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2.xml" ContentType="application/vnd.ms-excel.controlproperties+xml"/>
  <Override PartName="/xl/ctrlProps/ctrlProp5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4.xml" ContentType="application/vnd.ms-excel.controlproperties+xml"/>
  <Override PartName="/xl/ctrlProps/ctrlProp5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0.xml" ContentType="application/vnd.ms-excel.controlproperties+xml"/>
  <Override PartName="/xl/ctrlProps/ctrlProp61.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62.xml" ContentType="application/vnd.ms-excel.controlproperties+xml"/>
  <Override PartName="/xl/ctrlProps/ctrlProp63.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trlProps/ctrlProp65.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66.xml" ContentType="application/vnd.ms-excel.controlproperties+xml"/>
  <Override PartName="/xl/ctrlProps/ctrlProp67.xml" ContentType="application/vnd.ms-excel.controlproperties+xml"/>
  <Override PartName="/xl/comments10.xml" ContentType="application/vnd.openxmlformats-officedocument.spreadsheetml.comments+xml"/>
  <Override PartName="/xl/drawings/drawing11.xml" ContentType="application/vnd.openxmlformats-officedocument.drawing+xml"/>
  <Override PartName="/xl/ctrlProps/ctrlProp68.xml" ContentType="application/vnd.ms-excel.controlproperties+xml"/>
  <Override PartName="/xl/ctrlProps/ctrlProp69.xml" ContentType="application/vnd.ms-excel.controlproperties+xml"/>
  <Override PartName="/xl/comments11.xml" ContentType="application/vnd.openxmlformats-officedocument.spreadsheetml.comments+xml"/>
  <Override PartName="/xl/drawings/drawing12.xml" ContentType="application/vnd.openxmlformats-officedocument.drawing+xml"/>
  <Override PartName="/xl/ctrlProps/ctrlProp70.xml" ContentType="application/vnd.ms-excel.controlproperties+xml"/>
  <Override PartName="/xl/ctrlProps/ctrlProp71.xml" ContentType="application/vnd.ms-excel.controlproperties+xml"/>
  <Override PartName="/xl/comments12.xml" ContentType="application/vnd.openxmlformats-officedocument.spreadsheetml.comments+xml"/>
  <Override PartName="/xl/drawings/drawing13.xml" ContentType="application/vnd.openxmlformats-officedocument.drawing+xml"/>
  <Override PartName="/xl/ctrlProps/ctrlProp72.xml" ContentType="application/vnd.ms-excel.controlproperties+xml"/>
  <Override PartName="/xl/ctrlProps/ctrlProp73.xml" ContentType="application/vnd.ms-excel.controlproperties+xml"/>
  <Override PartName="/xl/comments13.xml" ContentType="application/vnd.openxmlformats-officedocument.spreadsheetml.comments+xml"/>
  <Override PartName="/xl/drawings/drawing14.xml" ContentType="application/vnd.openxmlformats-officedocument.drawing+xml"/>
  <Override PartName="/xl/ctrlProps/ctrlProp74.xml" ContentType="application/vnd.ms-excel.controlproperties+xml"/>
  <Override PartName="/xl/ctrlProps/ctrlProp75.xml" ContentType="application/vnd.ms-excel.controlproperties+xml"/>
  <Override PartName="/xl/comments14.xml" ContentType="application/vnd.openxmlformats-officedocument.spreadsheetml.comments+xml"/>
  <Override PartName="/xl/drawings/drawing15.xml" ContentType="application/vnd.openxmlformats-officedocument.drawing+xml"/>
  <Override PartName="/xl/ctrlProps/ctrlProp76.xml" ContentType="application/vnd.ms-excel.controlproperties+xml"/>
  <Override PartName="/xl/ctrlProps/ctrlProp77.xml" ContentType="application/vnd.ms-excel.controlproperties+xml"/>
  <Override PartName="/xl/comments15.xml" ContentType="application/vnd.openxmlformats-officedocument.spreadsheetml.comments+xml"/>
  <Override PartName="/xl/drawings/drawing16.xml" ContentType="application/vnd.openxmlformats-officedocument.drawing+xml"/>
  <Override PartName="/xl/ctrlProps/ctrlProp78.xml" ContentType="application/vnd.ms-excel.controlproperties+xml"/>
  <Override PartName="/xl/ctrlProps/ctrlProp79.xml" ContentType="application/vnd.ms-excel.controlproperties+xml"/>
  <Override PartName="/xl/comments16.xml" ContentType="application/vnd.openxmlformats-officedocument.spreadsheetml.comments+xml"/>
  <Override PartName="/xl/drawings/drawing17.xml" ContentType="application/vnd.openxmlformats-officedocument.drawing+xml"/>
  <Override PartName="/xl/ctrlProps/ctrlProp80.xml" ContentType="application/vnd.ms-excel.controlproperties+xml"/>
  <Override PartName="/xl/ctrlProps/ctrlProp81.xml" ContentType="application/vnd.ms-excel.controlproperties+xml"/>
  <Override PartName="/xl/comments17.xml" ContentType="application/vnd.openxmlformats-officedocument.spreadsheetml.comments+xml"/>
  <Override PartName="/xl/drawings/drawing18.xml" ContentType="application/vnd.openxmlformats-officedocument.drawing+xml"/>
  <Override PartName="/xl/ctrlProps/ctrlProp82.xml" ContentType="application/vnd.ms-excel.controlproperties+xml"/>
  <Override PartName="/xl/ctrlProps/ctrlProp83.xml" ContentType="application/vnd.ms-excel.controlproperties+xml"/>
  <Override PartName="/xl/comments18.xml" ContentType="application/vnd.openxmlformats-officedocument.spreadsheetml.comments+xml"/>
  <Override PartName="/xl/drawings/drawing19.xml" ContentType="application/vnd.openxmlformats-officedocument.drawing+xml"/>
  <Override PartName="/xl/ctrlProps/ctrlProp84.xml" ContentType="application/vnd.ms-excel.controlproperties+xml"/>
  <Override PartName="/xl/ctrlProps/ctrlProp85.xml" ContentType="application/vnd.ms-excel.controlproperties+xml"/>
  <Override PartName="/xl/comments19.xml" ContentType="application/vnd.openxmlformats-officedocument.spreadsheetml.comments+xml"/>
  <Override PartName="/xl/drawings/drawing20.xml" ContentType="application/vnd.openxmlformats-officedocument.drawing+xml"/>
  <Override PartName="/xl/ctrlProps/ctrlProp86.xml" ContentType="application/vnd.ms-excel.controlproperties+xml"/>
  <Override PartName="/xl/ctrlProps/ctrlProp87.xml" ContentType="application/vnd.ms-excel.controlproperties+xml"/>
  <Override PartName="/xl/comments20.xml" ContentType="application/vnd.openxmlformats-officedocument.spreadsheetml.comments+xml"/>
  <Override PartName="/xl/drawings/drawing21.xml" ContentType="application/vnd.openxmlformats-officedocument.drawing+xml"/>
  <Override PartName="/xl/ctrlProps/ctrlProp88.xml" ContentType="application/vnd.ms-excel.controlproperties+xml"/>
  <Override PartName="/xl/ctrlProps/ctrlProp89.xml" ContentType="application/vnd.ms-excel.controlproperties+xml"/>
  <Override PartName="/xl/comments21.xml" ContentType="application/vnd.openxmlformats-officedocument.spreadsheetml.comments+xml"/>
  <Override PartName="/xl/drawings/drawing22.xml" ContentType="application/vnd.openxmlformats-officedocument.drawing+xml"/>
  <Override PartName="/xl/ctrlProps/ctrlProp90.xml" ContentType="application/vnd.ms-excel.controlproperties+xml"/>
  <Override PartName="/xl/ctrlProps/ctrlProp91.xml" ContentType="application/vnd.ms-excel.controlproperties+xml"/>
  <Override PartName="/xl/comments22.xml" ContentType="application/vnd.openxmlformats-officedocument.spreadsheetml.comments+xml"/>
  <Override PartName="/xl/drawings/drawing23.xml" ContentType="application/vnd.openxmlformats-officedocument.drawing+xml"/>
  <Override PartName="/xl/ctrlProps/ctrlProp92.xml" ContentType="application/vnd.ms-excel.controlproperties+xml"/>
  <Override PartName="/xl/ctrlProps/ctrlProp93.xml" ContentType="application/vnd.ms-excel.controlproperties+xml"/>
  <Override PartName="/xl/comments23.xml" ContentType="application/vnd.openxmlformats-officedocument.spreadsheetml.comments+xml"/>
  <Override PartName="/xl/drawings/drawing24.xml" ContentType="application/vnd.openxmlformats-officedocument.drawing+xml"/>
  <Override PartName="/xl/ctrlProps/ctrlProp94.xml" ContentType="application/vnd.ms-excel.controlproperties+xml"/>
  <Override PartName="/xl/ctrlProps/ctrlProp95.xml" ContentType="application/vnd.ms-excel.controlproperties+xml"/>
  <Override PartName="/xl/comments24.xml" ContentType="application/vnd.openxmlformats-officedocument.spreadsheetml.comments+xml"/>
  <Override PartName="/xl/drawings/drawing25.xml" ContentType="application/vnd.openxmlformats-officedocument.drawing+xml"/>
  <Override PartName="/xl/ctrlProps/ctrlProp96.xml" ContentType="application/vnd.ms-excel.controlproperties+xml"/>
  <Override PartName="/xl/ctrlProps/ctrlProp97.xml" ContentType="application/vnd.ms-excel.controlproperties+xml"/>
  <Override PartName="/xl/comments25.xml" ContentType="application/vnd.openxmlformats-officedocument.spreadsheetml.comments+xml"/>
  <Override PartName="/xl/drawings/drawing26.xml" ContentType="application/vnd.openxmlformats-officedocument.drawing+xml"/>
  <Override PartName="/xl/ctrlProps/ctrlProp98.xml" ContentType="application/vnd.ms-excel.controlproperties+xml"/>
  <Override PartName="/xl/ctrlProps/ctrlProp99.xml" ContentType="application/vnd.ms-excel.controlproperties+xml"/>
  <Override PartName="/xl/comments26.xml" ContentType="application/vnd.openxmlformats-officedocument.spreadsheetml.comments+xml"/>
  <Override PartName="/xl/drawings/drawing27.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omments27.xml" ContentType="application/vnd.openxmlformats-officedocument.spreadsheetml.comments+xml"/>
  <Override PartName="/xl/drawings/drawing28.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omments28.xml" ContentType="application/vnd.openxmlformats-officedocument.spreadsheetml.comments+xml"/>
  <Override PartName="/xl/drawings/drawing29.xml" ContentType="application/vnd.openxmlformats-officedocument.drawing+xml"/>
  <Override PartName="/xl/ctrlProps/ctrlProp104.xml" ContentType="application/vnd.ms-excel.controlproperties+xml"/>
  <Override PartName="/xl/ctrlProps/ctrlProp105.xml" ContentType="application/vnd.ms-excel.controlproperties+xml"/>
  <Override PartName="/xl/comments29.xml" ContentType="application/vnd.openxmlformats-officedocument.spreadsheetml.comments+xml"/>
  <Override PartName="/xl/drawings/drawing30.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omments30.xml" ContentType="application/vnd.openxmlformats-officedocument.spreadsheetml.comments+xml"/>
  <Override PartName="/xl/drawings/drawing31.xml" ContentType="application/vnd.openxmlformats-officedocument.drawing+xml"/>
  <Override PartName="/xl/ctrlProps/ctrlProp108.xml" ContentType="application/vnd.ms-excel.controlproperties+xml"/>
  <Override PartName="/xl/comments31.xml" ContentType="application/vnd.openxmlformats-officedocument.spreadsheetml.comments+xml"/>
  <Override PartName="/xl/drawings/drawing32.xml" ContentType="application/vnd.openxmlformats-officedocument.drawing+xml"/>
  <Override PartName="/xl/ctrlProps/ctrlProp109.xml" ContentType="application/vnd.ms-excel.controlproperties+xml"/>
  <Override PartName="/xl/comments32.xml" ContentType="application/vnd.openxmlformats-officedocument.spreadsheetml.comments+xml"/>
  <Override PartName="/xl/drawings/drawing33.xml" ContentType="application/vnd.openxmlformats-officedocument.drawing+xml"/>
  <Override PartName="/xl/ctrlProps/ctrlProp110.xml" ContentType="application/vnd.ms-excel.controlproperties+xml"/>
  <Override PartName="/xl/comments33.xml" ContentType="application/vnd.openxmlformats-officedocument.spreadsheetml.comments+xml"/>
  <Override PartName="/xl/drawings/drawing34.xml" ContentType="application/vnd.openxmlformats-officedocument.drawing+xml"/>
  <Override PartName="/xl/ctrlProps/ctrlProp111.xml" ContentType="application/vnd.ms-excel.controlproperties+xml"/>
  <Override PartName="/xl/comments34.xml" ContentType="application/vnd.openxmlformats-officedocument.spreadsheetml.comments+xml"/>
  <Override PartName="/xl/drawings/drawing35.xml" ContentType="application/vnd.openxmlformats-officedocument.drawing+xml"/>
  <Override PartName="/xl/ctrlProps/ctrlProp112.xml" ContentType="application/vnd.ms-excel.controlproperties+xml"/>
  <Override PartName="/xl/drawings/drawing36.xml" ContentType="application/vnd.openxmlformats-officedocument.drawing+xml"/>
  <Override PartName="/xl/ctrlProps/ctrlProp113.xml" ContentType="application/vnd.ms-excel.controlproperties+xml"/>
  <Override PartName="/xl/drawings/drawing37.xml" ContentType="application/vnd.openxmlformats-officedocument.drawing+xml"/>
  <Override PartName="/xl/ctrlProps/ctrlProp114.xml" ContentType="application/vnd.ms-excel.controlproperties+xml"/>
  <Override PartName="/xl/drawings/drawing38.xml" ContentType="application/vnd.openxmlformats-officedocument.drawing+xml"/>
  <Override PartName="/xl/ctrlProps/ctrlProp1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Cayley\workbooks\"/>
    </mc:Choice>
  </mc:AlternateContent>
  <xr:revisionPtr revIDLastSave="0" documentId="13_ncr:1_{14AB6CCC-A06E-4140-B50A-09F25147C486}" xr6:coauthVersionLast="47" xr6:coauthVersionMax="47" xr10:uidLastSave="{00000000-0000-0000-0000-000000000000}"/>
  <bookViews>
    <workbookView xWindow="32302" yWindow="-98" windowWidth="38596" windowHeight="21075" xr2:uid="{E17AE886-1432-48D2-B379-1D5C7D91093F}"/>
  </bookViews>
  <sheets>
    <sheet name="Fx" sheetId="1" r:id="rId1"/>
    <sheet name="Credit" sheetId="2" r:id="rId2"/>
    <sheet name="HiddenSheet" sheetId="3" state="hidden" r:id="rId3"/>
    <sheet name="AED" sheetId="4" state="hidden" r:id="rId4"/>
    <sheet name="AUD" sheetId="5" state="hidden" r:id="rId5"/>
    <sheet name="CAD" sheetId="6" r:id="rId6"/>
    <sheet name="CHF" sheetId="7" r:id="rId7"/>
    <sheet name="CNH" sheetId="8" state="hidden" r:id="rId8"/>
    <sheet name="CZK" sheetId="9" state="hidden" r:id="rId9"/>
    <sheet name="DKK" sheetId="10" state="hidden" r:id="rId10"/>
    <sheet name="EUR" sheetId="11" r:id="rId11"/>
    <sheet name="GBP" sheetId="12" r:id="rId12"/>
    <sheet name="HKD" sheetId="13" state="hidden" r:id="rId13"/>
    <sheet name="HUF" sheetId="14" state="hidden" r:id="rId14"/>
    <sheet name="JPY" sheetId="15" r:id="rId15"/>
    <sheet name="KRW" sheetId="16" state="hidden" r:id="rId16"/>
    <sheet name="MXN" sheetId="17" state="hidden" r:id="rId17"/>
    <sheet name="MYR" sheetId="18" state="hidden" r:id="rId18"/>
    <sheet name="NOK" sheetId="19" state="hidden" r:id="rId19"/>
    <sheet name="NZD" sheetId="20" state="hidden" r:id="rId20"/>
    <sheet name="OMR" sheetId="21" state="hidden" r:id="rId21"/>
    <sheet name="PLN" sheetId="22" state="hidden" r:id="rId22"/>
    <sheet name="QAR" sheetId="23" state="hidden" r:id="rId23"/>
    <sheet name="RON" sheetId="24" state="hidden" r:id="rId24"/>
    <sheet name="SAR" sheetId="25" state="hidden" r:id="rId25"/>
    <sheet name="SEK" sheetId="26" state="hidden" r:id="rId26"/>
    <sheet name="SGD" sheetId="27" state="hidden" r:id="rId27"/>
    <sheet name="THB" sheetId="28" state="hidden" r:id="rId28"/>
    <sheet name="TWD" sheetId="29" state="hidden" r:id="rId29"/>
    <sheet name="USD" sheetId="30" r:id="rId30"/>
    <sheet name="ZAR" sheetId="31" state="hidden" r:id="rId31"/>
    <sheet name="EuroHICPxT" sheetId="32" r:id="rId32"/>
    <sheet name="FrenchCPIxT" sheetId="33" r:id="rId33"/>
    <sheet name="UKRPI" sheetId="34" r:id="rId34"/>
    <sheet name="USCPI" sheetId="35" r:id="rId35"/>
    <sheet name="HistoricalCorrEUR" sheetId="36" r:id="rId36"/>
    <sheet name="HistoricalCorrUSD" sheetId="37" state="hidden" r:id="rId37"/>
    <sheet name="HistoricalCorrGBP" sheetId="38" state="hidden" r:id="rId38"/>
    <sheet name="Config" sheetId="39" r:id="rId39"/>
    <sheet name="Audit" sheetId="40" r:id="rId40"/>
    <sheet name="StaticData" sheetId="41" state="hidden" r:id="rId41"/>
  </sheets>
  <functionGroups builtInGroupCount="19"/>
  <externalReferences>
    <externalReference r:id="rId42"/>
    <externalReference r:id="rId43"/>
  </externalReferences>
  <definedNames>
    <definedName name="AnchorDate" localSheetId="38">Config!$B$4</definedName>
    <definedName name="BloombergCurveID" localSheetId="40">StaticData!$B$3</definedName>
    <definedName name="BloombergCurveIDForwards" localSheetId="3">AED!$X$12</definedName>
    <definedName name="BloombergCurveIDForwards" localSheetId="4">AUD!$Z$12</definedName>
    <definedName name="BloombergCurveIDForwards" localSheetId="5">CAD!$X$12</definedName>
    <definedName name="BloombergCurveIDForwards" localSheetId="6">CHF!$X$12</definedName>
    <definedName name="BloombergCurveIDForwards" localSheetId="7">CNH!$X$12</definedName>
    <definedName name="BloombergCurveIDForwards" localSheetId="8">CZK!$X$12</definedName>
    <definedName name="BloombergCurveIDForwards" localSheetId="9">DKK!$X$12</definedName>
    <definedName name="BloombergCurveIDForwards" localSheetId="12">HKD!$X$12</definedName>
    <definedName name="BloombergCurveIDForwards" localSheetId="13">HUF!$X$12</definedName>
    <definedName name="BloombergCurveIDForwards" localSheetId="14">JPY!$X$12</definedName>
    <definedName name="BloombergCurveIDForwards" localSheetId="15">KRW!$X$12</definedName>
    <definedName name="BloombergCurveIDForwards" localSheetId="16">MXN!$X$12</definedName>
    <definedName name="BloombergCurveIDForwards" localSheetId="17">MYR!$X$12</definedName>
    <definedName name="BloombergCurveIDForwards" localSheetId="18">NOK!$X$12</definedName>
    <definedName name="BloombergCurveIDForwards" localSheetId="19">NZD!$X$12</definedName>
    <definedName name="BloombergCurveIDForwards" localSheetId="20">OMR!$X$12</definedName>
    <definedName name="BloombergCurveIDForwards" localSheetId="21">PLN!$Z$12</definedName>
    <definedName name="BloombergCurveIDForwards" localSheetId="22">QAR!$X$12</definedName>
    <definedName name="BloombergCurveIDForwards" localSheetId="23">RON!$X$12</definedName>
    <definedName name="BloombergCurveIDForwards" localSheetId="24">SAR!$X$12</definedName>
    <definedName name="BloombergCurveIDForwards" localSheetId="25">SEK!$X$12</definedName>
    <definedName name="BloombergCurveIDForwards" localSheetId="26">SGD!$X$12</definedName>
    <definedName name="BloombergCurveIDForwards" localSheetId="27">THB!$X$12</definedName>
    <definedName name="BloombergCurveIDForwards" localSheetId="28">TWD!$X$12</definedName>
    <definedName name="BloombergCurveIDForwards" localSheetId="30">ZAR!$X$12</definedName>
    <definedName name="BloombergCurveIDFunding" localSheetId="3">AED!$X$13</definedName>
    <definedName name="BloombergCurveIDFunding" localSheetId="4">AUD!$Z$13</definedName>
    <definedName name="BloombergCurveIDFunding" localSheetId="5">CAD!$X$13</definedName>
    <definedName name="BloombergCurveIDFunding" localSheetId="6">CHF!$X$13</definedName>
    <definedName name="BloombergCurveIDFunding" localSheetId="7">CNH!$X$13</definedName>
    <definedName name="BloombergCurveIDFunding" localSheetId="8">CZK!$X$13</definedName>
    <definedName name="BloombergCurveIDFunding" localSheetId="9">DKK!$X$13</definedName>
    <definedName name="BloombergCurveIDFunding" localSheetId="12">HKD!$X$13</definedName>
    <definedName name="BloombergCurveIDFunding" localSheetId="13">HUF!$X$13</definedName>
    <definedName name="BloombergCurveIDFunding" localSheetId="14">JPY!$X$13</definedName>
    <definedName name="BloombergCurveIDFunding" localSheetId="15">KRW!$X$13</definedName>
    <definedName name="BloombergCurveIDFunding" localSheetId="16">MXN!$X$13</definedName>
    <definedName name="BloombergCurveIDFunding" localSheetId="17">MYR!$X$13</definedName>
    <definedName name="BloombergCurveIDFunding" localSheetId="18">NOK!$X$13</definedName>
    <definedName name="BloombergCurveIDFunding" localSheetId="19">NZD!$X$13</definedName>
    <definedName name="BloombergCurveIDFunding" localSheetId="20">OMR!$X$13</definedName>
    <definedName name="BloombergCurveIDFunding" localSheetId="21">PLN!$Z$13</definedName>
    <definedName name="BloombergCurveIDFunding" localSheetId="22">QAR!$X$13</definedName>
    <definedName name="BloombergCurveIDFunding" localSheetId="23">RON!$X$13</definedName>
    <definedName name="BloombergCurveIDFunding" localSheetId="24">SAR!$X$13</definedName>
    <definedName name="BloombergCurveIDFunding" localSheetId="25">SEK!$X$13</definedName>
    <definedName name="BloombergCurveIDFunding" localSheetId="26">SGD!$X$13</definedName>
    <definedName name="BloombergCurveIDFunding" localSheetId="27">THB!$X$13</definedName>
    <definedName name="BloombergCurveIDFunding" localSheetId="28">TWD!$X$13</definedName>
    <definedName name="BloombergCurveIDFunding" localSheetId="30">ZAR!$X$13</definedName>
    <definedName name="CalibInit" localSheetId="4">AUD!$Y$5</definedName>
    <definedName name="CalibInit" localSheetId="10">EUR!$Y$5</definedName>
    <definedName name="CalibInit" localSheetId="11">GBP!$Y$5</definedName>
    <definedName name="CalibInit" localSheetId="21">PLN!$Y$5</definedName>
    <definedName name="CalibInit" localSheetId="29">USD!$Y$5</definedName>
    <definedName name="CDSTickersTopLeft" localSheetId="1">Credit!$M$6</definedName>
    <definedName name="CDSTopLeft" localSheetId="1">Credit!$B$6</definedName>
    <definedName name="CollateralCcy" localSheetId="38">Config!$B$6</definedName>
    <definedName name="Currency" localSheetId="4">AUD!#REF!</definedName>
    <definedName name="Currency" localSheetId="10">EUR!#REF!</definedName>
    <definedName name="Currency" localSheetId="21">PLN!#REF!</definedName>
    <definedName name="CurveMnemonic" localSheetId="40">StaticData!$A$3</definedName>
    <definedName name="DataToCorrelate" localSheetId="35">HistoricalCorrEUR!$BO$11:$DY$4010</definedName>
    <definedName name="DataToCorrelate" localSheetId="37">HistoricalCorrGBP!$BO$11:$DY$4010</definedName>
    <definedName name="DataToCorrelate" localSheetId="36">HistoricalCorrUSD!$BO$11:$DY$4011</definedName>
    <definedName name="FloatingLegType" localSheetId="3">AED!$X$12</definedName>
    <definedName name="FloatingLegType" localSheetId="4">AUD!$Z$12</definedName>
    <definedName name="FloatingLegType" localSheetId="5">CAD!$X$12</definedName>
    <definedName name="FloatingLegType" localSheetId="6">CHF!$X$12</definedName>
    <definedName name="FloatingLegType" localSheetId="7">CNH!$X$12</definedName>
    <definedName name="FloatingLegType" localSheetId="8">CZK!$X$12</definedName>
    <definedName name="FloatingLegType" localSheetId="9">DKK!$X$12</definedName>
    <definedName name="FloatingLegType" localSheetId="10">EUR!$Z$12</definedName>
    <definedName name="FloatingLegType" localSheetId="11">GBP!$Z$12</definedName>
    <definedName name="FloatingLegType" localSheetId="12">HKD!$X$12</definedName>
    <definedName name="FloatingLegType" localSheetId="13">HUF!$X$12</definedName>
    <definedName name="FloatingLegType" localSheetId="14">JPY!$X$12</definedName>
    <definedName name="FloatingLegType" localSheetId="15">KRW!$X$12</definedName>
    <definedName name="FloatingLegType" localSheetId="16">MXN!$X$12</definedName>
    <definedName name="FloatingLegType" localSheetId="17">MYR!$X$12</definedName>
    <definedName name="FloatingLegType" localSheetId="18">NOK!$X$12</definedName>
    <definedName name="FloatingLegType" localSheetId="19">NZD!$X$12</definedName>
    <definedName name="FloatingLegType" localSheetId="20">OMR!$X$12</definedName>
    <definedName name="FloatingLegType" localSheetId="21">PLN!$Z$12</definedName>
    <definedName name="FloatingLegType" localSheetId="22">QAR!$X$12</definedName>
    <definedName name="FloatingLegType" localSheetId="23">RON!$X$12</definedName>
    <definedName name="FloatingLegType" localSheetId="24">SAR!$X$12</definedName>
    <definedName name="FloatingLegType" localSheetId="25">SEK!$X$12</definedName>
    <definedName name="FloatingLegType" localSheetId="26">SGD!$X$12</definedName>
    <definedName name="FloatingLegType" localSheetId="27">THB!$X$12</definedName>
    <definedName name="FloatingLegType" localSheetId="28">TWD!$X$12</definedName>
    <definedName name="FloatingLegType" localSheetId="29">USD!$Z$12</definedName>
    <definedName name="FloatingLegType" localSheetId="30">ZAR!$X$12</definedName>
    <definedName name="FxDataTopLeft" localSheetId="0">Fx!$B$6</definedName>
    <definedName name="Headers" localSheetId="39">Audit!$B$5:$F$5</definedName>
    <definedName name="HistCorrMatrix" localSheetId="35">HistoricalCorrEUR!$B$6</definedName>
    <definedName name="HistCorrMatrix" localSheetId="37">HistoricalCorrGBP!$B$6</definedName>
    <definedName name="HistCorrMatrix" localSheetId="36">HistoricalCorrUSD!$B$6</definedName>
    <definedName name="HistoricDataInit" localSheetId="31">EuroHICPxT!$I$5:$K$5</definedName>
    <definedName name="HistoricDataInit" localSheetId="32">FrenchCPIxT!$I$5:$K$5</definedName>
    <definedName name="HistoricDataInit" localSheetId="33">UKRPI!$I$5:$K$5</definedName>
    <definedName name="HistoricDataInit" localSheetId="34">USCPI!$I$5:$K$5</definedName>
    <definedName name="HistoricFxVolsTopLeft" localSheetId="0">Fx!$R$7</definedName>
    <definedName name="HWRevert" localSheetId="38">Config!$B$7</definedName>
    <definedName name="InflationVolInit" localSheetId="31">EuroHICPxT!$P$5:$Q$5</definedName>
    <definedName name="InflationVolInit" localSheetId="32">FrenchCPIxT!$P$5:$Q$5</definedName>
    <definedName name="InflationVolInit" localSheetId="33">UKRPI!$P$5:$Q$5</definedName>
    <definedName name="InflationVolInit" localSheetId="34">USCPI!$P$5:$Q$5</definedName>
    <definedName name="MarketDataFile" localSheetId="38">Config!$B$11</definedName>
    <definedName name="Numeraire" localSheetId="38">Config!$B$5</definedName>
    <definedName name="NumPoints" localSheetId="35">HistoricalCorrEUR!$C$5</definedName>
    <definedName name="NumPoints" localSheetId="37">HistoricalCorrGBP!$C$5</definedName>
    <definedName name="NumPoints" localSheetId="36">HistoricalCorrUSD!$C$5</definedName>
    <definedName name="Parameters" localSheetId="31">EuroHICPxT!$M$5:$N$9</definedName>
    <definedName name="Parameters" localSheetId="32">FrenchCPIxT!$M$5:$N$9</definedName>
    <definedName name="Parameters" localSheetId="33">UKRPI!$M$5:$N$9</definedName>
    <definedName name="Parameters" localSheetId="34">USCPI!$M$5:$N$9</definedName>
    <definedName name="ParametersInit" localSheetId="31">EuroHICPxT!$M$5:$N$5</definedName>
    <definedName name="ParametersInit" localSheetId="32">FrenchCPIxT!$M$5:$N$5</definedName>
    <definedName name="ParametersInit" localSheetId="33">UKRPI!$M$5:$N$5</definedName>
    <definedName name="ParametersInit" localSheetId="34">USCPI!$M$5:$N$5</definedName>
    <definedName name="_xlnm.Print_Area" localSheetId="0">Fx!$AG$15</definedName>
    <definedName name="SCRiPTWorkbook" localSheetId="38">Config!$B$10</definedName>
    <definedName name="SeasonalAdjustments" localSheetId="31">EuroHICPxT!$F$5:$G$16</definedName>
    <definedName name="SeasonalAdjustments" localSheetId="32">FrenchCPIxT!$F$5:$G$16</definedName>
    <definedName name="SeasonalAdjustments" localSheetId="33">UKRPI!$F$5:$G$16</definedName>
    <definedName name="SeasonalAdjustments" localSheetId="34">USCPI!$F$5:$G$16</definedName>
    <definedName name="SigmaStep" localSheetId="38">Config!$B$8</definedName>
    <definedName name="Spread_is_on" localSheetId="3">AED!$G$16</definedName>
    <definedName name="Spread_is_on" localSheetId="4">AUD!$G$16</definedName>
    <definedName name="Spread_is_on" localSheetId="5">CAD!$G$16</definedName>
    <definedName name="Spread_is_on" localSheetId="6">CHF!$G$16</definedName>
    <definedName name="Spread_is_on" localSheetId="7">CNH!$G$16</definedName>
    <definedName name="Spread_is_on" localSheetId="8">CZK!$G$16</definedName>
    <definedName name="Spread_is_on" localSheetId="9">DKK!$G$16</definedName>
    <definedName name="Spread_is_on" localSheetId="10">EUR!$G$16</definedName>
    <definedName name="Spread_is_on" localSheetId="11">GBP!$G$16</definedName>
    <definedName name="Spread_is_on" localSheetId="12">HKD!$G$16</definedName>
    <definedName name="Spread_is_on" localSheetId="13">HUF!$G$16</definedName>
    <definedName name="Spread_is_on" localSheetId="14">JPY!$G$16</definedName>
    <definedName name="Spread_is_on" localSheetId="15">KRW!$G$16</definedName>
    <definedName name="Spread_is_on" localSheetId="16">MXN!$G$16</definedName>
    <definedName name="Spread_is_on" localSheetId="17">MYR!$G$16</definedName>
    <definedName name="Spread_is_on" localSheetId="18">NOK!$G$16</definedName>
    <definedName name="Spread_is_on" localSheetId="19">NZD!$G$16</definedName>
    <definedName name="Spread_is_on" localSheetId="20">OMR!$G$16</definedName>
    <definedName name="Spread_is_on" localSheetId="21">PLN!$G$16</definedName>
    <definedName name="Spread_is_on" localSheetId="22">QAR!$G$16</definedName>
    <definedName name="Spread_is_on" localSheetId="23">RON!$G$16</definedName>
    <definedName name="Spread_is_on" localSheetId="24">SAR!$G$16</definedName>
    <definedName name="Spread_is_on" localSheetId="25">SEK!$G$16</definedName>
    <definedName name="Spread_is_on" localSheetId="26">SGD!$G$16</definedName>
    <definedName name="Spread_is_on" localSheetId="27">THB!$G$16</definedName>
    <definedName name="Spread_is_on" localSheetId="28">TWD!$G$16</definedName>
    <definedName name="Spread_is_on" localSheetId="29">USD!$G$16</definedName>
    <definedName name="Spread_is_on" localSheetId="30">ZAR!$G$16</definedName>
    <definedName name="SwapRatesInit" localSheetId="3">AED!$B$4:$G$4</definedName>
    <definedName name="SwapRatesInit" localSheetId="4">AUD!$B$4:$G$4</definedName>
    <definedName name="SwapRatesInit" localSheetId="5">CAD!$B$4:$G$4</definedName>
    <definedName name="SwapRatesInit" localSheetId="6">CHF!$B$4:$G$4</definedName>
    <definedName name="SwapRatesInit" localSheetId="7">CNH!$B$4:$G$4</definedName>
    <definedName name="SwapRatesInit" localSheetId="8">CZK!$B$4:$G$4</definedName>
    <definedName name="SwapRatesInit" localSheetId="9">DKK!$B$4:$G$4</definedName>
    <definedName name="SwapRatesInit" localSheetId="10">EUR!$B$4:$G$4</definedName>
    <definedName name="SwapRatesInit" localSheetId="11">GBP!$B$4:$G$4</definedName>
    <definedName name="SwapRatesInit" localSheetId="12">HKD!$B$4:$G$4</definedName>
    <definedName name="SwapRatesInit" localSheetId="13">HUF!$B$4:$G$4</definedName>
    <definedName name="SwapRatesInit" localSheetId="14">JPY!$B$4:$G$4</definedName>
    <definedName name="SwapRatesInit" localSheetId="15">KRW!$B$4:$G$4</definedName>
    <definedName name="SwapRatesInit" localSheetId="16">MXN!$B$4:$G$4</definedName>
    <definedName name="SwapRatesInit" localSheetId="17">MYR!$B$4:$G$4</definedName>
    <definedName name="SwapRatesInit" localSheetId="18">NOK!$B$4:$G$4</definedName>
    <definedName name="SwapRatesInit" localSheetId="19">NZD!$B$4:$G$4</definedName>
    <definedName name="SwapRatesInit" localSheetId="20">OMR!$B$4:$G$4</definedName>
    <definedName name="SwapRatesInit" localSheetId="21">PLN!$B$4:$G$4</definedName>
    <definedName name="SwapRatesInit" localSheetId="22">QAR!$B$4:$G$4</definedName>
    <definedName name="SwapRatesInit" localSheetId="23">RON!$B$4:$G$4</definedName>
    <definedName name="SwapRatesInit" localSheetId="24">SAR!$B$4:$G$4</definedName>
    <definedName name="SwapRatesInit" localSheetId="25">SEK!$B$4:$G$4</definedName>
    <definedName name="SwapRatesInit" localSheetId="26">SGD!$B$4:$G$4</definedName>
    <definedName name="SwapRatesInit" localSheetId="27">THB!$B$4:$G$4</definedName>
    <definedName name="SwapRatesInit" localSheetId="28">TWD!$B$4:$G$4</definedName>
    <definedName name="SwapRatesInit" localSheetId="29">USD!$B$4:$G$4</definedName>
    <definedName name="SwapRatesInit" localSheetId="30">ZAR!$B$4:$G$4</definedName>
    <definedName name="SwaptionVolParameters" localSheetId="3">AED!$W$4:$X$9</definedName>
    <definedName name="SwaptionVolParameters" localSheetId="4">AUD!$Y$4:$Z$9</definedName>
    <definedName name="SwaptionVolParameters" localSheetId="5">CAD!$W$4:$X$9</definedName>
    <definedName name="SwaptionVolParameters" localSheetId="6">CHF!$W$4:$X$9</definedName>
    <definedName name="SwaptionVolParameters" localSheetId="7">CNH!$W$4:$X$9</definedName>
    <definedName name="SwaptionVolParameters" localSheetId="8">CZK!$W$4:$X$9</definedName>
    <definedName name="SwaptionVolParameters" localSheetId="9">DKK!$W$4:$X$9</definedName>
    <definedName name="SwaptionVolParameters" localSheetId="10">EUR!$Y$4:$Z$9</definedName>
    <definedName name="SwaptionVolParameters" localSheetId="11">GBP!$Y$4:$Z$9</definedName>
    <definedName name="SwaptionVolParameters" localSheetId="12">HKD!$W$4:$X$9</definedName>
    <definedName name="SwaptionVolParameters" localSheetId="13">HUF!$W$4:$X$9</definedName>
    <definedName name="SwaptionVolParameters" localSheetId="14">JPY!$W$4:$X$9</definedName>
    <definedName name="SwaptionVolParameters" localSheetId="15">KRW!$W$4:$X$9</definedName>
    <definedName name="SwaptionVolParameters" localSheetId="16">MXN!$W$4:$X$9</definedName>
    <definedName name="SwaptionVolParameters" localSheetId="17">MYR!$W$4:$X$9</definedName>
    <definedName name="SwaptionVolParameters" localSheetId="18">NOK!$W$4:$X$9</definedName>
    <definedName name="SwaptionVolParameters" localSheetId="19">NZD!$W$4:$X$9</definedName>
    <definedName name="SwaptionVolParameters" localSheetId="20">OMR!$W$4:$X$9</definedName>
    <definedName name="SwaptionVolParameters" localSheetId="21">PLN!$Y$4:$Z$9</definedName>
    <definedName name="SwaptionVolParameters" localSheetId="22">QAR!$W$4:$X$9</definedName>
    <definedName name="SwaptionVolParameters" localSheetId="23">RON!$W$4:$X$9</definedName>
    <definedName name="SwaptionVolParameters" localSheetId="24">SAR!$W$4:$X$9</definedName>
    <definedName name="SwaptionVolParameters" localSheetId="25">SEK!$W$4:$X$9</definedName>
    <definedName name="SwaptionVolParameters" localSheetId="26">SGD!$W$4:$X$9</definedName>
    <definedName name="SwaptionVolParameters" localSheetId="27">THB!$W$4:$X$9</definedName>
    <definedName name="SwaptionVolParameters" localSheetId="28">TWD!$W$4:$X$9</definedName>
    <definedName name="SwaptionVolParameters" localSheetId="29">USD!$Y$4:$Z$9</definedName>
    <definedName name="SwaptionVolParameters" localSheetId="30">ZAR!$W$4:$X$9</definedName>
    <definedName name="TheFilters" localSheetId="1">Credit!$B$3:$T$3</definedName>
    <definedName name="TheFilters" localSheetId="0">Fx!$B$4:$AE$4</definedName>
    <definedName name="Title" localSheetId="3">AED!$B$1</definedName>
    <definedName name="Title" localSheetId="4">AUD!$B$1</definedName>
    <definedName name="Title" localSheetId="5">CAD!$B$1</definedName>
    <definedName name="Title" localSheetId="6">CHF!$B$1</definedName>
    <definedName name="Title" localSheetId="7">CNH!$B$1</definedName>
    <definedName name="Title" localSheetId="8">CZK!$B$1</definedName>
    <definedName name="Title" localSheetId="9">DKK!$B$1</definedName>
    <definedName name="Title" localSheetId="10">EUR!$B$1</definedName>
    <definedName name="Title" localSheetId="31">EuroHICPxT!$B$1</definedName>
    <definedName name="Title" localSheetId="32">FrenchCPIxT!$B$1</definedName>
    <definedName name="Title" localSheetId="11">GBP!$B$1</definedName>
    <definedName name="Title" localSheetId="12">HKD!$B$1</definedName>
    <definedName name="Title" localSheetId="13">HUF!$B$1</definedName>
    <definedName name="Title" localSheetId="14">JPY!$B$1</definedName>
    <definedName name="Title" localSheetId="15">KRW!$B$1</definedName>
    <definedName name="Title" localSheetId="16">MXN!$B$1</definedName>
    <definedName name="Title" localSheetId="17">MYR!$B$1</definedName>
    <definedName name="Title" localSheetId="18">NOK!$B$1</definedName>
    <definedName name="Title" localSheetId="19">NZD!$B$1</definedName>
    <definedName name="Title" localSheetId="20">OMR!$B$1</definedName>
    <definedName name="Title" localSheetId="21">PLN!$B$1</definedName>
    <definedName name="Title" localSheetId="22">QAR!$B$1</definedName>
    <definedName name="Title" localSheetId="23">RON!$B$1</definedName>
    <definedName name="Title" localSheetId="24">SAR!$B$1</definedName>
    <definedName name="Title" localSheetId="25">SEK!$B$1</definedName>
    <definedName name="Title" localSheetId="26">SGD!$B$1</definedName>
    <definedName name="Title" localSheetId="27">THB!$B$1</definedName>
    <definedName name="Title" localSheetId="28">TWD!$B$1</definedName>
    <definedName name="Title" localSheetId="33">UKRPI!$B$1</definedName>
    <definedName name="Title" localSheetId="34">USCPI!$B$1</definedName>
    <definedName name="Title" localSheetId="29">USD!$B$1</definedName>
    <definedName name="Title" localSheetId="30">ZAR!$B$1</definedName>
    <definedName name="TStar" localSheetId="38">Config!$B$9</definedName>
    <definedName name="VolInit" localSheetId="3">AED!$J$5</definedName>
    <definedName name="VolInit" localSheetId="4">AUD!$J$5</definedName>
    <definedName name="VolInit" localSheetId="5">CAD!$J$5</definedName>
    <definedName name="VolInit" localSheetId="6">CHF!$J$5</definedName>
    <definedName name="VolInit" localSheetId="7">CNH!$J$5</definedName>
    <definedName name="VolInit" localSheetId="8">CZK!$J$5</definedName>
    <definedName name="VolInit" localSheetId="9">DKK!$J$5</definedName>
    <definedName name="VolInit" localSheetId="10">EUR!$J$5</definedName>
    <definedName name="VolInit" localSheetId="11">GBP!$J$5</definedName>
    <definedName name="VolInit" localSheetId="12">HKD!$J$5</definedName>
    <definedName name="VolInit" localSheetId="13">HUF!$J$5</definedName>
    <definedName name="VolInit" localSheetId="14">JPY!$J$5</definedName>
    <definedName name="VolInit" localSheetId="15">KRW!$J$5</definedName>
    <definedName name="VolInit" localSheetId="16">MXN!$J$5</definedName>
    <definedName name="VolInit" localSheetId="17">MYR!$J$5</definedName>
    <definedName name="VolInit" localSheetId="18">NOK!$J$5</definedName>
    <definedName name="VolInit" localSheetId="19">NZD!$J$5</definedName>
    <definedName name="VolInit" localSheetId="20">OMR!$J$5</definedName>
    <definedName name="VolInit" localSheetId="21">PLN!$J$5</definedName>
    <definedName name="VolInit" localSheetId="22">QAR!$J$5</definedName>
    <definedName name="VolInit" localSheetId="23">RON!$J$5</definedName>
    <definedName name="VolInit" localSheetId="24">SAR!$J$5</definedName>
    <definedName name="VolInit" localSheetId="25">SEK!$J$5</definedName>
    <definedName name="VolInit" localSheetId="26">SGD!$J$5</definedName>
    <definedName name="VolInit" localSheetId="27">THB!$J$5</definedName>
    <definedName name="VolInit" localSheetId="28">TWD!$J$5</definedName>
    <definedName name="VolInit" localSheetId="29">USD!$J$5</definedName>
    <definedName name="VolInit" localSheetId="30">ZAR!$J$5</definedName>
    <definedName name="XccyBasisSpreadsInit" localSheetId="3">AED!$B$18:$G$18</definedName>
    <definedName name="XccyBasisSpreadsInit" localSheetId="4">AUD!$B$18:$G$18</definedName>
    <definedName name="XccyBasisSpreadsInit" localSheetId="5">CAD!$B$18:$G$18</definedName>
    <definedName name="XccyBasisSpreadsInit" localSheetId="6">CHF!$B$18:$G$18</definedName>
    <definedName name="XccyBasisSpreadsInit" localSheetId="7">CNH!$B$18:$G$18</definedName>
    <definedName name="XccyBasisSpreadsInit" localSheetId="8">CZK!$B$18:$G$18</definedName>
    <definedName name="XccyBasisSpreadsInit" localSheetId="9">DKK!$B$18:$G$18</definedName>
    <definedName name="XccyBasisSpreadsInit" localSheetId="10">EUR!$B$18:$G$18</definedName>
    <definedName name="XccyBasisSpreadsInit" localSheetId="11">GBP!$B$18:$G$18</definedName>
    <definedName name="XccyBasisSpreadsInit" localSheetId="12">HKD!$B$18:$G$18</definedName>
    <definedName name="XccyBasisSpreadsInit" localSheetId="13">HUF!$B$18:$G$18</definedName>
    <definedName name="XccyBasisSpreadsInit" localSheetId="14">JPY!$B$18:$G$18</definedName>
    <definedName name="XccyBasisSpreadsInit" localSheetId="15">KRW!$B$18:$G$18</definedName>
    <definedName name="XccyBasisSpreadsInit" localSheetId="16">MXN!$B$18:$G$18</definedName>
    <definedName name="XccyBasisSpreadsInit" localSheetId="17">MYR!$B$18:$G$18</definedName>
    <definedName name="XccyBasisSpreadsInit" localSheetId="18">NOK!$B$18:$G$18</definedName>
    <definedName name="XccyBasisSpreadsInit" localSheetId="19">NZD!$B$18:$G$18</definedName>
    <definedName name="XccyBasisSpreadsInit" localSheetId="20">OMR!$B$18:$G$18</definedName>
    <definedName name="XccyBasisSpreadsInit" localSheetId="21">PLN!$B$18:$G$18</definedName>
    <definedName name="XccyBasisSpreadsInit" localSheetId="22">QAR!$B$18:$G$18</definedName>
    <definedName name="XccyBasisSpreadsInit" localSheetId="23">RON!$B$18:$G$18</definedName>
    <definedName name="XccyBasisSpreadsInit" localSheetId="24">SAR!$B$18:$G$18</definedName>
    <definedName name="XccyBasisSpreadsInit" localSheetId="25">SEK!$B$18:$G$18</definedName>
    <definedName name="XccyBasisSpreadsInit" localSheetId="26">SGD!$B$18:$G$18</definedName>
    <definedName name="XccyBasisSpreadsInit" localSheetId="27">THB!$B$18:$G$18</definedName>
    <definedName name="XccyBasisSpreadsInit" localSheetId="28">TWD!$B$18:$G$18</definedName>
    <definedName name="XccyBasisSpreadsInit" localSheetId="29">USD!$B$18:$G$18</definedName>
    <definedName name="XccyBasisSpreadsInit" localSheetId="30">ZAR!$B$18:$G$18</definedName>
    <definedName name="ZCSwapsInit" localSheetId="31">EuroHICPxT!$B$5:$C$5</definedName>
    <definedName name="ZCSwapsInit" localSheetId="32">FrenchCPIxT!$B$5:$C$5</definedName>
    <definedName name="ZCSwapsInit" localSheetId="33">UKRPI!$B$5:$C$5</definedName>
    <definedName name="ZCSwapsInit" localSheetId="34">USCPI!$B$5:$C$5</definedName>
  </definedNames>
  <calcPr calcId="191029"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 i="35" l="1"/>
  <c r="B1" i="34"/>
  <c r="B1" i="33"/>
  <c r="B1" i="32"/>
  <c r="B1" i="31"/>
  <c r="B1" i="30"/>
  <c r="B1" i="29"/>
  <c r="B1" i="28"/>
  <c r="B1" i="27"/>
  <c r="B1" i="26"/>
  <c r="B1" i="25"/>
  <c r="B1" i="24"/>
  <c r="B1" i="23"/>
  <c r="B1" i="22"/>
  <c r="B1" i="21"/>
  <c r="B1" i="20"/>
  <c r="B1" i="19"/>
  <c r="B1" i="18"/>
  <c r="B1" i="17"/>
  <c r="B1" i="16"/>
  <c r="B1" i="15"/>
  <c r="B1" i="14"/>
  <c r="B1" i="13"/>
  <c r="B1" i="12"/>
  <c r="B1" i="11"/>
  <c r="B1" i="10"/>
  <c r="B1" i="9"/>
  <c r="B1" i="8"/>
  <c r="B1" i="7"/>
  <c r="B1" i="6"/>
  <c r="B1" i="5"/>
  <c r="B1" i="4"/>
  <c r="X4" i="31" a="1"/>
  <c r="X6" i="31" s="1"/>
  <c r="Z4" i="30" a="1"/>
  <c r="Z5" i="30" s="1"/>
  <c r="X4" i="29" a="1"/>
  <c r="X6" i="29" s="1"/>
  <c r="X4" i="28" a="1"/>
  <c r="X7" i="28" s="1"/>
  <c r="X4" i="27" a="1"/>
  <c r="X6" i="27" s="1"/>
  <c r="X4" i="26" a="1"/>
  <c r="X5" i="26" s="1"/>
  <c r="X4" i="25" a="1"/>
  <c r="X7" i="25" s="1"/>
  <c r="X4" i="24" a="1"/>
  <c r="X7" i="24" s="1"/>
  <c r="X4" i="23" a="1"/>
  <c r="X6" i="23" s="1"/>
  <c r="Z4" i="22" a="1"/>
  <c r="Z7" i="22" s="1"/>
  <c r="X4" i="21" a="1"/>
  <c r="X6" i="21" s="1"/>
  <c r="X4" i="20" a="1"/>
  <c r="X7" i="20" s="1"/>
  <c r="X4" i="19" a="1"/>
  <c r="X7" i="19" s="1"/>
  <c r="X4" i="18" a="1"/>
  <c r="X6" i="18" s="1"/>
  <c r="X4" i="17" a="1"/>
  <c r="X7" i="17" s="1"/>
  <c r="X4" i="16" a="1"/>
  <c r="X5" i="16" s="1"/>
  <c r="X4" i="15" a="1"/>
  <c r="X6" i="15" s="1"/>
  <c r="X4" i="14" a="1"/>
  <c r="X7" i="14" s="1"/>
  <c r="X4" i="13" a="1"/>
  <c r="X7" i="13" s="1"/>
  <c r="Z4" i="12" a="1"/>
  <c r="Z7" i="12" s="1"/>
  <c r="Z4" i="11" a="1"/>
  <c r="Z6" i="11" s="1"/>
  <c r="X4" i="10" a="1"/>
  <c r="X7" i="10" s="1"/>
  <c r="X4" i="9" a="1"/>
  <c r="X5" i="9" s="1"/>
  <c r="X4" i="8" a="1"/>
  <c r="X6" i="8" s="1"/>
  <c r="X4" i="7" a="1"/>
  <c r="X6" i="7" s="1"/>
  <c r="X4" i="6" a="1"/>
  <c r="X7" i="6" s="1"/>
  <c r="Z4" i="5" a="1"/>
  <c r="Z6" i="5" s="1"/>
  <c r="X4" i="4" a="1"/>
  <c r="X7" i="4" s="1"/>
  <c r="B16" i="31" a="1"/>
  <c r="B16" i="29" a="1"/>
  <c r="B16" i="28" a="1"/>
  <c r="B16" i="27" a="1"/>
  <c r="B16" i="26" a="1"/>
  <c r="B16" i="25" a="1"/>
  <c r="B16" i="24" a="1"/>
  <c r="B16" i="23" a="1"/>
  <c r="B16" i="22" a="1"/>
  <c r="B16" i="21" a="1"/>
  <c r="B16" i="20" a="1"/>
  <c r="B16" i="19" a="1"/>
  <c r="B16" i="18" a="1"/>
  <c r="B16" i="17" a="1"/>
  <c r="B16" i="16" a="1"/>
  <c r="B16" i="15" a="1"/>
  <c r="B16" i="14" a="1"/>
  <c r="B16" i="13" a="1"/>
  <c r="B16" i="10" a="1"/>
  <c r="B16" i="9" a="1"/>
  <c r="B16" i="8" a="1"/>
  <c r="B16" i="7" a="1"/>
  <c r="B16" i="6" a="1"/>
  <c r="B16" i="5" a="1"/>
  <c r="B16" i="4" a="1"/>
  <c r="B16" i="12" a="1"/>
  <c r="B16" i="30" a="1"/>
  <c r="B16" i="11" a="1"/>
  <c r="M8" i="35" a="1"/>
  <c r="N5" i="35"/>
  <c r="G5" i="35" a="1"/>
  <c r="G5" i="34" a="1"/>
  <c r="M8" i="34" a="1"/>
  <c r="N5" i="34"/>
  <c r="N5" i="33"/>
  <c r="M8" i="33" a="1"/>
  <c r="G5" i="33" a="1"/>
  <c r="M8" i="32" a="1"/>
  <c r="N5" i="32"/>
  <c r="G5" i="32" a="1"/>
  <c r="G16" i="31" a="1"/>
  <c r="G16" i="29" a="1"/>
  <c r="G16" i="28" a="1"/>
  <c r="G16" i="27" a="1"/>
  <c r="G16" i="26" a="1"/>
  <c r="G16" i="25" a="1"/>
  <c r="G16" i="24" a="1"/>
  <c r="G16" i="23" a="1"/>
  <c r="G16" i="22" a="1"/>
  <c r="G16" i="21" a="1"/>
  <c r="G16" i="20" a="1"/>
  <c r="G16" i="19" a="1"/>
  <c r="G16" i="18" a="1"/>
  <c r="G16" i="17" a="1"/>
  <c r="G16" i="16" a="1"/>
  <c r="G16" i="15" a="1"/>
  <c r="G16" i="14" a="1"/>
  <c r="G16" i="13" a="1"/>
  <c r="G16" i="11" a="1"/>
  <c r="G16" i="10" a="1"/>
  <c r="G16" i="9" a="1"/>
  <c r="G16" i="8" a="1"/>
  <c r="G16" i="7" a="1"/>
  <c r="G16" i="6" a="1"/>
  <c r="G16" i="5" a="1"/>
  <c r="G16" i="4" a="1"/>
  <c r="B16" i="31" l="1"/>
  <c r="B16" i="29"/>
  <c r="B16" i="28"/>
  <c r="B16" i="27"/>
  <c r="B16" i="26"/>
  <c r="B16" i="25"/>
  <c r="B16" i="24"/>
  <c r="B16" i="23"/>
  <c r="B16" i="22"/>
  <c r="B16" i="21"/>
  <c r="B16" i="20"/>
  <c r="B16" i="19"/>
  <c r="B16" i="18"/>
  <c r="B16" i="17"/>
  <c r="B16" i="16"/>
  <c r="B16" i="15"/>
  <c r="B16" i="14"/>
  <c r="B16" i="13"/>
  <c r="B16" i="10"/>
  <c r="B16" i="9"/>
  <c r="B16" i="8"/>
  <c r="B16" i="7"/>
  <c r="B16" i="6"/>
  <c r="B16" i="5"/>
  <c r="B16" i="4"/>
  <c r="B16" i="12"/>
  <c r="B16" i="30"/>
  <c r="B16" i="11"/>
  <c r="G11" i="35"/>
  <c r="G9" i="35"/>
  <c r="G16" i="35"/>
  <c r="G8" i="35"/>
  <c r="G10" i="35"/>
  <c r="G15" i="35"/>
  <c r="G7" i="35"/>
  <c r="G14" i="35"/>
  <c r="G6" i="35"/>
  <c r="G13" i="35"/>
  <c r="G5" i="35"/>
  <c r="G12" i="35"/>
  <c r="M8" i="35"/>
  <c r="N9" i="35"/>
  <c r="M9" i="35"/>
  <c r="N8" i="35"/>
  <c r="N9" i="34"/>
  <c r="M9" i="34"/>
  <c r="N8" i="34"/>
  <c r="M8" i="34"/>
  <c r="G14" i="34"/>
  <c r="G6" i="34"/>
  <c r="G13" i="34"/>
  <c r="G5" i="34"/>
  <c r="G12" i="34"/>
  <c r="G10" i="34"/>
  <c r="G16" i="34"/>
  <c r="G7" i="34"/>
  <c r="G11" i="34"/>
  <c r="G9" i="34"/>
  <c r="G8" i="34"/>
  <c r="G15" i="34"/>
  <c r="G9" i="33"/>
  <c r="G16" i="33"/>
  <c r="G8" i="33"/>
  <c r="G15" i="33"/>
  <c r="G7" i="33"/>
  <c r="G14" i="33"/>
  <c r="G6" i="33"/>
  <c r="G11" i="33"/>
  <c r="G10" i="33"/>
  <c r="G13" i="33"/>
  <c r="G5" i="33"/>
  <c r="G12" i="33"/>
  <c r="M8" i="33"/>
  <c r="N9" i="33"/>
  <c r="M9" i="33"/>
  <c r="N8" i="33"/>
  <c r="G9" i="32"/>
  <c r="G10" i="32"/>
  <c r="G16" i="32"/>
  <c r="G8" i="32"/>
  <c r="G6" i="32"/>
  <c r="G13" i="32"/>
  <c r="G15" i="32"/>
  <c r="G7" i="32"/>
  <c r="G14" i="32"/>
  <c r="G5" i="32"/>
  <c r="G12" i="32"/>
  <c r="G11" i="32"/>
  <c r="N9" i="32"/>
  <c r="M9" i="32"/>
  <c r="N8" i="32"/>
  <c r="M8" i="32"/>
  <c r="G16" i="31"/>
  <c r="X7" i="31"/>
  <c r="X4" i="31"/>
  <c r="X5" i="31"/>
  <c r="Z6" i="30"/>
  <c r="Z7" i="30"/>
  <c r="Z4" i="30"/>
  <c r="G16" i="29"/>
  <c r="X7" i="29"/>
  <c r="X4" i="29"/>
  <c r="X5" i="29"/>
  <c r="G16" i="28"/>
  <c r="X5" i="28"/>
  <c r="X4" i="28"/>
  <c r="X6" i="28"/>
  <c r="G16" i="27"/>
  <c r="X7" i="27"/>
  <c r="X5" i="27"/>
  <c r="X4" i="27"/>
  <c r="G16" i="26"/>
  <c r="X4" i="26"/>
  <c r="X6" i="26"/>
  <c r="X7" i="26"/>
  <c r="G16" i="25"/>
  <c r="X4" i="25"/>
  <c r="X5" i="25"/>
  <c r="X6" i="25"/>
  <c r="G16" i="24"/>
  <c r="X4" i="24"/>
  <c r="X5" i="24"/>
  <c r="X6" i="24"/>
  <c r="G16" i="23"/>
  <c r="X7" i="23"/>
  <c r="X5" i="23"/>
  <c r="X4" i="23"/>
  <c r="G16" i="22"/>
  <c r="Z4" i="22"/>
  <c r="Z5" i="22"/>
  <c r="Z6" i="22"/>
  <c r="G16" i="21"/>
  <c r="X7" i="21"/>
  <c r="X4" i="21"/>
  <c r="X5" i="21"/>
  <c r="G16" i="20"/>
  <c r="X5" i="20"/>
  <c r="X6" i="20"/>
  <c r="X4" i="20"/>
  <c r="G16" i="19"/>
  <c r="X5" i="19"/>
  <c r="X4" i="19"/>
  <c r="X6" i="19"/>
  <c r="G16" i="18"/>
  <c r="X7" i="18"/>
  <c r="X4" i="18"/>
  <c r="X5" i="18"/>
  <c r="G16" i="17"/>
  <c r="X4" i="17"/>
  <c r="X5" i="17"/>
  <c r="X6" i="17"/>
  <c r="G16" i="16"/>
  <c r="X4" i="16"/>
  <c r="X6" i="16"/>
  <c r="X7" i="16"/>
  <c r="G16" i="15"/>
  <c r="X7" i="15"/>
  <c r="X5" i="15"/>
  <c r="X4" i="15"/>
  <c r="G16" i="14"/>
  <c r="X4" i="14"/>
  <c r="X5" i="14"/>
  <c r="X6" i="14"/>
  <c r="G16" i="13"/>
  <c r="X4" i="13"/>
  <c r="X5" i="13"/>
  <c r="X6" i="13"/>
  <c r="Z4" i="12"/>
  <c r="Z5" i="12"/>
  <c r="Z6" i="12"/>
  <c r="G16" i="11"/>
  <c r="Z4" i="11"/>
  <c r="Z7" i="11"/>
  <c r="Z5" i="11"/>
  <c r="G16" i="10"/>
  <c r="X4" i="10"/>
  <c r="X5" i="10"/>
  <c r="X6" i="10"/>
  <c r="G16" i="9"/>
  <c r="X6" i="9"/>
  <c r="X7" i="9"/>
  <c r="X4" i="9"/>
  <c r="G16" i="8"/>
  <c r="X7" i="8"/>
  <c r="X4" i="8"/>
  <c r="X5" i="8"/>
  <c r="X7" i="7"/>
  <c r="G16" i="7"/>
  <c r="X4" i="7"/>
  <c r="X5" i="7"/>
  <c r="G16" i="6"/>
  <c r="X4" i="6"/>
  <c r="X5" i="6"/>
  <c r="X6" i="6"/>
  <c r="G16" i="5"/>
  <c r="Z7" i="5"/>
  <c r="Z4" i="5"/>
  <c r="Z5" i="5"/>
  <c r="G16" i="4"/>
  <c r="X4" i="4"/>
  <c r="X5" i="4"/>
  <c r="X6"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11" authorId="0" shapeId="0" xr:uid="{82F6680F-E985-414F-A044-8C9F6D99EC68}">
      <text>
        <r>
          <rPr>
            <sz val="11"/>
            <color indexed="81"/>
            <rFont val="Calibri"/>
            <family val="2"/>
          </rPr>
          <t>Feed success:
1.42668
Ticker: EURCAD Curncy
Time:
6-Apr-22 15:35
In total there were 11 successful feeds in this block of cells</t>
        </r>
      </text>
    </comment>
    <comment ref="C16" authorId="0" shapeId="0" xr:uid="{B4E13E78-1240-4702-A746-20693EFE0BA8}">
      <text>
        <r>
          <rPr>
            <sz val="11"/>
            <color indexed="81"/>
            <rFont val="Calibri"/>
            <family val="2"/>
          </rPr>
          <t>Feed failure:
Ticker: EURAED Curncy
Time:
6-Apr-22 15:35
In total there were 70 similar failures in this block of cells.</t>
        </r>
      </text>
    </comment>
    <comment ref="D16" authorId="0" shapeId="0" xr:uid="{5EB1C375-B6C3-4215-8B8D-A2ECB49BCC23}">
      <text>
        <r>
          <rPr>
            <sz val="11"/>
            <color indexed="81"/>
            <rFont val="Calibri"/>
            <family val="2"/>
          </rPr>
          <t>Feed success:
9.26
Ticker: EURUSDV1W Curncy
Time:
6-Apr-22 15:35
In total there were 111 successful feeds in this block of cells</t>
        </r>
      </text>
    </comment>
    <comment ref="J16" authorId="0" shapeId="0" xr:uid="{96C7D002-4490-4814-AC9A-6BD2253D067D}">
      <text>
        <r>
          <rPr>
            <sz val="11"/>
            <color indexed="81"/>
            <rFont val="Calibri"/>
            <family val="2"/>
          </rPr>
          <t>Feed failure:
#Not found!
Ticker: EURUSDV4Y Curncy
Time:
6-Apr-22 15:35
In total there were 927 similar failures in this block of cells.
Values in green have been interpolated or flat extrapolated
from values for which a feed was available.</t>
        </r>
      </text>
    </comment>
    <comment ref="M38" authorId="0" shapeId="0" xr:uid="{23D6DE2E-8BC3-4F0B-B9FC-0001F278838B}">
      <text>
        <r>
          <rPr>
            <sz val="11"/>
            <color indexed="81"/>
            <rFont val="Calibri"/>
            <family val="2"/>
          </rPr>
          <t>Feed failure:
N.A.
Ticker: GBPCADV7Y Curncy
Time:
6-Apr-22 15:35
In total there were 15 similar failures in this block of cells.
Values in green have been interpolated or flat extrapolated
from values for which a feed was available.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7" authorId="0" shapeId="0" xr:uid="{B43ED68A-7751-4695-A72E-FBB68EF0E4E6}">
      <text>
        <r>
          <rPr>
            <sz val="11"/>
            <color indexed="81"/>
            <rFont val="Calibri"/>
            <family val="2"/>
          </rPr>
          <t>Feed success:
18.37459
Ticker: CT697250 Curncy
Time:
6-Apr-22 15:20
In total there were 184 successful feeds in this block of cells</t>
        </r>
      </text>
    </comment>
    <comment ref="E52" authorId="0" shapeId="0" xr:uid="{52D3C459-A058-4E34-BE9E-317F5F85AB50}">
      <text>
        <r>
          <rPr>
            <sz val="11"/>
            <color indexed="81"/>
            <rFont val="Calibri"/>
            <family val="2"/>
          </rPr>
          <t>Feed failure:
#Not found!
Ticker: #N/A N/A Curncy
Time:
6-Apr-22 15:20
In total there were 64 similar failures in this block of cells.
Values in green have been interpolated or flat extrapolated
from values for which a feed was available.</t>
        </r>
      </text>
    </comment>
    <comment ref="E61" authorId="0" shapeId="0" xr:uid="{E8450F54-E018-4C4C-856C-DCC17C8843FA}">
      <text>
        <r>
          <rPr>
            <sz val="11"/>
            <color indexed="81"/>
            <rFont val="Calibri"/>
            <family val="2"/>
          </rPr>
          <t>Feed failure:
N.A.
Ticker: CT840665 Curncy
Time:
6-Apr-22 15:20
In total there were 192 similar failures in this block of cells.
Values in green have been interpolated or flat extrapolated
from values for which a feed was available.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88470863-C5D3-4492-9345-4A478FC6ED2F}">
      <text>
        <r>
          <rPr>
            <sz val="11"/>
            <color indexed="81"/>
            <rFont val="Calibri"/>
            <family val="2"/>
          </rPr>
          <t>Feed failure:
Ticker: EIBO6M Index
Time:
6-Apr-22 15:20
In total there were 11 similar failures in this block of cells.
Values in green have been interpolated or flat extrapolated
from values for which a feed was available.</t>
        </r>
      </text>
    </comment>
    <comment ref="J5" authorId="0" shapeId="0" xr:uid="{A66D2696-624F-4C42-900F-947A0968683F}">
      <text>
        <r>
          <rPr>
            <sz val="11"/>
            <color indexed="81"/>
            <rFont val="Calibri"/>
            <family val="2"/>
          </rPr>
          <t>Feed failure:
Ticker: UDSN011 ICPL Curncy
Time:
6-Apr-22 15:20
In total there were 108 similar failures in this block of cells.
Values in green have been interpolated or flat extrapolated
from values for which a feed was available.</t>
        </r>
      </text>
    </comment>
    <comment ref="C18" authorId="0" shapeId="0" xr:uid="{37FEDFDB-5F54-45D5-81BC-B805667C97CB}">
      <text>
        <r>
          <rPr>
            <sz val="11"/>
            <color indexed="81"/>
            <rFont val="Calibri"/>
            <family val="2"/>
          </rPr>
          <t>Feed failure:
Ticker: UDEBSF CMPN Curncy
Time:
6-Apr-22 15:20
In total there were 11 similar failures in this block of cells.
Values in green have been interpolated or flat extrapolated
from values for which a feed was available.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4F263911-BFE9-43E1-A7C8-C8A932C2373D}">
      <text>
        <r>
          <rPr>
            <sz val="11"/>
            <color indexed="81"/>
            <rFont val="Calibri"/>
            <family val="2"/>
          </rPr>
          <t>Feed failure:
Ticker: ADBB6M Index
Time:
6-Apr-22 15:20
In total there were 11 similar failures in this block of cells.
Values in green have been interpolated or flat extrapolated
from values for which a feed was available.</t>
        </r>
      </text>
    </comment>
    <comment ref="J5" authorId="0" shapeId="0" xr:uid="{3CCADD78-C4D3-4DC3-AD65-095EE6F75AE1}">
      <text>
        <r>
          <rPr>
            <sz val="11"/>
            <color indexed="81"/>
            <rFont val="Calibri"/>
            <family val="2"/>
          </rPr>
          <t>Feed failure:
Ticker: ADSN011 BBIR Curncy
Time:
6-Apr-22 15:20
In total there were 154 similar failures in this block of cells.
Values in green have been interpolated or flat extrapolated
from values for which a feed was available.</t>
        </r>
      </text>
    </comment>
    <comment ref="C18" authorId="0" shapeId="0" xr:uid="{3F670B33-C066-494A-9E58-CA3A0F9A1560}">
      <text>
        <r>
          <rPr>
            <sz val="11"/>
            <color indexed="81"/>
            <rFont val="Calibri"/>
            <family val="2"/>
          </rPr>
          <t>Feed failure:
Ticker: ADEBSF CMPN Curncy
Time:
6-Apr-22 15:20
In total there were 11 similar failures in this block of cells.
Values in green have been interpolated or flat extrapolated
from values for which a feed was available.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3282C5F0-DD79-418A-831C-7CF8CBADFB3A}">
      <text>
        <r>
          <rPr>
            <sz val="11"/>
            <color indexed="81"/>
            <rFont val="Calibri"/>
            <family val="2"/>
          </rPr>
          <t>Feed success:
1.385
Ticker: CD0006M Index
Time:
6-Apr-22 15:35
In total there were 11 successful feeds in this block of cells</t>
        </r>
      </text>
    </comment>
    <comment ref="J5" authorId="0" shapeId="0" xr:uid="{3FB5C765-ACAD-4AD9-9DB3-1F5803C4905F}">
      <text>
        <r>
          <rPr>
            <sz val="11"/>
            <color indexed="81"/>
            <rFont val="Calibri"/>
            <family val="2"/>
          </rPr>
          <t>Feed success:
128.1721
Ticker: CDSN011 BBIR Curncy
Time:
6-Apr-22 15:35
In total there were 81 successful feeds in this block of cells</t>
        </r>
      </text>
    </comment>
    <comment ref="O5" authorId="0" shapeId="0" xr:uid="{BDA9CFC4-56DD-422D-85C2-ADC886A14C3B}">
      <text>
        <r>
          <rPr>
            <sz val="11"/>
            <color indexed="81"/>
            <rFont val="Calibri"/>
            <family val="2"/>
          </rPr>
          <t>Feed failure:
Ticker: CDSN061 BBIR Curncy
Time:
6-Apr-22 15:35
In total there were 27 similar failures in this block of cells.
Values in green have been interpolated or flat extrapolated
from values for which a feed was available.</t>
        </r>
      </text>
    </comment>
    <comment ref="C18" authorId="0" shapeId="0" xr:uid="{70407CD7-C627-4E1E-8C43-3F1717C6CB06}">
      <text>
        <r>
          <rPr>
            <sz val="11"/>
            <color indexed="81"/>
            <rFont val="Calibri"/>
            <family val="2"/>
          </rPr>
          <t>Feed failure:
N.A.
Ticker: CDEBSF CMPN Curncy
Time:
6-Apr-22 15:35
In total there were 3 similar failures in this block of cells.
Values in green have been interpolated or flat extrapolated
from values for which a feed was available.</t>
        </r>
      </text>
    </comment>
    <comment ref="C19" authorId="0" shapeId="0" xr:uid="{EF0DE62E-FD24-46DA-B496-5E3F6A46C033}">
      <text>
        <r>
          <rPr>
            <sz val="11"/>
            <color indexed="81"/>
            <rFont val="Calibri"/>
            <family val="2"/>
          </rPr>
          <t>Feed success:
-9.625
Ticker: CDEBS1 CMPN Curncy
Time:
6-Apr-22 15:35
In total there were 8 successful feeds in this block of cells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5B391E01-173B-4FA9-9161-F46FD9DFCB2E}">
      <text>
        <r>
          <rPr>
            <sz val="11"/>
            <color indexed="81"/>
            <rFont val="Calibri"/>
            <family val="2"/>
          </rPr>
          <t>Feed success:
-0.7028
Ticker: SF0006M Index
Time:
6-Apr-22 15:35
In total there were 1 successful feeds in this block of cells</t>
        </r>
      </text>
    </comment>
    <comment ref="C5" authorId="0" shapeId="0" xr:uid="{744520F8-BB2B-4345-B9F1-7A4D78BF913C}">
      <text>
        <r>
          <rPr>
            <sz val="11"/>
            <color indexed="81"/>
            <rFont val="Calibri"/>
            <family val="2"/>
          </rPr>
          <t>Feed failure:
N.A.
Ticker: SFSW1V3 BGN Curncy
Time:
6-Apr-22 15:35
In total there were 10 similar failures in this block of cells.
Values in green have been interpolated or flat extrapolated
from values for which a feed was available.</t>
        </r>
      </text>
    </comment>
    <comment ref="J5" authorId="0" shapeId="0" xr:uid="{B958193D-ADF2-44E3-ACC4-AEA16133BFB2}">
      <text>
        <r>
          <rPr>
            <sz val="11"/>
            <color indexed="81"/>
            <rFont val="Calibri"/>
            <family val="2"/>
          </rPr>
          <t>Feed failure:
Ticker: SFNO011 ICPL Curncy
Time:
6-Apr-22 15:35
In total there were 81 similar failures in this block of cells.
Values in green have been interpolated or flat extrapolated
from values for which a feed was available.</t>
        </r>
      </text>
    </comment>
    <comment ref="J11" authorId="0" shapeId="0" xr:uid="{B087122B-74EB-42EB-BDC7-848A44DBA290}">
      <text>
        <r>
          <rPr>
            <sz val="11"/>
            <color indexed="81"/>
            <rFont val="Calibri"/>
            <family val="2"/>
          </rPr>
          <t>Feed failure:
Ticker: SFNO0110 ICPL Curncy
Time:
6-Apr-22 15:35
In total there were 27 similar failures in this block of cells.
Values in green have been interpolated or flat extrapolated
from values for which a feed was available.</t>
        </r>
      </text>
    </comment>
    <comment ref="C18" authorId="0" shapeId="0" xr:uid="{B624809E-7995-4596-BC64-13AA769B29B9}">
      <text>
        <r>
          <rPr>
            <sz val="11"/>
            <color indexed="81"/>
            <rFont val="Calibri"/>
            <family val="2"/>
          </rPr>
          <t>Feed failure:
N.A.
Ticker: SFEBSF CMPN Curncy
Time:
6-Apr-22 15:35
In total there were 11 similar failures in this block of cells.
Values in green have been interpolated or flat extrapolated
from values for which a feed was available.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DE7282FB-DCB9-412E-9989-7EB3DCC6F415}">
      <text>
        <r>
          <rPr>
            <sz val="11"/>
            <color indexed="81"/>
            <rFont val="Calibri"/>
            <family val="2"/>
          </rPr>
          <t>Feed failure:
Ticker: HICNH6M Index
Time:
6-Apr-22 15:20
In total there were 11 similar failures in this block of cells.
Values in green have been interpolated or flat extrapolated
from values for which a feed was available.</t>
        </r>
      </text>
    </comment>
    <comment ref="J5" authorId="0" shapeId="0" xr:uid="{68227B7C-1D3A-492A-8515-E8E6D61D021B}">
      <text>
        <r>
          <rPr>
            <sz val="11"/>
            <color indexed="81"/>
            <rFont val="Calibri"/>
            <family val="2"/>
          </rPr>
          <t>Feed failure:
Ticker: #BloombergTickerSwaptionVol (line 30): Swaption Vol Code not found!
Time:
6-Apr-22 15:20
In total there were 108 similar failures in this block of cells.
Values in green have been interpolated or flat extrapolated
from values for which a feed was available.</t>
        </r>
      </text>
    </comment>
    <comment ref="C18" authorId="0" shapeId="0" xr:uid="{66E08041-8574-4267-8F36-2C1A84EF80E4}">
      <text>
        <r>
          <rPr>
            <sz val="11"/>
            <color indexed="81"/>
            <rFont val="Calibri"/>
            <family val="2"/>
          </rPr>
          <t>Feed failure:
Ticker: CGEBSF CMPN Curncy
Time:
6-Apr-22 15:20
In total there were 11 similar failures in this block of cells.
Values in green have been interpolated or flat extrapolated
from values for which a feed was available.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78300045-833E-4381-9F32-9997E73B897B}">
      <text>
        <r>
          <rPr>
            <sz val="11"/>
            <color indexed="81"/>
            <rFont val="Calibri"/>
            <family val="2"/>
          </rPr>
          <t>Feed failure:
Ticker: PRIB06M Index
Time:
6-Apr-22 15:20
In total there were 11 similar failures in this block of cells.
Values in green have been interpolated or flat extrapolated
from values for which a feed was available.</t>
        </r>
      </text>
    </comment>
    <comment ref="J5" authorId="0" shapeId="0" xr:uid="{08E0CDF1-56FD-4FE4-A271-8596AC460164}">
      <text>
        <r>
          <rPr>
            <sz val="11"/>
            <color indexed="81"/>
            <rFont val="Calibri"/>
            <family val="2"/>
          </rPr>
          <t>Feed failure:
Ticker: CKSN011 CMPL Curncy
Time:
6-Apr-22 15:20
In total there were 108 similar failures in this block of cells.
Values in green have been interpolated or flat extrapolated
from values for which a feed was available.</t>
        </r>
      </text>
    </comment>
    <comment ref="C18" authorId="0" shapeId="0" xr:uid="{0136BD44-B496-4E47-B647-6074AF5905BA}">
      <text>
        <r>
          <rPr>
            <sz val="11"/>
            <color indexed="81"/>
            <rFont val="Calibri"/>
            <family val="2"/>
          </rPr>
          <t>Feed failure:
Ticker: CKEUBSF CMPN Curncy
Time:
6-Apr-22 15:20
In total there were 11 similar failures in this block of cells.
Values in green have been interpolated or flat extrapolated
from values for which a feed was available.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D0254155-1DA9-4EE2-9668-7AE5A830BC0C}">
      <text>
        <r>
          <rPr>
            <sz val="11"/>
            <color indexed="81"/>
            <rFont val="Calibri"/>
            <family val="2"/>
          </rPr>
          <t>Feed failure:
Ticker: CIBO06M Index
Time:
6-Apr-22 15:20
In total there were 11 similar failures in this block of cells.
Values in green have been interpolated or flat extrapolated
from values for which a feed was available.</t>
        </r>
      </text>
    </comment>
    <comment ref="J5" authorId="0" shapeId="0" xr:uid="{78D61064-5B84-48C3-949E-39891A62D32E}">
      <text>
        <r>
          <rPr>
            <sz val="11"/>
            <color indexed="81"/>
            <rFont val="Calibri"/>
            <family val="2"/>
          </rPr>
          <t>Feed failure:
Ticker: DKNV0101 ICPL Curncy
Time:
6-Apr-22 15:20
In total there were 108 similar failures in this block of cells.
Values in green have been interpolated or flat extrapolated
from values for which a feed was available.</t>
        </r>
      </text>
    </comment>
    <comment ref="C18" authorId="0" shapeId="0" xr:uid="{DBDA8ADB-0B5A-41E0-88AB-19DBF7DB55E7}">
      <text>
        <r>
          <rPr>
            <sz val="11"/>
            <color indexed="81"/>
            <rFont val="Calibri"/>
            <family val="2"/>
          </rPr>
          <t>Feed failure:
Ticker: DKEBSF CMPN Curncy
Time:
6-Apr-22 15:20
In total there were 11 similar failures in this block of cells.
Values in green have been interpolated or flat extrapolated
from values for which a feed was available.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24155F27-0F7B-4E7A-B6F3-1125C41C1B3B}">
      <text>
        <r>
          <rPr>
            <sz val="11"/>
            <color indexed="81"/>
            <rFont val="Calibri"/>
            <family val="2"/>
          </rPr>
          <t>Feed success:
-0.488
Ticker: EUR006M Index
Time:
6-Apr-22 15:35
In total there were 11 successful feeds in this block of cells</t>
        </r>
      </text>
    </comment>
    <comment ref="J5" authorId="0" shapeId="0" xr:uid="{07022AA0-6C30-4354-B7DF-22D5177CBDE6}">
      <text>
        <r>
          <rPr>
            <sz val="11"/>
            <color indexed="81"/>
            <rFont val="Calibri"/>
            <family val="2"/>
          </rPr>
          <t>Feed failure:
Ticker: EUNE011 ICPL Curncy
Time:
6-Apr-22 15:35
In total there were 99 similar failures in this block of cells.
Values in green have been interpolated or flat extrapolated
from values for which a feed was available.</t>
        </r>
      </text>
    </comment>
    <comment ref="S5" authorId="0" shapeId="0" xr:uid="{EBC3954B-BA18-44A5-B80C-68EBA9900024}">
      <text>
        <r>
          <rPr>
            <sz val="11"/>
            <color indexed="81"/>
            <rFont val="Calibri"/>
            <family val="2"/>
          </rPr>
          <t>Feed failure:
Ticker: EUNE101 ICPL Curncy
Time:
6-Apr-22 15:35
In total there were 55 similar failures in this block of cells.
Values in green have been interpolated or flat extrapolated
from values for which a feed was available.</t>
        </r>
      </text>
    </comment>
    <comment ref="C18" authorId="0" shapeId="0" xr:uid="{D4C66B50-175D-4507-AD0D-B6F3E03729A4}">
      <text>
        <r>
          <rPr>
            <sz val="11"/>
            <color indexed="81"/>
            <rFont val="Calibri"/>
            <family val="2"/>
          </rPr>
          <t>Feed failure:
N.A.
Ticker: EUSWEF CMPN Curncy
Time:
6-Apr-22 15:35
In total there were 11 similar failures in this block of cells.
Values in green have been interpolated or flat extrapolated
from values for which a feed was available.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BA7693A1-8F44-4556-B394-DCB1BB4A29B9}">
      <text>
        <r>
          <rPr>
            <sz val="11"/>
            <color indexed="81"/>
            <rFont val="Calibri"/>
            <family val="2"/>
          </rPr>
          <t>Feed success:
1.2926
Ticker: BP0006M Index
Time:
6-Apr-22 15:35
In total there were 1 successful feeds in this block of cells</t>
        </r>
      </text>
    </comment>
    <comment ref="C5" authorId="0" shapeId="0" xr:uid="{8394D5F3-42AF-43B9-8A97-5CBE06380DA6}">
      <text>
        <r>
          <rPr>
            <sz val="11"/>
            <color indexed="81"/>
            <rFont val="Calibri"/>
            <family val="2"/>
          </rPr>
          <t>Feed failure:
N.A.
Ticker: BPSW1V3 BGN Curncy
Time:
6-Apr-22 15:35
In total there were 10 similar failures in this block of cells.
Values in green have been interpolated or flat extrapolated
from values for which a feed was available.</t>
        </r>
      </text>
    </comment>
    <comment ref="J5" authorId="0" shapeId="0" xr:uid="{08B0B3BA-8768-421C-9273-99284DFD55E5}">
      <text>
        <r>
          <rPr>
            <sz val="11"/>
            <color indexed="81"/>
            <rFont val="Calibri"/>
            <family val="2"/>
          </rPr>
          <t>Feed failure:
Ticker: BPNE011 ICPL Curncy
Time:
6-Apr-22 15:35
In total there were 99 similar failures in this block of cells.
Values in green have been interpolated or flat extrapolated
from values for which a feed was available.</t>
        </r>
      </text>
    </comment>
    <comment ref="S5" authorId="0" shapeId="0" xr:uid="{F0287F17-CDBD-4803-869A-450959F0F94B}">
      <text>
        <r>
          <rPr>
            <sz val="11"/>
            <color indexed="81"/>
            <rFont val="Calibri"/>
            <family val="2"/>
          </rPr>
          <t>Feed failure:
Ticker: BPNE101 ICPL Curncy
Time:
6-Apr-22 15:35
In total there were 55 similar failures in this block of cells.
Values in green have been interpolated or flat extrapolated
from values for which a feed was available.</t>
        </r>
      </text>
    </comment>
    <comment ref="C18" authorId="0" shapeId="0" xr:uid="{EEF2C4C1-9183-4BFF-A9B7-AA89D0755092}">
      <text>
        <r>
          <rPr>
            <sz val="11"/>
            <color indexed="81"/>
            <rFont val="Calibri"/>
            <family val="2"/>
          </rPr>
          <t>Feed failure:
N.A.
Ticker: BPEBSF CMPN Curncy
Time:
6-Apr-22 15:35
In total there were 11 similar failures in this block of cells.
Values in green have been interpolated or flat extrapolated
from values for which a feed was available.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1D15755A-134B-4497-B9BA-66D80D140407}">
      <text>
        <r>
          <rPr>
            <sz val="11"/>
            <color indexed="81"/>
            <rFont val="Calibri"/>
            <family val="2"/>
          </rPr>
          <t>Feed failure:
Ticker: HDDRF Index
Time:
6-Apr-22 15:20
In total there were 11 similar failures in this block of cells.
Values in green have been interpolated or flat extrapolated
from values for which a feed was available.</t>
        </r>
      </text>
    </comment>
    <comment ref="J5" authorId="0" shapeId="0" xr:uid="{B4E9D0BE-4E5E-4F3A-8D85-E2DF12ECCB35}">
      <text>
        <r>
          <rPr>
            <sz val="11"/>
            <color indexed="81"/>
            <rFont val="Calibri"/>
            <family val="2"/>
          </rPr>
          <t>Feed failure:
Ticker: HDSN011 BBIR Curncy
Time:
6-Apr-22 15:20
In total there were 108 similar failures in this block of cells.
Values in green have been interpolated or flat extrapolated
from values for which a feed was available.</t>
        </r>
      </text>
    </comment>
    <comment ref="C18" authorId="0" shapeId="0" xr:uid="{6A754B92-E645-438C-8E9E-5A546B7208BA}">
      <text>
        <r>
          <rPr>
            <sz val="11"/>
            <color indexed="81"/>
            <rFont val="Calibri"/>
            <family val="2"/>
          </rPr>
          <t>Feed failure:
Ticker: HDEBSF CMPN Curncy
Time:
6-Apr-22 15:20
In total there were 11 similar failures in this block of cells.
Values in green have been interpolated or flat extrapolated
from values for which a feed was available.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9398916C-56CC-4BEE-AC48-EBBCA1C4F2F5}">
      <text>
        <r>
          <rPr>
            <sz val="11"/>
            <color indexed="81"/>
            <rFont val="Calibri"/>
            <family val="2"/>
          </rPr>
          <t>Feed failure:
Ticker: BUBOR06M Index
Time:
6-Apr-22 15:20
In total there were 11 similar failures in this block of cells.
Values in green have been interpolated or flat extrapolated
from values for which a feed was available.</t>
        </r>
      </text>
    </comment>
    <comment ref="J5" authorId="0" shapeId="0" xr:uid="{797E69D9-7FCC-4E87-8B15-D7D32B3C7CB0}">
      <text>
        <r>
          <rPr>
            <sz val="11"/>
            <color indexed="81"/>
            <rFont val="Calibri"/>
            <family val="2"/>
          </rPr>
          <t>Feed failure:
Ticker: HFSN011 CMPL Curncy
Time:
6-Apr-22 15:20
In total there were 108 similar failures in this block of cells.
Values in green have been interpolated or flat extrapolated
from values for which a feed was available.</t>
        </r>
      </text>
    </comment>
    <comment ref="C18" authorId="0" shapeId="0" xr:uid="{87485254-E6DF-40C9-91DB-E6977638A338}">
      <text>
        <r>
          <rPr>
            <sz val="11"/>
            <color indexed="81"/>
            <rFont val="Calibri"/>
            <family val="2"/>
          </rPr>
          <t>Feed failure:
Ticker: HFEBSF CMPN Curncy
Time:
6-Apr-22 15:20
In total there were 11 similar failures in this block of cells.
Values in green have been interpolated or flat extrapolated
from values for which a feed was available.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6E1270DE-7C47-4355-B060-3B44418BD721}">
      <text>
        <r>
          <rPr>
            <sz val="11"/>
            <color indexed="81"/>
            <rFont val="Calibri"/>
            <family val="2"/>
          </rPr>
          <t>Feed success:
0.04083
Ticker: JY0006M Index
Time:
6-Apr-22 15:35
In total there were 1 successful feeds in this block of cells</t>
        </r>
      </text>
    </comment>
    <comment ref="C5" authorId="0" shapeId="0" xr:uid="{FEBCE6E8-53ED-4897-AA6B-4602E1E392F2}">
      <text>
        <r>
          <rPr>
            <sz val="11"/>
            <color indexed="81"/>
            <rFont val="Calibri"/>
            <family val="2"/>
          </rPr>
          <t>Feed failure:
Ticker: JYSWAP1 CMPL Curncy
Time:
6-Apr-22 15:35
In total there were 10 similar failures in this block of cells.
Values in green have been interpolated or flat extrapolated
from values for which a feed was available.</t>
        </r>
      </text>
    </comment>
    <comment ref="J5" authorId="0" shapeId="0" xr:uid="{91D9FA60-DCD2-47D2-B387-82432F012061}">
      <text>
        <r>
          <rPr>
            <sz val="11"/>
            <color indexed="81"/>
            <rFont val="Calibri"/>
            <family val="2"/>
          </rPr>
          <t>Feed failure:
Ticker: JYNE011 ICPL Curncy
Time:
6-Apr-22 15:35
In total there were 108 similar failures in this block of cells.
Values in green have been interpolated or flat extrapolated
from values for which a feed was available.</t>
        </r>
      </text>
    </comment>
    <comment ref="C18" authorId="0" shapeId="0" xr:uid="{D1675502-6B28-4E3B-8AFF-484CA90571B4}">
      <text>
        <r>
          <rPr>
            <sz val="11"/>
            <color indexed="81"/>
            <rFont val="Calibri"/>
            <family val="2"/>
          </rPr>
          <t>Feed failure:
N.A.
Ticker: JYEBSF CMPN Curncy
Time:
6-Apr-22 15:35
In total there were 11 similar failures in this block of cells.
Values in green have been interpolated or flat extrapolated
from values for which a feed was available.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76103CE8-C366-44D4-BCC8-A52DB655A78F}">
      <text>
        <r>
          <rPr>
            <sz val="11"/>
            <color indexed="81"/>
            <rFont val="Calibri"/>
            <family val="2"/>
          </rPr>
          <t>Feed failure:
Ticker: KWSWOF Index
Time:
6-Apr-22 15:20
In total there were 11 similar failures in this block of cells.
Values in green have been interpolated or flat extrapolated
from values for which a feed was available.</t>
        </r>
      </text>
    </comment>
    <comment ref="J5" authorId="0" shapeId="0" xr:uid="{ADAFB1BA-F879-419D-9830-DEE8E035D9A8}">
      <text>
        <r>
          <rPr>
            <sz val="11"/>
            <color indexed="81"/>
            <rFont val="Calibri"/>
            <family val="2"/>
          </rPr>
          <t>Feed failure:
Ticker: KWSN011 CMPN Curncy
Time:
6-Apr-22 15:20
In total there were 108 similar failures in this block of cells.
Values in green have been interpolated or flat extrapolated
from values for which a feed was available.</t>
        </r>
      </text>
    </comment>
    <comment ref="C18" authorId="0" shapeId="0" xr:uid="{2E7AFCB8-CC1E-4525-99CE-68850CC7BE30}">
      <text>
        <r>
          <rPr>
            <sz val="11"/>
            <color indexed="81"/>
            <rFont val="Calibri"/>
            <family val="2"/>
          </rPr>
          <t>Feed failure:
Ticker: KREBSF CMPN Curncy
Time:
6-Apr-22 15:20
In total there were 11 similar failures in this block of cells.
Values in green have been interpolated or flat extrapolated
from values for which a feed was available.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7BE56EB7-B6DB-483E-A74B-DB7547BE6712}">
      <text>
        <r>
          <rPr>
            <sz val="11"/>
            <color indexed="81"/>
            <rFont val="Calibri"/>
            <family val="2"/>
          </rPr>
          <t>Feed failure:
Ticker: TBD
Time:
6-Apr-22 15:20
In total there were 11 similar failures in this block of cells.
Values in green have been interpolated or flat extrapolated
from values for which a feed was available.</t>
        </r>
      </text>
    </comment>
    <comment ref="J5" authorId="0" shapeId="0" xr:uid="{04A64E5D-9209-4EDF-88B5-08E8D0DA5353}">
      <text>
        <r>
          <rPr>
            <sz val="11"/>
            <color indexed="81"/>
            <rFont val="Calibri"/>
            <family val="2"/>
          </rPr>
          <t>Feed failure:
Ticker: MPSN011 BBIR Curncy
Time:
6-Apr-22 15:20
In total there were 108 similar failures in this block of cells.
Values in green have been interpolated or flat extrapolated
from values for which a feed was available.</t>
        </r>
      </text>
    </comment>
    <comment ref="C18" authorId="0" shapeId="0" xr:uid="{9058B0C7-72A9-472C-A107-D54FD66E2692}">
      <text>
        <r>
          <rPr>
            <sz val="11"/>
            <color indexed="81"/>
            <rFont val="Calibri"/>
            <family val="2"/>
          </rPr>
          <t>Feed failure:
Ticker: MPEBSF CMPN Curncy
Time:
6-Apr-22 15:20
In total there were 11 similar failures in this block of cells.
Values in green have been interpolated or flat extrapolated
from values for which a feed was available.</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AB650079-A258-47D9-B7D6-16F21FAFC4A3}">
      <text>
        <r>
          <rPr>
            <sz val="11"/>
            <color indexed="81"/>
            <rFont val="Calibri"/>
            <family val="2"/>
          </rPr>
          <t>Feed failure:
Ticker: KLIB6M Index
Time:
6-Apr-22 15:20
In total there were 11 similar failures in this block of cells.
Values in green have been interpolated or flat extrapolated
from values for which a feed was available.</t>
        </r>
      </text>
    </comment>
    <comment ref="J5" authorId="0" shapeId="0" xr:uid="{2C362B16-E548-4C27-A33F-730848478766}">
      <text>
        <r>
          <rPr>
            <sz val="11"/>
            <color indexed="81"/>
            <rFont val="Calibri"/>
            <family val="2"/>
          </rPr>
          <t>Feed failure:
Ticker: MRSN011 CMPN Curncy
Time:
6-Apr-22 15:20
In total there were 108 similar failures in this block of cells.
Values in green have been interpolated or flat extrapolated
from values for which a feed was available.</t>
        </r>
      </text>
    </comment>
    <comment ref="C18" authorId="0" shapeId="0" xr:uid="{8D4AD87B-5B66-49F2-AFD4-AF7A7569C381}">
      <text>
        <r>
          <rPr>
            <sz val="11"/>
            <color indexed="81"/>
            <rFont val="Calibri"/>
            <family val="2"/>
          </rPr>
          <t>Feed failure:
Ticker: MREBSF CMPN Curncy
Time:
6-Apr-22 15:20
In total there were 11 similar failures in this block of cells.
Values in green have been interpolated or flat extrapolated
from values for which a feed was available.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1859CD20-14C2-45AB-AF28-42B7CA467EDC}">
      <text>
        <r>
          <rPr>
            <sz val="11"/>
            <color indexed="81"/>
            <rFont val="Calibri"/>
            <family val="2"/>
          </rPr>
          <t>Feed failure:
Ticker: NIBOR6M Index
Time:
6-Apr-22 15:20
In total there were 11 similar failures in this block of cells.
Values in green have been interpolated or flat extrapolated
from values for which a feed was available.</t>
        </r>
      </text>
    </comment>
    <comment ref="J5" authorId="0" shapeId="0" xr:uid="{C6EB7EFC-FDB0-49B3-8293-D92B779C8FAA}">
      <text>
        <r>
          <rPr>
            <sz val="11"/>
            <color indexed="81"/>
            <rFont val="Calibri"/>
            <family val="2"/>
          </rPr>
          <t>Feed failure:
Ticker: NKSN011 BBIR Curncy
Time:
6-Apr-22 15:20
In total there were 108 similar failures in this block of cells.
Values in green have been interpolated or flat extrapolated
from values for which a feed was available.</t>
        </r>
      </text>
    </comment>
    <comment ref="C18" authorId="0" shapeId="0" xr:uid="{335D76CD-6ADF-44A3-BD9A-374B7BB02C87}">
      <text>
        <r>
          <rPr>
            <sz val="11"/>
            <color indexed="81"/>
            <rFont val="Calibri"/>
            <family val="2"/>
          </rPr>
          <t>Feed failure:
Ticker: NKEBSF CMPN Curncy
Time:
6-Apr-22 15:20
In total there were 11 similar failures in this block of cells.
Values in green have been interpolated or flat extrapolated
from values for which a feed was available.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10A2D8AC-F276-4FFA-84C0-3D730B9C60B1}">
      <text>
        <r>
          <rPr>
            <sz val="11"/>
            <color indexed="81"/>
            <rFont val="Calibri"/>
            <family val="2"/>
          </rPr>
          <t>Feed failure:
Ticker: NDBB6M Index
Time:
6-Apr-22 15:20
In total there were 11 similar failures in this block of cells.
Values in green have been interpolated or flat extrapolated
from values for which a feed was available.</t>
        </r>
      </text>
    </comment>
    <comment ref="J5" authorId="0" shapeId="0" xr:uid="{4C86BA34-1EB7-4851-964F-84584D406F49}">
      <text>
        <r>
          <rPr>
            <sz val="11"/>
            <color indexed="81"/>
            <rFont val="Calibri"/>
            <family val="2"/>
          </rPr>
          <t>Feed failure:
Ticker: NDSN011 BBIR Curncy
Time:
6-Apr-22 15:20
In total there were 108 similar failures in this block of cells.
Values in green have been interpolated or flat extrapolated
from values for which a feed was available.</t>
        </r>
      </text>
    </comment>
    <comment ref="C18" authorId="0" shapeId="0" xr:uid="{3C1DC0E7-FD90-45BA-A38F-DDB506F0CDD1}">
      <text>
        <r>
          <rPr>
            <sz val="11"/>
            <color indexed="81"/>
            <rFont val="Calibri"/>
            <family val="2"/>
          </rPr>
          <t>Feed failure:
Ticker: NDEBSF CMPN Curncy
Time:
6-Apr-22 15:20
In total there were 11 similar failures in this block of cells.
Values in green have been interpolated or flat extrapolated
from values for which a feed was available.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657D28B6-291B-445D-9278-49B221DEA7C8}">
      <text>
        <r>
          <rPr>
            <sz val="11"/>
            <color indexed="81"/>
            <rFont val="Calibri"/>
            <family val="2"/>
          </rPr>
          <t>Feed failure:
Ticker: #BloombergTickerInterestRateSwap (line 358): Unrecognised Ccy!
Time:
6-Apr-22 15:20
In total there were 11 similar failures in this block of cells.
Values in green have been interpolated or flat extrapolated
from values for which a feed was available.</t>
        </r>
      </text>
    </comment>
    <comment ref="J5" authorId="0" shapeId="0" xr:uid="{E0E7053E-DE19-4AFE-BE0F-22FE2AEB4CE9}">
      <text>
        <r>
          <rPr>
            <sz val="11"/>
            <color indexed="81"/>
            <rFont val="Calibri"/>
            <family val="2"/>
          </rPr>
          <t>Feed failure:
Ticker: #BloombergTickerSwaptionVol (line 31): Unrecognised Ccy!
Time:
6-Apr-22 15:20
In total there were 108 similar failures in this block of cells.
Values in green have been interpolated or flat extrapolated
from values for which a feed was available.</t>
        </r>
      </text>
    </comment>
    <comment ref="C18" authorId="0" shapeId="0" xr:uid="{23A5349A-7A37-4CB8-AB0F-893343117AA7}">
      <text>
        <r>
          <rPr>
            <sz val="11"/>
            <color indexed="81"/>
            <rFont val="Calibri"/>
            <family val="2"/>
          </rPr>
          <t>Feed failure:
Ticker: #BloombergTickerBasisSwap (line 58): Unrecognised Ccy!
Time:
6-Apr-22 15:20
In total there were 11 similar failures in this block of cells.
Values in green have been interpolated or flat extrapolated
from values for which a feed was available.</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139CBAD7-280B-4CDB-8000-B45381340C0F}">
      <text>
        <r>
          <rPr>
            <sz val="11"/>
            <color indexed="81"/>
            <rFont val="Calibri"/>
            <family val="2"/>
          </rPr>
          <t>Feed failure:
Ticker: #BloombergTickerInterestRateSwap (line 358): Unrecognised Ccy!
Time:
6-Apr-22 15:20
In total there were 11 similar failures in this block of cells.
Values in green have been interpolated or flat extrapolated
from values for which a feed was available.</t>
        </r>
      </text>
    </comment>
    <comment ref="J5" authorId="0" shapeId="0" xr:uid="{9FE69C5F-DAEF-446C-B15E-337FA35DB743}">
      <text>
        <r>
          <rPr>
            <sz val="11"/>
            <color indexed="81"/>
            <rFont val="Calibri"/>
            <family val="2"/>
          </rPr>
          <t>Feed failure:
Ticker: #BloombergTickerSwaptionVol (line 31): Unrecognised Ccy!
Time:
6-Apr-22 15:20
In total there were 154 similar failures in this block of cells.
Values in green have been interpolated or flat extrapolated
from values for which a feed was available.</t>
        </r>
      </text>
    </comment>
    <comment ref="C18" authorId="0" shapeId="0" xr:uid="{ADAF0BF5-E22F-4DB3-A676-A7354DED21E1}">
      <text>
        <r>
          <rPr>
            <sz val="11"/>
            <color indexed="81"/>
            <rFont val="Calibri"/>
            <family val="2"/>
          </rPr>
          <t>Feed failure:
Ticker: #BloombergTickerBasisSwap (line 58): Unrecognised Ccy!
Time:
6-Apr-22 15:20
In total there were 11 similar failures in this block of cells.
Values in green have been interpolated or flat extrapolated
from values for which a feed was available.</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C56C96B9-4559-4EAE-BF01-4A97EC5007DA}">
      <text>
        <r>
          <rPr>
            <sz val="11"/>
            <color indexed="81"/>
            <rFont val="Calibri"/>
            <family val="2"/>
          </rPr>
          <t>Feed failure:
Ticker: QRIFR6M Index
Time:
6-Apr-22 15:20
In total there were 11 similar failures in this block of cells.
Values in green have been interpolated or flat extrapolated
from values for which a feed was available.</t>
        </r>
      </text>
    </comment>
    <comment ref="J5" authorId="0" shapeId="0" xr:uid="{CDDD3AE3-CF4F-460A-BBA6-908EA5634EB2}">
      <text>
        <r>
          <rPr>
            <sz val="11"/>
            <color indexed="81"/>
            <rFont val="Calibri"/>
            <family val="2"/>
          </rPr>
          <t>Feed failure:
Ticker: #BloombergTickerSwaptionVol (line 30): Swaption Vol Code not found!
Time:
6-Apr-22 15:20
In total there were 108 similar failures in this block of cells.
Values in green have been interpolated or flat extrapolated
from values for which a feed was available.</t>
        </r>
      </text>
    </comment>
    <comment ref="C18" authorId="0" shapeId="0" xr:uid="{3B399D7E-7BBA-461F-8283-D3B20361B681}">
      <text>
        <r>
          <rPr>
            <sz val="11"/>
            <color indexed="81"/>
            <rFont val="Calibri"/>
            <family val="2"/>
          </rPr>
          <t>Feed failure:
Ticker: QREBSF CMPN Curncy
Time:
6-Apr-22 15:20
In total there were 11 similar failures in this block of cells.
Values in green have been interpolated or flat extrapolated
from values for which a feed was available.</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2513258D-ECE7-414C-82E9-2BA8212EBCF8}">
      <text>
        <r>
          <rPr>
            <sz val="11"/>
            <color indexed="81"/>
            <rFont val="Calibri"/>
            <family val="2"/>
          </rPr>
          <t>Feed failure:
Ticker: BUBR6M Index
Time:
6-Apr-22 15:20
In total there were 11 similar failures in this block of cells.
Values in green have been interpolated or flat extrapolated
from values for which a feed was available.</t>
        </r>
      </text>
    </comment>
    <comment ref="J5" authorId="0" shapeId="0" xr:uid="{7A77DD20-5DE4-4195-80B1-18A84CE8B132}">
      <text>
        <r>
          <rPr>
            <sz val="11"/>
            <color indexed="81"/>
            <rFont val="Calibri"/>
            <family val="2"/>
          </rPr>
          <t>Feed failure:
Ticker: RNSN011 BBIR Curncy
Time:
6-Apr-22 15:20
In total there were 108 similar failures in this block of cells.
Values in green have been interpolated or flat extrapolated
from values for which a feed was available.</t>
        </r>
      </text>
    </comment>
    <comment ref="C18" authorId="0" shapeId="0" xr:uid="{C8A29658-1F6A-4888-BB45-916C0F366367}">
      <text>
        <r>
          <rPr>
            <sz val="11"/>
            <color indexed="81"/>
            <rFont val="Calibri"/>
            <family val="2"/>
          </rPr>
          <t>Feed failure:
Ticker: RNEUBSF CMPN Curncy
Time:
6-Apr-22 15:20
In total there were 11 similar failures in this block of cells.
Values in green have been interpolated or flat extrapolated
from values for which a feed was available.</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BA274BC3-692B-45D3-B5DD-96598D72D289}">
      <text>
        <r>
          <rPr>
            <sz val="11"/>
            <color indexed="81"/>
            <rFont val="Calibri"/>
            <family val="2"/>
          </rPr>
          <t>Feed success:
1.43502
Ticker: SAIB6M Index
Time:
6-Apr-22 15:20
In total there were 9 successful feeds in this block of cells</t>
        </r>
      </text>
    </comment>
    <comment ref="J5" authorId="0" shapeId="0" xr:uid="{11E2109E-1F42-41B1-A1EE-B67806BCD089}">
      <text>
        <r>
          <rPr>
            <sz val="11"/>
            <color indexed="81"/>
            <rFont val="Calibri"/>
            <family val="2"/>
          </rPr>
          <t>Feed failure:
N.A.
Ticker: SRSN011 CMPL Curncy
Time:
6-Apr-22 15:20
In total there were 68 similar failures in this block of cells.
Values in green have been interpolated or flat extrapolated
from values for which a feed was available.</t>
        </r>
      </text>
    </comment>
    <comment ref="L5" authorId="0" shapeId="0" xr:uid="{33318665-D103-43B8-9266-F2FED97168CF}">
      <text>
        <r>
          <rPr>
            <sz val="11"/>
            <color indexed="81"/>
            <rFont val="Calibri"/>
            <family val="2"/>
          </rPr>
          <t>Feed success:
64.9
Ticker: SRSN031 CMPL Curncy
Time:
6-Apr-22 15:20
In total there were 13 successful feeds in this block of cells</t>
        </r>
      </text>
    </comment>
    <comment ref="O5" authorId="0" shapeId="0" xr:uid="{B8E2E38D-6A28-4CDE-8297-89CA2883415C}">
      <text>
        <r>
          <rPr>
            <sz val="11"/>
            <color indexed="81"/>
            <rFont val="Calibri"/>
            <family val="2"/>
          </rPr>
          <t>Feed failure:
Ticker: SRSN061 CMPL Curncy
Time:
6-Apr-22 15:20
In total there were 27 similar failures in this block of cells.
Values in green have been interpolated or flat extrapolated
from values for which a feed was available.</t>
        </r>
      </text>
    </comment>
    <comment ref="C13" authorId="0" shapeId="0" xr:uid="{30B95C56-11BF-4784-8A16-3D966ED0A635}">
      <text>
        <r>
          <rPr>
            <sz val="11"/>
            <color indexed="81"/>
            <rFont val="Calibri"/>
            <family val="2"/>
          </rPr>
          <t>Feed failure:
N.A.
Ticker: SRSW20 CMPN Curncy
Time:
6-Apr-22 15:20
In total there were 2 similar failures in this block of cells.
Values in green have been interpolated or flat extrapolated
from values for which a feed was available.</t>
        </r>
      </text>
    </comment>
    <comment ref="C18" authorId="0" shapeId="0" xr:uid="{9D75A433-A4D9-4F41-9FF2-E2971E772E3C}">
      <text>
        <r>
          <rPr>
            <sz val="11"/>
            <color indexed="81"/>
            <rFont val="Calibri"/>
            <family val="2"/>
          </rPr>
          <t>Feed failure:
Ticker: SREBSF CMPN Curncy
Time:
6-Apr-22 15:20
Values in green have been interpolated or flat extrapolated
from values for which a feed was available.</t>
        </r>
      </text>
    </comment>
    <comment ref="C19" authorId="0" shapeId="0" xr:uid="{D6186A1A-80FB-4D89-94B1-27B41401475E}">
      <text>
        <r>
          <rPr>
            <sz val="11"/>
            <color indexed="81"/>
            <rFont val="Calibri"/>
            <family val="2"/>
          </rPr>
          <t>Feed failure:
Ticker: SREBS1 CMPN Curncy
Time:
6-Apr-22 15:20
In total there were 10 similar failures in this block of cells.
Values in green have been interpolated or flat extrapolated
from values for which a feed was available.</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F4B726C2-E152-47E0-880C-3628758A6437}">
      <text>
        <r>
          <rPr>
            <sz val="11"/>
            <color indexed="81"/>
            <rFont val="Calibri"/>
            <family val="2"/>
          </rPr>
          <t>Feed failure:
Ticker: STIB6M Index
Time:
6-Apr-22 15:20
In total there were 11 similar failures in this block of cells.
Values in green have been interpolated or flat extrapolated
from values for which a feed was available.</t>
        </r>
      </text>
    </comment>
    <comment ref="J5" authorId="0" shapeId="0" xr:uid="{AC27152C-99C3-45D4-8E21-160CB55DF8D5}">
      <text>
        <r>
          <rPr>
            <sz val="11"/>
            <color indexed="81"/>
            <rFont val="Calibri"/>
            <family val="2"/>
          </rPr>
          <t>Feed failure:
Ticker: SKNV0101 ICPL Curncy
Time:
6-Apr-22 15:20
In total there were 108 similar failures in this block of cells.
Values in green have been interpolated or flat extrapolated
from values for which a feed was available.</t>
        </r>
      </text>
    </comment>
    <comment ref="C18" authorId="0" shapeId="0" xr:uid="{99821615-1653-4433-B9C1-C11D471096E5}">
      <text>
        <r>
          <rPr>
            <sz val="11"/>
            <color indexed="81"/>
            <rFont val="Calibri"/>
            <family val="2"/>
          </rPr>
          <t>Feed failure:
Ticker: SKEBSF CMPN Curncy
Time:
6-Apr-22 15:20
In total there were 11 similar failures in this block of cells.
Values in green have been interpolated or flat extrapolated
from values for which a feed was available.</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FBEF99C8-5450-4496-AE69-7E97F27222C6}">
      <text>
        <r>
          <rPr>
            <sz val="11"/>
            <color indexed="81"/>
            <rFont val="Calibri"/>
            <family val="2"/>
          </rPr>
          <t>Feed failure:
Ticker: SORF6M Index
Time:
6-Apr-22 15:20
In total there were 11 similar failures in this block of cells.
Values in green have been interpolated or flat extrapolated
from values for which a feed was available.</t>
        </r>
      </text>
    </comment>
    <comment ref="J5" authorId="0" shapeId="0" xr:uid="{692DAE71-0A94-43DE-951A-4538367369AE}">
      <text>
        <r>
          <rPr>
            <sz val="11"/>
            <color indexed="81"/>
            <rFont val="Calibri"/>
            <family val="2"/>
          </rPr>
          <t>Feed failure:
Ticker: SDSN011 CMPN Curncy
Time:
6-Apr-22 15:20
In total there were 108 similar failures in this block of cells.
Values in green have been interpolated or flat extrapolated
from values for which a feed was available.</t>
        </r>
      </text>
    </comment>
    <comment ref="C18" authorId="0" shapeId="0" xr:uid="{8E52E29D-DFCD-43BA-A838-2C650B5F9E53}">
      <text>
        <r>
          <rPr>
            <sz val="11"/>
            <color indexed="81"/>
            <rFont val="Calibri"/>
            <family val="2"/>
          </rPr>
          <t>Feed failure:
Ticker: SDEBSF CMPN Curncy
Time:
6-Apr-22 15:20
In total there were 11 similar failures in this block of cells.
Values in green have been interpolated or flat extrapolated
from values for which a feed was available.</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17B77A12-F567-4D5B-AC44-DB77A6F72929}">
      <text>
        <r>
          <rPr>
            <sz val="11"/>
            <color indexed="81"/>
            <rFont val="Calibri"/>
            <family val="2"/>
          </rPr>
          <t>Feed failure:
Ticker: BOFX6M Index
Time:
6-Apr-22 15:20
In total there were 11 similar failures in this block of cells.
Values in green have been interpolated or flat extrapolated
from values for which a feed was available.</t>
        </r>
      </text>
    </comment>
    <comment ref="J5" authorId="0" shapeId="0" xr:uid="{D27C0826-0300-4835-9C65-8A970EF6B655}">
      <text>
        <r>
          <rPr>
            <sz val="11"/>
            <color indexed="81"/>
            <rFont val="Calibri"/>
            <family val="2"/>
          </rPr>
          <t>Feed failure:
Ticker: TBSN011 BBIR Curncy
Time:
6-Apr-22 15:20
In total there were 108 similar failures in this block of cells.
Values in green have been interpolated or flat extrapolated
from values for which a feed was available.</t>
        </r>
      </text>
    </comment>
    <comment ref="C18" authorId="0" shapeId="0" xr:uid="{FD1FBC74-10E7-463D-8BA1-F64E1CC9D216}">
      <text>
        <r>
          <rPr>
            <sz val="11"/>
            <color indexed="81"/>
            <rFont val="Calibri"/>
            <family val="2"/>
          </rPr>
          <t>Feed failure:
Ticker: TBEBSF CMPN Curncy
Time:
6-Apr-22 15:20
In total there were 11 similar failures in this block of cells.
Values in green have been interpolated or flat extrapolated
from values for which a feed was available.</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EBC7F139-A2A7-4F81-BACF-14D923DFC89E}">
      <text>
        <r>
          <rPr>
            <sz val="11"/>
            <color indexed="81"/>
            <rFont val="Calibri"/>
            <family val="2"/>
          </rPr>
          <t>Feed failure:
Ticker: TAIBOR6M Index
Time:
6-Apr-22 15:20
In total there were 11 similar failures in this block of cells.
Values in green have been interpolated or flat extrapolated
from values for which a feed was available.</t>
        </r>
      </text>
    </comment>
    <comment ref="J5" authorId="0" shapeId="0" xr:uid="{6F8F86A5-CECC-4217-A702-E041CB044688}">
      <text>
        <r>
          <rPr>
            <sz val="11"/>
            <color indexed="81"/>
            <rFont val="Calibri"/>
            <family val="2"/>
          </rPr>
          <t>Feed failure:
Ticker: TRSN011 CMPN Curncy
Time:
6-Apr-22 15:20
In total there were 108 similar failures in this block of cells.
Values in green have been interpolated or flat extrapolated
from values for which a feed was available.</t>
        </r>
      </text>
    </comment>
    <comment ref="C18" authorId="0" shapeId="0" xr:uid="{1D496EDB-A1EA-4B12-A657-2619841A21B1}">
      <text>
        <r>
          <rPr>
            <sz val="11"/>
            <color indexed="81"/>
            <rFont val="Calibri"/>
            <family val="2"/>
          </rPr>
          <t>Feed failure:
Ticker: TREBSF CMPN Curncy
Time:
6-Apr-22 15:20
In total there were 11 similar failures in this block of cells.
Values in green have been interpolated or flat extrapolated
from values for which a feed was available.</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D42BC2A5-913F-442E-8375-8494F21A2F2F}">
      <text>
        <r>
          <rPr>
            <sz val="11"/>
            <color indexed="81"/>
            <rFont val="Calibri"/>
            <family val="2"/>
          </rPr>
          <t>Feed success:
0.82871
Ticker: US0006M Index
Time:
6-Apr-22 15:35
In total there were 11 successful feeds in this block of cells</t>
        </r>
      </text>
    </comment>
    <comment ref="J5" authorId="0" shapeId="0" xr:uid="{4466D6DB-5A1A-41B3-BA12-9D08D9800F47}">
      <text>
        <r>
          <rPr>
            <sz val="11"/>
            <color indexed="81"/>
            <rFont val="Calibri"/>
            <family val="2"/>
          </rPr>
          <t>Feed failure:
Ticker: USSN011 ICPL Curncy
Time:
6-Apr-22 15:35
In total there were 121 similar failures in this block of cells.
Values in green have been interpolated or flat extrapolated
from values for which a feed was available.</t>
        </r>
      </text>
    </comment>
    <comment ref="O5" authorId="0" shapeId="0" xr:uid="{9FF7464F-C80E-4DB7-BD8D-3DAEC8F475CC}">
      <text>
        <r>
          <rPr>
            <sz val="11"/>
            <color indexed="81"/>
            <rFont val="Calibri"/>
            <family val="2"/>
          </rPr>
          <t>Feed failure:
Ticker: USSN061 ICPL Curncy
Time:
6-Apr-22 15:35
In total there were 33 similar failures in this block of cells.
Values in green have been interpolated or flat extrapolated
from values for which a feed was available.</t>
        </r>
      </text>
    </comment>
    <comment ref="C18" authorId="0" shapeId="0" xr:uid="{B9371F41-A854-47E1-A3A8-E39B03135BB2}">
      <text>
        <r>
          <rPr>
            <sz val="11"/>
            <color indexed="81"/>
            <rFont val="Calibri"/>
            <family val="2"/>
          </rPr>
          <t>Feed failure:
N.A.
Ticker: EUBSF CMPN Curncy
Time:
6-Apr-22 15:35
In total there were 11 similar failures in this block of cells.
Values in green have been interpolated or flat extrapolated
from values for which a feed was available.</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129745EF-BA43-44F9-91CA-AC2F7713D4E5}">
      <text>
        <r>
          <rPr>
            <sz val="11"/>
            <color indexed="81"/>
            <rFont val="Calibri"/>
            <family val="2"/>
          </rPr>
          <t>Feed failure:
Ticker: JIBA6M Index
Time:
6-Apr-22 15:20
In total there were 11 similar failures in this block of cells.
Values in green have been interpolated or flat extrapolated
from values for which a feed was available.</t>
        </r>
      </text>
    </comment>
    <comment ref="J5" authorId="0" shapeId="0" xr:uid="{C5820E65-B75A-4801-ADD8-9C21D257A831}">
      <text>
        <r>
          <rPr>
            <sz val="11"/>
            <color indexed="81"/>
            <rFont val="Calibri"/>
            <family val="2"/>
          </rPr>
          <t>Feed failure:
Ticker: SASN011 CMPL Curncy
Time:
6-Apr-22 15:20
In total there were 108 similar failures in this block of cells.
Values in green have been interpolated or flat extrapolated
from values for which a feed was available.</t>
        </r>
      </text>
    </comment>
    <comment ref="C18" authorId="0" shapeId="0" xr:uid="{67C66256-9215-408C-8617-7FD4AA4FDC69}">
      <text>
        <r>
          <rPr>
            <sz val="11"/>
            <color indexed="81"/>
            <rFont val="Calibri"/>
            <family val="2"/>
          </rPr>
          <t>Feed failure:
Ticker: SAEBSF CMPN Curncy
Time:
6-Apr-22 15:20
In total there were 11 similar failures in this block of cells.
Values in green have been interpolated or flat extrapolated
from values for which a feed was available.</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3" authorId="0" shapeId="0" xr:uid="{FDCF12A3-28F0-402C-8A66-343EE1E342D0}">
      <text>
        <r>
          <rPr>
            <sz val="11"/>
            <color indexed="81"/>
            <rFont val="Calibri"/>
            <family val="2"/>
            <scheme val="minor"/>
          </rPr>
          <t>The 12 numbers in this column (which must sum to zero) give a measure of the seasonality which will be assumed in the model's calculation of forward inflation.
In the absense of market data to which they can be calibrated, they can be estimated from historic data, for which the adjustment in (say) December would be the log of the average of December/November increase minus the log of the average monthly increase. Thus a positive number for December means "The index tends to increase more in December than it does in the average month".
VBA function EstimateSeasonalAdjustments can perform that calculation, and has companion function RemoveSeasonality.</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3" authorId="0" shapeId="0" xr:uid="{04C39B25-0DFF-4632-9B5A-1F8F2C3415A8}">
      <text>
        <r>
          <rPr>
            <sz val="11"/>
            <color indexed="81"/>
            <rFont val="Calibri"/>
            <family val="2"/>
            <scheme val="minor"/>
          </rPr>
          <t>The 12 numbers in this column (which must sum to zero) give a measure of the seasonality which will be assumed in the model's calculation of forward inflation.
In the absense of market data to which they can be calibrated, they can be estimated from historic data, for which the adjustment in (say) December would be the log of the average of December/November increase minus the log of the average monthly increase. Thus a positive number for December means "The index tends to increase more in December than it does in the average month".
VBA function EstimateSeasonalAdjustments can perform that calculation, and has companion function RemoveSeasonality.</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3" authorId="0" shapeId="0" xr:uid="{F7BFEC95-C824-46C8-B9D0-5C9E67C9A2E2}">
      <text>
        <r>
          <rPr>
            <sz val="11"/>
            <color indexed="81"/>
            <rFont val="Calibri"/>
            <family val="2"/>
            <scheme val="minor"/>
          </rPr>
          <t>The 12 numbers in this column (which must sum to zero) give a measure of the seasonality which will be assumed in the model's calculation of forward inflation.
In the absense of market data to which they can be calibrated, they can be estimated from historic data, for which the adjustment in (say) December would be the log of the average of December/November increase minus the log of the average monthly increase. Thus a positive number for December means "The index tends to increase more in December than it does in the average month".
VBA function EstimateSeasonalAdjustments can perform that calculation, and has companion function RemoveSeasonality.</t>
        </r>
      </text>
    </comment>
    <comment ref="I3" authorId="0" shapeId="0" xr:uid="{D656CAED-2065-409A-8265-70A41EA48AD6}">
      <text>
        <r>
          <rPr>
            <b/>
            <sz val="11"/>
            <color indexed="81"/>
            <rFont val="Calibri"/>
            <family val="2"/>
            <scheme val="minor"/>
          </rPr>
          <t xml:space="preserve">Source:
</t>
        </r>
        <r>
          <rPr>
            <sz val="11"/>
            <color indexed="81"/>
            <rFont val="Calibri"/>
            <family val="2"/>
            <scheme val="minor"/>
          </rPr>
          <t>https://www.ons.gov.uk/economy/inflationandpriceindices/timeseries/chaw/mm23</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3" authorId="0" shapeId="0" xr:uid="{7B1F6D6B-F6B8-43CB-A27C-F0B72AB23CEC}">
      <text>
        <r>
          <rPr>
            <sz val="11"/>
            <color indexed="81"/>
            <rFont val="Calibri"/>
            <family val="2"/>
            <scheme val="minor"/>
          </rPr>
          <t>The 12 numbers in this column (which must sum to zero) give a measure of the seasonality which will be assumed in the model's calculation of forward inflation.
In the absense of market data to which they can be calibrated, they can be estimated from historic data, for which the adjustment in (say) December would be the log of the average of December/November increase minus the log of the average monthly increase. Thus a positive number for December means "The index tends to increase more in December than it does in the average month".
VBA function EstimateSeasonalAdjustments can perform that calculation, and has companion function RemoveSeasonality.</t>
        </r>
      </text>
    </comment>
    <comment ref="I3" authorId="0" shapeId="0" xr:uid="{DD742BA2-7279-458B-87BC-04FDC35BA336}">
      <text>
        <r>
          <rPr>
            <sz val="9"/>
            <color indexed="81"/>
            <rFont val="Tahoma"/>
            <family val="2"/>
          </rPr>
          <t>Available from https://download.bls.gov/pub/time.series/cu/cu.data.2.Summaries
But take care, it’s a big file (&gt;200,000 lines) we are intersested in the "series_id" of CUSR0000SA0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<sst xmlns="http://schemas.openxmlformats.org/spreadsheetml/2006/main" count="6684" uniqueCount="1243">
  <si>
    <t>Fx Data</t>
  </si>
  <si>
    <t>Spot rates and atm market implied volatilities</t>
  </si>
  <si>
    <t>28 of 81 rows shown.</t>
  </si>
  <si>
    <t>Historic volatilities</t>
  </si>
  <si>
    <t>EUR</t>
  </si>
  <si>
    <t>CcyPair</t>
  </si>
  <si>
    <t>Spot</t>
  </si>
  <si>
    <t>1W</t>
  </si>
  <si>
    <t>3M</t>
  </si>
  <si>
    <t>6M</t>
  </si>
  <si>
    <t>1Y</t>
  </si>
  <si>
    <t>2Y</t>
  </si>
  <si>
    <t>3Y</t>
  </si>
  <si>
    <t>4Y</t>
  </si>
  <si>
    <t>5Y</t>
  </si>
  <si>
    <t>6Y</t>
  </si>
  <si>
    <t>7Y</t>
  </si>
  <si>
    <t>8Y</t>
  </si>
  <si>
    <t>9Y</t>
  </si>
  <si>
    <t>10Y</t>
  </si>
  <si>
    <t>EURAED</t>
  </si>
  <si>
    <t>EURAUD</t>
  </si>
  <si>
    <t>EURBRL</t>
  </si>
  <si>
    <t>EURCAD</t>
  </si>
  <si>
    <t>EURCHF</t>
  </si>
  <si>
    <t>EURCNH</t>
  </si>
  <si>
    <t>EURCZK</t>
  </si>
  <si>
    <t>EURDKK</t>
  </si>
  <si>
    <t>EURGBP</t>
  </si>
  <si>
    <t>EURHUF</t>
  </si>
  <si>
    <t>EURJPY</t>
  </si>
  <si>
    <t>EURKRW</t>
  </si>
  <si>
    <t>EURMXN</t>
  </si>
  <si>
    <t>EURMYR</t>
  </si>
  <si>
    <t>EURNOK</t>
  </si>
  <si>
    <t>EURNZD</t>
  </si>
  <si>
    <t>EUROMR</t>
  </si>
  <si>
    <t>EURPLN</t>
  </si>
  <si>
    <t>EURQAR</t>
  </si>
  <si>
    <t>EURRON</t>
  </si>
  <si>
    <t>EURRUB</t>
  </si>
  <si>
    <t>EURSAR</t>
  </si>
  <si>
    <t>EURSEK</t>
  </si>
  <si>
    <t>EURSGD</t>
  </si>
  <si>
    <t>EURTHB</t>
  </si>
  <si>
    <t>EURTWD</t>
  </si>
  <si>
    <t>EURUSD</t>
  </si>
  <si>
    <t>EURZAR</t>
  </si>
  <si>
    <t>GBPAED</t>
  </si>
  <si>
    <t>GBPAUD</t>
  </si>
  <si>
    <t>GBPBRL</t>
  </si>
  <si>
    <t>GBPCAD</t>
  </si>
  <si>
    <t>GBPCHF</t>
  </si>
  <si>
    <t>GBPCNH</t>
  </si>
  <si>
    <t>GBPCZK</t>
  </si>
  <si>
    <t>GBPDKK</t>
  </si>
  <si>
    <t>GBPHUF</t>
  </si>
  <si>
    <t>GBPJPY</t>
  </si>
  <si>
    <t>GBPKRW</t>
  </si>
  <si>
    <t>GBPMXN</t>
  </si>
  <si>
    <t>GBPMYR</t>
  </si>
  <si>
    <t>GBPNOK</t>
  </si>
  <si>
    <t>GBPNZD</t>
  </si>
  <si>
    <t>GBPOMR</t>
  </si>
  <si>
    <t>GBPPLN</t>
  </si>
  <si>
    <t>GBPQAR</t>
  </si>
  <si>
    <t>GBPRON</t>
  </si>
  <si>
    <t>11.6+%</t>
  </si>
  <si>
    <t>GBPRUB</t>
  </si>
  <si>
    <t>GBPSAR</t>
  </si>
  <si>
    <t>GBPSEK</t>
  </si>
  <si>
    <t>GBPSGD</t>
  </si>
  <si>
    <t>GBPTHB</t>
  </si>
  <si>
    <t>GBPTWD</t>
  </si>
  <si>
    <t>GBPUSD</t>
  </si>
  <si>
    <t>GBPZAR</t>
  </si>
  <si>
    <t>USDAED</t>
  </si>
  <si>
    <t>USDAUD</t>
  </si>
  <si>
    <t>USDBRL</t>
  </si>
  <si>
    <t>USDCAD</t>
  </si>
  <si>
    <t>USDCHF</t>
  </si>
  <si>
    <t>USDCNH</t>
  </si>
  <si>
    <t>USDCZK</t>
  </si>
  <si>
    <t>USDDKK</t>
  </si>
  <si>
    <t>USDHUF</t>
  </si>
  <si>
    <t>USDJPY</t>
  </si>
  <si>
    <t>USDKRW</t>
  </si>
  <si>
    <t>USDMXN</t>
  </si>
  <si>
    <t>USDMYR</t>
  </si>
  <si>
    <t>USDNOK</t>
  </si>
  <si>
    <t>USDNZD</t>
  </si>
  <si>
    <t>USDOMR</t>
  </si>
  <si>
    <t>USDPLN</t>
  </si>
  <si>
    <t>USDQAR</t>
  </si>
  <si>
    <t>USDRON</t>
  </si>
  <si>
    <t>USDRUB</t>
  </si>
  <si>
    <t>USDSAR</t>
  </si>
  <si>
    <t>USDSEK</t>
  </si>
  <si>
    <t>USDSGD</t>
  </si>
  <si>
    <t>USDTHB</t>
  </si>
  <si>
    <t>USDTWD</t>
  </si>
  <si>
    <t>USDZAR</t>
  </si>
  <si>
    <t>Credit Default Swaps</t>
  </si>
  <si>
    <t>All 55 credits shown.</t>
  </si>
  <si>
    <t>Funding</t>
  </si>
  <si>
    <t>Recovery</t>
  </si>
  <si>
    <t>CDS</t>
  </si>
  <si>
    <t>Ticker</t>
  </si>
  <si>
    <t>Spread</t>
  </si>
  <si>
    <t>Rate</t>
  </si>
  <si>
    <t>SELF</t>
  </si>
  <si>
    <t>CT697250</t>
  </si>
  <si>
    <t>CAER1E1</t>
  </si>
  <si>
    <t>CAER1E2</t>
  </si>
  <si>
    <t>CAER1E3</t>
  </si>
  <si>
    <t>CX357259</t>
  </si>
  <si>
    <t>CAER1E5</t>
  </si>
  <si>
    <t>CAER1E7</t>
  </si>
  <si>
    <t>CAER1E10</t>
  </si>
  <si>
    <t>WPAC_AU_SYD</t>
  </si>
  <si>
    <t>CT840665</t>
  </si>
  <si>
    <t>CWBC1U1</t>
  </si>
  <si>
    <t>CWBC1U2</t>
  </si>
  <si>
    <t>CWBC1U3</t>
  </si>
  <si>
    <t>CT389656</t>
  </si>
  <si>
    <t>CWBC1U5</t>
  </si>
  <si>
    <t>CX349421</t>
  </si>
  <si>
    <t>CT349594</t>
  </si>
  <si>
    <t>WELL_US_SFO</t>
  </si>
  <si>
    <t>CT682050</t>
  </si>
  <si>
    <t>CWFC1U1</t>
  </si>
  <si>
    <t>CT389592</t>
  </si>
  <si>
    <t>CWFC1U3</t>
  </si>
  <si>
    <t>CT389604</t>
  </si>
  <si>
    <t>CWFC1U5</t>
  </si>
  <si>
    <t>CWFC1U7</t>
  </si>
  <si>
    <t>CWFC1U10</t>
  </si>
  <si>
    <t>UBSW_CH_ZRH</t>
  </si>
  <si>
    <t>CT695326</t>
  </si>
  <si>
    <t>CUBS1E1</t>
  </si>
  <si>
    <t>CUBS1E2</t>
  </si>
  <si>
    <t>CUBS1E3</t>
  </si>
  <si>
    <t>CX362024</t>
  </si>
  <si>
    <t>CUBS1E5</t>
  </si>
  <si>
    <t>CUBS1E7</t>
  </si>
  <si>
    <t>CUBS1E10</t>
  </si>
  <si>
    <t>TDOM_CA_TOR</t>
  </si>
  <si>
    <t>CT659582</t>
  </si>
  <si>
    <t>CT416735</t>
  </si>
  <si>
    <t>CT416739</t>
  </si>
  <si>
    <t>CT416743</t>
  </si>
  <si>
    <t>CT416747</t>
  </si>
  <si>
    <t>CT416751</t>
  </si>
  <si>
    <t>CT416759</t>
  </si>
  <si>
    <t>CT416771</t>
  </si>
  <si>
    <t>SOGE_FR_PAR</t>
  </si>
  <si>
    <t>CT710326</t>
  </si>
  <si>
    <t>CSOC1E1</t>
  </si>
  <si>
    <t>CSOC1E2</t>
  </si>
  <si>
    <t>CSOC1E3</t>
  </si>
  <si>
    <t>CT379984</t>
  </si>
  <si>
    <t>CSOC1E5</t>
  </si>
  <si>
    <t>CSOC1E7</t>
  </si>
  <si>
    <t>CSOC1E10</t>
  </si>
  <si>
    <t>SMFG_JP_TYO</t>
  </si>
  <si>
    <t>CT646454</t>
  </si>
  <si>
    <t>CSMB1J1</t>
  </si>
  <si>
    <t>CT395417</t>
  </si>
  <si>
    <t>CSMB1J3</t>
  </si>
  <si>
    <t>CT395421</t>
  </si>
  <si>
    <t>CSMB1J5</t>
  </si>
  <si>
    <t>CT401896</t>
  </si>
  <si>
    <t>CSMB1J10</t>
  </si>
  <si>
    <t>SMBC_JP_TYO</t>
  </si>
  <si>
    <t>SCGP_GB_LON</t>
  </si>
  <si>
    <t>CY015563</t>
  </si>
  <si>
    <t>CSTC1E1</t>
  </si>
  <si>
    <t>CSTC1E2</t>
  </si>
  <si>
    <t>CSTC1E3</t>
  </si>
  <si>
    <t>CT381616</t>
  </si>
  <si>
    <t>CSTC1E5</t>
  </si>
  <si>
    <t>CSTC1E7</t>
  </si>
  <si>
    <t>CSTC1E10</t>
  </si>
  <si>
    <t>SBOS_US_NYC</t>
  </si>
  <si>
    <t>CT851556</t>
  </si>
  <si>
    <t>CT851560</t>
  </si>
  <si>
    <t>CT851564</t>
  </si>
  <si>
    <t>CT851568</t>
  </si>
  <si>
    <t>CT851572</t>
  </si>
  <si>
    <t>CT718545</t>
  </si>
  <si>
    <t>CT851576</t>
  </si>
  <si>
    <t>CT851580</t>
  </si>
  <si>
    <t>RVSA_AT_SZG</t>
  </si>
  <si>
    <t>#N/A N/A</t>
  </si>
  <si>
    <t>ROYC_CA_TOR</t>
  </si>
  <si>
    <t>CY005672</t>
  </si>
  <si>
    <t>CT780095</t>
  </si>
  <si>
    <t>CT780099</t>
  </si>
  <si>
    <t>CT780103</t>
  </si>
  <si>
    <t>CT780107</t>
  </si>
  <si>
    <t>CT718581</t>
  </si>
  <si>
    <t>CT780111</t>
  </si>
  <si>
    <t>CT780115</t>
  </si>
  <si>
    <t>RBOS_GB_LON</t>
  </si>
  <si>
    <t>CT696070</t>
  </si>
  <si>
    <t>CRBS1E1</t>
  </si>
  <si>
    <t>CRBS1E2</t>
  </si>
  <si>
    <t>CRBS1E3</t>
  </si>
  <si>
    <t>CX379628</t>
  </si>
  <si>
    <t>CRBS1E5</t>
  </si>
  <si>
    <t>CRBS1E7</t>
  </si>
  <si>
    <t>CRBS1E10</t>
  </si>
  <si>
    <t>NOSC_CA_TOR</t>
  </si>
  <si>
    <t>CT981280</t>
  </si>
  <si>
    <t>CT981284</t>
  </si>
  <si>
    <t>CT981288</t>
  </si>
  <si>
    <t>CT981292</t>
  </si>
  <si>
    <t>CT981296</t>
  </si>
  <si>
    <t>CT355296</t>
  </si>
  <si>
    <t>CT981300</t>
  </si>
  <si>
    <t>CT981304</t>
  </si>
  <si>
    <t>NOMA_JP_TYO</t>
  </si>
  <si>
    <t>CX780678</t>
  </si>
  <si>
    <t>CX780682</t>
  </si>
  <si>
    <t>CX780686</t>
  </si>
  <si>
    <t>CX418902</t>
  </si>
  <si>
    <t>CX780690</t>
  </si>
  <si>
    <t>CNMA1J5</t>
  </si>
  <si>
    <t>CX780698</t>
  </si>
  <si>
    <t>CX418906</t>
  </si>
  <si>
    <t>NOLA_DE_HAJ</t>
  </si>
  <si>
    <t>CT717270</t>
  </si>
  <si>
    <t>CNDB1E1</t>
  </si>
  <si>
    <t>CT412498</t>
  </si>
  <si>
    <t>CNDB1E3</t>
  </si>
  <si>
    <t>CT412502</t>
  </si>
  <si>
    <t>CNDB1E5</t>
  </si>
  <si>
    <t>CT412506</t>
  </si>
  <si>
    <t>CT360007</t>
  </si>
  <si>
    <t>NBAD_AE_AUH</t>
  </si>
  <si>
    <t>CT967380</t>
  </si>
  <si>
    <t>CX855815</t>
  </si>
  <si>
    <t>CT423091</t>
  </si>
  <si>
    <t>CX855819</t>
  </si>
  <si>
    <t>CX855823</t>
  </si>
  <si>
    <t>CT423095</t>
  </si>
  <si>
    <t>CX855831</t>
  </si>
  <si>
    <t>CT423099</t>
  </si>
  <si>
    <t>NATA_AU_MEL</t>
  </si>
  <si>
    <t>CX836405</t>
  </si>
  <si>
    <t>CNAB1U1</t>
  </si>
  <si>
    <t>CNAB1U2</t>
  </si>
  <si>
    <t>CNAB1U3</t>
  </si>
  <si>
    <t>CT387020</t>
  </si>
  <si>
    <t>CNAB1U5</t>
  </si>
  <si>
    <t>CX349305</t>
  </si>
  <si>
    <t>CT349542</t>
  </si>
  <si>
    <t>MSCS_US_NYC</t>
  </si>
  <si>
    <t>CT659886</t>
  </si>
  <si>
    <t>CMWD1U1</t>
  </si>
  <si>
    <t>CMWD1U2</t>
  </si>
  <si>
    <t>CMWD1U3</t>
  </si>
  <si>
    <t>CT425582</t>
  </si>
  <si>
    <t>CMWD1U5</t>
  </si>
  <si>
    <t>CMWD1U7</t>
  </si>
  <si>
    <t>CMWD1U10</t>
  </si>
  <si>
    <t>MHCB_JP_TYO</t>
  </si>
  <si>
    <t>CY014467</t>
  </si>
  <si>
    <t>CT718806</t>
  </si>
  <si>
    <t>CT718810</t>
  </si>
  <si>
    <t>CT718814</t>
  </si>
  <si>
    <t>CT718818</t>
  </si>
  <si>
    <t>CMIZ1J5</t>
  </si>
  <si>
    <t>CT718826</t>
  </si>
  <si>
    <t>CMIZ1J10</t>
  </si>
  <si>
    <t>MACQ_AU_SYD</t>
  </si>
  <si>
    <t>CY016734</t>
  </si>
  <si>
    <t>CY016738</t>
  </si>
  <si>
    <t>CY016742</t>
  </si>
  <si>
    <t>CY016746</t>
  </si>
  <si>
    <t>CY016750</t>
  </si>
  <si>
    <t>CY016754</t>
  </si>
  <si>
    <t>CY016758</t>
  </si>
  <si>
    <t>CY016762</t>
  </si>
  <si>
    <t>LOYD_GB_LON</t>
  </si>
  <si>
    <t>CT844405</t>
  </si>
  <si>
    <t>CLOY1E1</t>
  </si>
  <si>
    <t>CLOY1E2</t>
  </si>
  <si>
    <t>CLOY1E3</t>
  </si>
  <si>
    <t>CT364708</t>
  </si>
  <si>
    <t>CLOY1E5</t>
  </si>
  <si>
    <t>CLOY1E7</t>
  </si>
  <si>
    <t>CLOY1E10</t>
  </si>
  <si>
    <t>LBBW_DE_STR</t>
  </si>
  <si>
    <t>INGB_NL_AMS</t>
  </si>
  <si>
    <t>CT714002</t>
  </si>
  <si>
    <t>CT714006</t>
  </si>
  <si>
    <t>CT714010</t>
  </si>
  <si>
    <t>CT714014</t>
  </si>
  <si>
    <t>CT714018</t>
  </si>
  <si>
    <t>CINT1E5</t>
  </si>
  <si>
    <t>CT405723</t>
  </si>
  <si>
    <t>CT359983</t>
  </si>
  <si>
    <t>ICBK_CN_BJS</t>
  </si>
  <si>
    <t>CY279613</t>
  </si>
  <si>
    <t>CY279619</t>
  </si>
  <si>
    <t>CY279625</t>
  </si>
  <si>
    <t>CY279631</t>
  </si>
  <si>
    <t>CY279637</t>
  </si>
  <si>
    <t>CY279643</t>
  </si>
  <si>
    <t>CY279649</t>
  </si>
  <si>
    <t>CY279655</t>
  </si>
  <si>
    <t>HYVE_DE_MUC</t>
  </si>
  <si>
    <t>HSBC_GB_LON</t>
  </si>
  <si>
    <t>CY018135</t>
  </si>
  <si>
    <t>CY018139</t>
  </si>
  <si>
    <t>CY018143</t>
  </si>
  <si>
    <t>CY018147</t>
  </si>
  <si>
    <t>CY018151</t>
  </si>
  <si>
    <t>CT406359</t>
  </si>
  <si>
    <t>CT406367</t>
  </si>
  <si>
    <t>CT406379</t>
  </si>
  <si>
    <t>HELA_DE_FRA</t>
  </si>
  <si>
    <t>CT841721</t>
  </si>
  <si>
    <t>CHES1E1</t>
  </si>
  <si>
    <t>CT412390</t>
  </si>
  <si>
    <t>CHES1E3</t>
  </si>
  <si>
    <t>CT412394</t>
  </si>
  <si>
    <t>CHES1E5</t>
  </si>
  <si>
    <t>CT412398</t>
  </si>
  <si>
    <t>CT412402</t>
  </si>
  <si>
    <t>GSGI_US_NYC</t>
  </si>
  <si>
    <t>CX669502</t>
  </si>
  <si>
    <t>CGS1U1</t>
  </si>
  <si>
    <t>CGS1U2</t>
  </si>
  <si>
    <t>CGS1U3</t>
  </si>
  <si>
    <t>CX398729</t>
  </si>
  <si>
    <t>CGS1U5</t>
  </si>
  <si>
    <t>CGS1U7</t>
  </si>
  <si>
    <t>CGS1U10</t>
  </si>
  <si>
    <t>GIBA_AT_VIE</t>
  </si>
  <si>
    <t>CT716930</t>
  </si>
  <si>
    <t>CEBS1E1</t>
  </si>
  <si>
    <t>CX398613</t>
  </si>
  <si>
    <t>CEBS1E3</t>
  </si>
  <si>
    <t>CX398617</t>
  </si>
  <si>
    <t>CEBS1E5</t>
  </si>
  <si>
    <t>CEBS1E7</t>
  </si>
  <si>
    <t>CEBS1E10</t>
  </si>
  <si>
    <t>GENO_DE_FRA</t>
  </si>
  <si>
    <t>CT841417</t>
  </si>
  <si>
    <t>CT718843</t>
  </si>
  <si>
    <t>CT718847</t>
  </si>
  <si>
    <t>CT718851</t>
  </si>
  <si>
    <t>CT718855</t>
  </si>
  <si>
    <t>CT718859</t>
  </si>
  <si>
    <t>CT718867</t>
  </si>
  <si>
    <t>CT718879</t>
  </si>
  <si>
    <t>ESSE_SE_STO</t>
  </si>
  <si>
    <t>CT713318</t>
  </si>
  <si>
    <t>CSEB1E1</t>
  </si>
  <si>
    <t>CT713326</t>
  </si>
  <si>
    <t>CSEB1E3</t>
  </si>
  <si>
    <t>CT713334</t>
  </si>
  <si>
    <t>CSEB1E5</t>
  </si>
  <si>
    <t>CSEB1E7</t>
  </si>
  <si>
    <t>CSEB1E10</t>
  </si>
  <si>
    <t>DNBA_NO_OSL</t>
  </si>
  <si>
    <t>CT687906</t>
  </si>
  <si>
    <t>CSTOI1E1</t>
  </si>
  <si>
    <t>CT380096</t>
  </si>
  <si>
    <t>CSTOI1E3</t>
  </si>
  <si>
    <t>CT380100</t>
  </si>
  <si>
    <t>CSTOI1E5</t>
  </si>
  <si>
    <t>CSTOI1E7</t>
  </si>
  <si>
    <t>CSTL1E10</t>
  </si>
  <si>
    <t>DEUT_DE_FRA</t>
  </si>
  <si>
    <t>CT712110</t>
  </si>
  <si>
    <t>CDB1E1</t>
  </si>
  <si>
    <t>CDB1E2</t>
  </si>
  <si>
    <t>CDB1E3</t>
  </si>
  <si>
    <t>CX361772</t>
  </si>
  <si>
    <t>CDB1E5</t>
  </si>
  <si>
    <t>CDB1E7</t>
  </si>
  <si>
    <t>CDB1E10</t>
  </si>
  <si>
    <t>DBSS_SG_SIN</t>
  </si>
  <si>
    <t>CX987122</t>
  </si>
  <si>
    <t>CT987126</t>
  </si>
  <si>
    <t>CX987130</t>
  </si>
  <si>
    <t>CX356939</t>
  </si>
  <si>
    <t>CX987134</t>
  </si>
  <si>
    <t>CDBH1U5</t>
  </si>
  <si>
    <t>CT426073</t>
  </si>
  <si>
    <t>CT718450</t>
  </si>
  <si>
    <t>DABA_DK_CPH</t>
  </si>
  <si>
    <t>CTBA_AU_SYD</t>
  </si>
  <si>
    <t>CT832205</t>
  </si>
  <si>
    <t>CCBA1U1</t>
  </si>
  <si>
    <t>CCBA1U2</t>
  </si>
  <si>
    <t>CCBA1U3</t>
  </si>
  <si>
    <t>CT383828</t>
  </si>
  <si>
    <t>CCBA1U5</t>
  </si>
  <si>
    <t>CX349241</t>
  </si>
  <si>
    <t>CT349494</t>
  </si>
  <si>
    <t>CRES_CH_ZRH</t>
  </si>
  <si>
    <t>CT710882</t>
  </si>
  <si>
    <t>CCS1E1</t>
  </si>
  <si>
    <t>CCS1E2</t>
  </si>
  <si>
    <t>CCS1E3</t>
  </si>
  <si>
    <t>CX378188</t>
  </si>
  <si>
    <t>CCS1E5</t>
  </si>
  <si>
    <t>CCS1E7</t>
  </si>
  <si>
    <t>CCS1E10</t>
  </si>
  <si>
    <t>COBA_DE_FRA</t>
  </si>
  <si>
    <t>CT712558</t>
  </si>
  <si>
    <t>CCMZ1E1</t>
  </si>
  <si>
    <t>CCMZ1E2</t>
  </si>
  <si>
    <t>CCMZ1E3</t>
  </si>
  <si>
    <t>CX378044</t>
  </si>
  <si>
    <t>CCMZ1E5</t>
  </si>
  <si>
    <t>CCMZ1E7</t>
  </si>
  <si>
    <t>CCMZ1E10</t>
  </si>
  <si>
    <t>CITI_US_NYC</t>
  </si>
  <si>
    <t>CT683486</t>
  </si>
  <si>
    <t>CCGI1U1</t>
  </si>
  <si>
    <t>CT400588</t>
  </si>
  <si>
    <t>CCGI1U3</t>
  </si>
  <si>
    <t>CT400592</t>
  </si>
  <si>
    <t>CCGI1U5</t>
  </si>
  <si>
    <t>CCGI1U7</t>
  </si>
  <si>
    <t>CCGI1U10</t>
  </si>
  <si>
    <t>CIBC_CA_TOR</t>
  </si>
  <si>
    <t>CHAS_US_NYC</t>
  </si>
  <si>
    <t>CT662282</t>
  </si>
  <si>
    <t>CJPM1U1</t>
  </si>
  <si>
    <t>CJPM1U2</t>
  </si>
  <si>
    <t>CJPM1U3</t>
  </si>
  <si>
    <t>CT385936</t>
  </si>
  <si>
    <t>CJPM1U5</t>
  </si>
  <si>
    <t>CJPM1U7</t>
  </si>
  <si>
    <t>CJPM1U10</t>
  </si>
  <si>
    <t>BYLA_DE_MUC</t>
  </si>
  <si>
    <t>CT690074</t>
  </si>
  <si>
    <t>CBYL1E1</t>
  </si>
  <si>
    <t>CT411913</t>
  </si>
  <si>
    <t>CBYL1E3</t>
  </si>
  <si>
    <t>CT411917</t>
  </si>
  <si>
    <t>CBYL1E5</t>
  </si>
  <si>
    <t>CT411921</t>
  </si>
  <si>
    <t>CT359975</t>
  </si>
  <si>
    <t>BSUI_FR_PAR</t>
  </si>
  <si>
    <t>BSCH_ES_MAD</t>
  </si>
  <si>
    <t>CT689098</t>
  </si>
  <si>
    <t>CBSH1E1</t>
  </si>
  <si>
    <t>CBSH1E2</t>
  </si>
  <si>
    <t>CBSH1E3</t>
  </si>
  <si>
    <t>CX377632</t>
  </si>
  <si>
    <t>CBSH1E5</t>
  </si>
  <si>
    <t>CBSH1E7</t>
  </si>
  <si>
    <t>CBSH1E10</t>
  </si>
  <si>
    <t>BPCE_FR_PAR</t>
  </si>
  <si>
    <t>CY194242</t>
  </si>
  <si>
    <t>CY194248</t>
  </si>
  <si>
    <t>CY194254</t>
  </si>
  <si>
    <t>CY194260</t>
  </si>
  <si>
    <t>CY194266</t>
  </si>
  <si>
    <t>CY194272</t>
  </si>
  <si>
    <t>CY194278</t>
  </si>
  <si>
    <t>CY194284</t>
  </si>
  <si>
    <t>BOTK_JP_TYO</t>
  </si>
  <si>
    <t>BOFA_US_NYC</t>
  </si>
  <si>
    <t>CBAC1UF</t>
  </si>
  <si>
    <t>CBAC1U1</t>
  </si>
  <si>
    <t>CBAC1U2</t>
  </si>
  <si>
    <t>CBAC1U3</t>
  </si>
  <si>
    <t>CBAC1U4</t>
  </si>
  <si>
    <t>CBAC1U5</t>
  </si>
  <si>
    <t>CBAC1U7</t>
  </si>
  <si>
    <t>CBAC1U10</t>
  </si>
  <si>
    <t>BNPA_FR_PAR</t>
  </si>
  <si>
    <t>CT708702</t>
  </si>
  <si>
    <t>CBNP1E1</t>
  </si>
  <si>
    <t>CBNP1E2</t>
  </si>
  <si>
    <t>CBNP1E3</t>
  </si>
  <si>
    <t>CX377856</t>
  </si>
  <si>
    <t>CBNP1E5</t>
  </si>
  <si>
    <t>CBNP1E7</t>
  </si>
  <si>
    <t>CBNP1E10</t>
  </si>
  <si>
    <t>BKCH_CN_BJS</t>
  </si>
  <si>
    <t>CY003770</t>
  </si>
  <si>
    <t>CBOC1U1</t>
  </si>
  <si>
    <t>CBOC1U2</t>
  </si>
  <si>
    <t>CBOC1U3</t>
  </si>
  <si>
    <t>CBOC1U4</t>
  </si>
  <si>
    <t>CBOC1U5</t>
  </si>
  <si>
    <t>CBOC1U7</t>
  </si>
  <si>
    <t>CBOC1U10</t>
  </si>
  <si>
    <t>BFCM_FR_PAR</t>
  </si>
  <si>
    <t>BBVA_ES_MAD</t>
  </si>
  <si>
    <t>CT704738</t>
  </si>
  <si>
    <t>CBBV1E1</t>
  </si>
  <si>
    <t>CBBV1E2</t>
  </si>
  <si>
    <t>CBBV1E3</t>
  </si>
  <si>
    <t>CX377536</t>
  </si>
  <si>
    <t>CBBV1E5</t>
  </si>
  <si>
    <t>CBBV1E7</t>
  </si>
  <si>
    <t>CBBV1E10</t>
  </si>
  <si>
    <t>BARC_GB_LON</t>
  </si>
  <si>
    <t>CT687310</t>
  </si>
  <si>
    <t>CBAR1E1</t>
  </si>
  <si>
    <t>CBAR1E2</t>
  </si>
  <si>
    <t>CBAR1E3</t>
  </si>
  <si>
    <t>CX377748</t>
  </si>
  <si>
    <t>CBAR1E5</t>
  </si>
  <si>
    <t>CBAR1E7</t>
  </si>
  <si>
    <t>CBAR1E10</t>
  </si>
  <si>
    <t>ANZB_AU_MEL</t>
  </si>
  <si>
    <t>CT830717</t>
  </si>
  <si>
    <t>CANZ1U1</t>
  </si>
  <si>
    <t>CT382772</t>
  </si>
  <si>
    <t>CANZ1U3</t>
  </si>
  <si>
    <t>CT382776</t>
  </si>
  <si>
    <t>CANZ1U5</t>
  </si>
  <si>
    <t>CX349229</t>
  </si>
  <si>
    <t>CT349482</t>
  </si>
  <si>
    <t>AGRI_FR_PAR</t>
  </si>
  <si>
    <t>CT697310</t>
  </si>
  <si>
    <t>CCAI1E1</t>
  </si>
  <si>
    <t>CCAI1E2</t>
  </si>
  <si>
    <t>CCAI1E3</t>
  </si>
  <si>
    <t>CX378140</t>
  </si>
  <si>
    <t>CCAI1E5</t>
  </si>
  <si>
    <t>CCAI1E7</t>
  </si>
  <si>
    <t>CCAI1E10</t>
  </si>
  <si>
    <t>Swaps</t>
  </si>
  <si>
    <t>&lt;- click to show\hide</t>
  </si>
  <si>
    <t>Tenor</t>
  </si>
  <si>
    <t>FixFreq</t>
  </si>
  <si>
    <t>FixDCT</t>
  </si>
  <si>
    <t>FloatFreq</t>
  </si>
  <si>
    <t>FloatDCT</t>
  </si>
  <si>
    <t>Swaption Vols</t>
  </si>
  <si>
    <t>SwaptionVolParameters</t>
  </si>
  <si>
    <t>Semi</t>
  </si>
  <si>
    <t>A/360</t>
  </si>
  <si>
    <t>15Y</t>
  </si>
  <si>
    <t>20Y</t>
  </si>
  <si>
    <t>FixedFrequency</t>
  </si>
  <si>
    <t>Ann</t>
  </si>
  <si>
    <t>Quart</t>
  </si>
  <si>
    <t>FixedDCT</t>
  </si>
  <si>
    <t>FloatingFrequency</t>
  </si>
  <si>
    <t>FloatingDCT</t>
  </si>
  <si>
    <t>QuoteType</t>
  </si>
  <si>
    <t>Normal</t>
  </si>
  <si>
    <t>Contributor</t>
  </si>
  <si>
    <t>ICPL</t>
  </si>
  <si>
    <t>Libor Transition</t>
  </si>
  <si>
    <t>FloatingLegType</t>
  </si>
  <si>
    <t>RFR</t>
  </si>
  <si>
    <t>30Y</t>
  </si>
  <si>
    <t>Spread is on:</t>
  </si>
  <si>
    <t>Freq1</t>
  </si>
  <si>
    <t>DCT1</t>
  </si>
  <si>
    <t>Freq2</t>
  </si>
  <si>
    <t>DCT2</t>
  </si>
  <si>
    <t>A/365F</t>
  </si>
  <si>
    <t>25Y</t>
  </si>
  <si>
    <t>BBIR</t>
  </si>
  <si>
    <t>30/360</t>
  </si>
  <si>
    <t>OIS Normal</t>
  </si>
  <si>
    <t>CMPN</t>
  </si>
  <si>
    <t>CMPL</t>
  </si>
  <si>
    <t>IBOR</t>
  </si>
  <si>
    <t>GBP</t>
  </si>
  <si>
    <t>Swaption Vol Parameters</t>
  </si>
  <si>
    <t>ZC Inflation Swaps</t>
  </si>
  <si>
    <t>Seasonality</t>
  </si>
  <si>
    <t>Historic sets</t>
  </si>
  <si>
    <t>Inflation Vol</t>
  </si>
  <si>
    <t>BloombergCode</t>
  </si>
  <si>
    <t>Month</t>
  </si>
  <si>
    <t>Adj</t>
  </si>
  <si>
    <t>Year</t>
  </si>
  <si>
    <t>Index</t>
  </si>
  <si>
    <t>Parameters</t>
  </si>
  <si>
    <t>Vol</t>
  </si>
  <si>
    <t>eUSWI1 Curncy</t>
  </si>
  <si>
    <t>Jan</t>
  </si>
  <si>
    <t>BaseCurrency</t>
  </si>
  <si>
    <t>eUSWI2 Curncy</t>
  </si>
  <si>
    <t>Feb</t>
  </si>
  <si>
    <t>LagMethod</t>
  </si>
  <si>
    <t>3m no interpolation</t>
  </si>
  <si>
    <t>eUSWI3 Curncy</t>
  </si>
  <si>
    <t>Mar</t>
  </si>
  <si>
    <t>EffectiveDate</t>
  </si>
  <si>
    <t>15th of Month</t>
  </si>
  <si>
    <t>eUSWI4 Curncy</t>
  </si>
  <si>
    <t>Apr</t>
  </si>
  <si>
    <t>eUSWI5 Curncy</t>
  </si>
  <si>
    <t>May</t>
  </si>
  <si>
    <t>eUSWI6 Curncy</t>
  </si>
  <si>
    <t>Jun</t>
  </si>
  <si>
    <t>eUSWI7 Curncy</t>
  </si>
  <si>
    <t>Jul</t>
  </si>
  <si>
    <t>eUSWI8 Curncy</t>
  </si>
  <si>
    <t>Aug</t>
  </si>
  <si>
    <t>eUSWI9 Curncy</t>
  </si>
  <si>
    <t>Sep</t>
  </si>
  <si>
    <t>eUSWI10 Curncy</t>
  </si>
  <si>
    <t>Oct</t>
  </si>
  <si>
    <t>12Y</t>
  </si>
  <si>
    <t>eUSWI12 Curncy</t>
  </si>
  <si>
    <t>Nov</t>
  </si>
  <si>
    <t>eUSWI15 Curncy</t>
  </si>
  <si>
    <t>Dec</t>
  </si>
  <si>
    <t>eUSWI20 Curncy</t>
  </si>
  <si>
    <t>eUSWI25 Curncy</t>
  </si>
  <si>
    <t>eUSWI30 Curncy</t>
  </si>
  <si>
    <t>40Y</t>
  </si>
  <si>
    <t>eUSWI40 Curncy</t>
  </si>
  <si>
    <t>50Y</t>
  </si>
  <si>
    <t>eUSWI50 Curncy</t>
  </si>
  <si>
    <t>FRSWI1 Curncy</t>
  </si>
  <si>
    <t>FRSWI2 Curncy</t>
  </si>
  <si>
    <t>FRSWI3 Curncy</t>
  </si>
  <si>
    <t>FRSWI4 Curncy</t>
  </si>
  <si>
    <t>FRSWI5 Curncy</t>
  </si>
  <si>
    <t>FRSWI6 Curncy</t>
  </si>
  <si>
    <t>FRSWI7 Curncy</t>
  </si>
  <si>
    <t>FRSWI8 Curncy</t>
  </si>
  <si>
    <t>FRSWI9 Curncy</t>
  </si>
  <si>
    <t>FRSWI10 Curncy</t>
  </si>
  <si>
    <t>FRSWI12 Curncy</t>
  </si>
  <si>
    <t>FRSWI15 Curncy</t>
  </si>
  <si>
    <t>FRSWI20 Curncy</t>
  </si>
  <si>
    <t>FRSWI25 Curncy</t>
  </si>
  <si>
    <t>FRSWI30 Curncy</t>
  </si>
  <si>
    <t>BPSWIT1 Curncy</t>
  </si>
  <si>
    <t>BPSWIT2 Curncy</t>
  </si>
  <si>
    <t>2m no interpolation</t>
  </si>
  <si>
    <t>BPSWIT3 Curncy</t>
  </si>
  <si>
    <t>BPSWIT4 Curncy</t>
  </si>
  <si>
    <t>BPSWIT5 Curncy</t>
  </si>
  <si>
    <t>BPSWIT6 Curncy</t>
  </si>
  <si>
    <t>BPSWIT7 Curncy</t>
  </si>
  <si>
    <t>BPSWIT8 Curncy</t>
  </si>
  <si>
    <t>BPSWIT9 Curncy</t>
  </si>
  <si>
    <t>BPSWIT10 Curncy</t>
  </si>
  <si>
    <t>BPSWIT12 Curncy</t>
  </si>
  <si>
    <t>BPSWIT15 Curncy</t>
  </si>
  <si>
    <t>BPSWIT20 Curncy</t>
  </si>
  <si>
    <t>BPSWIT25 Curncy</t>
  </si>
  <si>
    <t>BPSWIT30 Curncy</t>
  </si>
  <si>
    <t>BPSWIT40 Curncy</t>
  </si>
  <si>
    <t>BPSWIT50 Curncy</t>
  </si>
  <si>
    <t>USSWIT1 Curncy</t>
  </si>
  <si>
    <t>USSWIT2 Curncy</t>
  </si>
  <si>
    <t>Linear interpolation between 2m and 3m</t>
  </si>
  <si>
    <t>USSWIT3 Curncy</t>
  </si>
  <si>
    <t>T+2</t>
  </si>
  <si>
    <t>USSWIT4 Curncy</t>
  </si>
  <si>
    <t>USSWIT5 Curncy</t>
  </si>
  <si>
    <t>USSWIT6 Curncy</t>
  </si>
  <si>
    <t>USSWIT7 Curncy</t>
  </si>
  <si>
    <t>USSWIT8 Curncy</t>
  </si>
  <si>
    <t>USSWIT9 Curncy</t>
  </si>
  <si>
    <t>USSWIT10 Curncy</t>
  </si>
  <si>
    <t>USSWIT12 Curncy</t>
  </si>
  <si>
    <t>USSWIT15 Curncy</t>
  </si>
  <si>
    <t>USSWIT20 Curncy</t>
  </si>
  <si>
    <t>USSWIT25 Curncy</t>
  </si>
  <si>
    <t>USSWIT30 Curncy</t>
  </si>
  <si>
    <t>Historical Correlation Numeraire = EUR</t>
  </si>
  <si>
    <t>Data imported from range SampleCorrelation of workbook \\solumsbs\Philip Shared\CorrelationMatrices\CorrelationMatrix_EUR_71x71_2017-06-22_11_00_20.xlsx which used data from 1-Jan-2009 to 15-Jun-2017</t>
  </si>
  <si>
    <t>EUR IR</t>
  </si>
  <si>
    <t>USD IR</t>
  </si>
  <si>
    <t>USD FX</t>
  </si>
  <si>
    <t>GBP IR</t>
  </si>
  <si>
    <t>GBP FX</t>
  </si>
  <si>
    <t>JPY IR</t>
  </si>
  <si>
    <t>JPY FX</t>
  </si>
  <si>
    <t>AED IR</t>
  </si>
  <si>
    <t>AED FX</t>
  </si>
  <si>
    <t>AUD IR</t>
  </si>
  <si>
    <t>AUD FX</t>
  </si>
  <si>
    <t>CAD IR</t>
  </si>
  <si>
    <t>CAD FX</t>
  </si>
  <si>
    <t>CHF IR</t>
  </si>
  <si>
    <t>CHF FX</t>
  </si>
  <si>
    <t>CLP IR</t>
  </si>
  <si>
    <t>CLP FX</t>
  </si>
  <si>
    <t>CNH IR</t>
  </si>
  <si>
    <t>CNH FX</t>
  </si>
  <si>
    <t>CZK IR</t>
  </si>
  <si>
    <t>CZK FX</t>
  </si>
  <si>
    <t>DKK IR</t>
  </si>
  <si>
    <t>DKK FX</t>
  </si>
  <si>
    <t>HKD IR</t>
  </si>
  <si>
    <t>HKD FX</t>
  </si>
  <si>
    <t>HUF IR</t>
  </si>
  <si>
    <t>HUF FX</t>
  </si>
  <si>
    <t>ILS IR</t>
  </si>
  <si>
    <t>ILS FX</t>
  </si>
  <si>
    <t>INR IR</t>
  </si>
  <si>
    <t>INR FX</t>
  </si>
  <si>
    <t>KRW IR</t>
  </si>
  <si>
    <t>KRW FX</t>
  </si>
  <si>
    <t>MYR IR</t>
  </si>
  <si>
    <t>MYR FX</t>
  </si>
  <si>
    <t>NOK IR</t>
  </si>
  <si>
    <t>NOK FX</t>
  </si>
  <si>
    <t>NZD IR</t>
  </si>
  <si>
    <t>NZD FX</t>
  </si>
  <si>
    <t>PEN IR</t>
  </si>
  <si>
    <t>PEN FX</t>
  </si>
  <si>
    <t>PHP IR</t>
  </si>
  <si>
    <t>PHP FX</t>
  </si>
  <si>
    <t>PLN IR</t>
  </si>
  <si>
    <t>PLN FX</t>
  </si>
  <si>
    <t>QAR IR</t>
  </si>
  <si>
    <t>QAR FX</t>
  </si>
  <si>
    <t>RON IR</t>
  </si>
  <si>
    <t>RON FX</t>
  </si>
  <si>
    <t>RUB IR</t>
  </si>
  <si>
    <t>RUB FX</t>
  </si>
  <si>
    <t>SAR IR</t>
  </si>
  <si>
    <t>SAR FX</t>
  </si>
  <si>
    <t>SEK IR</t>
  </si>
  <si>
    <t>SEK FX</t>
  </si>
  <si>
    <t>SGD IR</t>
  </si>
  <si>
    <t>SGD FX</t>
  </si>
  <si>
    <t>TRY IR</t>
  </si>
  <si>
    <t>TRY FX</t>
  </si>
  <si>
    <t>TWD IR</t>
  </si>
  <si>
    <t>TWD FX</t>
  </si>
  <si>
    <t>ZAR IR</t>
  </si>
  <si>
    <t>ZAR FX</t>
  </si>
  <si>
    <t>UKRPI IR</t>
  </si>
  <si>
    <t>UKRPI FX</t>
  </si>
  <si>
    <t>FrenchCPIxT IR</t>
  </si>
  <si>
    <t>FrenchCPIxT FX</t>
  </si>
  <si>
    <t>EuroHICPxT IR</t>
  </si>
  <si>
    <t>EuroHICPxT FX</t>
  </si>
  <si>
    <t>USCPI IR</t>
  </si>
  <si>
    <t>USCPI FX</t>
  </si>
  <si>
    <t>Historical Correlation Numeraire = USD</t>
  </si>
  <si>
    <t>Data imported from range SampleCorrelation of workbook \\solumsbs\Philip Shared\CorrelationMatrices\CorrelationMatrix_USD_71x71_2017-06-22_11_00_20.xlsx which used data from 1-Jan-2009 to 15-Jun-2017</t>
  </si>
  <si>
    <t>EUR FX</t>
  </si>
  <si>
    <t>Historical Correlation Numeraire = GBP</t>
  </si>
  <si>
    <t>Data imported from range SampleCorrelation of workbook \\solumsbs\Philip Shared\CorrelationMatrices\CorrelationMatrix_GBP_71x71_2017-06-22_11_00_20.xlsx which used data from 1-Jan-2009 to 15-Jun-2017</t>
  </si>
  <si>
    <t>SCRiPT Market Data Config</t>
  </si>
  <si>
    <t>AnchorDate</t>
  </si>
  <si>
    <t>Discount factors are 1 for this date.</t>
  </si>
  <si>
    <t>Numeraire</t>
  </si>
  <si>
    <t>The model propagates trade PVs denominated in this currency.</t>
  </si>
  <si>
    <t>CollateralCcy</t>
  </si>
  <si>
    <r>
      <t xml:space="preserve">The model is calibrated to swaps collateralised in this currency. For the collateral currency discount factors are calibrated from swaps Fixed vs OIS, for other currencies discount factors are inferred from the collateral currency discount factors via calibration to cross currency basis swaps, Libor vs Libor. </t>
    </r>
    <r>
      <rPr>
        <sz val="11"/>
        <color rgb="FFFF0000"/>
        <rFont val="Calibri"/>
        <family val="2"/>
      </rPr>
      <t>Recommended: EUR</t>
    </r>
    <r>
      <rPr>
        <sz val="11"/>
        <color theme="1"/>
        <rFont val="Calibri"/>
        <family val="2"/>
        <scheme val="minor"/>
      </rPr>
      <t xml:space="preserve"> - changing to another currency will require changes to code to feed rates from Bloomberg (since different cross currency basis swaps must be observed).</t>
    </r>
  </si>
  <si>
    <t>HWRevert</t>
  </si>
  <si>
    <t>Hull-White Mean Reversion. The same for all currencies.</t>
  </si>
  <si>
    <t>SigmaStep</t>
  </si>
  <si>
    <t>The time step-size for the Hull-White volatility vectors, in years.</t>
  </si>
  <si>
    <t>TStar</t>
  </si>
  <si>
    <t>The final point of the Hull-White volatility vectors, in years.</t>
  </si>
  <si>
    <t>SCRiPTWorkbook</t>
  </si>
  <si>
    <t>SCRiPT2022.xlsm</t>
  </si>
  <si>
    <t>Location of the SCRiPT workbook - used by Menu &gt; Open SCRiPT workbook.</t>
  </si>
  <si>
    <t>MarketDataFile</t>
  </si>
  <si>
    <t>..\data\market\20220228_solum.out</t>
  </si>
  <si>
    <t>Location of the file containing market data that is used by code under Menu &gt; Rates from text file…</t>
  </si>
  <si>
    <t>CayleyMarketData Audit sheet</t>
  </si>
  <si>
    <t>Version</t>
  </si>
  <si>
    <t>Date</t>
  </si>
  <si>
    <t>Time</t>
  </si>
  <si>
    <t>Author</t>
  </si>
  <si>
    <t>Comment</t>
  </si>
  <si>
    <t>Philip Swannell</t>
  </si>
  <si>
    <t>Each sheet now has section "Libor Transition" containing one datum, namely FloatingLegType with allowed values of RFR and IBOR.</t>
  </si>
  <si>
    <t>Strange - had to copy all worksheets and modules to a fresh workbook to fix "all macros may be disabled" error. This is the second time I've had to do thisn and I haven't been able to figure out the cause.</t>
  </si>
  <si>
    <t>Improved method FeedRatesFromTextFile.</t>
  </si>
  <si>
    <t>Improved method ReleaseCleanup.</t>
  </si>
  <si>
    <t>Imported data from 20220228_solum.out.</t>
  </si>
  <si>
    <t>Files shown on Config can now have relative addresses.</t>
  </si>
  <si>
    <t>Changes to method BloombergTickerSwaptionVol to match the data received from Airbus.</t>
  </si>
  <si>
    <t>Tweak to Config sheet.</t>
  </si>
  <si>
    <t>Bug fix in FeedRatesFromTextFile - Fx data was not being fed.</t>
  </si>
  <si>
    <t>Method FeedRatesFromTextFile now allows list of currencies to feed.</t>
  </si>
  <si>
    <t>Tweak to previous release.</t>
  </si>
  <si>
    <t>Method FeedRatesFromTextFile converted from Sub to Function so that it can be called from Cayley via Application.Run and with robust error handling.</t>
  </si>
  <si>
    <t>Changes to ensure that the .Saved property of the workbook is not flipped to False unnecessarily.</t>
  </si>
  <si>
    <t>Reduced instrumentation in method SaveDataFromMarketWorkbookToFile.</t>
  </si>
  <si>
    <t>MZTools.</t>
  </si>
  <si>
    <t>Added extra instrumentation to SaveDataFromMarketWorkbookToFile.</t>
  </si>
  <si>
    <t>Subroutines of SaveDataFromMarketWorkbookToFile amended to cope with HistoricFxVols now having term structure.</t>
  </si>
  <si>
    <t>Amended methods FormatFxVolSheet and SyncHistoricVols to cope with HistoricFxVols now having term structure.</t>
  </si>
  <si>
    <t>Corrected sheet visibility.</t>
  </si>
  <si>
    <t>Fixes to bit-rotted method FeedSheetFromTextFile. Note that Airbus's data file has no valid swaption data...</t>
  </si>
  <si>
    <t>Test release.</t>
  </si>
  <si>
    <t>Added more code to ThisWorkbook class module that was lost in release 216.</t>
  </si>
  <si>
    <t>Added call to GetFromRegistry to workbook open event. Not sure why that was not present. Maybe deleted in release 216?</t>
  </si>
  <si>
    <t>Bug fix to SaveFxDataToDictionary.</t>
  </si>
  <si>
    <t>Reinstated password for viewing VBA.</t>
  </si>
  <si>
    <t>Strange - had to copy all worksheets and modules to a fresh workbook to fix "all macros may be disabled" error.</t>
  </si>
  <si>
    <t>More work on SaveDataFromMarketWorkbookToFile. For the time being maintaining compatibility so that this workbook will work with both R code and Julia code - that will make comparing results easier.</t>
  </si>
  <si>
    <t>Forked SCRiPT_MarketData to CayleyMarketData, since we may need to make non-backwards-compatible changes.</t>
  </si>
  <si>
    <t>Used Bloomberg from PC at home (tricky with Citrix etc) to update rates to 10-Feb-2020, useful to compare with Xplain.</t>
  </si>
  <si>
    <t>Inflation seasonal adjustments now calculated from last 5 years of data, via formula in range "SeasonalAdjustments" on sheets such as UKRPI.</t>
  </si>
  <si>
    <t>Re-release to check in to source control.</t>
  </si>
  <si>
    <t>Fix to method IsBloombergInstalled. Released containing rates for 7-Feb-2020.</t>
  </si>
  <si>
    <t>Bug fix to method SaveCorrelationsToDictionary. Was not working when &gt;1 inflation index in the market.</t>
  </si>
  <si>
    <t>Ran AmendVBA.</t>
  </si>
  <si>
    <t>Tweaks to FeedRatesFromBloomberg</t>
  </si>
  <si>
    <t>Released with rates updated to CoB 31 Dec 2018 - missed some currencies last time.</t>
  </si>
  <si>
    <t>Change to method PasteAndFormat so that when we feed rates from Bloomberg or text file then the target sheets are unhidden.</t>
  </si>
  <si>
    <t>Released with rates updated to CoB 31 Dec 2018.</t>
  </si>
  <si>
    <t>Added rows on the Fx sheet for OMR set vols same as QAR and set the spot rates against the majors via OMRQAR = 9.5.</t>
  </si>
  <si>
    <t>Added sheets for PLN and OMR.</t>
  </si>
  <si>
    <t>Fix to method FormatFxVolSheet to run if application list seperator is not a comma. Note that code to feed from Bloomberg will certainly still fail however.</t>
  </si>
  <si>
    <t>Hermione Glyn</t>
  </si>
  <si>
    <t>Tweak to FormatCurrencySheet</t>
  </si>
  <si>
    <t>Fixed bugs caused by change 197.</t>
  </si>
  <si>
    <t>RandomAdjust now applies the random adjustment then rounds to 5 significant figures.</t>
  </si>
  <si>
    <t>No longer display any Bloomberg codes on the currency sheets.</t>
  </si>
  <si>
    <t>When feeding rates from Bloomberg, can now apply random adjustment to every data point fed (currently +/- 2.5%). Need to do this so we are not sending Bloomberg numbers off the PC on which we have rights to use the Bloomberg data.</t>
  </si>
  <si>
    <t>Change to behaviour of SaveDataFromMarketWorkbookToFile when there are no Credits to be saved: Write null rather than [null]</t>
  </si>
  <si>
    <t>Fixed compile error.</t>
  </si>
  <si>
    <t>Re-release after fix to release scripts.</t>
  </si>
  <si>
    <t>No longer save fundingspreads to credit curves, since we need funding spreads even for counterparties for which we don’t require a credit curve.</t>
  </si>
  <si>
    <t>Tweaks to previous.</t>
  </si>
  <si>
    <t>Save _all_ funding spreads to the market, not just those for the "chosen banks". Allows FVA calculation for banks other than the chosen banks.</t>
  </si>
  <si>
    <t>Access gSELF constant.</t>
  </si>
  <si>
    <t>Removed function To1D - it's been ported to SolumAddin.</t>
  </si>
  <si>
    <t>Released work done at home.</t>
  </si>
  <si>
    <t>Removed module modSaveToR, it's remaining code is now in modSaveToJSON</t>
  </si>
  <si>
    <t>Removed the following methods: TestSaveDataFromMarketWorkbookToR, SaveDataFromMarketWorkbookToR, RemoveExistingMarketDataFromR, SaveInflationSheetToR, SaveCurrencySheetToR, SaveCorrelationsToR, SaveFundingSpreadsToR, SaveFxDataToR, SaveToRIRVol, SaveCDSDataToR</t>
  </si>
  <si>
    <t>Change to SaveDataFromMarketWorkbookToFile - Credits saved as array with one dimension, not two.</t>
  </si>
  <si>
    <t>Change to method SaveCurrencySheetToDictionary: irvol_ -&gt; SwaptionVols_</t>
  </si>
  <si>
    <t>Bug fix to SaveDataFromMarketWorkbookToFile - not all credit curves which should have been written were written.</t>
  </si>
  <si>
    <t>Changes in SaveDataFromMarketWorkbookToFile.</t>
  </si>
  <si>
    <t>Changes to code that generates json file.</t>
  </si>
  <si>
    <t>First cut of method SaveDataFromMarketWorkbookToFile</t>
  </si>
  <si>
    <t>Added module modSaveToJSON. Code not yet called.</t>
  </si>
  <si>
    <t>Release with data for CoB 16 Jan 2018. Need a flat file format to stop this workbook being a data store.</t>
  </si>
  <si>
    <t>ThrowIfErrorFromR -&gt; ThrowIfError</t>
  </si>
  <si>
    <t>Ran Ribbon Commander Code Cleaner.</t>
  </si>
  <si>
    <t>Deactivating the workbook no longer protects the Fx sheet.</t>
  </si>
  <si>
    <t>More changes for SCRiPTUtils.xlam having become SolumSCRiPTUtils.xlam</t>
  </si>
  <si>
    <t>Changes for SCRiPTUtils.xlam having become SolumSCRiPTUtils.xlam</t>
  </si>
  <si>
    <t>Fix to sort buttons on sheet Credit.</t>
  </si>
  <si>
    <t>Menu item "Rates from Bloomberg…" is greyed out on a PC without the Bloomberg Addin.</t>
  </si>
  <si>
    <t>Bug fix to SaveLabelledDataToRList which broke with the switch to BERT.</t>
  </si>
  <si>
    <t>Inflation sets now feed from Bloomberg.</t>
  </si>
  <si>
    <t>Updated historic sets for UKRPI and USCPI.</t>
  </si>
  <si>
    <t>Removed reference to SolumSCRiPT</t>
  </si>
  <si>
    <t>Changes for switch away from Paul's C# addin and to using BERT instead. (http://bert-toolkit.com).</t>
  </si>
  <si>
    <t>Changes for c:\Program Files\Solum --&gt; c:\ProgramData\Solum</t>
  </si>
  <si>
    <t>Removed direct reference to SolumSCRiPTExcel, the C# layer. Instead call sExecuteRCode that (for the time being) still calls the C# layer.</t>
  </si>
  <si>
    <t>Fixes in double-click handling for Config sheet.</t>
  </si>
  <si>
    <t>Code refactoring.</t>
  </si>
  <si>
    <t>Changes to code to feed from Bloomberg so that we can now feed for ALL currencies "in a oner".</t>
  </si>
  <si>
    <t>Corrected bugs introduced in release 156 which had broken code to feed from Bloomberg.</t>
  </si>
  <si>
    <t>Added Recovery rates for each credit rather than having a single recovery rate for all credits held on the Config sheet of SCRiPT.</t>
  </si>
  <si>
    <t>Shuffled the columns in the ranges containg data for swaps to be in a more sensible order.</t>
  </si>
  <si>
    <t>Removed discount factor arrays from all the currency sheets and removed code to feed discount factors to R.</t>
  </si>
  <si>
    <t>Improvements to method HideUnhideSheets.</t>
  </si>
  <si>
    <t>Added inflation vols to the four inflation sheets with code to save the data to R as dataframes with names such as input_InflationVol_UKRPI</t>
  </si>
  <si>
    <t>Re-imported correlation data from workbooks created by Correlation Matrix Generator'. No longer call sNearestCorrelationMatrix on "big" matrix, but will use r function nearPD to correct the correlation matrix passed to R.</t>
  </si>
  <si>
    <t>Fixes to Bloomberg tickers displayed on the currency sheets. Was showing #NAME?</t>
  </si>
  <si>
    <t>Inflation sheets now include estimates of historical vol of the index</t>
  </si>
  <si>
    <t>Now calling sNearestCorrelationMatrix on all three correlation sheets.</t>
  </si>
  <si>
    <t>On sheet HistoricalCorrUSD, experimenting with call to sNearestCorrelationMatrix to address non-positive definite problem.</t>
  </si>
  <si>
    <t>Change to the data that we save as seasonal adjustments. Now save a vector of 12 elements summing to zero and no longer "cycle and subtract first element".</t>
  </si>
  <si>
    <t>Temporary change to corrlations on HistoricCorrUSD sheet. Otherwise matrix not positive definite (for USD, GBP, UKRPI subselection). Is our approach to correlation estimation correct get very high GBPFX vs UKRPIFX of 0.995371</t>
  </si>
  <si>
    <t>Improvements to how AnchorDate is saved to R.</t>
  </si>
  <si>
    <t>Now save historic inflation to R as two columns of data - first column is first of month in Excel convention, second column is index.</t>
  </si>
  <si>
    <t>Lag -&gt; LagMethod, cont.</t>
  </si>
  <si>
    <t>Lag -&gt; LagMethod</t>
  </si>
  <si>
    <t>Tweaks to method CheckHistoricInflation.</t>
  </si>
  <si>
    <t>Added April UKRPI - need to automate adding settings...</t>
  </si>
  <si>
    <t>Bug fix to method SaveDataFromMarketWorkbookToR. Was bugged when there were zero inflation trades...</t>
  </si>
  <si>
    <t>Imported updated correlations yo all three correlation sheets. Includes correlations for inflation indices.</t>
  </si>
  <si>
    <t>Fix to method FormatInflationSheet.</t>
  </si>
  <si>
    <t>Tweaks to Herione's code for inflation. Updated all rates (using Live feed).</t>
  </si>
  <si>
    <t>PGS: Imported modules modFeed, modBloomberg and modWizard from a "branch" of this workbook that Hermione nas been working on. Extends "Feed from Bloomgberg" functionality to include inflation swap rates.</t>
  </si>
  <si>
    <t>Calling new function InflationIndexInfo on the inflation sheets.</t>
  </si>
  <si>
    <t>Cleaned up VBA code via MZTools.</t>
  </si>
  <si>
    <t>Save Inflation Parameters to R as a list rather than as a character vector.</t>
  </si>
  <si>
    <t>Now check inflation historic sets are not missing any resets (or have too many). Have a tolerance i.e. expect data to be published by 23rd of month. Also, before saving to R, we transform the seasonal adjustments so that we "cycle" to put the month of the latest historic set at the top of the list and subtract that adjustment from all of the adjustments. Finally flipped the sign convention for SeasonalAdjustments to be in line with AJR's R code.</t>
  </si>
  <si>
    <t>Changes to method CheckZCInflationSwapsData so that data saved to R is compatible with R method AddCurve.inflation.</t>
  </si>
  <si>
    <t>Method SaveDataFromMarketWorkbookToR now creates input_inflations a vector of the inflation indices required or a zero-length vector if no inflations "in the market".</t>
  </si>
  <si>
    <t>Correction to method CheckSeasonalAdjustments.</t>
  </si>
  <si>
    <t>Method SaveDataFromMarketWorkbookToR no longer calculates ALL sheets of this workbook, but only the relevant ones.</t>
  </si>
  <si>
    <t>Changed seasonal adjustments to show the log of the multiplicative adjustment, so that the 12 should sum to 0 rather than multiply to one, as previously. This is in line with Andrew's approach (though not yet sure if I've adopted the same sign convention).</t>
  </si>
  <si>
    <t>Added Add-hoc method ForceAllCorrelationsToBeSymmetric and used it to correct the array formulas on the Correlations sheets.</t>
  </si>
  <si>
    <t>Enhanced method SaveCorrelationsToR to save correlations for inflation indices.</t>
  </si>
  <si>
    <t>Added dummy data for the inflation indices to the Historical correlation sheets.</t>
  </si>
  <si>
    <t>Added debug code to SaveDataframe to pop data in Notepad++.</t>
  </si>
  <si>
    <t>Switched from Paul's C# sFns.scSaveDataFrameWithTypeNameHeader to VBA SaveDataframe.</t>
  </si>
  <si>
    <t>Deleted extraneous name "RatesRange".</t>
  </si>
  <si>
    <t>Bug fix to SaveDataFromMarketWorkbookToR - inflation data was being deleted from R just after it was saved to R :-(.</t>
  </si>
  <si>
    <t>Removed Excel link to file "Inflation_ZC". Also fix in method SaveDataFromMarketWorkbookToR for when no inflation indices are required.</t>
  </si>
  <si>
    <t>More work in modSaveToR.</t>
  </si>
  <si>
    <t>Work on method SaveInflationSheetToR</t>
  </si>
  <si>
    <t>Changes to EstimateSeasonalAdjustment (to be in line with approach described in paper from OpenGamma: Inflation:Instruments and curve construction) and added function ApplySeasonalAdjustment.</t>
  </si>
  <si>
    <t>More work on inflation sheets, including utility function EstimateSeasonalAdjustment.</t>
  </si>
  <si>
    <t>Added three more inflation sheets.</t>
  </si>
  <si>
    <t>Added sheet UK RPI as prototype.</t>
  </si>
  <si>
    <t>Imported rates after fixing bug in feed of cross currency swap rates (bug introduced in 104 and fixed in 109).</t>
  </si>
  <si>
    <t>Added method to align cross rates - can be called from menu button on Fx sheet, and we could call it from feeding code...</t>
  </si>
  <si>
    <t>Bug fix to method BloombergTickerFxSpot - was doing the wrong thing is ever the currency pair was in the non-standard order.</t>
  </si>
  <si>
    <t>Tweaks to adding and deleting currency pairs from Fx sheet. Fixed bug in feed basis swaps. Bug introduced in release 104.</t>
  </si>
  <si>
    <t>Tweaks to ReleaseCleanup.</t>
  </si>
  <si>
    <t>Added filtering to Fx sheet - need to tweak other functionality, such as adding and deleting currency pairs.</t>
  </si>
  <si>
    <t>Imported correlation data for EUR, USD and GBP correlation sheets. Updated market data to 29 March.</t>
  </si>
  <si>
    <t>Changes to support numeraire being either EUR or USD or GBP.</t>
  </si>
  <si>
    <t>Config sheet now has range Numeraire rather than BaseCCY.</t>
  </si>
  <si>
    <t>Improved error handling in a number of methods following trouble on Jorg Weber's PC at Airbus.</t>
  </si>
  <si>
    <t>Released with data for 30 Dec 2016. Also tweak to method GetCOBDate.</t>
  </si>
  <si>
    <t>Final release before trip to Munich.</t>
  </si>
  <si>
    <t>Fixes to method FeedSheetFromTextFile following testing of file received from Boris Le Bris.</t>
  </si>
  <si>
    <t>Tweaks to previous release.</t>
  </si>
  <si>
    <t>Added functions FormatCreditSheet, DeleteCreditCounterparty, AddCreditCounterparty - can now modify the list of banks on the Credit sheet.</t>
  </si>
  <si>
    <t>Ran Rob Bovey's CodeCleaner.</t>
  </si>
  <si>
    <t>Application.Statusbar -&gt; StatusBarWrap</t>
  </si>
  <si>
    <t>Can now feed all rates from text file from any sheet.</t>
  </si>
  <si>
    <t>Credit sheet now feeds from COB data and is incorporated into the "wizard".</t>
  </si>
  <si>
    <t>Tweaks to feed code.</t>
  </si>
  <si>
    <t>Added table of tickers to Credit sheet. Can now feed Credit spreads from Bloomberg or a text file.</t>
  </si>
  <si>
    <t>Formatting changes on Credit sheet.</t>
  </si>
  <si>
    <t>Release from Solum's offices for Git update.</t>
  </si>
  <si>
    <t>Added rows to Credit sheet for all banks in the Cayley portfolio.</t>
  </si>
  <si>
    <t>Reform of sheet Credit: Funding spreads and CDS levels now displayed in the same array and transposed so that each credit curve occupies a row rather than a column - better for displaying a large number of credit curces as needed for the Airbus project.</t>
  </si>
  <si>
    <t>Removed FX data for CHFCAD, CHFGBP, CHFNOK, GBPAUD, GBPCAD, GBPCHF, GBPDKK, GBPJPY, GBPNOK, GBPSAR, GBPSEK, USDAED, USDAUD, USDBRL, USDCAD, USDCHF, USDCZK, USDDKK, USDGBP, USDHUF, USDJPY, USDMXN, USDNOK, USDPLN, USDQAR, USDRON, USDRUB, USDSAR, USDSEK, USDSGD, USDZAR</t>
  </si>
  <si>
    <t>Debugs to code to feed rates from text file.</t>
  </si>
  <si>
    <t>Feed rates from text file now leaves the collapse state of the columns of the sheet as was.</t>
  </si>
  <si>
    <t>Change to method FeedRatesFromTextFile so that it reads the 'RUNDATE' from the file and sets the AnchorDate ion the Config sheet to that date.</t>
  </si>
  <si>
    <t>Avoid emptying clipboard on deactivating the workbook.</t>
  </si>
  <si>
    <t>Fix to method ShowMenu - was not displaying the correct options when called from the FX sheet.</t>
  </si>
  <si>
    <t>Amended release comments.</t>
  </si>
  <si>
    <t>Added reference to c:\program files\solum\Addins\SCRiPTUtils.xlam.</t>
  </si>
  <si>
    <t>For JPY, NOK had to revert to feeding swaps against 6M Libor since swaps against 3M don't seem to be available on Bloomberg.</t>
  </si>
  <si>
    <t>Also feed swaps against 3M Libor for CAD, DKK, HUF, JPY, NOK.</t>
  </si>
  <si>
    <t>For EUR, GBP, CHF now feed swaps against 3M Libor so as to be consistent with index used for cross currency.</t>
  </si>
  <si>
    <t>More tweaks to dialogs in method FeedRatesFromBloomberg.</t>
  </si>
  <si>
    <t xml:space="preserve">Removed Stop statement. MZTools to remove declared-but-unused variables. </t>
  </si>
  <si>
    <t>Tweaks to dialogs in method FeedRatesFromBloomberg.</t>
  </si>
  <si>
    <t>Realised that the attempt to fix the "too much data to feed from Bloomberg" problem was doomed, so still have to manually choose about 5 currencies at a time.</t>
  </si>
  <si>
    <t>The menu is now much simpler. Instead of many menu options the user interface to feeding rates from Bloomberg is like a wizard. Also (hopefully) fixed problem with Bloomberg feed that doing too many currencies did not work.</t>
  </si>
  <si>
    <t>Some simplification of the menu structure.</t>
  </si>
  <si>
    <t>Added method ChooseCurrencies. To Do - make the menus simpler!</t>
  </si>
  <si>
    <t>Removed credits from Credit sheet, updated rates to 30 Nov 2016.</t>
  </si>
  <si>
    <t>Added "click to show\hide" hint.</t>
  </si>
  <si>
    <t>Better validation for SpreadIsOn, cont.</t>
  </si>
  <si>
    <t>Currency pairs on the FxVol sheet that don't involve the numeraire are now greyed out.</t>
  </si>
  <si>
    <t>Better validation for SpreadIsOn.</t>
  </si>
  <si>
    <t>Released with COB rates for 31-Oct-2016.</t>
  </si>
  <si>
    <t>Reversed change 61. RCode now assumes that xccybasis data for the numeraire currency is fixed versus OIS.</t>
  </si>
  <si>
    <t>Bug fix to cross-currency swap pricing - when we save down cross currency swap data (input_XccyBasisSpreads_XXX) have added an extra column IsFixed1 so that we know if leg 1 of the swap is fixed or floating. Requires changes in the R code. Also changed GetCOBDate so that the dialog remembers the last date you typed in.</t>
  </si>
  <si>
    <t>Change to HideUnhideCurrencySheets to reduce screen flicker.</t>
  </si>
  <si>
    <t>Improved error handling in method SaveCurrencySheetToR.</t>
  </si>
  <si>
    <t>Changes to references following move of CSharp addins.</t>
  </si>
  <si>
    <t>Changed links to new location for SolumAddin</t>
  </si>
  <si>
    <t>Ran CodeCleaner.</t>
  </si>
  <si>
    <t>Fixed bugs to feeding discount factors, and improved functions BBBasisSwapCode and BBSwapCode.</t>
  </si>
  <si>
    <t>Release with Guy's corrections to swap conventions in a number of currencies.</t>
  </si>
  <si>
    <t>Added method HideUnhideCurrencySheets, called from ReleaseCleanup (all currency sheets shown), SaveDataFromMarketWorkbookToR (only relevant currency sheets shown).</t>
  </si>
  <si>
    <t>PasteFromHiddenSheet fix - transposing array fed into InterpolateSwaptions</t>
  </si>
  <si>
    <t>Imported new versions of methods FeedAllRatesFromTextFile, FeedSheetFromTextFile, FormatPastedCells</t>
  </si>
  <si>
    <t>Ran release cleanup -  there seems to be a problem with not calling code to autofit columns, presumably when we feed rates from BBG. HG to look at.</t>
  </si>
  <si>
    <t>Added more historic vols with the levels taken from the Cayley workbook</t>
  </si>
  <si>
    <t>Added new argument WithHistoricalFxVol to method SaveDataFromMarketWorkbookToR.</t>
  </si>
  <si>
    <t>Can now add multiple fxvol pairs by entering a comma-separated list.</t>
  </si>
  <si>
    <t>Added historical vols to sheet FX. Not feeding to R environment yet. Also added menu items for adding and deleting historical fx vols and for deleting market fxvols (adding market fx vols was already on the menu).</t>
  </si>
  <si>
    <t>No longer the case that SCRiPT workbook must be open before adding a new pair of currencies on the FX sheet.</t>
  </si>
  <si>
    <t>Used LocaliseGlobalNames to localise names created by Hermione in her last release.</t>
  </si>
  <si>
    <t>Added ParseBBGFile, FeedAllRatesFromTextFile and FeedSheetFromTextFile to get rates from a |-delimited text file, in menu under "Rates from text file". PasteFromHiddenSheet now shares FormatPastedCells with said functions to avoid duplication of formatting code.</t>
  </si>
  <si>
    <t>Change in method BloombergFormulaFxVol so that vols against EUR for currencies pegged to USD are fed from EURUSD vol.</t>
  </si>
  <si>
    <t>Added sheets for AED, CZK, HUF, QAR, RON, SAR, ZAR</t>
  </si>
  <si>
    <t>Now call sParseFrequencyString, sParseDCT and sSupportedDCTs from SolumAddin. Reduces code duplication.</t>
  </si>
  <si>
    <t>Changes to Config sheet.</t>
  </si>
  <si>
    <t>Code to save data to R now saves SigmaStep and TStar</t>
  </si>
  <si>
    <t>Code to save market data to R now lives in this workbook.</t>
  </si>
  <si>
    <t>Fix to HistoricalCorr sheet (which had formulas where it should have had values).</t>
  </si>
  <si>
    <t>Corrected HistoricalCorrelation sheet to use EUR as base currency for all FX values. Added more currencies to FX sheet.</t>
  </si>
  <si>
    <t>Bug fixes to feed code.</t>
  </si>
  <si>
    <t>Release cleanup now sorts the sheets.</t>
  </si>
  <si>
    <t>Changed use of divisor in feeds from Bloomberg.</t>
  </si>
  <si>
    <t>Tidy up to sheet Credit. We may abandon feeding of credit spread data since so little good data seems to be available via the BDP interface.</t>
  </si>
  <si>
    <t>Restructured Bloomberg feed code to help us provide a spec to Airbus for feeding from Reuters</t>
  </si>
  <si>
    <t>More work on Bloomberg feeds, mainly in methods BBBasisSwapCode and BBSwapCode.</t>
  </si>
  <si>
    <t>Feed from Bloomberg now has interpolation/extrapolation logic, not yet tested.</t>
  </si>
  <si>
    <t>Added sheets for 10 more currencies, work in module BBCodes. This work not yet finished.</t>
  </si>
  <si>
    <t>Work in module BBCodes to get feeds correct for SEK and DKK. Fed rates from Bloomberg and did manual extrapolation for bad data in all currencies except CNH.</t>
  </si>
  <si>
    <t>Added data on sheet Credit. Added sheets for SEK and CHF. Changed ReleaseCleanup to correct the codeNames of the currency sheets.</t>
  </si>
  <si>
    <t>Changes to how we specify the Xccy basis swaps</t>
  </si>
  <si>
    <t>Bug fixes to cross currency basis feeds.</t>
  </si>
  <si>
    <t>Double-clicking shows alternatives grabbed from that cells validation settings, can change many cells at once...</t>
  </si>
  <si>
    <t>More work on cross currency swap pricing.</t>
  </si>
  <si>
    <t>Pricing of cross currency swaps now working (but needs more testing)</t>
  </si>
  <si>
    <t>Changed definition of cross currency basis swaps.</t>
  </si>
  <si>
    <t>Extra menu item to go to SCRiPT. Headings above discount factor ranges do a lookup on BloombergCurveIDs</t>
  </si>
  <si>
    <t>More work on feed from Bloomberg.</t>
  </si>
  <si>
    <t>Work on feed from Bloomberg.</t>
  </si>
  <si>
    <t>Improved structure of the menus</t>
  </si>
  <si>
    <t>Bug fix to AddFxVol</t>
  </si>
  <si>
    <t>Code cleanups.</t>
  </si>
  <si>
    <t>Work on feeding discount factors from Bloomberg. Not yet fully debugged.</t>
  </si>
  <si>
    <t>Minor fixes to method ImportHistoricalCorr.</t>
  </si>
  <si>
    <t>Added ability to import data from the Correlation Matrix Generator.</t>
  </si>
  <si>
    <t>1) Feeding rates now updates the Anchor date on the config sheet, to "Today" for live rates and to the "As of date" for  historical dates.
2) Change to method GetCOBDate to alert the user to the fact that the AnchorDate is set to the date they choose.
3) Change to method ReleaseCleanup to clear out the hidden sheet.</t>
  </si>
  <si>
    <t>Hook through to common code for the menu on this Audit sheet.</t>
  </si>
  <si>
    <t>New version of FX sheet now working and used by SCRiPT. Removed the no-longer used sheet Correls. The code of SCRiPT looks at the sheet HistoricalCorr.</t>
  </si>
  <si>
    <t>Re-write of FX sheet - temporarily we have two sheets: FX and FX NEW.</t>
  </si>
  <si>
    <t>Improved version control for this workbook - check in to GIT etc.</t>
  </si>
  <si>
    <t>Work on adding Bloomberg feed.</t>
  </si>
  <si>
    <t>Added three new settings on the Config sheet to determine the term structure of the HW sigma.</t>
  </si>
  <si>
    <t>Cell formatting only</t>
  </si>
  <si>
    <t>First version. Moved sheets carrying market data from SCRiPT workbook to this separate workbook.</t>
  </si>
  <si>
    <t>Data screen-scraped from Bloomberg ICVS 29 June 2016. Removed inflation curves and changed some mnemonics so the first three letters always correspond to the currency</t>
  </si>
  <si>
    <t>CurveMnemonic</t>
  </si>
  <si>
    <t>BloombergCurveID</t>
  </si>
  <si>
    <t>AED (vs. 12M EIBOR)</t>
  </si>
  <si>
    <t>AED (vs. 1M EIBOR)</t>
  </si>
  <si>
    <t>AED (vs. 3M EIBOR)</t>
  </si>
  <si>
    <t>AED (vs. 6M EIBOR)</t>
  </si>
  <si>
    <t>AED vs. USD Basis</t>
  </si>
  <si>
    <t>ARS Argentine Peso</t>
  </si>
  <si>
    <t>ARS Cashflow CSA Curve(s)</t>
  </si>
  <si>
    <t>AUD (vs. 1M Bank Bills)</t>
  </si>
  <si>
    <t>AUD (vs. 3M Bank Bills)</t>
  </si>
  <si>
    <t>AUD (vs. 3M,6M Bank Bills)</t>
  </si>
  <si>
    <t>AUD (vs. 6M Bank Bills)</t>
  </si>
  <si>
    <t>AUD Cashflow CSA Curve(s)</t>
  </si>
  <si>
    <t>AUD OIS</t>
  </si>
  <si>
    <t>AUD vs. EUR Basis</t>
  </si>
  <si>
    <t>AUD vs. USD Basis</t>
  </si>
  <si>
    <t>BGN (vs. 3M SOFIBOR)</t>
  </si>
  <si>
    <t>BGN Cashflow CSA Curve(s)</t>
  </si>
  <si>
    <t>BHD (vs. 3M BHIBOR)</t>
  </si>
  <si>
    <t>BRL (Offsh vs. USD 3M)</t>
  </si>
  <si>
    <t>BRL BM&amp;F Pre x DI</t>
  </si>
  <si>
    <t>BRL Cupom Cambial Clean</t>
  </si>
  <si>
    <t>BRL Cupom Cambial Dirty</t>
  </si>
  <si>
    <t>BRL Offsh Pre x DI</t>
  </si>
  <si>
    <t>CAD (vs. 1M CDOR)</t>
  </si>
  <si>
    <t>CAD (vs. 3M CDOR)</t>
  </si>
  <si>
    <t>CAD Cashflow CSA Curve(s)</t>
  </si>
  <si>
    <t>CAD OIS</t>
  </si>
  <si>
    <t>CAD vs. EUR Basis</t>
  </si>
  <si>
    <t>CAD vs. USD Basis</t>
  </si>
  <si>
    <t>CHF (vs. 1M LIBOR)</t>
  </si>
  <si>
    <t>CHF (vs. 3M LIBOR)</t>
  </si>
  <si>
    <t>CHF (vs. 6M LIBOR)</t>
  </si>
  <si>
    <t>CHF Cashflow CSA Curve(s)</t>
  </si>
  <si>
    <t>CHF OIS</t>
  </si>
  <si>
    <t>CHF vs. EUR Basis</t>
  </si>
  <si>
    <t>CHF vs. USD Basis</t>
  </si>
  <si>
    <t>CLF (vs. CLP Camara)</t>
  </si>
  <si>
    <t>CLF (vs. USD 6M)</t>
  </si>
  <si>
    <t>CLP (vs. Camara)</t>
  </si>
  <si>
    <t>CLP Cashflow CSA Curve(s)</t>
  </si>
  <si>
    <t>CLP vs. USD Basis</t>
  </si>
  <si>
    <t>CNH (vs. 3M HIBOR)</t>
  </si>
  <si>
    <t>CNH (vs. USD 3M)</t>
  </si>
  <si>
    <t>CNY (Offsh vs. 1Y DEPO)</t>
  </si>
  <si>
    <t>CNY (Onsh Qtrly vs. 7D REPO)</t>
  </si>
  <si>
    <t>CNY (Onsh vs. 3M SHIBOR)</t>
  </si>
  <si>
    <t>CNY (Onsh vs. USD 3M)</t>
  </si>
  <si>
    <t>CNY Cashflow CSA Curve(s)</t>
  </si>
  <si>
    <t>CNY OIS</t>
  </si>
  <si>
    <t>CNY vs. USD Basis</t>
  </si>
  <si>
    <t>COP (vs. USD 6M)</t>
  </si>
  <si>
    <t>COP OIS</t>
  </si>
  <si>
    <t>CZK (vs. 3M PRIBOR)</t>
  </si>
  <si>
    <t>CZK (vs. 3M,6M PRIBOR)</t>
  </si>
  <si>
    <t>CZK (vs. 6M PRIBOR)</t>
  </si>
  <si>
    <t>CZK Cashflow CSA Curve(s)</t>
  </si>
  <si>
    <t>CZK vs. EUR Basis</t>
  </si>
  <si>
    <t>DKK (vs. 1M CIBOR)</t>
  </si>
  <si>
    <t>DKK (vs. 3M CIBOR)</t>
  </si>
  <si>
    <t>DKK (vs. 3M,6M CIBOR)</t>
  </si>
  <si>
    <t>DKK (vs. 6M CIBOR)</t>
  </si>
  <si>
    <t>DKK Cashflow CSA Curve(s)</t>
  </si>
  <si>
    <t>DKK EIOPA UFR Curve</t>
  </si>
  <si>
    <t>DKK OIS</t>
  </si>
  <si>
    <t>DKK vs. EUR Basis</t>
  </si>
  <si>
    <t>DKK vs. USD Basis</t>
  </si>
  <si>
    <t>EUR (vs. 12M EURIBOR)</t>
  </si>
  <si>
    <t>EUR (vs. 1M EURIBOR)</t>
  </si>
  <si>
    <t>EUR (vs. 3M EURIBOR)</t>
  </si>
  <si>
    <t>EUR (vs. 6M EURIBOR)</t>
  </si>
  <si>
    <t>EUR Cashflow CSA Curve(s)</t>
  </si>
  <si>
    <t>EUR EIOPA UFR Curve</t>
  </si>
  <si>
    <t>EUR OIS</t>
  </si>
  <si>
    <t>EUR vs. USD Basis</t>
  </si>
  <si>
    <t>GBP (vs. 12M LIBOR)</t>
  </si>
  <si>
    <t>GBP (vs. 1M LIBOR)</t>
  </si>
  <si>
    <t>GBP (vs. 3M LIBOR)</t>
  </si>
  <si>
    <t>GBP (vs. 6M LIBOR)</t>
  </si>
  <si>
    <t>GBP Cashflow CSA Curve(s)</t>
  </si>
  <si>
    <t>GBP EIOPA UFR Curve</t>
  </si>
  <si>
    <t>GBP OIS</t>
  </si>
  <si>
    <t>GBP vs. EUR Basis</t>
  </si>
  <si>
    <t>GBP vs. USD Basis</t>
  </si>
  <si>
    <t>HKD (vs. 1M HIBOR)</t>
  </si>
  <si>
    <t>HKD (vs. 3M HIBOR)</t>
  </si>
  <si>
    <t>HKD (vs. 6M HIBOR)</t>
  </si>
  <si>
    <t>HKD Cashflow CSA Curve(s)</t>
  </si>
  <si>
    <t>HKD OIS</t>
  </si>
  <si>
    <t>HKD vs. USD Basis</t>
  </si>
  <si>
    <t>HUF (vs. 3M BUBOR)</t>
  </si>
  <si>
    <t>HUF (vs. 3M,6M BUBOR)</t>
  </si>
  <si>
    <t>HUF (vs. 6M BUBOR)</t>
  </si>
  <si>
    <t>HUF Cashflow CSA Curve(s)</t>
  </si>
  <si>
    <t>HUF vs. EUR Basis</t>
  </si>
  <si>
    <t>IDR (vs. 1M JIBOR)</t>
  </si>
  <si>
    <t>IDR (vs. 3M JIBOR)</t>
  </si>
  <si>
    <t>IDR (vs. 3M,6M ISDA FIX)</t>
  </si>
  <si>
    <t>IDR Cashflow CSA Curve(s)</t>
  </si>
  <si>
    <t>ILS (vs. 3M TELBOR)</t>
  </si>
  <si>
    <t>ILS Cashflow CSA Curve(s)</t>
  </si>
  <si>
    <t>ILS vs. USD Basis</t>
  </si>
  <si>
    <t>INR (Onsh vs. USD 6M)</t>
  </si>
  <si>
    <t>INR (vs. 6M MIFOR)</t>
  </si>
  <si>
    <t>INR Cashflow CSA Curve(s)</t>
  </si>
  <si>
    <t>INR Offsh OIS</t>
  </si>
  <si>
    <t>INR OIS</t>
  </si>
  <si>
    <t>ISK (vs. 3M REIBOR)</t>
  </si>
  <si>
    <t>ISK Cashflow CSA Curve(s)</t>
  </si>
  <si>
    <t>JPY (vs. 1M DTIBOR)</t>
  </si>
  <si>
    <t>JPY (vs. 1M LIBOR)</t>
  </si>
  <si>
    <t>JPY (vs. 1M ZTIBOR)</t>
  </si>
  <si>
    <t>JPY (vs. 3M DTIBOR)</t>
  </si>
  <si>
    <t>JPY (vs. 3M LIBOR)</t>
  </si>
  <si>
    <t>JPY (vs. 3M ZTIBOR)</t>
  </si>
  <si>
    <t>JPY (vs. 6M DTIBOR)</t>
  </si>
  <si>
    <t>JPY (vs. 6M LIBOR)</t>
  </si>
  <si>
    <t>JPY (vs. 6M ZTIBOR)</t>
  </si>
  <si>
    <t>JPY Cashflow CSA Curve(s)</t>
  </si>
  <si>
    <t>JPY OIS</t>
  </si>
  <si>
    <t>JPY vs. EUR Basis</t>
  </si>
  <si>
    <t>JPY vs. USD Basis</t>
  </si>
  <si>
    <t>KRW (Onsh vs. 91D CD)</t>
  </si>
  <si>
    <t>KRW Cashflow CSA Curve(s)</t>
  </si>
  <si>
    <t>KRW vs. USD Basis</t>
  </si>
  <si>
    <t>KWD (vs. 3M KIBOB)</t>
  </si>
  <si>
    <t>MXN (vs. 28D TIIE)</t>
  </si>
  <si>
    <t>MXN Cashflow CSA Curve(s)</t>
  </si>
  <si>
    <t>MXN OIS (Implied)</t>
  </si>
  <si>
    <t>MXN vs. USD Basis</t>
  </si>
  <si>
    <t>MYR (Onsh vs. 3M KLIBOR)</t>
  </si>
  <si>
    <t>MYR Cashflow CSA Curve(s)</t>
  </si>
  <si>
    <t>MYR OIS</t>
  </si>
  <si>
    <t>MYR vs. USD Basis</t>
  </si>
  <si>
    <t>NOK (vs. 1M NIBOR)</t>
  </si>
  <si>
    <t>NOK (vs. 3M NIBOR)</t>
  </si>
  <si>
    <t>NOK (vs. 3M,6M NIBOR)</t>
  </si>
  <si>
    <t>NOK (vs. 6M NIBOR)</t>
  </si>
  <si>
    <t>NOK Cashflow CSA Curve(s)</t>
  </si>
  <si>
    <t>NOK EIOPA UFR Curve</t>
  </si>
  <si>
    <t>NOK vs. EUR Basis</t>
  </si>
  <si>
    <t>NOK vs. USD Basis</t>
  </si>
  <si>
    <t>NZD (vs. 3M NFIX3FRA)</t>
  </si>
  <si>
    <t>NZD Cashflow CSA Curve(s)</t>
  </si>
  <si>
    <t>NZD OIS</t>
  </si>
  <si>
    <t>NZD vs. USD Basis</t>
  </si>
  <si>
    <t>PEN (vs. USD 6M)</t>
  </si>
  <si>
    <t>PHP (Onsh vs. 3M PHIREF)</t>
  </si>
  <si>
    <t>PHP (Onsh vs. USD 6M)</t>
  </si>
  <si>
    <t>PHP OIS</t>
  </si>
  <si>
    <t>PKR (vs. 6M KIBOR)</t>
  </si>
  <si>
    <t>PKR vs. USD Basis</t>
  </si>
  <si>
    <t>PLN (vs. 1M WIBOR)</t>
  </si>
  <si>
    <t>PLN (vs. 3M WIBOR)</t>
  </si>
  <si>
    <t>PLN (vs. 3M,6M WIBOR)</t>
  </si>
  <si>
    <t>PLN (vs. 6M WIBOR)</t>
  </si>
  <si>
    <t>PLN Cashflow CSA Curve(s)</t>
  </si>
  <si>
    <t>PLN OIS</t>
  </si>
  <si>
    <t>PLN vs. EUR Basis</t>
  </si>
  <si>
    <t>PLN vs. USD Basis</t>
  </si>
  <si>
    <t>QAR (vs. 3M QIBOR)</t>
  </si>
  <si>
    <t>QAR vs. USD Basis</t>
  </si>
  <si>
    <t>RON (vs. 3M ROBOR)</t>
  </si>
  <si>
    <t>RON (vs. EUR 3M)</t>
  </si>
  <si>
    <t>RON vs. EUR Basis</t>
  </si>
  <si>
    <t>RUB (vs. 3M MosPrime)</t>
  </si>
  <si>
    <t>RUB Cashflow CSA Curve(s)</t>
  </si>
  <si>
    <t>RUB OIS</t>
  </si>
  <si>
    <t>RUB vs. USD Basis</t>
  </si>
  <si>
    <t>SAR (vs. 12M SAIBOR)</t>
  </si>
  <si>
    <t>SAR (vs. 1M SAIBOR)</t>
  </si>
  <si>
    <t>SAR (vs. 3M SAIBOR)</t>
  </si>
  <si>
    <t>SAR (vs. 6M SAIBOR)</t>
  </si>
  <si>
    <t>SAR Cashflow CSA Curve(s)</t>
  </si>
  <si>
    <t>SEK (vs. 1M STIBOR)</t>
  </si>
  <si>
    <t>SEK (vs. 3M STIBOR)</t>
  </si>
  <si>
    <t>SEK (vs. 6M STIBOR)</t>
  </si>
  <si>
    <t>SEK Cashflow CSA Curve(s)</t>
  </si>
  <si>
    <t>SEK EIOPA UFR Curve</t>
  </si>
  <si>
    <t>SEK OIS</t>
  </si>
  <si>
    <t>SEK vs. EUR Basis</t>
  </si>
  <si>
    <t>SEK vs. USD Basis</t>
  </si>
  <si>
    <t>SGD (Onsh vs. 6M SOR)</t>
  </si>
  <si>
    <t>SGD (vs. 1M SOR)</t>
  </si>
  <si>
    <t>SGD (vs. 3M SOR)</t>
  </si>
  <si>
    <t>SGD Cashflow CSA Curve(s)</t>
  </si>
  <si>
    <t>SGD vs. USD Basis</t>
  </si>
  <si>
    <t>THB (Onsh vs. 3M BIBOR)</t>
  </si>
  <si>
    <t>THB (Onsh vs. 6M THFX)</t>
  </si>
  <si>
    <t>THB (vs. 6M BIBOR)</t>
  </si>
  <si>
    <t>THB (vs. 6M DEPO)</t>
  </si>
  <si>
    <t>THB Cashflow CSA Curve(s)</t>
  </si>
  <si>
    <t>THB vs. USD Basis</t>
  </si>
  <si>
    <t>TRY (vs. 3M TRLIBOR)</t>
  </si>
  <si>
    <t>TRY (vs. USD 3M)</t>
  </si>
  <si>
    <t>TRY vs. USD Basis</t>
  </si>
  <si>
    <t>TWD (Onsh vs. 3M TAIBIR)</t>
  </si>
  <si>
    <t>TWD (Onsh vs. 3M TAIBOR)</t>
  </si>
  <si>
    <t>TWD vs. USD Basis</t>
  </si>
  <si>
    <t>USD (30/360, S/A vs. 3M LIBOR)</t>
  </si>
  <si>
    <t>USD (ACT360, Ann vs. 3M LIBOR)</t>
  </si>
  <si>
    <t>USD (vs. 12M LIBOR)</t>
  </si>
  <si>
    <t>USD (vs. 1M LIBOR)</t>
  </si>
  <si>
    <t>USD (vs. 6M LIBOR)</t>
  </si>
  <si>
    <t>USD (vs. Comm Paper)</t>
  </si>
  <si>
    <t>USD (vs. FED FUNDS)</t>
  </si>
  <si>
    <t>USD (vs. PRIME)</t>
  </si>
  <si>
    <t>USD (vs. T-BILL)</t>
  </si>
  <si>
    <t>USD Cashflow CSA Curve(s)</t>
  </si>
  <si>
    <t>USD EIOPA UFR Curve</t>
  </si>
  <si>
    <t>USD MUNI (vs. % LIBOR)</t>
  </si>
  <si>
    <t>USD OIS</t>
  </si>
  <si>
    <t>ZAR (vs. 3M JIBAR)</t>
  </si>
  <si>
    <t>ZAR Cashflow CSA Curve(s)</t>
  </si>
  <si>
    <t>ZAR vs. EUR Basis</t>
  </si>
  <si>
    <t>ZAR vs. USD Basis</t>
  </si>
  <si>
    <t>Reconstructed again - same"all macros may be disabled" error.</t>
  </si>
  <si>
    <t>Work around for the "All macros may be disabled" errors. See module modDisabledMacrosWorkAround.</t>
  </si>
  <si>
    <t>Reinstated VBProject password.</t>
  </si>
  <si>
    <t>=IF(sCellInfo("SheetName")=Config!CollateralCcy,"Fixed vs RFR","Xccy swap vs "&amp;Config!CollateralCcy&amp;INDIRECT(Config!CollateralCcy&amp;"!"&amp;"FloatingLegType"))</t>
  </si>
  <si>
    <t>=IF(sCellInfo("SheetName")=Config!CollateralCcy,"Fixed vs RFR",sCellInfo("SheetName")&amp;" RFR vs "&amp;Config!CollateralCcy&amp;" RFR")</t>
  </si>
  <si>
    <t>Changes for LiborTransition: JSON file written by SaveDataFromMarketWorkbookToFile contains new elements:
1) SwapRates_CCY has new element FloatingLegType which is a vector whose elements are either "RFR" or "IBOR".
2) XccyBasisSpreads_CCY similarly has two new elements FloatingLegType1 and FloatingLegType2.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</si>
</sst>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gt;=100]#,##0.00;[&gt;=10]#,##0.000;#,##0.0000"/>
    <numFmt numFmtId="165" formatCode="0.000%;[Red]\-0.000%"/>
    <numFmt numFmtId="166" formatCode="dd\-mmm\-yyyy"/>
    <numFmt numFmtId="167" formatCode="#,##0;[Red]\-#,##0"/>
    <numFmt numFmtId="168" formatCode="hh:mm"/>
  </numFmts>
  <fonts count="21"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rgb="FF000000"/>
      <name val="Calibri"/>
      <family val="2"/>
    </font>
    <font>
      <sz val="10"/>
      <color rgb="FF969696"/>
      <name val="Wingdings"/>
      <charset val="2"/>
    </font>
    <font>
      <sz val="22"/>
      <color theme="1"/>
      <name val="Calibri"/>
      <family val="2"/>
      <scheme val="minor"/>
    </font>
    <font>
      <sz val="11"/>
      <color rgb="FF808080"/>
      <name val="Calibri"/>
      <family val="2"/>
      <scheme val="minor"/>
    </font>
    <font>
      <sz val="11"/>
      <color rgb="FF0000FF"/>
      <name val="Calibri"/>
      <family val="2"/>
      <scheme val="minor"/>
    </font>
    <font>
      <sz val="11"/>
      <color rgb="FF0066CC"/>
      <name val="Calibri"/>
      <family val="2"/>
      <scheme val="minor"/>
    </font>
    <font>
      <sz val="11"/>
      <color indexed="81"/>
      <name val="Calibri"/>
      <family val="2"/>
    </font>
    <font>
      <sz val="11"/>
      <name val="Calibri"/>
      <family val="2"/>
      <scheme val="minor"/>
    </font>
    <font>
      <sz val="11"/>
      <color rgb="FFA6A6A6"/>
      <name val="Calibri"/>
      <family val="2"/>
      <scheme val="minor"/>
    </font>
    <font>
      <sz val="11"/>
      <color rgb="FF333333"/>
      <name val="Calibri"/>
      <family val="2"/>
    </font>
    <font>
      <sz val="11"/>
      <color indexed="81"/>
      <name val="Calibri"/>
      <family val="2"/>
      <scheme val="minor"/>
    </font>
    <font>
      <b/>
      <sz val="11"/>
      <color indexed="81"/>
      <name val="Calibri"/>
      <family val="2"/>
      <scheme val="minor"/>
    </font>
    <font>
      <sz val="9"/>
      <color indexed="81"/>
      <name val="Tahoma"/>
      <family val="2"/>
    </font>
    <font>
      <sz val="11"/>
      <color rgb="FFFF0000"/>
      <name val="Calibri"/>
      <family val="2"/>
    </font>
    <font>
      <sz val="10"/>
      <color indexed="55"/>
      <name val="Wingdings"/>
      <charset val="2"/>
    </font>
    <font>
      <sz val="11"/>
      <color indexed="55"/>
      <name val="Wingdings 3"/>
      <family val="1"/>
      <charset val="2"/>
    </font>
    <font>
      <sz val="10"/>
      <color indexed="32"/>
      <name val="Wingdings 3"/>
      <family val="1"/>
      <charset val="2"/>
    </font>
  </fonts>
  <fills count="6">
    <fill>
      <patternFill patternType="none"/>
    </fill>
    <fill>
      <patternFill patternType="gray125"/>
    </fill>
    <fill>
      <patternFill patternType="solid">
        <fgColor rgb="FFFFFFFF"/>
        <bgColor indexed="64"/>
      </patternFill>
    </fill>
    <fill>
      <patternFill patternType="solid">
        <fgColor rgb="FFFFDDDD"/>
        <bgColor indexed="64"/>
      </patternFill>
    </fill>
    <fill>
      <patternFill patternType="solid">
        <fgColor rgb="FFC6E0B4"/>
        <bgColor indexed="64"/>
      </patternFill>
    </fill>
    <fill>
      <patternFill patternType="solid">
        <fgColor indexed="65"/>
        <bgColor indexed="64"/>
      </patternFill>
    </fill>
  </fills>
  <borders count="23">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auto="1"/>
      </left>
      <right style="thin">
        <color theme="0" tint="-0.14993743705557422"/>
      </right>
      <top style="thin">
        <color auto="1"/>
      </top>
      <bottom style="thin">
        <color theme="0" tint="-0.14993743705557422"/>
      </bottom>
      <diagonal/>
    </border>
    <border>
      <left style="thin">
        <color theme="0" tint="-0.14993743705557422"/>
      </left>
      <right style="thin">
        <color theme="0" tint="-0.14993743705557422"/>
      </right>
      <top style="thin">
        <color auto="1"/>
      </top>
      <bottom style="thin">
        <color theme="0" tint="-0.14993743705557422"/>
      </bottom>
      <diagonal/>
    </border>
    <border>
      <left style="thin">
        <color theme="0" tint="-0.14993743705557422"/>
      </left>
      <right style="thin">
        <color indexed="64"/>
      </right>
      <top style="thin">
        <color auto="1"/>
      </top>
      <bottom style="thin">
        <color theme="0" tint="-0.14993743705557422"/>
      </bottom>
      <diagonal/>
    </border>
    <border>
      <left style="thin">
        <color auto="1"/>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s>
  <cellStyleXfs count="2">
    <xf numFmtId="0" fontId="0" fillId="0" borderId="0"/>
    <xf numFmtId="9" fontId="1" fillId="0" borderId="0" applyFont="0" applyFill="0" applyBorder="0" applyAlignment="0" applyProtection="0"/>
  </cellStyleXfs>
  <cellXfs count="181">
    <xf numFmtId="0" fontId="0" fillId="0" borderId="0" xfId="0"/>
    <xf numFmtId="0" fontId="6" fillId="0" borderId="0" xfId="0" quotePrefix="1" applyFont="1" applyAlignment="1">
      <alignment horizontal="left"/>
    </xf>
    <xf numFmtId="0" fontId="7" fillId="0" borderId="0" xfId="0" applyFont="1"/>
    <xf numFmtId="49" fontId="8" fillId="0" borderId="1" xfId="0" applyNumberFormat="1" applyFont="1" applyBorder="1" applyAlignment="1" applyProtection="1">
      <alignment horizontal="center"/>
      <protection locked="0"/>
    </xf>
    <xf numFmtId="0" fontId="0" fillId="2" borderId="2" xfId="0" applyFill="1" applyBorder="1" applyAlignment="1">
      <alignment horizontal="center"/>
    </xf>
    <xf numFmtId="0" fontId="0" fillId="2" borderId="3" xfId="0" applyFill="1" applyBorder="1" applyAlignment="1">
      <alignment horizontal="center"/>
    </xf>
    <xf numFmtId="0" fontId="0" fillId="2" borderId="4" xfId="0" applyFill="1" applyBorder="1" applyAlignment="1">
      <alignment horizontal="center"/>
    </xf>
    <xf numFmtId="0" fontId="0" fillId="2" borderId="5" xfId="0" applyFill="1" applyBorder="1" applyAlignment="1">
      <alignment horizontal="center"/>
    </xf>
    <xf numFmtId="10" fontId="9" fillId="2" borderId="0" xfId="0" applyNumberFormat="1" applyFont="1" applyFill="1" applyAlignment="1" applyProtection="1">
      <alignment horizontal="center"/>
      <protection locked="0"/>
    </xf>
    <xf numFmtId="10" fontId="9" fillId="4" borderId="0" xfId="0" applyNumberFormat="1" applyFont="1" applyFill="1" applyAlignment="1" applyProtection="1">
      <alignment horizontal="center"/>
      <protection locked="0"/>
    </xf>
    <xf numFmtId="10" fontId="9" fillId="2" borderId="6" xfId="0" applyNumberFormat="1" applyFont="1" applyFill="1" applyBorder="1" applyAlignment="1" applyProtection="1">
      <alignment horizontal="center"/>
      <protection locked="0"/>
    </xf>
    <xf numFmtId="0" fontId="0" fillId="0" borderId="2" xfId="0" applyBorder="1" applyAlignment="1">
      <alignment horizontal="center"/>
    </xf>
    <xf numFmtId="10" fontId="9" fillId="0" borderId="3" xfId="0" applyNumberFormat="1" applyFont="1" applyBorder="1" applyAlignment="1" applyProtection="1">
      <alignment horizontal="center"/>
      <protection locked="0"/>
    </xf>
    <xf numFmtId="10" fontId="9" fillId="0" borderId="4" xfId="0" applyNumberFormat="1" applyFont="1" applyBorder="1" applyAlignment="1" applyProtection="1">
      <alignment horizontal="center"/>
      <protection locked="0"/>
    </xf>
    <xf numFmtId="10" fontId="9" fillId="3" borderId="0" xfId="0" applyNumberFormat="1" applyFont="1" applyFill="1" applyAlignment="1" applyProtection="1">
      <alignment horizontal="center"/>
      <protection locked="0"/>
    </xf>
    <xf numFmtId="10" fontId="9" fillId="3" borderId="6" xfId="0" applyNumberFormat="1" applyFont="1" applyFill="1" applyBorder="1" applyAlignment="1" applyProtection="1">
      <alignment horizontal="center"/>
      <protection locked="0"/>
    </xf>
    <xf numFmtId="0" fontId="0" fillId="0" borderId="5" xfId="0" applyBorder="1" applyAlignment="1">
      <alignment horizontal="center"/>
    </xf>
    <xf numFmtId="10" fontId="9" fillId="0" borderId="6" xfId="0" applyNumberFormat="1" applyFont="1" applyBorder="1" applyAlignment="1" applyProtection="1">
      <alignment horizontal="center"/>
      <protection locked="0"/>
    </xf>
    <xf numFmtId="10" fontId="9" fillId="4" borderId="6" xfId="0" applyNumberFormat="1" applyFont="1" applyFill="1" applyBorder="1" applyAlignment="1" applyProtection="1">
      <alignment horizontal="center"/>
      <protection locked="0"/>
    </xf>
    <xf numFmtId="0" fontId="0" fillId="2" borderId="7" xfId="0" applyFill="1" applyBorder="1" applyAlignment="1">
      <alignment horizontal="center"/>
    </xf>
    <xf numFmtId="164" fontId="9" fillId="3" borderId="8" xfId="0" applyNumberFormat="1" applyFont="1" applyFill="1" applyBorder="1" applyAlignment="1" applyProtection="1">
      <alignment horizontal="center"/>
      <protection locked="0"/>
    </xf>
    <xf numFmtId="10" fontId="9" fillId="3" borderId="8" xfId="0" applyNumberFormat="1" applyFont="1" applyFill="1" applyBorder="1" applyAlignment="1" applyProtection="1">
      <alignment horizontal="center"/>
      <protection locked="0"/>
    </xf>
    <xf numFmtId="10" fontId="9" fillId="3" borderId="9" xfId="0" applyNumberFormat="1" applyFont="1" applyFill="1" applyBorder="1" applyAlignment="1" applyProtection="1">
      <alignment horizontal="center"/>
      <protection locked="0"/>
    </xf>
    <xf numFmtId="0" fontId="0" fillId="0" borderId="7" xfId="0" applyBorder="1" applyAlignment="1">
      <alignment horizontal="center"/>
    </xf>
    <xf numFmtId="10" fontId="9" fillId="0" borderId="8" xfId="0" applyNumberFormat="1" applyFont="1" applyBorder="1" applyAlignment="1" applyProtection="1">
      <alignment horizontal="center"/>
      <protection locked="0"/>
    </xf>
    <xf numFmtId="10" fontId="9" fillId="0" borderId="9" xfId="0" applyNumberFormat="1" applyFont="1" applyBorder="1" applyAlignment="1" applyProtection="1">
      <alignment horizontal="center"/>
      <protection locked="0"/>
    </xf>
    <xf numFmtId="49" fontId="8" fillId="0" borderId="1" xfId="0" quotePrefix="1" applyNumberFormat="1" applyFont="1" applyBorder="1" applyAlignment="1" applyProtection="1">
      <alignment horizontal="center"/>
      <protection locked="0"/>
    </xf>
    <xf numFmtId="0" fontId="0" fillId="0" borderId="2" xfId="0" applyBorder="1"/>
    <xf numFmtId="0" fontId="11" fillId="0" borderId="2" xfId="0" quotePrefix="1" applyFont="1" applyBorder="1" applyAlignment="1">
      <alignment horizontal="center" vertical="center"/>
    </xf>
    <xf numFmtId="0" fontId="11" fillId="0" borderId="4" xfId="0" quotePrefix="1" applyFont="1" applyBorder="1" applyAlignment="1">
      <alignment horizontal="center" vertical="center"/>
    </xf>
    <xf numFmtId="0" fontId="0" fillId="2" borderId="9" xfId="0" applyFill="1" applyBorder="1" applyAlignment="1">
      <alignment horizontal="center"/>
    </xf>
    <xf numFmtId="0" fontId="0" fillId="2" borderId="8" xfId="0" applyFill="1" applyBorder="1" applyAlignment="1">
      <alignment horizontal="center"/>
    </xf>
    <xf numFmtId="0" fontId="0" fillId="0" borderId="8" xfId="0" applyBorder="1"/>
    <xf numFmtId="0" fontId="0" fillId="0" borderId="9" xfId="0" applyBorder="1"/>
    <xf numFmtId="0" fontId="0" fillId="2" borderId="10" xfId="0" applyFill="1" applyBorder="1" applyAlignment="1">
      <alignment horizontal="center"/>
    </xf>
    <xf numFmtId="9" fontId="9" fillId="2" borderId="6" xfId="0" applyNumberFormat="1" applyFont="1" applyFill="1" applyBorder="1" applyAlignment="1" applyProtection="1">
      <alignment horizontal="center"/>
      <protection locked="0"/>
    </xf>
    <xf numFmtId="10" fontId="9" fillId="5" borderId="0" xfId="0" applyNumberFormat="1" applyFont="1" applyFill="1" applyAlignment="1" applyProtection="1">
      <alignment horizontal="center"/>
      <protection locked="0"/>
    </xf>
    <xf numFmtId="0" fontId="0" fillId="0" borderId="5" xfId="0" applyBorder="1"/>
    <xf numFmtId="0" fontId="0" fillId="0" borderId="6" xfId="0" applyBorder="1"/>
    <xf numFmtId="0" fontId="0" fillId="2" borderId="11" xfId="0" applyFill="1" applyBorder="1" applyAlignment="1">
      <alignment horizontal="center"/>
    </xf>
    <xf numFmtId="10" fontId="9" fillId="2" borderId="8" xfId="0" applyNumberFormat="1" applyFont="1" applyFill="1" applyBorder="1" applyAlignment="1" applyProtection="1">
      <alignment horizontal="center"/>
      <protection locked="0"/>
    </xf>
    <xf numFmtId="9" fontId="9" fillId="2" borderId="9" xfId="0" applyNumberFormat="1" applyFont="1" applyFill="1" applyBorder="1" applyAlignment="1" applyProtection="1">
      <alignment horizontal="center"/>
      <protection locked="0"/>
    </xf>
    <xf numFmtId="0" fontId="0" fillId="0" borderId="7" xfId="0" applyBorder="1"/>
    <xf numFmtId="0" fontId="0" fillId="0" borderId="0" xfId="0" applyAlignment="1">
      <alignment horizontal="center" vertical="center"/>
    </xf>
    <xf numFmtId="0" fontId="0" fillId="0" borderId="0" xfId="0" quotePrefix="1" applyAlignment="1">
      <alignment horizontal="left"/>
    </xf>
    <xf numFmtId="165" fontId="9" fillId="3" borderId="4" xfId="1" applyNumberFormat="1" applyFont="1" applyFill="1" applyBorder="1" applyAlignment="1" applyProtection="1">
      <alignment horizontal="center" vertical="center"/>
      <protection locked="0"/>
    </xf>
    <xf numFmtId="0" fontId="0" fillId="0" borderId="2" xfId="0" applyBorder="1" applyAlignment="1" applyProtection="1">
      <alignment horizontal="right"/>
      <protection locked="0"/>
    </xf>
    <xf numFmtId="0" fontId="9" fillId="0" borderId="4" xfId="0" applyFont="1" applyBorder="1" applyAlignment="1" applyProtection="1">
      <alignment horizontal="left"/>
      <protection locked="0"/>
    </xf>
    <xf numFmtId="0" fontId="9" fillId="0" borderId="6" xfId="0" applyFont="1" applyBorder="1" applyAlignment="1" applyProtection="1">
      <alignment horizontal="left"/>
      <protection locked="0"/>
    </xf>
    <xf numFmtId="165" fontId="9" fillId="3" borderId="6" xfId="1" applyNumberFormat="1" applyFont="1" applyFill="1" applyBorder="1" applyAlignment="1" applyProtection="1">
      <alignment horizontal="center" vertical="center"/>
      <protection locked="0"/>
    </xf>
    <xf numFmtId="10" fontId="9" fillId="3" borderId="0" xfId="1" applyNumberFormat="1" applyFont="1" applyFill="1" applyBorder="1" applyAlignment="1" applyProtection="1">
      <alignment horizontal="center" vertical="center"/>
      <protection locked="0"/>
    </xf>
    <xf numFmtId="10" fontId="9" fillId="3" borderId="6" xfId="1" applyNumberFormat="1" applyFont="1" applyFill="1" applyBorder="1" applyAlignment="1" applyProtection="1">
      <alignment horizontal="center" vertical="center"/>
      <protection locked="0"/>
    </xf>
    <xf numFmtId="0" fontId="0" fillId="0" borderId="5" xfId="0" applyBorder="1" applyAlignment="1" applyProtection="1">
      <alignment horizontal="right"/>
      <protection locked="0"/>
    </xf>
    <xf numFmtId="0" fontId="0" fillId="0" borderId="7" xfId="0" applyBorder="1" applyAlignment="1" applyProtection="1">
      <alignment horizontal="right"/>
      <protection locked="0"/>
    </xf>
    <xf numFmtId="0" fontId="9" fillId="0" borderId="9" xfId="0" applyFont="1" applyBorder="1" applyAlignment="1" applyProtection="1">
      <alignment horizontal="left"/>
      <protection locked="0"/>
    </xf>
    <xf numFmtId="0" fontId="9" fillId="0" borderId="13" xfId="0" applyFont="1" applyBorder="1" applyAlignment="1" applyProtection="1">
      <alignment horizontal="left"/>
      <protection locked="0"/>
    </xf>
    <xf numFmtId="10" fontId="9" fillId="3" borderId="8" xfId="1" applyNumberFormat="1" applyFont="1" applyFill="1" applyBorder="1" applyAlignment="1" applyProtection="1">
      <alignment horizontal="center" vertical="center"/>
      <protection locked="0"/>
    </xf>
    <xf numFmtId="10" fontId="9" fillId="3" borderId="9" xfId="1" applyNumberFormat="1" applyFont="1" applyFill="1" applyBorder="1" applyAlignment="1" applyProtection="1">
      <alignment horizontal="center" vertical="center"/>
      <protection locked="0"/>
    </xf>
    <xf numFmtId="165" fontId="9" fillId="3" borderId="9" xfId="1" applyNumberFormat="1" applyFont="1" applyFill="1" applyBorder="1" applyAlignment="1" applyProtection="1">
      <alignment horizontal="center" vertical="center"/>
      <protection locked="0"/>
    </xf>
    <xf numFmtId="0" fontId="9" fillId="0" borderId="0" xfId="0" applyFont="1" applyProtection="1">
      <protection locked="0"/>
    </xf>
    <xf numFmtId="165" fontId="9" fillId="5" borderId="4" xfId="1" applyNumberFormat="1" applyFont="1" applyFill="1" applyBorder="1" applyAlignment="1" applyProtection="1">
      <alignment horizontal="center" vertical="center"/>
      <protection locked="0"/>
    </xf>
    <xf numFmtId="165" fontId="9" fillId="5" borderId="6" xfId="1" applyNumberFormat="1" applyFont="1" applyFill="1" applyBorder="1" applyAlignment="1" applyProtection="1">
      <alignment horizontal="center" vertical="center"/>
      <protection locked="0"/>
    </xf>
    <xf numFmtId="10" fontId="9" fillId="5" borderId="0" xfId="1" applyNumberFormat="1" applyFont="1" applyFill="1" applyBorder="1" applyAlignment="1" applyProtection="1">
      <alignment horizontal="center" vertical="center"/>
      <protection locked="0"/>
    </xf>
    <xf numFmtId="10" fontId="9" fillId="4" borderId="0" xfId="1" applyNumberFormat="1" applyFont="1" applyFill="1" applyBorder="1" applyAlignment="1" applyProtection="1">
      <alignment horizontal="center" vertical="center"/>
      <protection locked="0"/>
    </xf>
    <xf numFmtId="10" fontId="9" fillId="5" borderId="6" xfId="1" applyNumberFormat="1" applyFont="1" applyFill="1" applyBorder="1" applyAlignment="1" applyProtection="1">
      <alignment horizontal="center" vertical="center"/>
      <protection locked="0"/>
    </xf>
    <xf numFmtId="10" fontId="9" fillId="5" borderId="8" xfId="1" applyNumberFormat="1" applyFont="1" applyFill="1" applyBorder="1" applyAlignment="1" applyProtection="1">
      <alignment horizontal="center" vertical="center"/>
      <protection locked="0"/>
    </xf>
    <xf numFmtId="10" fontId="9" fillId="4" borderId="8" xfId="1" applyNumberFormat="1" applyFont="1" applyFill="1" applyBorder="1" applyAlignment="1" applyProtection="1">
      <alignment horizontal="center" vertical="center"/>
      <protection locked="0"/>
    </xf>
    <xf numFmtId="10" fontId="9" fillId="5" borderId="9" xfId="1" applyNumberFormat="1" applyFont="1" applyFill="1" applyBorder="1" applyAlignment="1" applyProtection="1">
      <alignment horizontal="center" vertical="center"/>
      <protection locked="0"/>
    </xf>
    <xf numFmtId="165" fontId="9" fillId="5" borderId="9" xfId="1" applyNumberFormat="1" applyFont="1" applyFill="1" applyBorder="1" applyAlignment="1" applyProtection="1">
      <alignment horizontal="center" vertical="center"/>
      <protection locked="0"/>
    </xf>
    <xf numFmtId="165" fontId="9" fillId="4" borderId="4" xfId="1" applyNumberFormat="1" applyFont="1" applyFill="1" applyBorder="1" applyAlignment="1" applyProtection="1">
      <alignment horizontal="center" vertical="center"/>
      <protection locked="0"/>
    </xf>
    <xf numFmtId="165" fontId="9" fillId="4" borderId="6" xfId="1" applyNumberFormat="1" applyFont="1" applyFill="1" applyBorder="1" applyAlignment="1" applyProtection="1">
      <alignment horizontal="center" vertical="center"/>
      <protection locked="0"/>
    </xf>
    <xf numFmtId="165" fontId="9" fillId="4" borderId="9" xfId="1" applyNumberFormat="1" applyFont="1" applyFill="1" applyBorder="1" applyAlignment="1" applyProtection="1">
      <alignment horizontal="center" vertical="center"/>
      <protection locked="0"/>
    </xf>
    <xf numFmtId="165" fontId="9" fillId="4" borderId="6" xfId="0" applyNumberFormat="1" applyFont="1" applyFill="1" applyBorder="1" applyAlignment="1" applyProtection="1">
      <alignment horizontal="center" vertical="center"/>
      <protection locked="0"/>
    </xf>
    <xf numFmtId="10" fontId="9" fillId="4" borderId="6" xfId="1" applyNumberFormat="1" applyFont="1" applyFill="1" applyBorder="1" applyAlignment="1" applyProtection="1">
      <alignment horizontal="center" vertical="center"/>
      <protection locked="0"/>
    </xf>
    <xf numFmtId="10" fontId="9" fillId="4" borderId="9" xfId="1" applyNumberFormat="1" applyFont="1" applyFill="1" applyBorder="1" applyAlignment="1" applyProtection="1">
      <alignment horizontal="center" vertical="center"/>
      <protection locked="0"/>
    </xf>
    <xf numFmtId="165" fontId="9" fillId="5" borderId="6" xfId="0" applyNumberFormat="1" applyFont="1" applyFill="1" applyBorder="1" applyAlignment="1" applyProtection="1">
      <alignment horizontal="center" vertical="center"/>
      <protection locked="0"/>
    </xf>
    <xf numFmtId="165" fontId="9" fillId="3" borderId="6" xfId="0" applyNumberFormat="1" applyFont="1" applyFill="1" applyBorder="1" applyAlignment="1" applyProtection="1">
      <alignment horizontal="center" vertical="center"/>
      <protection locked="0"/>
    </xf>
    <xf numFmtId="165" fontId="9" fillId="0" borderId="3" xfId="0" applyNumberFormat="1" applyFont="1" applyBorder="1" applyAlignment="1" applyProtection="1">
      <alignment horizontal="center" vertical="center"/>
      <protection locked="0"/>
    </xf>
    <xf numFmtId="165" fontId="9" fillId="0" borderId="8" xfId="0" applyNumberFormat="1" applyFont="1" applyBorder="1" applyAlignment="1" applyProtection="1">
      <alignment horizontal="center" vertical="center"/>
      <protection locked="0"/>
    </xf>
    <xf numFmtId="0" fontId="0" fillId="0" borderId="0" xfId="0" applyAlignment="1">
      <alignment horizontal="center"/>
    </xf>
    <xf numFmtId="9" fontId="0" fillId="0" borderId="2" xfId="0" applyNumberFormat="1" applyBorder="1" applyAlignment="1">
      <alignment horizontal="center"/>
    </xf>
    <xf numFmtId="9" fontId="0" fillId="0" borderId="3" xfId="0" applyNumberFormat="1" applyBorder="1" applyAlignment="1">
      <alignment horizontal="center"/>
    </xf>
    <xf numFmtId="9" fontId="0" fillId="0" borderId="4" xfId="0" applyNumberFormat="1" applyBorder="1" applyAlignment="1">
      <alignment horizontal="center"/>
    </xf>
    <xf numFmtId="9" fontId="0" fillId="0" borderId="5" xfId="0" applyNumberFormat="1" applyBorder="1" applyAlignment="1">
      <alignment horizontal="center"/>
    </xf>
    <xf numFmtId="9" fontId="0" fillId="0" borderId="0" xfId="0" applyNumberFormat="1" applyAlignment="1">
      <alignment horizontal="center"/>
    </xf>
    <xf numFmtId="9" fontId="0" fillId="0" borderId="6" xfId="0" applyNumberFormat="1" applyBorder="1" applyAlignment="1">
      <alignment horizontal="center"/>
    </xf>
    <xf numFmtId="9" fontId="0" fillId="0" borderId="7" xfId="0" applyNumberFormat="1" applyBorder="1" applyAlignment="1">
      <alignment horizontal="center"/>
    </xf>
    <xf numFmtId="9" fontId="0" fillId="0" borderId="8" xfId="0" applyNumberFormat="1" applyBorder="1" applyAlignment="1">
      <alignment horizontal="center"/>
    </xf>
    <xf numFmtId="9" fontId="0" fillId="0" borderId="9" xfId="0" applyNumberFormat="1" applyBorder="1" applyAlignment="1">
      <alignment horizontal="center"/>
    </xf>
    <xf numFmtId="0" fontId="0" fillId="0" borderId="1" xfId="0" applyBorder="1" applyAlignment="1">
      <alignment horizontal="right" vertical="center"/>
    </xf>
    <xf numFmtId="166" fontId="8" fillId="0" borderId="1" xfId="0" applyNumberFormat="1" applyFont="1" applyBorder="1" applyAlignment="1" applyProtection="1">
      <alignment horizontal="left" vertical="center"/>
      <protection locked="0"/>
    </xf>
    <xf numFmtId="0" fontId="0" fillId="0" borderId="1" xfId="0" applyBorder="1" applyAlignment="1">
      <alignment vertical="center" wrapText="1"/>
    </xf>
    <xf numFmtId="0" fontId="8" fillId="0" borderId="1" xfId="0" applyFont="1" applyBorder="1" applyAlignment="1" applyProtection="1">
      <alignment horizontal="left" vertical="center"/>
      <protection locked="0"/>
    </xf>
    <xf numFmtId="0" fontId="0" fillId="0" borderId="1" xfId="0" quotePrefix="1" applyBorder="1" applyAlignment="1">
      <alignment horizontal="left" vertical="center" wrapText="1"/>
    </xf>
    <xf numFmtId="9" fontId="8" fillId="0" borderId="1" xfId="0" applyNumberFormat="1" applyFont="1" applyBorder="1" applyAlignment="1" applyProtection="1">
      <alignment horizontal="left" vertical="center"/>
      <protection locked="0"/>
    </xf>
    <xf numFmtId="0" fontId="8" fillId="0" borderId="1" xfId="0" quotePrefix="1" applyFont="1" applyBorder="1" applyAlignment="1" applyProtection="1">
      <alignment horizontal="left" vertical="center"/>
      <protection locked="0"/>
    </xf>
    <xf numFmtId="0" fontId="0" fillId="0" borderId="1" xfId="0" quotePrefix="1" applyBorder="1" applyAlignment="1">
      <alignment horizontal="right" vertical="center"/>
    </xf>
    <xf numFmtId="0" fontId="3" fillId="0" borderId="14" xfId="0" applyFont="1" applyBorder="1" applyAlignment="1">
      <alignment horizontal="center" vertical="center"/>
    </xf>
    <xf numFmtId="166" fontId="3" fillId="0" borderId="15" xfId="0" applyNumberFormat="1" applyFont="1" applyBorder="1" applyAlignment="1">
      <alignment horizontal="left" vertical="center"/>
    </xf>
    <xf numFmtId="0" fontId="3" fillId="0" borderId="16" xfId="0" applyFont="1" applyBorder="1" applyAlignment="1">
      <alignment horizontal="left" vertical="center" wrapText="1"/>
    </xf>
    <xf numFmtId="0" fontId="3" fillId="0" borderId="0" xfId="0" applyFont="1"/>
    <xf numFmtId="166" fontId="11" fillId="5" borderId="18" xfId="0" applyNumberFormat="1" applyFont="1" applyFill="1" applyBorder="1" applyAlignment="1">
      <alignment horizontal="left" vertical="center"/>
    </xf>
    <xf numFmtId="0" fontId="11" fillId="5" borderId="19" xfId="0" applyFont="1" applyFill="1" applyBorder="1" applyAlignment="1">
      <alignment horizontal="left" vertical="center" wrapText="1"/>
    </xf>
    <xf numFmtId="0" fontId="11" fillId="5" borderId="19" xfId="0" quotePrefix="1" applyFont="1" applyFill="1" applyBorder="1" applyAlignment="1">
      <alignment horizontal="left" vertical="center" wrapText="1"/>
    </xf>
    <xf numFmtId="0" fontId="2" fillId="5" borderId="19" xfId="0" quotePrefix="1" applyFont="1" applyFill="1" applyBorder="1" applyAlignment="1">
      <alignment horizontal="left" vertical="center" wrapText="1"/>
    </xf>
    <xf numFmtId="0" fontId="11" fillId="5" borderId="17" xfId="0" applyFont="1" applyFill="1" applyBorder="1" applyAlignment="1">
      <alignment horizontal="center" vertical="center"/>
    </xf>
    <xf numFmtId="0" fontId="0" fillId="0" borderId="17" xfId="0" applyBorder="1" applyAlignment="1">
      <alignment horizontal="center" vertical="center"/>
    </xf>
    <xf numFmtId="166" fontId="0" fillId="0" borderId="18" xfId="0" applyNumberFormat="1" applyBorder="1" applyAlignment="1">
      <alignment horizontal="left" vertical="center"/>
    </xf>
    <xf numFmtId="0" fontId="0" fillId="0" borderId="19" xfId="0" applyBorder="1" applyAlignment="1">
      <alignment horizontal="left" vertical="center" wrapText="1"/>
    </xf>
    <xf numFmtId="0" fontId="0" fillId="0" borderId="20" xfId="0" applyBorder="1" applyAlignment="1">
      <alignment horizontal="center" vertical="center"/>
    </xf>
    <xf numFmtId="166" fontId="0" fillId="0" borderId="21" xfId="0" applyNumberFormat="1" applyBorder="1" applyAlignment="1">
      <alignment horizontal="left" vertical="center"/>
    </xf>
    <xf numFmtId="0" fontId="0" fillId="0" borderId="22" xfId="0" applyBorder="1" applyAlignment="1">
      <alignment horizontal="left" vertical="center" wrapText="1"/>
    </xf>
    <xf numFmtId="38" fontId="11" fillId="5" borderId="17" xfId="0" applyNumberFormat="1" applyFont="1" applyFill="1" applyBorder="1" applyAlignment="1">
      <alignment horizontal="center" vertical="center"/>
    </xf>
    <xf numFmtId="20" fontId="3" fillId="0" borderId="15" xfId="0" applyNumberFormat="1" applyFont="1" applyBorder="1" applyAlignment="1">
      <alignment horizontal="left" vertical="center"/>
    </xf>
    <xf numFmtId="20" fontId="11" fillId="5" borderId="18" xfId="0" applyNumberFormat="1" applyFont="1" applyFill="1" applyBorder="1" applyAlignment="1">
      <alignment horizontal="left" vertical="center"/>
    </xf>
    <xf numFmtId="20" fontId="0" fillId="0" borderId="18" xfId="0" applyNumberFormat="1" applyBorder="1" applyAlignment="1">
      <alignment horizontal="left" vertical="center"/>
    </xf>
    <xf numFmtId="20" fontId="0" fillId="0" borderId="21" xfId="0" applyNumberFormat="1" applyBorder="1" applyAlignment="1">
      <alignment horizontal="left" vertical="center"/>
    </xf>
    <xf numFmtId="164" fontId="9" fillId="3" borderId="0" xfId="0" applyNumberFormat="1" applyFont="1" applyFill="1" applyBorder="1" applyAlignment="1" applyProtection="1">
      <alignment horizontal="center"/>
      <protection locked="0"/>
    </xf>
    <xf numFmtId="164" fontId="9" fillId="2" borderId="0" xfId="0" applyNumberFormat="1" applyFont="1" applyFill="1" applyBorder="1" applyAlignment="1" applyProtection="1">
      <alignment horizontal="center"/>
      <protection locked="0"/>
    </xf>
    <xf numFmtId="10" fontId="9" fillId="2" borderId="0" xfId="0" applyNumberFormat="1" applyFont="1" applyFill="1" applyBorder="1" applyAlignment="1" applyProtection="1">
      <alignment horizontal="center"/>
      <protection locked="0"/>
    </xf>
    <xf numFmtId="10" fontId="9" fillId="4" borderId="0" xfId="0" applyNumberFormat="1" applyFont="1" applyFill="1" applyBorder="1" applyAlignment="1" applyProtection="1">
      <alignment horizontal="center"/>
      <protection locked="0"/>
    </xf>
    <xf numFmtId="10" fontId="9" fillId="3" borderId="0" xfId="0" applyNumberFormat="1" applyFont="1" applyFill="1" applyBorder="1" applyAlignment="1" applyProtection="1">
      <alignment horizontal="center"/>
      <protection locked="0"/>
    </xf>
    <xf numFmtId="10" fontId="9" fillId="0" borderId="0" xfId="0" applyNumberFormat="1" applyFont="1" applyBorder="1" applyAlignment="1" applyProtection="1">
      <alignment horizontal="center"/>
      <protection locked="0"/>
    </xf>
    <xf numFmtId="0" fontId="11" fillId="0" borderId="2"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10" fontId="9" fillId="5" borderId="0" xfId="0" applyNumberFormat="1" applyFont="1" applyFill="1" applyBorder="1" applyAlignment="1" applyProtection="1">
      <alignment horizontal="center"/>
      <protection locked="0"/>
    </xf>
    <xf numFmtId="0" fontId="0" fillId="0" borderId="0" xfId="0" applyBorder="1"/>
    <xf numFmtId="167" fontId="11" fillId="5" borderId="17" xfId="0" applyNumberFormat="1" applyFont="1" applyFill="1" applyBorder="1" applyAlignment="1">
      <alignment horizontal="center" vertical="center"/>
    </xf>
    <xf numFmtId="168" fontId="3" fillId="0" borderId="15" xfId="0" applyNumberFormat="1" applyFont="1" applyBorder="1" applyAlignment="1">
      <alignment horizontal="left" vertical="center"/>
    </xf>
    <xf numFmtId="168" fontId="11" fillId="5" borderId="18" xfId="0" applyNumberFormat="1" applyFont="1" applyFill="1" applyBorder="1" applyAlignment="1">
      <alignment horizontal="left" vertical="center"/>
    </xf>
    <xf numFmtId="168" fontId="0" fillId="0" borderId="18" xfId="0" applyNumberFormat="1" applyBorder="1" applyAlignment="1">
      <alignment horizontal="left" vertical="center"/>
    </xf>
    <xf numFmtId="168" fontId="0" fillId="0" borderId="21" xfId="0" applyNumberFormat="1" applyBorder="1" applyAlignment="1">
      <alignment horizontal="left" vertical="center"/>
    </xf>
    <xf numFmtId="0" fontId="0" fillId="0" borderId="0" xfId="0" applyProtection="1"/>
    <xf numFmtId="0" fontId="6" fillId="0" borderId="0" xfId="0" applyFont="1" applyProtection="1"/>
    <xf numFmtId="0" fontId="0" fillId="0" borderId="0" xfId="0" applyAlignment="1" applyProtection="1">
      <alignment horizontal="left" vertical="center"/>
    </xf>
    <xf numFmtId="0" fontId="12" fillId="0" borderId="0" xfId="0" applyFont="1" applyProtection="1"/>
    <xf numFmtId="0" fontId="0" fillId="0" borderId="0" xfId="0" quotePrefix="1" applyAlignment="1" applyProtection="1">
      <alignment horizontal="center" vertical="center"/>
    </xf>
    <xf numFmtId="0" fontId="0" fillId="0" borderId="0" xfId="0" quotePrefix="1" applyAlignment="1" applyProtection="1">
      <alignment horizontal="left"/>
    </xf>
    <xf numFmtId="0" fontId="0" fillId="0" borderId="12" xfId="0" applyBorder="1" applyAlignment="1" applyProtection="1">
      <alignment horizontal="right"/>
    </xf>
    <xf numFmtId="0" fontId="0" fillId="0" borderId="0" xfId="0" quotePrefix="1" applyAlignment="1" applyProtection="1">
      <alignment horizontal="right"/>
    </xf>
    <xf numFmtId="0" fontId="0" fillId="0" borderId="0" xfId="0" applyAlignment="1" applyProtection="1">
      <alignment horizontal="center" vertical="center"/>
    </xf>
    <xf numFmtId="0" fontId="9" fillId="5" borderId="2" xfId="0" quotePrefix="1" applyNumberFormat="1" applyFont="1" applyFill="1" applyBorder="1" applyAlignment="1" applyProtection="1">
      <alignment horizontal="center" vertical="center"/>
      <protection locked="0"/>
    </xf>
    <xf numFmtId="0" fontId="9" fillId="5" borderId="3" xfId="0" quotePrefix="1" applyNumberFormat="1" applyFont="1" applyFill="1" applyBorder="1" applyAlignment="1" applyProtection="1">
      <alignment horizontal="center" vertical="center"/>
      <protection locked="0"/>
    </xf>
    <xf numFmtId="0" fontId="9" fillId="5" borderId="4" xfId="0" quotePrefix="1" applyNumberFormat="1" applyFont="1" applyFill="1" applyBorder="1" applyAlignment="1" applyProtection="1">
      <alignment horizontal="center" vertical="center"/>
      <protection locked="0"/>
    </xf>
    <xf numFmtId="0" fontId="9" fillId="5" borderId="5" xfId="0" quotePrefix="1" applyNumberFormat="1" applyFont="1" applyFill="1" applyBorder="1" applyAlignment="1" applyProtection="1">
      <alignment horizontal="center" vertical="center"/>
      <protection locked="0"/>
    </xf>
    <xf numFmtId="0" fontId="9" fillId="5" borderId="0" xfId="0" quotePrefix="1" applyNumberFormat="1" applyFont="1" applyFill="1" applyBorder="1" applyAlignment="1" applyProtection="1">
      <alignment horizontal="center" vertical="center"/>
      <protection locked="0"/>
    </xf>
    <xf numFmtId="0" fontId="9" fillId="5" borderId="6" xfId="0" quotePrefix="1" applyNumberFormat="1" applyFont="1" applyFill="1" applyBorder="1" applyAlignment="1" applyProtection="1">
      <alignment horizontal="center" vertical="center"/>
      <protection locked="0"/>
    </xf>
    <xf numFmtId="0" fontId="9" fillId="5" borderId="7" xfId="0" quotePrefix="1" applyNumberFormat="1" applyFont="1" applyFill="1" applyBorder="1" applyAlignment="1" applyProtection="1">
      <alignment horizontal="center" vertical="center"/>
      <protection locked="0"/>
    </xf>
    <xf numFmtId="0" fontId="9" fillId="5" borderId="8" xfId="0" quotePrefix="1" applyNumberFormat="1" applyFont="1" applyFill="1" applyBorder="1" applyAlignment="1" applyProtection="1">
      <alignment horizontal="center" vertical="center"/>
      <protection locked="0"/>
    </xf>
    <xf numFmtId="0" fontId="9" fillId="5" borderId="9" xfId="0" quotePrefix="1" applyNumberFormat="1" applyFont="1" applyFill="1" applyBorder="1" applyAlignment="1" applyProtection="1">
      <alignment horizontal="center" vertical="center"/>
      <protection locked="0"/>
    </xf>
    <xf numFmtId="0" fontId="9" fillId="5" borderId="2" xfId="0" applyNumberFormat="1" applyFont="1" applyFill="1" applyBorder="1" applyAlignment="1" applyProtection="1">
      <alignment horizontal="center" vertical="center"/>
      <protection locked="0"/>
    </xf>
    <xf numFmtId="0" fontId="9" fillId="5" borderId="5" xfId="0" applyNumberFormat="1" applyFont="1" applyFill="1" applyBorder="1" applyAlignment="1" applyProtection="1">
      <alignment horizontal="center" vertical="center"/>
      <protection locked="0"/>
    </xf>
    <xf numFmtId="0" fontId="9" fillId="5" borderId="7" xfId="0" applyNumberFormat="1" applyFont="1" applyFill="1" applyBorder="1" applyAlignment="1" applyProtection="1">
      <alignment horizontal="center" vertical="center"/>
      <protection locked="0"/>
    </xf>
    <xf numFmtId="0" fontId="0" fillId="5" borderId="2" xfId="0" applyNumberFormat="1" applyFont="1" applyFill="1" applyBorder="1" applyAlignment="1" applyProtection="1">
      <alignment horizontal="center" vertical="center"/>
    </xf>
    <xf numFmtId="0" fontId="0" fillId="5" borderId="3" xfId="0" applyNumberFormat="1" applyFont="1" applyFill="1" applyBorder="1" applyAlignment="1" applyProtection="1">
      <alignment horizontal="center" vertical="center"/>
    </xf>
    <xf numFmtId="0" fontId="0" fillId="5" borderId="4" xfId="0" applyNumberFormat="1" applyFont="1" applyFill="1" applyBorder="1" applyAlignment="1" applyProtection="1">
      <alignment horizontal="center" vertical="center"/>
    </xf>
    <xf numFmtId="0" fontId="0" fillId="5" borderId="5" xfId="0" applyNumberFormat="1" applyFont="1" applyFill="1" applyBorder="1" applyAlignment="1" applyProtection="1">
      <alignment horizontal="center" vertical="center"/>
    </xf>
    <xf numFmtId="0" fontId="0" fillId="5" borderId="7" xfId="0" applyNumberFormat="1" applyFont="1" applyFill="1" applyBorder="1" applyAlignment="1" applyProtection="1">
      <alignment horizontal="center" vertical="center"/>
    </xf>
    <xf numFmtId="0" fontId="0" fillId="0" borderId="0" xfId="0" quotePrefix="1" applyAlignment="1" applyProtection="1">
      <alignment horizontal="left" vertical="center"/>
    </xf>
    <xf numFmtId="0" fontId="0" fillId="0" borderId="0" xfId="0" applyNumberFormat="1" applyFont="1" applyBorder="1" applyAlignment="1">
      <alignment horizontal="center" vertical="center"/>
    </xf>
    <xf numFmtId="165" fontId="9" fillId="0" borderId="0" xfId="0" applyNumberFormat="1" applyFont="1" applyBorder="1" applyAlignment="1" applyProtection="1">
      <alignment horizontal="center" vertical="center"/>
      <protection locked="0"/>
    </xf>
    <xf numFmtId="0" fontId="0" fillId="0" borderId="5" xfId="0" applyNumberFormat="1" applyFont="1" applyBorder="1" applyAlignment="1">
      <alignment horizontal="center" vertical="center"/>
    </xf>
    <xf numFmtId="0" fontId="0" fillId="0" borderId="2" xfId="0" applyNumberFormat="1" applyFont="1" applyBorder="1" applyAlignment="1">
      <alignment horizontal="center" vertical="center"/>
    </xf>
    <xf numFmtId="0" fontId="0" fillId="0" borderId="3" xfId="0" applyNumberFormat="1" applyFont="1" applyBorder="1" applyAlignment="1">
      <alignment horizontal="center" vertical="center"/>
    </xf>
    <xf numFmtId="0" fontId="0" fillId="0" borderId="7" xfId="0" applyNumberFormat="1" applyFont="1" applyBorder="1" applyAlignment="1">
      <alignment horizontal="center" vertical="center"/>
    </xf>
    <xf numFmtId="0" fontId="0" fillId="0" borderId="8" xfId="0" applyNumberFormat="1" applyFont="1" applyBorder="1" applyAlignment="1">
      <alignment horizontal="center" vertical="center"/>
    </xf>
    <xf numFmtId="0" fontId="0" fillId="0" borderId="4" xfId="0" applyNumberFormat="1" applyFont="1" applyBorder="1" applyAlignment="1">
      <alignment horizontal="center" vertical="center"/>
    </xf>
    <xf numFmtId="0" fontId="0" fillId="0" borderId="6" xfId="0" applyNumberFormat="1" applyFont="1" applyBorder="1" applyAlignment="1">
      <alignment horizontal="center" vertical="center"/>
    </xf>
    <xf numFmtId="0" fontId="0" fillId="0" borderId="9" xfId="0" applyNumberFormat="1" applyFont="1" applyBorder="1" applyAlignment="1">
      <alignment horizontal="center" vertical="center"/>
    </xf>
    <xf numFmtId="0" fontId="3" fillId="0" borderId="0" xfId="0" applyFont="1" applyAlignment="1" applyProtection="1">
      <alignment horizontal="center"/>
    </xf>
    <xf numFmtId="0" fontId="9" fillId="0" borderId="4" xfId="0" applyNumberFormat="1" applyFont="1" applyBorder="1" applyAlignment="1" applyProtection="1">
      <alignment horizontal="center" vertical="center"/>
      <protection locked="0"/>
    </xf>
    <xf numFmtId="0" fontId="9" fillId="0" borderId="6" xfId="0" applyNumberFormat="1" applyFont="1" applyBorder="1" applyAlignment="1" applyProtection="1">
      <alignment horizontal="center" vertical="center"/>
      <protection locked="0"/>
    </xf>
    <xf numFmtId="0" fontId="9" fillId="0" borderId="9" xfId="0" applyNumberFormat="1" applyFont="1" applyBorder="1" applyAlignment="1" applyProtection="1">
      <alignment horizontal="center" vertical="center"/>
      <protection locked="0"/>
    </xf>
    <xf numFmtId="0" fontId="0" fillId="0" borderId="5" xfId="0" applyNumberFormat="1" applyFont="1" applyBorder="1" applyAlignment="1">
      <alignment horizontal="right" vertical="center"/>
    </xf>
    <xf numFmtId="0" fontId="0" fillId="0" borderId="2" xfId="0" applyNumberFormat="1" applyFont="1" applyBorder="1" applyAlignment="1">
      <alignment horizontal="right" vertical="center"/>
    </xf>
    <xf numFmtId="0" fontId="0" fillId="0" borderId="7" xfId="0" applyNumberFormat="1" applyFont="1" applyBorder="1" applyAlignment="1">
      <alignment horizontal="right" vertical="center"/>
    </xf>
    <xf numFmtId="0" fontId="0" fillId="0" borderId="4" xfId="0" applyNumberFormat="1" applyFont="1" applyBorder="1" applyAlignment="1">
      <alignment horizontal="left" vertical="center"/>
    </xf>
    <xf numFmtId="0" fontId="0" fillId="0" borderId="6" xfId="0" applyNumberFormat="1" applyFont="1" applyBorder="1" applyAlignment="1">
      <alignment horizontal="left" vertical="center"/>
    </xf>
    <xf numFmtId="0" fontId="0" fillId="0" borderId="9" xfId="0" applyNumberFormat="1" applyFont="1" applyBorder="1" applyAlignment="1">
      <alignment horizontal="left" vertical="center"/>
    </xf>
    <xf numFmtId="0" fontId="9" fillId="0" borderId="6" xfId="0" applyNumberFormat="1" applyFont="1" applyBorder="1" applyAlignment="1" applyProtection="1">
      <alignment horizontal="left" vertical="center"/>
      <protection locked="0"/>
    </xf>
  </cellXfs>
  <cellStyles count="2">
    <cellStyle name="Normal" xfId="0" builtinId="0"/>
    <cellStyle name="Percent" xfId="1" builtinId="5"/>
  </cellStyles>
  <dxfs count="16">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1</xdr:col>
          <xdr:colOff>609600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4</xdr:row>
          <xdr:rowOff>0</xdr:rowOff>
        </xdr:from>
        <xdr:to>
          <xdr:col>17</xdr:col>
          <xdr:colOff>0</xdr:colOff>
          <xdr:row>5</xdr:row>
          <xdr:rowOff>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4</xdr:row>
          <xdr:rowOff>0</xdr:rowOff>
        </xdr:from>
        <xdr:to>
          <xdr:col>18</xdr:col>
          <xdr:colOff>0</xdr:colOff>
          <xdr:row>5</xdr:row>
          <xdr:rowOff>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4</xdr:row>
          <xdr:rowOff>0</xdr:rowOff>
        </xdr:from>
        <xdr:to>
          <xdr:col>19</xdr:col>
          <xdr:colOff>0</xdr:colOff>
          <xdr:row>5</xdr:row>
          <xdr:rowOff>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4</xdr:row>
          <xdr:rowOff>0</xdr:rowOff>
        </xdr:from>
        <xdr:to>
          <xdr:col>20</xdr:col>
          <xdr:colOff>0</xdr:colOff>
          <xdr:row>5</xdr:row>
          <xdr:rowOff>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4</xdr:row>
          <xdr:rowOff>0</xdr:rowOff>
        </xdr:from>
        <xdr:to>
          <xdr:col>21</xdr:col>
          <xdr:colOff>0</xdr:colOff>
          <xdr:row>5</xdr:row>
          <xdr:rowOff>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4</xdr:row>
          <xdr:rowOff>0</xdr:rowOff>
        </xdr:from>
        <xdr:to>
          <xdr:col>22</xdr:col>
          <xdr:colOff>0</xdr:colOff>
          <xdr:row>5</xdr:row>
          <xdr:rowOff>0</xdr:rowOff>
        </xdr:to>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0</xdr:colOff>
          <xdr:row>4</xdr:row>
          <xdr:rowOff>0</xdr:rowOff>
        </xdr:from>
        <xdr:to>
          <xdr:col>23</xdr:col>
          <xdr:colOff>0</xdr:colOff>
          <xdr:row>5</xdr:row>
          <xdr:rowOff>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0</xdr:colOff>
          <xdr:row>4</xdr:row>
          <xdr:rowOff>0</xdr:rowOff>
        </xdr:from>
        <xdr:to>
          <xdr:col>24</xdr:col>
          <xdr:colOff>0</xdr:colOff>
          <xdr:row>5</xdr:row>
          <xdr:rowOff>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0</xdr:colOff>
          <xdr:row>4</xdr:row>
          <xdr:rowOff>0</xdr:rowOff>
        </xdr:from>
        <xdr:to>
          <xdr:col>25</xdr:col>
          <xdr:colOff>0</xdr:colOff>
          <xdr:row>5</xdr:row>
          <xdr:rowOff>0</xdr:rowOff>
        </xdr:to>
        <xdr:sp macro="" textlink="">
          <xdr:nvSpPr>
            <xdr:cNvPr id="1068" name="Button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4</xdr:row>
          <xdr:rowOff>0</xdr:rowOff>
        </xdr:from>
        <xdr:to>
          <xdr:col>26</xdr:col>
          <xdr:colOff>0</xdr:colOff>
          <xdr:row>5</xdr:row>
          <xdr:rowOff>0</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xdr:row>
          <xdr:rowOff>0</xdr:rowOff>
        </xdr:from>
        <xdr:to>
          <xdr:col>27</xdr:col>
          <xdr:colOff>0</xdr:colOff>
          <xdr:row>5</xdr:row>
          <xdr:rowOff>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0</xdr:colOff>
          <xdr:row>4</xdr:row>
          <xdr:rowOff>0</xdr:rowOff>
        </xdr:from>
        <xdr:to>
          <xdr:col>28</xdr:col>
          <xdr:colOff>0</xdr:colOff>
          <xdr:row>5</xdr:row>
          <xdr:rowOff>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0</xdr:colOff>
          <xdr:row>4</xdr:row>
          <xdr:rowOff>0</xdr:rowOff>
        </xdr:from>
        <xdr:to>
          <xdr:col>29</xdr:col>
          <xdr:colOff>0</xdr:colOff>
          <xdr:row>5</xdr:row>
          <xdr:rowOff>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0</xdr:colOff>
          <xdr:row>4</xdr:row>
          <xdr:rowOff>0</xdr:rowOff>
        </xdr:from>
        <xdr:to>
          <xdr:col>30</xdr:col>
          <xdr:colOff>0</xdr:colOff>
          <xdr:row>5</xdr:row>
          <xdr:rowOff>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0</xdr:colOff>
          <xdr:row>4</xdr:row>
          <xdr:rowOff>0</xdr:rowOff>
        </xdr:from>
        <xdr:to>
          <xdr:col>31</xdr:col>
          <xdr:colOff>0</xdr:colOff>
          <xdr:row>5</xdr:row>
          <xdr:rowOff>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xdr:row>
          <xdr:rowOff>0</xdr:rowOff>
        </xdr:from>
        <xdr:to>
          <xdr:col>2</xdr:col>
          <xdr:colOff>0</xdr:colOff>
          <xdr:row>5</xdr:row>
          <xdr:rowOff>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xdr:row>
          <xdr:rowOff>0</xdr:rowOff>
        </xdr:from>
        <xdr:to>
          <xdr:col>3</xdr:col>
          <xdr:colOff>0</xdr:colOff>
          <xdr:row>5</xdr:row>
          <xdr:rowOff>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GB" sz="1000" b="0" i="0" u="none" strike="noStrike" baseline="0">
                  <a:solidFill>
                    <a:srgbClr val="000080"/>
                  </a:solidFill>
                  <a:latin typeface="Wingdings 3"/>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4</xdr:row>
          <xdr:rowOff>0</xdr:rowOff>
        </xdr:from>
        <xdr:to>
          <xdr:col>4</xdr:col>
          <xdr:colOff>0</xdr:colOff>
          <xdr:row>5</xdr:row>
          <xdr:rowOff>0</xdr:rowOff>
        </xdr:to>
        <xdr:sp macro="" textlink="">
          <xdr:nvSpPr>
            <xdr:cNvPr id="1077" name="Button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0</xdr:rowOff>
        </xdr:from>
        <xdr:to>
          <xdr:col>5</xdr:col>
          <xdr:colOff>0</xdr:colOff>
          <xdr:row>5</xdr:row>
          <xdr:rowOff>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xdr:row>
          <xdr:rowOff>0</xdr:rowOff>
        </xdr:from>
        <xdr:to>
          <xdr:col>6</xdr:col>
          <xdr:colOff>0</xdr:colOff>
          <xdr:row>5</xdr:row>
          <xdr:rowOff>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7</xdr:col>
          <xdr:colOff>0</xdr:colOff>
          <xdr:row>5</xdr:row>
          <xdr:rowOff>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4</xdr:row>
          <xdr:rowOff>0</xdr:rowOff>
        </xdr:from>
        <xdr:to>
          <xdr:col>8</xdr:col>
          <xdr:colOff>0</xdr:colOff>
          <xdr:row>5</xdr:row>
          <xdr:rowOff>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4</xdr:row>
          <xdr:rowOff>0</xdr:rowOff>
        </xdr:from>
        <xdr:to>
          <xdr:col>10</xdr:col>
          <xdr:colOff>0</xdr:colOff>
          <xdr:row>5</xdr:row>
          <xdr:rowOff>0</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xdr:row>
          <xdr:rowOff>0</xdr:rowOff>
        </xdr:from>
        <xdr:to>
          <xdr:col>11</xdr:col>
          <xdr:colOff>0</xdr:colOff>
          <xdr:row>5</xdr:row>
          <xdr:rowOff>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4</xdr:row>
          <xdr:rowOff>0</xdr:rowOff>
        </xdr:from>
        <xdr:to>
          <xdr:col>12</xdr:col>
          <xdr:colOff>0</xdr:colOff>
          <xdr:row>5</xdr:row>
          <xdr:rowOff>0</xdr:rowOff>
        </xdr:to>
        <xdr:sp macro="" textlink="">
          <xdr:nvSpPr>
            <xdr:cNvPr id="1085" name="Button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xdr:row>
          <xdr:rowOff>0</xdr:rowOff>
        </xdr:from>
        <xdr:to>
          <xdr:col>13</xdr:col>
          <xdr:colOff>0</xdr:colOff>
          <xdr:row>5</xdr:row>
          <xdr:rowOff>0</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4</xdr:row>
          <xdr:rowOff>0</xdr:rowOff>
        </xdr:from>
        <xdr:to>
          <xdr:col>14</xdr:col>
          <xdr:colOff>0</xdr:colOff>
          <xdr:row>5</xdr:row>
          <xdr:rowOff>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xdr:row>
          <xdr:rowOff>0</xdr:rowOff>
        </xdr:from>
        <xdr:to>
          <xdr:col>15</xdr:col>
          <xdr:colOff>0</xdr:colOff>
          <xdr:row>5</xdr:row>
          <xdr:rowOff>0</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xdr:row>
          <xdr:rowOff>0</xdr:rowOff>
        </xdr:from>
        <xdr:to>
          <xdr:col>16</xdr:col>
          <xdr:colOff>0</xdr:colOff>
          <xdr:row>5</xdr:row>
          <xdr:rowOff>0</xdr:rowOff>
        </xdr:to>
        <xdr:sp macro="" textlink="">
          <xdr:nvSpPr>
            <xdr:cNvPr id="1089" name="Button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276225</xdr:colOff>
          <xdr:row>0</xdr:row>
          <xdr:rowOff>95250</xdr:rowOff>
        </xdr:from>
        <xdr:to>
          <xdr:col>6</xdr:col>
          <xdr:colOff>476250</xdr:colOff>
          <xdr:row>1</xdr:row>
          <xdr:rowOff>361950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xdr:row>
          <xdr:rowOff>0</xdr:rowOff>
        </xdr:from>
        <xdr:to>
          <xdr:col>2</xdr:col>
          <xdr:colOff>0</xdr:colOff>
          <xdr:row>4</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GB" sz="1000" b="0" i="0" u="none" strike="noStrike" baseline="0">
                  <a:solidFill>
                    <a:srgbClr val="000080"/>
                  </a:solidFill>
                  <a:latin typeface="Wingdings 3"/>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0</xdr:rowOff>
        </xdr:from>
        <xdr:to>
          <xdr:col>3</xdr:col>
          <xdr:colOff>0</xdr:colOff>
          <xdr:row>4</xdr:row>
          <xdr:rowOff>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xdr:row>
          <xdr:rowOff>0</xdr:rowOff>
        </xdr:from>
        <xdr:to>
          <xdr:col>4</xdr:col>
          <xdr:colOff>0</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xdr:row>
          <xdr:rowOff>0</xdr:rowOff>
        </xdr:from>
        <xdr:to>
          <xdr:col>6</xdr:col>
          <xdr:colOff>0</xdr:colOff>
          <xdr:row>4</xdr:row>
          <xdr:rowOff>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7</xdr:col>
          <xdr:colOff>0</xdr:colOff>
          <xdr:row>4</xdr:row>
          <xdr:rowOff>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3</xdr:row>
          <xdr:rowOff>0</xdr:rowOff>
        </xdr:from>
        <xdr:to>
          <xdr:col>8</xdr:col>
          <xdr:colOff>0</xdr:colOff>
          <xdr:row>4</xdr:row>
          <xdr:rowOff>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3</xdr:row>
          <xdr:rowOff>0</xdr:rowOff>
        </xdr:from>
        <xdr:to>
          <xdr:col>9</xdr:col>
          <xdr:colOff>0</xdr:colOff>
          <xdr:row>4</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3</xdr:row>
          <xdr:rowOff>0</xdr:rowOff>
        </xdr:from>
        <xdr:to>
          <xdr:col>10</xdr:col>
          <xdr:colOff>0</xdr:colOff>
          <xdr:row>4</xdr:row>
          <xdr:rowOff>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xdr:row>
          <xdr:rowOff>0</xdr:rowOff>
        </xdr:from>
        <xdr:to>
          <xdr:col>11</xdr:col>
          <xdr:colOff>0</xdr:colOff>
          <xdr:row>4</xdr:row>
          <xdr:rowOff>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3</xdr:row>
          <xdr:rowOff>0</xdr:rowOff>
        </xdr:from>
        <xdr:to>
          <xdr:col>12</xdr:col>
          <xdr:colOff>0</xdr:colOff>
          <xdr:row>4</xdr:row>
          <xdr:rowOff>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3</xdr:row>
          <xdr:rowOff>0</xdr:rowOff>
        </xdr:from>
        <xdr:to>
          <xdr:col>13</xdr:col>
          <xdr:colOff>0</xdr:colOff>
          <xdr:row>4</xdr:row>
          <xdr:rowOff>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3</xdr:row>
          <xdr:rowOff>0</xdr:rowOff>
        </xdr:from>
        <xdr:to>
          <xdr:col>14</xdr:col>
          <xdr:colOff>0</xdr:colOff>
          <xdr:row>4</xdr:row>
          <xdr:rowOff>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xdr:row>
          <xdr:rowOff>0</xdr:rowOff>
        </xdr:from>
        <xdr:to>
          <xdr:col>15</xdr:col>
          <xdr:colOff>0</xdr:colOff>
          <xdr:row>4</xdr:row>
          <xdr:rowOff>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xdr:row>
          <xdr:rowOff>0</xdr:rowOff>
        </xdr:from>
        <xdr:to>
          <xdr:col>16</xdr:col>
          <xdr:colOff>0</xdr:colOff>
          <xdr:row>4</xdr:row>
          <xdr:rowOff>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3</xdr:row>
          <xdr:rowOff>0</xdr:rowOff>
        </xdr:from>
        <xdr:to>
          <xdr:col>17</xdr:col>
          <xdr:colOff>0</xdr:colOff>
          <xdr:row>4</xdr:row>
          <xdr:rowOff>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3</xdr:row>
          <xdr:rowOff>0</xdr:rowOff>
        </xdr:from>
        <xdr:to>
          <xdr:col>18</xdr:col>
          <xdr:colOff>0</xdr:colOff>
          <xdr:row>4</xdr:row>
          <xdr:rowOff>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3</xdr:row>
          <xdr:rowOff>0</xdr:rowOff>
        </xdr:from>
        <xdr:to>
          <xdr:col>19</xdr:col>
          <xdr:colOff>0</xdr:colOff>
          <xdr:row>4</xdr:row>
          <xdr:rowOff>0</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3</xdr:row>
          <xdr:rowOff>0</xdr:rowOff>
        </xdr:from>
        <xdr:to>
          <xdr:col>20</xdr:col>
          <xdr:colOff>0</xdr:colOff>
          <xdr:row>4</xdr:row>
          <xdr:rowOff>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117475</xdr:colOff>
          <xdr:row>0</xdr:row>
          <xdr:rowOff>38100</xdr:rowOff>
        </xdr:from>
        <xdr:to>
          <xdr:col>12</xdr:col>
          <xdr:colOff>0</xdr:colOff>
          <xdr:row>0</xdr:row>
          <xdr:rowOff>342900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117475</xdr:colOff>
          <xdr:row>0</xdr:row>
          <xdr:rowOff>38100</xdr:rowOff>
        </xdr:from>
        <xdr:to>
          <xdr:col>12</xdr:col>
          <xdr:colOff>0</xdr:colOff>
          <xdr:row>0</xdr:row>
          <xdr:rowOff>342900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117475</xdr:colOff>
          <xdr:row>0</xdr:row>
          <xdr:rowOff>38100</xdr:rowOff>
        </xdr:from>
        <xdr:to>
          <xdr:col>12</xdr:col>
          <xdr:colOff>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333333"/>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800-00000224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900-00000228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A00-0000012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117475</xdr:colOff>
          <xdr:row>0</xdr:row>
          <xdr:rowOff>38100</xdr:rowOff>
        </xdr:from>
        <xdr:to>
          <xdr:col>12</xdr:col>
          <xdr:colOff>0</xdr:colOff>
          <xdr:row>0</xdr:row>
          <xdr:rowOff>342900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B00-00000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B00-00000230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C00-00000234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117475</xdr:colOff>
          <xdr:row>0</xdr:row>
          <xdr:rowOff>38100</xdr:rowOff>
        </xdr:from>
        <xdr:to>
          <xdr:col>12</xdr:col>
          <xdr:colOff>0</xdr:colOff>
          <xdr:row>0</xdr:row>
          <xdr:rowOff>342900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D00-000001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D00-00000238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E00-0000013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E00-0000023C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F00-000001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1000-000001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1000-00000244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1100-0000014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1100-00000248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200-0000014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1200-0000024C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117475</xdr:colOff>
          <xdr:row>0</xdr:row>
          <xdr:rowOff>38100</xdr:rowOff>
        </xdr:from>
        <xdr:to>
          <xdr:col>12</xdr:col>
          <xdr:colOff>0</xdr:colOff>
          <xdr:row>0</xdr:row>
          <xdr:rowOff>342900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1300-00000250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117475</xdr:colOff>
          <xdr:row>0</xdr:row>
          <xdr:rowOff>38100</xdr:rowOff>
        </xdr:from>
        <xdr:to>
          <xdr:col>12</xdr:col>
          <xdr:colOff>0</xdr:colOff>
          <xdr:row>0</xdr:row>
          <xdr:rowOff>342900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400-000001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117475</xdr:colOff>
          <xdr:row>0</xdr:row>
          <xdr:rowOff>38100</xdr:rowOff>
        </xdr:from>
        <xdr:to>
          <xdr:col>12</xdr:col>
          <xdr:colOff>0</xdr:colOff>
          <xdr:row>0</xdr:row>
          <xdr:rowOff>342900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1500-00000258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117475</xdr:colOff>
          <xdr:row>0</xdr:row>
          <xdr:rowOff>38100</xdr:rowOff>
        </xdr:from>
        <xdr:to>
          <xdr:col>12</xdr:col>
          <xdr:colOff>0</xdr:colOff>
          <xdr:row>0</xdr:row>
          <xdr:rowOff>342900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1600-0000015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1600-0000025C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117475</xdr:colOff>
          <xdr:row>0</xdr:row>
          <xdr:rowOff>38100</xdr:rowOff>
        </xdr:from>
        <xdr:to>
          <xdr:col>12</xdr:col>
          <xdr:colOff>0</xdr:colOff>
          <xdr:row>0</xdr:row>
          <xdr:rowOff>342900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1700-0000016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1700-00000260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117475</xdr:colOff>
          <xdr:row>0</xdr:row>
          <xdr:rowOff>38100</xdr:rowOff>
        </xdr:from>
        <xdr:to>
          <xdr:col>12</xdr:col>
          <xdr:colOff>0</xdr:colOff>
          <xdr:row>0</xdr:row>
          <xdr:rowOff>342900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1800-0000016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1800-00000264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900-0000016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900-00000268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A00-0000016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1A00-0000026C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B00-0000017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1B00-00000270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C00-0000017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1C00-00000274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1D00-00000178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1D00-0000027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E00-0000017C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117475</xdr:colOff>
          <xdr:row>0</xdr:row>
          <xdr:rowOff>38100</xdr:rowOff>
        </xdr:from>
        <xdr:to>
          <xdr:col>12</xdr:col>
          <xdr:colOff>0</xdr:colOff>
          <xdr:row>0</xdr:row>
          <xdr:rowOff>342900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1E00-0000027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2</xdr:col>
          <xdr:colOff>1</xdr:colOff>
          <xdr:row>2</xdr:row>
          <xdr:rowOff>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F00-0000018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2</xdr:col>
          <xdr:colOff>1</xdr:colOff>
          <xdr:row>2</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2000-0000018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2</xdr:col>
          <xdr:colOff>1</xdr:colOff>
          <xdr:row>2</xdr:row>
          <xdr:rowOff>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2100-0000018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2</xdr:col>
          <xdr:colOff>1</xdr:colOff>
          <xdr:row>2</xdr:row>
          <xdr:rowOff>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2200-0000018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0</xdr:rowOff>
        </xdr:from>
        <xdr:to>
          <xdr:col>2</xdr:col>
          <xdr:colOff>0</xdr:colOff>
          <xdr:row>3</xdr:row>
          <xdr:rowOff>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2300-0000019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333333"/>
                  </a:solidFill>
                  <a:latin typeface="Calibri"/>
                  <a:cs typeface="Calibri"/>
                </a:rPr>
                <a:t>Menu...</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0</xdr:rowOff>
        </xdr:from>
        <xdr:to>
          <xdr:col>1</xdr:col>
          <xdr:colOff>609600</xdr:colOff>
          <xdr:row>3</xdr:row>
          <xdr:rowOff>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2400-0000019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333333"/>
                  </a:solidFill>
                  <a:latin typeface="Calibri"/>
                  <a:cs typeface="Calibri"/>
                </a:rPr>
                <a:t>Menu...</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0</xdr:rowOff>
        </xdr:from>
        <xdr:to>
          <xdr:col>2</xdr:col>
          <xdr:colOff>0</xdr:colOff>
          <xdr:row>3</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2500-0000019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333333"/>
                  </a:solidFill>
                  <a:latin typeface="Calibri"/>
                  <a:cs typeface="Calibri"/>
                </a:rPr>
                <a:t>Menu...</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3</xdr:col>
          <xdr:colOff>257175</xdr:colOff>
          <xdr:row>2</xdr:row>
          <xdr:rowOff>171450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2700-0000019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AlternateStartup" Target="SolumAddin.xla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AlternateStartup" Target="SolumSCRiPTUtils.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t"/>
      <sheetName val="ToDo"/>
      <sheetName val="Help"/>
      <sheetName val="_IntelliSense_"/>
      <sheetName val="SAIStaticData"/>
      <sheetName val="ISDASIMM"/>
      <sheetName val="WorkbookLists"/>
      <sheetName val="UndoBuffer"/>
      <sheetName val="UndoBuffer2"/>
      <sheetName val="Custom Icons"/>
      <sheetName val="EmptySheet"/>
      <sheetName val="Macro1"/>
      <sheetName val="SobolPolynomials"/>
    </sheetNames>
    <definedNames>
      <definedName name="SAISortButtonOnAction 3 "/>
      <definedName name="sCellInfo"/>
      <definedName name="sExpandDown"/>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t"/>
      <sheetName val="Help"/>
      <sheetName val="_IntelliSense_"/>
    </sheetNames>
    <definedNames>
      <definedName name="InflationIndexInfo"/>
      <definedName name="sExpandDown"/>
    </defined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omments" Target="../comments1.xml"/><Relationship Id="rId8"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7.xml"/><Relationship Id="rId13" Type="http://schemas.openxmlformats.org/officeDocument/2006/relationships/ctrlProp" Target="../ctrlProps/ctrlProp42.xml"/><Relationship Id="rId18" Type="http://schemas.openxmlformats.org/officeDocument/2006/relationships/ctrlProp" Target="../ctrlProps/ctrlProp47.xml"/><Relationship Id="rId3" Type="http://schemas.openxmlformats.org/officeDocument/2006/relationships/ctrlProp" Target="../ctrlProps/ctrlProp32.xml"/><Relationship Id="rId21" Type="http://schemas.openxmlformats.org/officeDocument/2006/relationships/ctrlProp" Target="../ctrlProps/ctrlProp50.xml"/><Relationship Id="rId7" Type="http://schemas.openxmlformats.org/officeDocument/2006/relationships/ctrlProp" Target="../ctrlProps/ctrlProp36.xml"/><Relationship Id="rId12" Type="http://schemas.openxmlformats.org/officeDocument/2006/relationships/ctrlProp" Target="../ctrlProps/ctrlProp41.xml"/><Relationship Id="rId17" Type="http://schemas.openxmlformats.org/officeDocument/2006/relationships/ctrlProp" Target="../ctrlProps/ctrlProp46.xml"/><Relationship Id="rId2" Type="http://schemas.openxmlformats.org/officeDocument/2006/relationships/vmlDrawing" Target="../drawings/vmlDrawing2.vml"/><Relationship Id="rId16" Type="http://schemas.openxmlformats.org/officeDocument/2006/relationships/ctrlProp" Target="../ctrlProps/ctrlProp45.xml"/><Relationship Id="rId20" Type="http://schemas.openxmlformats.org/officeDocument/2006/relationships/ctrlProp" Target="../ctrlProps/ctrlProp49.xml"/><Relationship Id="rId1" Type="http://schemas.openxmlformats.org/officeDocument/2006/relationships/drawing" Target="../drawings/drawing2.xml"/><Relationship Id="rId6" Type="http://schemas.openxmlformats.org/officeDocument/2006/relationships/ctrlProp" Target="../ctrlProps/ctrlProp35.xml"/><Relationship Id="rId11" Type="http://schemas.openxmlformats.org/officeDocument/2006/relationships/ctrlProp" Target="../ctrlProps/ctrlProp40.xml"/><Relationship Id="rId5" Type="http://schemas.openxmlformats.org/officeDocument/2006/relationships/ctrlProp" Target="../ctrlProps/ctrlProp34.xml"/><Relationship Id="rId15" Type="http://schemas.openxmlformats.org/officeDocument/2006/relationships/ctrlProp" Target="../ctrlProps/ctrlProp44.xml"/><Relationship Id="rId23" Type="http://schemas.openxmlformats.org/officeDocument/2006/relationships/comments" Target="../comments2.xml"/><Relationship Id="rId10" Type="http://schemas.openxmlformats.org/officeDocument/2006/relationships/ctrlProp" Target="../ctrlProps/ctrlProp39.xml"/><Relationship Id="rId19" Type="http://schemas.openxmlformats.org/officeDocument/2006/relationships/ctrlProp" Target="../ctrlProps/ctrlProp48.xml"/><Relationship Id="rId4" Type="http://schemas.openxmlformats.org/officeDocument/2006/relationships/ctrlProp" Target="../ctrlProps/ctrlProp33.xml"/><Relationship Id="rId9" Type="http://schemas.openxmlformats.org/officeDocument/2006/relationships/ctrlProp" Target="../ctrlProps/ctrlProp38.xml"/><Relationship Id="rId14" Type="http://schemas.openxmlformats.org/officeDocument/2006/relationships/ctrlProp" Target="../ctrlProps/ctrlProp43.xml"/><Relationship Id="rId22" Type="http://schemas.openxmlformats.org/officeDocument/2006/relationships/ctrlProp" Target="../ctrlProps/ctrlProp5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3.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mments" Target="../comments4.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mments" Target="../comments5.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omments" Target="../comments6.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omments" Target="../comments7.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omments" Target="../comments8.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omments" Target="../comments9.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omments" Target="../comments10.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omments" Target="../comments11.xml"/><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omments" Target="../comments1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6" Type="http://schemas.openxmlformats.org/officeDocument/2006/relationships/comments" Target="../comments13.xml"/><Relationship Id="rId5" Type="http://schemas.openxmlformats.org/officeDocument/2006/relationships/ctrlProp" Target="../ctrlProps/ctrlProp73.xml"/><Relationship Id="rId4" Type="http://schemas.openxmlformats.org/officeDocument/2006/relationships/ctrlProp" Target="../ctrlProps/ctrlProp7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3.bin"/><Relationship Id="rId6" Type="http://schemas.openxmlformats.org/officeDocument/2006/relationships/comments" Target="../comments14.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4.bin"/><Relationship Id="rId6" Type="http://schemas.openxmlformats.org/officeDocument/2006/relationships/comments" Target="../comments15.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5.bin"/><Relationship Id="rId6" Type="http://schemas.openxmlformats.org/officeDocument/2006/relationships/comments" Target="../comments16.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6.bin"/><Relationship Id="rId6" Type="http://schemas.openxmlformats.org/officeDocument/2006/relationships/comments" Target="../comments17.xml"/><Relationship Id="rId5" Type="http://schemas.openxmlformats.org/officeDocument/2006/relationships/ctrlProp" Target="../ctrlProps/ctrlProp81.xml"/><Relationship Id="rId4" Type="http://schemas.openxmlformats.org/officeDocument/2006/relationships/ctrlProp" Target="../ctrlProps/ctrlProp8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7.bin"/><Relationship Id="rId6" Type="http://schemas.openxmlformats.org/officeDocument/2006/relationships/comments" Target="../comments18.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8.bin"/><Relationship Id="rId6" Type="http://schemas.openxmlformats.org/officeDocument/2006/relationships/comments" Target="../comments19.xml"/><Relationship Id="rId5" Type="http://schemas.openxmlformats.org/officeDocument/2006/relationships/ctrlProp" Target="../ctrlProps/ctrlProp85.xml"/><Relationship Id="rId4" Type="http://schemas.openxmlformats.org/officeDocument/2006/relationships/ctrlProp" Target="../ctrlProps/ctrlProp8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9.bin"/><Relationship Id="rId6" Type="http://schemas.openxmlformats.org/officeDocument/2006/relationships/comments" Target="../comments20.xml"/><Relationship Id="rId5" Type="http://schemas.openxmlformats.org/officeDocument/2006/relationships/ctrlProp" Target="../ctrlProps/ctrlProp87.xml"/><Relationship Id="rId4" Type="http://schemas.openxmlformats.org/officeDocument/2006/relationships/ctrlProp" Target="../ctrlProps/ctrlProp8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0.bin"/><Relationship Id="rId6" Type="http://schemas.openxmlformats.org/officeDocument/2006/relationships/comments" Target="../comments21.xml"/><Relationship Id="rId5" Type="http://schemas.openxmlformats.org/officeDocument/2006/relationships/ctrlProp" Target="../ctrlProps/ctrlProp89.xml"/><Relationship Id="rId4" Type="http://schemas.openxmlformats.org/officeDocument/2006/relationships/ctrlProp" Target="../ctrlProps/ctrlProp88.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1.bin"/><Relationship Id="rId6" Type="http://schemas.openxmlformats.org/officeDocument/2006/relationships/comments" Target="../comments2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2.bin"/><Relationship Id="rId6" Type="http://schemas.openxmlformats.org/officeDocument/2006/relationships/comments" Target="../comments23.xml"/><Relationship Id="rId5" Type="http://schemas.openxmlformats.org/officeDocument/2006/relationships/ctrlProp" Target="../ctrlProps/ctrlProp93.xml"/><Relationship Id="rId4" Type="http://schemas.openxmlformats.org/officeDocument/2006/relationships/ctrlProp" Target="../ctrlProps/ctrlProp92.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3.bin"/><Relationship Id="rId6" Type="http://schemas.openxmlformats.org/officeDocument/2006/relationships/comments" Target="../comments24.xml"/><Relationship Id="rId5" Type="http://schemas.openxmlformats.org/officeDocument/2006/relationships/ctrlProp" Target="../ctrlProps/ctrlProp95.xml"/><Relationship Id="rId4" Type="http://schemas.openxmlformats.org/officeDocument/2006/relationships/ctrlProp" Target="../ctrlProps/ctrlProp9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4.bin"/><Relationship Id="rId6" Type="http://schemas.openxmlformats.org/officeDocument/2006/relationships/comments" Target="../comments25.xml"/><Relationship Id="rId5" Type="http://schemas.openxmlformats.org/officeDocument/2006/relationships/ctrlProp" Target="../ctrlProps/ctrlProp97.xml"/><Relationship Id="rId4" Type="http://schemas.openxmlformats.org/officeDocument/2006/relationships/ctrlProp" Target="../ctrlProps/ctrlProp9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5.bin"/><Relationship Id="rId6" Type="http://schemas.openxmlformats.org/officeDocument/2006/relationships/comments" Target="../comments26.xml"/><Relationship Id="rId5" Type="http://schemas.openxmlformats.org/officeDocument/2006/relationships/ctrlProp" Target="../ctrlProps/ctrlProp99.xml"/><Relationship Id="rId4" Type="http://schemas.openxmlformats.org/officeDocument/2006/relationships/ctrlProp" Target="../ctrlProps/ctrlProp98.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6.bin"/><Relationship Id="rId6" Type="http://schemas.openxmlformats.org/officeDocument/2006/relationships/comments" Target="../comments27.xml"/><Relationship Id="rId5" Type="http://schemas.openxmlformats.org/officeDocument/2006/relationships/ctrlProp" Target="../ctrlProps/ctrlProp101.xml"/><Relationship Id="rId4" Type="http://schemas.openxmlformats.org/officeDocument/2006/relationships/ctrlProp" Target="../ctrlProps/ctrlProp100.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7.bin"/><Relationship Id="rId6" Type="http://schemas.openxmlformats.org/officeDocument/2006/relationships/comments" Target="../comments28.xml"/><Relationship Id="rId5" Type="http://schemas.openxmlformats.org/officeDocument/2006/relationships/ctrlProp" Target="../ctrlProps/ctrlProp103.xml"/><Relationship Id="rId4" Type="http://schemas.openxmlformats.org/officeDocument/2006/relationships/ctrlProp" Target="../ctrlProps/ctrlProp102.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28.bin"/><Relationship Id="rId6" Type="http://schemas.openxmlformats.org/officeDocument/2006/relationships/comments" Target="../comments29.xml"/><Relationship Id="rId5" Type="http://schemas.openxmlformats.org/officeDocument/2006/relationships/ctrlProp" Target="../ctrlProps/ctrlProp105.xml"/><Relationship Id="rId4" Type="http://schemas.openxmlformats.org/officeDocument/2006/relationships/ctrlProp" Target="../ctrlProps/ctrlProp104.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29.bin"/><Relationship Id="rId6" Type="http://schemas.openxmlformats.org/officeDocument/2006/relationships/comments" Target="../comments30.xml"/><Relationship Id="rId5" Type="http://schemas.openxmlformats.org/officeDocument/2006/relationships/ctrlProp" Target="../ctrlProps/ctrlProp107.xml"/><Relationship Id="rId4" Type="http://schemas.openxmlformats.org/officeDocument/2006/relationships/ctrlProp" Target="../ctrlProps/ctrlProp106.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30.bin"/><Relationship Id="rId5" Type="http://schemas.openxmlformats.org/officeDocument/2006/relationships/comments" Target="../comments31.xml"/><Relationship Id="rId4" Type="http://schemas.openxmlformats.org/officeDocument/2006/relationships/ctrlProp" Target="../ctrlProps/ctrlProp108.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09.xml"/><Relationship Id="rId2" Type="http://schemas.openxmlformats.org/officeDocument/2006/relationships/vmlDrawing" Target="../drawings/vmlDrawing32.vml"/><Relationship Id="rId1" Type="http://schemas.openxmlformats.org/officeDocument/2006/relationships/drawing" Target="../drawings/drawing32.xml"/><Relationship Id="rId4" Type="http://schemas.openxmlformats.org/officeDocument/2006/relationships/comments" Target="../comments3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3.xml"/><Relationship Id="rId1" Type="http://schemas.openxmlformats.org/officeDocument/2006/relationships/printerSettings" Target="../printerSettings/printerSettings31.bin"/><Relationship Id="rId5" Type="http://schemas.openxmlformats.org/officeDocument/2006/relationships/comments" Target="../comments33.xml"/><Relationship Id="rId4" Type="http://schemas.openxmlformats.org/officeDocument/2006/relationships/ctrlProp" Target="../ctrlProps/ctrlProp110.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4.xml"/><Relationship Id="rId1" Type="http://schemas.openxmlformats.org/officeDocument/2006/relationships/printerSettings" Target="../printerSettings/printerSettings32.bin"/><Relationship Id="rId5" Type="http://schemas.openxmlformats.org/officeDocument/2006/relationships/comments" Target="../comments34.xml"/><Relationship Id="rId4" Type="http://schemas.openxmlformats.org/officeDocument/2006/relationships/ctrlProp" Target="../ctrlProps/ctrlProp111.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33.bin"/><Relationship Id="rId4" Type="http://schemas.openxmlformats.org/officeDocument/2006/relationships/ctrlProp" Target="../ctrlProps/ctrlProp112.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6.xml"/><Relationship Id="rId1" Type="http://schemas.openxmlformats.org/officeDocument/2006/relationships/printerSettings" Target="../printerSettings/printerSettings34.bin"/><Relationship Id="rId4" Type="http://schemas.openxmlformats.org/officeDocument/2006/relationships/ctrlProp" Target="../ctrlProps/ctrlProp113.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7.xml"/><Relationship Id="rId1" Type="http://schemas.openxmlformats.org/officeDocument/2006/relationships/printerSettings" Target="../printerSettings/printerSettings35.bin"/><Relationship Id="rId4" Type="http://schemas.openxmlformats.org/officeDocument/2006/relationships/ctrlProp" Target="../ctrlProps/ctrlProp114.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8.xml"/><Relationship Id="rId1" Type="http://schemas.openxmlformats.org/officeDocument/2006/relationships/printerSettings" Target="../printerSettings/printerSettings36.bin"/><Relationship Id="rId4" Type="http://schemas.openxmlformats.org/officeDocument/2006/relationships/ctrlProp" Target="../ctrlProps/ctrlProp1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BEB45-6A09-4251-A162-456357FF16AE}">
  <sheetPr codeName="shFx"/>
  <dimension ref="B1:AE87"/>
  <sheetViews>
    <sheetView showGridLines="0" showRowColHeaders="0" tabSelected="1" zoomScaleNormal="100" workbookViewId="0"/>
  </sheetViews>
  <sheetFormatPr defaultRowHeight="14.25" x14ac:dyDescent="0.45"/>
  <cols>
    <col min="1" max="1" width="2.73046875" customWidth="1"/>
    <col min="2" max="2" width="14.73046875" bestFit="1" customWidth="1"/>
    <col min="3" max="16" width="8.59765625" customWidth="1"/>
    <col min="17" max="17" width="5.59765625" bestFit="1" customWidth="1"/>
    <col min="18" max="31" width="8.59765625" customWidth="1"/>
    <col min="32" max="33" width="11.1328125" bestFit="1" customWidth="1"/>
    <col min="34" max="34" width="20.59765625" bestFit="1" customWidth="1"/>
    <col min="35" max="37" width="11.1328125" bestFit="1" customWidth="1"/>
    <col min="38" max="38" width="11.73046875" bestFit="1" customWidth="1"/>
    <col min="39" max="42" width="11.1328125" bestFit="1" customWidth="1"/>
  </cols>
  <sheetData>
    <row r="1" spans="2:31" ht="28.5" x14ac:dyDescent="0.85">
      <c r="B1" s="1" t="s">
        <v>0</v>
      </c>
      <c r="C1" t="s">
        <v>1</v>
      </c>
    </row>
    <row r="3" spans="2:31" x14ac:dyDescent="0.45">
      <c r="B3" s="2" t="s">
        <v>2</v>
      </c>
      <c r="R3" t="s">
        <v>3</v>
      </c>
    </row>
    <row r="4" spans="2:31" x14ac:dyDescent="0.45">
      <c r="B4" s="3" t="s">
        <v>4</v>
      </c>
      <c r="C4" s="3"/>
      <c r="D4" s="3"/>
      <c r="E4" s="3"/>
      <c r="F4" s="3"/>
      <c r="G4" s="3"/>
      <c r="H4" s="3"/>
      <c r="I4" s="3"/>
      <c r="J4" s="3"/>
      <c r="K4" s="3"/>
      <c r="L4" s="3"/>
      <c r="M4" s="3"/>
      <c r="N4" s="3"/>
      <c r="O4" s="3"/>
      <c r="P4" s="3"/>
      <c r="Q4" s="3"/>
      <c r="R4" s="3"/>
      <c r="S4" s="3"/>
      <c r="T4" s="3"/>
      <c r="U4" s="3"/>
      <c r="V4" s="3"/>
      <c r="W4" s="3"/>
      <c r="X4" s="3"/>
      <c r="Y4" s="3"/>
      <c r="Z4" s="3"/>
      <c r="AA4" s="3"/>
      <c r="AB4" s="3"/>
      <c r="AC4" s="3"/>
      <c r="AD4" s="3"/>
      <c r="AE4" s="3"/>
    </row>
    <row r="6" spans="2:31" x14ac:dyDescent="0.45">
      <c r="B6" s="4" t="s">
        <v>5</v>
      </c>
      <c r="C6" s="5" t="s">
        <v>6</v>
      </c>
      <c r="D6" s="5" t="s">
        <v>7</v>
      </c>
      <c r="E6" s="5" t="s">
        <v>8</v>
      </c>
      <c r="F6" s="5" t="s">
        <v>9</v>
      </c>
      <c r="G6" s="5" t="s">
        <v>10</v>
      </c>
      <c r="H6" s="5" t="s">
        <v>11</v>
      </c>
      <c r="I6" s="5" t="s">
        <v>12</v>
      </c>
      <c r="J6" s="5" t="s">
        <v>13</v>
      </c>
      <c r="K6" s="5" t="s">
        <v>14</v>
      </c>
      <c r="L6" s="5" t="s">
        <v>15</v>
      </c>
      <c r="M6" s="5" t="s">
        <v>16</v>
      </c>
      <c r="N6" s="5" t="s">
        <v>17</v>
      </c>
      <c r="O6" s="5" t="s">
        <v>18</v>
      </c>
      <c r="P6" s="6" t="s">
        <v>19</v>
      </c>
      <c r="R6" s="4" t="s">
        <v>5</v>
      </c>
      <c r="S6" s="5" t="s">
        <v>7</v>
      </c>
      <c r="T6" s="5" t="s">
        <v>8</v>
      </c>
      <c r="U6" s="5" t="s">
        <v>9</v>
      </c>
      <c r="V6" s="5" t="s">
        <v>10</v>
      </c>
      <c r="W6" s="5" t="s">
        <v>11</v>
      </c>
      <c r="X6" s="5" t="s">
        <v>12</v>
      </c>
      <c r="Y6" s="5" t="s">
        <v>13</v>
      </c>
      <c r="Z6" s="5" t="s">
        <v>14</v>
      </c>
      <c r="AA6" s="5" t="s">
        <v>15</v>
      </c>
      <c r="AB6" s="5" t="s">
        <v>16</v>
      </c>
      <c r="AC6" s="5" t="s">
        <v>17</v>
      </c>
      <c r="AD6" s="5" t="s">
        <v>18</v>
      </c>
      <c r="AE6" s="6" t="s">
        <v>19</v>
      </c>
    </row>
    <row r="7" spans="2:31" x14ac:dyDescent="0.45">
      <c r="B7" s="7" t="s">
        <v>36</v>
      </c>
      <c r="C7" s="117">
        <v>0.42009999999999997</v>
      </c>
      <c r="D7" s="121">
        <v>7.919000000000001E-2</v>
      </c>
      <c r="E7" s="121">
        <v>6.9370000000000001E-2</v>
      </c>
      <c r="F7" s="121">
        <v>7.1040000000000006E-2</v>
      </c>
      <c r="G7" s="121">
        <v>7.3369999999999991E-2</v>
      </c>
      <c r="H7" s="121">
        <v>7.5340000000000004E-2</v>
      </c>
      <c r="I7" s="121">
        <v>7.8210000000000002E-2</v>
      </c>
      <c r="J7" s="121">
        <v>8.0769999999999995E-2</v>
      </c>
      <c r="K7" s="121">
        <v>8.3260000000000001E-2</v>
      </c>
      <c r="L7" s="121">
        <v>8.5400000000000004E-2</v>
      </c>
      <c r="M7" s="121">
        <v>8.7539999999999993E-2</v>
      </c>
      <c r="N7" s="121">
        <v>8.8399999999999992E-2</v>
      </c>
      <c r="O7" s="121">
        <v>8.9260000000000006E-2</v>
      </c>
      <c r="P7" s="15">
        <v>9.0120000000000006E-2</v>
      </c>
      <c r="R7" s="11" t="s">
        <v>36</v>
      </c>
      <c r="S7" s="12">
        <v>9.4084581707510204E-2</v>
      </c>
      <c r="T7" s="12">
        <v>9.4084581707510204E-2</v>
      </c>
      <c r="U7" s="12">
        <v>9.4084581707510204E-2</v>
      </c>
      <c r="V7" s="12">
        <v>9.4084581707510204E-2</v>
      </c>
      <c r="W7" s="12">
        <v>9.4084581707510204E-2</v>
      </c>
      <c r="X7" s="12">
        <v>9.4084581707510204E-2</v>
      </c>
      <c r="Y7" s="12">
        <v>9.4084581707510204E-2</v>
      </c>
      <c r="Z7" s="12">
        <v>9.4084581707510204E-2</v>
      </c>
      <c r="AA7" s="12">
        <v>9.4084581707510204E-2</v>
      </c>
      <c r="AB7" s="12">
        <v>9.4084581707510204E-2</v>
      </c>
      <c r="AC7" s="12">
        <v>9.4084581707510204E-2</v>
      </c>
      <c r="AD7" s="12">
        <v>9.4084581707510204E-2</v>
      </c>
      <c r="AE7" s="13">
        <v>9.4084581707510204E-2</v>
      </c>
    </row>
    <row r="8" spans="2:31" x14ac:dyDescent="0.45">
      <c r="B8" s="7" t="s">
        <v>28</v>
      </c>
      <c r="C8" s="118">
        <v>0.83491000000000004</v>
      </c>
      <c r="D8" s="119">
        <v>6.9225000000000009E-2</v>
      </c>
      <c r="E8" s="119">
        <v>6.2100000000000002E-2</v>
      </c>
      <c r="F8" s="119">
        <v>6.2149999999999997E-2</v>
      </c>
      <c r="G8" s="119">
        <v>6.2674999999999995E-2</v>
      </c>
      <c r="H8" s="119">
        <v>6.615E-2</v>
      </c>
      <c r="I8" s="119">
        <v>6.7924999999999999E-2</v>
      </c>
      <c r="J8" s="120">
        <v>7.0724999999999996E-2</v>
      </c>
      <c r="K8" s="119">
        <v>7.3525000000000007E-2</v>
      </c>
      <c r="L8" s="120">
        <v>7.7300000000000008E-2</v>
      </c>
      <c r="M8" s="119">
        <v>8.1074999999999994E-2</v>
      </c>
      <c r="N8" s="120">
        <v>8.1266666666666668E-2</v>
      </c>
      <c r="O8" s="120">
        <v>8.1458333333333341E-2</v>
      </c>
      <c r="P8" s="10">
        <v>8.1649999999999986E-2</v>
      </c>
      <c r="R8" s="16" t="s">
        <v>28</v>
      </c>
      <c r="S8" s="122">
        <v>8.8086570656651597E-2</v>
      </c>
      <c r="T8" s="122">
        <v>8.8086570656651597E-2</v>
      </c>
      <c r="U8" s="122">
        <v>8.8086570656651597E-2</v>
      </c>
      <c r="V8" s="122">
        <v>8.8086570656651597E-2</v>
      </c>
      <c r="W8" s="122">
        <v>8.8086570656651597E-2</v>
      </c>
      <c r="X8" s="122">
        <v>8.8086570656651597E-2</v>
      </c>
      <c r="Y8" s="122">
        <v>8.8086570656651597E-2</v>
      </c>
      <c r="Z8" s="122">
        <v>8.8086570656651597E-2</v>
      </c>
      <c r="AA8" s="122">
        <v>8.8086570656651597E-2</v>
      </c>
      <c r="AB8" s="122">
        <v>8.8086570656651597E-2</v>
      </c>
      <c r="AC8" s="122">
        <v>8.8086570656651597E-2</v>
      </c>
      <c r="AD8" s="122">
        <v>8.8086570656651597E-2</v>
      </c>
      <c r="AE8" s="17">
        <v>8.8086570656651597E-2</v>
      </c>
    </row>
    <row r="9" spans="2:31" x14ac:dyDescent="0.45">
      <c r="B9" s="7" t="s">
        <v>24</v>
      </c>
      <c r="C9" s="117">
        <v>1.0665199999999999</v>
      </c>
      <c r="D9" s="121">
        <v>3.6499999999999998E-2</v>
      </c>
      <c r="E9" s="121">
        <v>4.0250000000000001E-2</v>
      </c>
      <c r="F9" s="121">
        <v>4.1749999999999995E-2</v>
      </c>
      <c r="G9" s="121">
        <v>4.4500000000000005E-2</v>
      </c>
      <c r="H9" s="121">
        <v>4.7249999999999993E-2</v>
      </c>
      <c r="I9" s="121">
        <v>5.3833333333333323E-2</v>
      </c>
      <c r="J9" s="121">
        <v>6.0416666666666667E-2</v>
      </c>
      <c r="K9" s="121">
        <v>6.7000000000000004E-2</v>
      </c>
      <c r="L9" s="121">
        <v>6.739500000000001E-2</v>
      </c>
      <c r="M9" s="121">
        <v>6.7789999999999989E-2</v>
      </c>
      <c r="N9" s="121">
        <v>6.8184999999999996E-2</v>
      </c>
      <c r="O9" s="121">
        <v>6.8580000000000002E-2</v>
      </c>
      <c r="P9" s="15">
        <v>6.8974999999999995E-2</v>
      </c>
      <c r="R9" s="16" t="s">
        <v>24</v>
      </c>
      <c r="S9" s="122">
        <v>9.2506621729690208E-2</v>
      </c>
      <c r="T9" s="122">
        <v>9.2506621729690208E-2</v>
      </c>
      <c r="U9" s="122">
        <v>9.2506621729690208E-2</v>
      </c>
      <c r="V9" s="122">
        <v>9.2506621729690208E-2</v>
      </c>
      <c r="W9" s="122">
        <v>9.2506621729690208E-2</v>
      </c>
      <c r="X9" s="122">
        <v>9.2506621729690208E-2</v>
      </c>
      <c r="Y9" s="122">
        <v>9.2506621729690208E-2</v>
      </c>
      <c r="Z9" s="122">
        <v>9.2506621729690208E-2</v>
      </c>
      <c r="AA9" s="122">
        <v>9.2506621729690208E-2</v>
      </c>
      <c r="AB9" s="122">
        <v>9.2506621729690208E-2</v>
      </c>
      <c r="AC9" s="122">
        <v>9.2506621729690208E-2</v>
      </c>
      <c r="AD9" s="122">
        <v>9.2506621729690208E-2</v>
      </c>
      <c r="AE9" s="17">
        <v>9.2506621729690208E-2</v>
      </c>
    </row>
    <row r="10" spans="2:31" x14ac:dyDescent="0.45">
      <c r="B10" s="7" t="s">
        <v>46</v>
      </c>
      <c r="C10" s="118">
        <v>1.1154999999999999</v>
      </c>
      <c r="D10" s="119">
        <v>9.2600000000000002E-2</v>
      </c>
      <c r="E10" s="119">
        <v>7.6299999999999993E-2</v>
      </c>
      <c r="F10" s="119">
        <v>7.4050000000000005E-2</v>
      </c>
      <c r="G10" s="119">
        <v>7.2499999999999995E-2</v>
      </c>
      <c r="H10" s="119">
        <v>7.4649999999999994E-2</v>
      </c>
      <c r="I10" s="119">
        <v>7.7600000000000002E-2</v>
      </c>
      <c r="J10" s="120">
        <v>7.9500000000000001E-2</v>
      </c>
      <c r="K10" s="119">
        <v>8.14E-2</v>
      </c>
      <c r="L10" s="120">
        <v>8.1987500000000005E-2</v>
      </c>
      <c r="M10" s="119">
        <v>8.257500000000001E-2</v>
      </c>
      <c r="N10" s="120">
        <v>8.3091666666666675E-2</v>
      </c>
      <c r="O10" s="120">
        <v>8.360833333333334E-2</v>
      </c>
      <c r="P10" s="10">
        <v>8.4124999999999991E-2</v>
      </c>
      <c r="R10" s="16" t="s">
        <v>46</v>
      </c>
      <c r="S10" s="122">
        <v>9.5440962144627287E-2</v>
      </c>
      <c r="T10" s="122">
        <v>9.5440962144627287E-2</v>
      </c>
      <c r="U10" s="122">
        <v>9.5440962144627287E-2</v>
      </c>
      <c r="V10" s="122">
        <v>9.5440962144627287E-2</v>
      </c>
      <c r="W10" s="122">
        <v>9.5440962144627287E-2</v>
      </c>
      <c r="X10" s="122">
        <v>9.5440962144627287E-2</v>
      </c>
      <c r="Y10" s="122">
        <v>9.5440962144627287E-2</v>
      </c>
      <c r="Z10" s="122">
        <v>9.5440962144627287E-2</v>
      </c>
      <c r="AA10" s="122">
        <v>9.5440962144627287E-2</v>
      </c>
      <c r="AB10" s="122">
        <v>9.5440962144627287E-2</v>
      </c>
      <c r="AC10" s="122">
        <v>9.5440962144627287E-2</v>
      </c>
      <c r="AD10" s="122">
        <v>9.5440962144627287E-2</v>
      </c>
      <c r="AE10" s="17">
        <v>9.5440962144627287E-2</v>
      </c>
    </row>
    <row r="11" spans="2:31" x14ac:dyDescent="0.45">
      <c r="B11" s="7" t="s">
        <v>23</v>
      </c>
      <c r="C11" s="118">
        <v>1.4266799999999999</v>
      </c>
      <c r="D11" s="119">
        <v>8.2899999999999988E-2</v>
      </c>
      <c r="E11" s="119">
        <v>7.0550000000000002E-2</v>
      </c>
      <c r="F11" s="119">
        <v>7.1175000000000002E-2</v>
      </c>
      <c r="G11" s="119">
        <v>7.1925000000000003E-2</v>
      </c>
      <c r="H11" s="119">
        <v>7.4825000000000003E-2</v>
      </c>
      <c r="I11" s="119">
        <v>7.9299999999999995E-2</v>
      </c>
      <c r="J11" s="120">
        <v>8.2437499999999983E-2</v>
      </c>
      <c r="K11" s="119">
        <v>8.5574999999999998E-2</v>
      </c>
      <c r="L11" s="120">
        <v>8.5112500000000008E-2</v>
      </c>
      <c r="M11" s="119">
        <v>8.4650000000000003E-2</v>
      </c>
      <c r="N11" s="120">
        <v>8.4633333333333324E-2</v>
      </c>
      <c r="O11" s="120">
        <v>8.4616666666666673E-2</v>
      </c>
      <c r="P11" s="10">
        <v>8.4600000000000009E-2</v>
      </c>
      <c r="R11" s="16" t="s">
        <v>23</v>
      </c>
      <c r="S11" s="122">
        <v>9.6191289808133532E-2</v>
      </c>
      <c r="T11" s="122">
        <v>9.6191289808133532E-2</v>
      </c>
      <c r="U11" s="122">
        <v>9.6191289808133532E-2</v>
      </c>
      <c r="V11" s="122">
        <v>9.6191289808133532E-2</v>
      </c>
      <c r="W11" s="122">
        <v>9.6191289808133532E-2</v>
      </c>
      <c r="X11" s="122">
        <v>9.6191289808133532E-2</v>
      </c>
      <c r="Y11" s="122">
        <v>9.6191289808133532E-2</v>
      </c>
      <c r="Z11" s="122">
        <v>9.6191289808133532E-2</v>
      </c>
      <c r="AA11" s="122">
        <v>9.6191289808133532E-2</v>
      </c>
      <c r="AB11" s="122">
        <v>9.6191289808133532E-2</v>
      </c>
      <c r="AC11" s="122">
        <v>9.6191289808133532E-2</v>
      </c>
      <c r="AD11" s="122">
        <v>9.6191289808133532E-2</v>
      </c>
      <c r="AE11" s="17">
        <v>9.6191289808133532E-2</v>
      </c>
    </row>
    <row r="12" spans="2:31" x14ac:dyDescent="0.45">
      <c r="B12" s="7" t="s">
        <v>43</v>
      </c>
      <c r="C12" s="117">
        <v>1.5163</v>
      </c>
      <c r="D12" s="121">
        <v>4.4999999999999998E-2</v>
      </c>
      <c r="E12" s="121">
        <v>4.1250000000000002E-2</v>
      </c>
      <c r="F12" s="121">
        <v>4.0999999999999995E-2</v>
      </c>
      <c r="G12" s="121">
        <v>4.2750000000000003E-2</v>
      </c>
      <c r="H12" s="121">
        <v>4.6500000000000007E-2</v>
      </c>
      <c r="I12" s="121">
        <v>4.6500000000000007E-2</v>
      </c>
      <c r="J12" s="121">
        <v>4.6500000000000007E-2</v>
      </c>
      <c r="K12" s="121">
        <v>4.6500000000000007E-2</v>
      </c>
      <c r="L12" s="121">
        <v>4.6500000000000007E-2</v>
      </c>
      <c r="M12" s="121">
        <v>4.6500000000000007E-2</v>
      </c>
      <c r="N12" s="121">
        <v>4.6500000000000007E-2</v>
      </c>
      <c r="O12" s="121">
        <v>4.6500000000000007E-2</v>
      </c>
      <c r="P12" s="15">
        <v>4.6500000000000007E-2</v>
      </c>
      <c r="R12" s="16" t="s">
        <v>43</v>
      </c>
      <c r="S12" s="122">
        <v>7.4547012885501404E-2</v>
      </c>
      <c r="T12" s="122">
        <v>7.4547012885501404E-2</v>
      </c>
      <c r="U12" s="122">
        <v>7.4547012885501404E-2</v>
      </c>
      <c r="V12" s="122">
        <v>7.4547012885501404E-2</v>
      </c>
      <c r="W12" s="122">
        <v>7.4547012885501404E-2</v>
      </c>
      <c r="X12" s="122">
        <v>7.4547012885501404E-2</v>
      </c>
      <c r="Y12" s="122">
        <v>7.4547012885501404E-2</v>
      </c>
      <c r="Z12" s="122">
        <v>7.4547012885501404E-2</v>
      </c>
      <c r="AA12" s="122">
        <v>7.4547012885501404E-2</v>
      </c>
      <c r="AB12" s="122">
        <v>7.4547012885501404E-2</v>
      </c>
      <c r="AC12" s="122">
        <v>7.4547012885501404E-2</v>
      </c>
      <c r="AD12" s="122">
        <v>7.4547012885501404E-2</v>
      </c>
      <c r="AE12" s="17">
        <v>7.4547012885501404E-2</v>
      </c>
    </row>
    <row r="13" spans="2:31" x14ac:dyDescent="0.45">
      <c r="B13" s="7" t="s">
        <v>21</v>
      </c>
      <c r="C13" s="117">
        <v>1.6349</v>
      </c>
      <c r="D13" s="121">
        <v>6.8250000000000005E-2</v>
      </c>
      <c r="E13" s="121">
        <v>6.5250000000000002E-2</v>
      </c>
      <c r="F13" s="121">
        <v>6.5000000000000002E-2</v>
      </c>
      <c r="G13" s="121">
        <v>6.5750000000000003E-2</v>
      </c>
      <c r="H13" s="121">
        <v>6.8750000000000006E-2</v>
      </c>
      <c r="I13" s="121">
        <v>6.8750000000000006E-2</v>
      </c>
      <c r="J13" s="121">
        <v>7.1500000000000008E-2</v>
      </c>
      <c r="K13" s="121">
        <v>7.3499999999999996E-2</v>
      </c>
      <c r="L13" s="121">
        <v>7.3499999999999996E-2</v>
      </c>
      <c r="M13" s="121">
        <v>7.3499999999999996E-2</v>
      </c>
      <c r="N13" s="121">
        <v>7.3499999999999996E-2</v>
      </c>
      <c r="O13" s="121">
        <v>7.3499999999999996E-2</v>
      </c>
      <c r="P13" s="15">
        <v>7.3499999999999996E-2</v>
      </c>
      <c r="R13" s="16" t="s">
        <v>21</v>
      </c>
      <c r="S13" s="122">
        <v>0.10686897854411563</v>
      </c>
      <c r="T13" s="122">
        <v>0.10686897854411563</v>
      </c>
      <c r="U13" s="122">
        <v>0.10686897854411563</v>
      </c>
      <c r="V13" s="122">
        <v>0.10686897854411563</v>
      </c>
      <c r="W13" s="122">
        <v>0.10686897854411563</v>
      </c>
      <c r="X13" s="122">
        <v>0.10686897854411563</v>
      </c>
      <c r="Y13" s="122">
        <v>0.10686897854411563</v>
      </c>
      <c r="Z13" s="122">
        <v>0.10686897854411563</v>
      </c>
      <c r="AA13" s="122">
        <v>0.10686897854411563</v>
      </c>
      <c r="AB13" s="122">
        <v>0.10686897854411563</v>
      </c>
      <c r="AC13" s="122">
        <v>0.10686897854411563</v>
      </c>
      <c r="AD13" s="122">
        <v>0.10686897854411563</v>
      </c>
      <c r="AE13" s="17">
        <v>0.10686897854411563</v>
      </c>
    </row>
    <row r="14" spans="2:31" x14ac:dyDescent="0.45">
      <c r="B14" s="7" t="s">
        <v>35</v>
      </c>
      <c r="C14" s="117">
        <v>1.7093</v>
      </c>
      <c r="D14" s="121">
        <v>7.4999999999999997E-2</v>
      </c>
      <c r="E14" s="121">
        <v>6.6250000000000003E-2</v>
      </c>
      <c r="F14" s="121">
        <v>6.6500000000000004E-2</v>
      </c>
      <c r="G14" s="121">
        <v>6.8499999999999991E-2</v>
      </c>
      <c r="H14" s="121">
        <v>7.2750000000000009E-2</v>
      </c>
      <c r="I14" s="121">
        <v>7.4749999999999997E-2</v>
      </c>
      <c r="J14" s="121">
        <v>7.7249999999999999E-2</v>
      </c>
      <c r="K14" s="121">
        <v>7.8750000000000001E-2</v>
      </c>
      <c r="L14" s="121">
        <v>7.8750000000000001E-2</v>
      </c>
      <c r="M14" s="121">
        <v>7.8750000000000001E-2</v>
      </c>
      <c r="N14" s="121">
        <v>7.8750000000000001E-2</v>
      </c>
      <c r="O14" s="121">
        <v>7.8750000000000001E-2</v>
      </c>
      <c r="P14" s="15">
        <v>7.8750000000000001E-2</v>
      </c>
      <c r="R14" s="16" t="s">
        <v>35</v>
      </c>
      <c r="S14" s="122">
        <v>0.11460107885294532</v>
      </c>
      <c r="T14" s="122">
        <v>0.11460107885294532</v>
      </c>
      <c r="U14" s="122">
        <v>0.11460107885294532</v>
      </c>
      <c r="V14" s="122">
        <v>0.11460107885294532</v>
      </c>
      <c r="W14" s="122">
        <v>0.11460107885294532</v>
      </c>
      <c r="X14" s="122">
        <v>0.11460107885294532</v>
      </c>
      <c r="Y14" s="122">
        <v>0.11460107885294532</v>
      </c>
      <c r="Z14" s="122">
        <v>0.11460107885294532</v>
      </c>
      <c r="AA14" s="122">
        <v>0.11460107885294532</v>
      </c>
      <c r="AB14" s="122">
        <v>0.11460107885294532</v>
      </c>
      <c r="AC14" s="122">
        <v>0.11460107885294532</v>
      </c>
      <c r="AD14" s="122">
        <v>0.11460107885294532</v>
      </c>
      <c r="AE14" s="17">
        <v>0.11460107885294532</v>
      </c>
    </row>
    <row r="15" spans="2:31" x14ac:dyDescent="0.45">
      <c r="B15" s="7" t="s">
        <v>38</v>
      </c>
      <c r="C15" s="117">
        <v>3.9992999999999999</v>
      </c>
      <c r="D15" s="119">
        <v>9.2600000000000002E-2</v>
      </c>
      <c r="E15" s="119">
        <v>7.6299999999999993E-2</v>
      </c>
      <c r="F15" s="119">
        <v>7.4050000000000005E-2</v>
      </c>
      <c r="G15" s="119">
        <v>7.2499999999999995E-2</v>
      </c>
      <c r="H15" s="119">
        <v>7.4649999999999994E-2</v>
      </c>
      <c r="I15" s="119">
        <v>7.7600000000000002E-2</v>
      </c>
      <c r="J15" s="120">
        <v>7.9500000000000001E-2</v>
      </c>
      <c r="K15" s="119">
        <v>8.14E-2</v>
      </c>
      <c r="L15" s="120">
        <v>8.1987500000000005E-2</v>
      </c>
      <c r="M15" s="119">
        <v>8.257500000000001E-2</v>
      </c>
      <c r="N15" s="120">
        <v>8.3091666666666675E-2</v>
      </c>
      <c r="O15" s="120">
        <v>8.360833333333334E-2</v>
      </c>
      <c r="P15" s="10">
        <v>8.4124999999999991E-2</v>
      </c>
      <c r="R15" s="16" t="s">
        <v>38</v>
      </c>
      <c r="S15" s="122">
        <v>9.4084581707510204E-2</v>
      </c>
      <c r="T15" s="122">
        <v>9.4084581707510204E-2</v>
      </c>
      <c r="U15" s="122">
        <v>9.4084581707510204E-2</v>
      </c>
      <c r="V15" s="122">
        <v>9.4084581707510204E-2</v>
      </c>
      <c r="W15" s="122">
        <v>9.4084581707510204E-2</v>
      </c>
      <c r="X15" s="122">
        <v>9.4084581707510204E-2</v>
      </c>
      <c r="Y15" s="122">
        <v>9.4084581707510204E-2</v>
      </c>
      <c r="Z15" s="122">
        <v>9.4084581707510204E-2</v>
      </c>
      <c r="AA15" s="122">
        <v>9.4084581707510204E-2</v>
      </c>
      <c r="AB15" s="122">
        <v>9.4084581707510204E-2</v>
      </c>
      <c r="AC15" s="122">
        <v>9.4084581707510204E-2</v>
      </c>
      <c r="AD15" s="122">
        <v>9.4084581707510204E-2</v>
      </c>
      <c r="AE15" s="17">
        <v>9.4084581707510204E-2</v>
      </c>
    </row>
    <row r="16" spans="2:31" x14ac:dyDescent="0.45">
      <c r="B16" s="7" t="s">
        <v>20</v>
      </c>
      <c r="C16" s="117">
        <v>4.0075000000000003</v>
      </c>
      <c r="D16" s="119">
        <v>9.2600000000000002E-2</v>
      </c>
      <c r="E16" s="119">
        <v>7.6299999999999993E-2</v>
      </c>
      <c r="F16" s="119">
        <v>7.4050000000000005E-2</v>
      </c>
      <c r="G16" s="119">
        <v>7.2499999999999995E-2</v>
      </c>
      <c r="H16" s="119">
        <v>7.4649999999999994E-2</v>
      </c>
      <c r="I16" s="119">
        <v>7.7600000000000002E-2</v>
      </c>
      <c r="J16" s="120">
        <v>7.9500000000000001E-2</v>
      </c>
      <c r="K16" s="119">
        <v>8.14E-2</v>
      </c>
      <c r="L16" s="120">
        <v>8.1987500000000005E-2</v>
      </c>
      <c r="M16" s="119">
        <v>8.257500000000001E-2</v>
      </c>
      <c r="N16" s="120">
        <v>8.3091666666666675E-2</v>
      </c>
      <c r="O16" s="120">
        <v>8.360833333333334E-2</v>
      </c>
      <c r="P16" s="10">
        <v>8.4124999999999991E-2</v>
      </c>
      <c r="R16" s="16" t="s">
        <v>20</v>
      </c>
      <c r="S16" s="122">
        <v>9.7431787145882021E-2</v>
      </c>
      <c r="T16" s="122">
        <v>9.7431787145882021E-2</v>
      </c>
      <c r="U16" s="122">
        <v>9.7431787145882021E-2</v>
      </c>
      <c r="V16" s="122">
        <v>9.7431787145882021E-2</v>
      </c>
      <c r="W16" s="122">
        <v>9.7431787145882021E-2</v>
      </c>
      <c r="X16" s="122">
        <v>9.7431787145882021E-2</v>
      </c>
      <c r="Y16" s="122">
        <v>9.7431787145882021E-2</v>
      </c>
      <c r="Z16" s="122">
        <v>9.7431787145882021E-2</v>
      </c>
      <c r="AA16" s="122">
        <v>9.7431787145882021E-2</v>
      </c>
      <c r="AB16" s="122">
        <v>9.7431787145882021E-2</v>
      </c>
      <c r="AC16" s="122">
        <v>9.7431787145882021E-2</v>
      </c>
      <c r="AD16" s="122">
        <v>9.7431787145882021E-2</v>
      </c>
      <c r="AE16" s="17">
        <v>9.7431787145882021E-2</v>
      </c>
    </row>
    <row r="17" spans="2:31" x14ac:dyDescent="0.45">
      <c r="B17" s="7" t="s">
        <v>41</v>
      </c>
      <c r="C17" s="118">
        <v>4.1852</v>
      </c>
      <c r="D17" s="119">
        <v>9.2600000000000002E-2</v>
      </c>
      <c r="E17" s="119">
        <v>7.6299999999999993E-2</v>
      </c>
      <c r="F17" s="119">
        <v>7.4050000000000005E-2</v>
      </c>
      <c r="G17" s="119">
        <v>7.2499999999999995E-2</v>
      </c>
      <c r="H17" s="119">
        <v>7.4649999999999994E-2</v>
      </c>
      <c r="I17" s="119">
        <v>7.7600000000000002E-2</v>
      </c>
      <c r="J17" s="120">
        <v>7.9500000000000001E-2</v>
      </c>
      <c r="K17" s="119">
        <v>8.14E-2</v>
      </c>
      <c r="L17" s="120">
        <v>8.1987500000000005E-2</v>
      </c>
      <c r="M17" s="119">
        <v>8.257500000000001E-2</v>
      </c>
      <c r="N17" s="120">
        <v>8.3091666666666675E-2</v>
      </c>
      <c r="O17" s="120">
        <v>8.360833333333334E-2</v>
      </c>
      <c r="P17" s="10">
        <v>8.4124999999999991E-2</v>
      </c>
      <c r="R17" s="16" t="s">
        <v>41</v>
      </c>
      <c r="S17" s="122">
        <v>9.4166810142829474E-2</v>
      </c>
      <c r="T17" s="122">
        <v>9.4166810142829474E-2</v>
      </c>
      <c r="U17" s="122">
        <v>9.4166810142829474E-2</v>
      </c>
      <c r="V17" s="122">
        <v>9.4166810142829474E-2</v>
      </c>
      <c r="W17" s="122">
        <v>9.4166810142829474E-2</v>
      </c>
      <c r="X17" s="122">
        <v>9.4166810142829474E-2</v>
      </c>
      <c r="Y17" s="122">
        <v>9.4166810142829474E-2</v>
      </c>
      <c r="Z17" s="122">
        <v>9.4166810142829474E-2</v>
      </c>
      <c r="AA17" s="122">
        <v>9.4166810142829474E-2</v>
      </c>
      <c r="AB17" s="122">
        <v>9.4166810142829474E-2</v>
      </c>
      <c r="AC17" s="122">
        <v>9.4166810142829474E-2</v>
      </c>
      <c r="AD17" s="122">
        <v>9.4166810142829474E-2</v>
      </c>
      <c r="AE17" s="17">
        <v>9.4166810142829474E-2</v>
      </c>
    </row>
    <row r="18" spans="2:31" x14ac:dyDescent="0.45">
      <c r="B18" s="7" t="s">
        <v>37</v>
      </c>
      <c r="C18" s="117">
        <v>4.2716000000000003</v>
      </c>
      <c r="D18" s="121">
        <v>4.4000000000000004E-2</v>
      </c>
      <c r="E18" s="121">
        <v>4.2249999999999996E-2</v>
      </c>
      <c r="F18" s="121">
        <v>4.2249999999999996E-2</v>
      </c>
      <c r="G18" s="121">
        <v>4.2999999999999997E-2</v>
      </c>
      <c r="H18" s="121">
        <v>4.4500000000000005E-2</v>
      </c>
      <c r="I18" s="121">
        <v>4.4500000000000005E-2</v>
      </c>
      <c r="J18" s="121">
        <v>4.4500000000000005E-2</v>
      </c>
      <c r="K18" s="121">
        <v>4.4500000000000005E-2</v>
      </c>
      <c r="L18" s="121">
        <v>4.4500000000000005E-2</v>
      </c>
      <c r="M18" s="121">
        <v>4.4500000000000005E-2</v>
      </c>
      <c r="N18" s="121">
        <v>4.4500000000000005E-2</v>
      </c>
      <c r="O18" s="121">
        <v>4.4500000000000005E-2</v>
      </c>
      <c r="P18" s="15">
        <v>4.4500000000000005E-2</v>
      </c>
      <c r="R18" s="16" t="s">
        <v>37</v>
      </c>
      <c r="S18" s="122">
        <v>0.10047183204644516</v>
      </c>
      <c r="T18" s="122">
        <v>0.10047183204644516</v>
      </c>
      <c r="U18" s="122">
        <v>0.10047183204644516</v>
      </c>
      <c r="V18" s="122">
        <v>0.10047183204644516</v>
      </c>
      <c r="W18" s="122">
        <v>0.10047183204644516</v>
      </c>
      <c r="X18" s="122">
        <v>0.10047183204644516</v>
      </c>
      <c r="Y18" s="122">
        <v>0.10047183204644516</v>
      </c>
      <c r="Z18" s="122">
        <v>0.10047183204644516</v>
      </c>
      <c r="AA18" s="122">
        <v>0.10047183204644516</v>
      </c>
      <c r="AB18" s="122">
        <v>0.10047183204644516</v>
      </c>
      <c r="AC18" s="122">
        <v>0.10047183204644516</v>
      </c>
      <c r="AD18" s="122">
        <v>0.10047183204644516</v>
      </c>
      <c r="AE18" s="17">
        <v>0.10047183204644516</v>
      </c>
    </row>
    <row r="19" spans="2:31" x14ac:dyDescent="0.45">
      <c r="B19" s="7" t="s">
        <v>33</v>
      </c>
      <c r="C19" s="117">
        <v>4.5245999999999995</v>
      </c>
      <c r="D19" s="121">
        <v>7.9460000000000003E-2</v>
      </c>
      <c r="E19" s="121">
        <v>7.7700000000000005E-2</v>
      </c>
      <c r="F19" s="121">
        <v>8.5020000000000012E-2</v>
      </c>
      <c r="G19" s="121">
        <v>9.3949999999999992E-2</v>
      </c>
      <c r="H19" s="121">
        <v>0.10337</v>
      </c>
      <c r="I19" s="121">
        <v>0.1033</v>
      </c>
      <c r="J19" s="121">
        <v>0.10418000000000001</v>
      </c>
      <c r="K19" s="121">
        <v>0.10461000000000001</v>
      </c>
      <c r="L19" s="121">
        <v>0.10520000000000002</v>
      </c>
      <c r="M19" s="121">
        <v>0.10579000000000001</v>
      </c>
      <c r="N19" s="121">
        <v>0.10651000000000001</v>
      </c>
      <c r="O19" s="121">
        <v>0.10723000000000001</v>
      </c>
      <c r="P19" s="15">
        <v>0.10795</v>
      </c>
      <c r="R19" s="16" t="s">
        <v>33</v>
      </c>
      <c r="S19" s="122">
        <v>0.10179115448564761</v>
      </c>
      <c r="T19" s="122">
        <v>0.10179115448564761</v>
      </c>
      <c r="U19" s="122">
        <v>0.10179115448564761</v>
      </c>
      <c r="V19" s="122">
        <v>0.10179115448564761</v>
      </c>
      <c r="W19" s="122">
        <v>0.10179115448564761</v>
      </c>
      <c r="X19" s="122">
        <v>0.10179115448564761</v>
      </c>
      <c r="Y19" s="122">
        <v>0.10179115448564761</v>
      </c>
      <c r="Z19" s="122">
        <v>0.10179115448564761</v>
      </c>
      <c r="AA19" s="122">
        <v>0.10179115448564761</v>
      </c>
      <c r="AB19" s="122">
        <v>0.10179115448564761</v>
      </c>
      <c r="AC19" s="122">
        <v>0.10179115448564761</v>
      </c>
      <c r="AD19" s="122">
        <v>0.10179115448564761</v>
      </c>
      <c r="AE19" s="17">
        <v>0.10179115448564761</v>
      </c>
    </row>
    <row r="20" spans="2:31" x14ac:dyDescent="0.45">
      <c r="B20" s="7" t="s">
        <v>22</v>
      </c>
      <c r="C20" s="117">
        <v>4.7131999999999996</v>
      </c>
      <c r="D20" s="121">
        <v>0.111</v>
      </c>
      <c r="E20" s="121">
        <v>0.111</v>
      </c>
      <c r="F20" s="121">
        <v>0.10949999999999999</v>
      </c>
      <c r="G20" s="121">
        <v>0.10949999999999999</v>
      </c>
      <c r="H20" s="121">
        <v>0.10949999999999999</v>
      </c>
      <c r="I20" s="121">
        <v>0.10949999999999999</v>
      </c>
      <c r="J20" s="121">
        <v>0.10949999999999999</v>
      </c>
      <c r="K20" s="121">
        <v>0.10949999999999999</v>
      </c>
      <c r="L20" s="121">
        <v>0.10949999999999999</v>
      </c>
      <c r="M20" s="121">
        <v>0.10949999999999999</v>
      </c>
      <c r="N20" s="121">
        <v>0.10949999999999999</v>
      </c>
      <c r="O20" s="121">
        <v>0.10949999999999999</v>
      </c>
      <c r="P20" s="15">
        <v>0.10949999999999999</v>
      </c>
      <c r="R20" s="16" t="s">
        <v>22</v>
      </c>
      <c r="S20" s="122">
        <v>0.05</v>
      </c>
      <c r="T20" s="122">
        <v>0.05</v>
      </c>
      <c r="U20" s="122">
        <v>0.05</v>
      </c>
      <c r="V20" s="122">
        <v>0.05</v>
      </c>
      <c r="W20" s="122">
        <v>0.05</v>
      </c>
      <c r="X20" s="122">
        <v>0.05</v>
      </c>
      <c r="Y20" s="122">
        <v>0.05</v>
      </c>
      <c r="Z20" s="122">
        <v>0.05</v>
      </c>
      <c r="AA20" s="122">
        <v>0.05</v>
      </c>
      <c r="AB20" s="122">
        <v>0.05</v>
      </c>
      <c r="AC20" s="122">
        <v>0.05</v>
      </c>
      <c r="AD20" s="122">
        <v>0.05</v>
      </c>
      <c r="AE20" s="17">
        <v>0.05</v>
      </c>
    </row>
    <row r="21" spans="2:31" x14ac:dyDescent="0.45">
      <c r="B21" s="7" t="s">
        <v>39</v>
      </c>
      <c r="C21" s="117">
        <v>4.7666000000000004</v>
      </c>
      <c r="D21" s="121">
        <v>1.456E-2</v>
      </c>
      <c r="E21" s="121">
        <v>2.4300000000000002E-2</v>
      </c>
      <c r="F21" s="121">
        <v>2.8459999999999999E-2</v>
      </c>
      <c r="G21" s="121">
        <v>3.3590000000000002E-2</v>
      </c>
      <c r="H21" s="121">
        <v>3.6490000000000002E-2</v>
      </c>
      <c r="I21" s="121">
        <v>3.6490000000000002E-2</v>
      </c>
      <c r="J21" s="121">
        <v>3.6490000000000002E-2</v>
      </c>
      <c r="K21" s="121">
        <v>3.6490000000000002E-2</v>
      </c>
      <c r="L21" s="121">
        <v>3.6490000000000002E-2</v>
      </c>
      <c r="M21" s="121">
        <v>3.6490000000000002E-2</v>
      </c>
      <c r="N21" s="121">
        <v>3.6490000000000002E-2</v>
      </c>
      <c r="O21" s="121">
        <v>3.6490000000000002E-2</v>
      </c>
      <c r="P21" s="15">
        <v>3.6490000000000002E-2</v>
      </c>
      <c r="R21" s="16" t="s">
        <v>39</v>
      </c>
      <c r="S21" s="122">
        <v>4.4225780632566221E-2</v>
      </c>
      <c r="T21" s="122">
        <v>4.4225780632566221E-2</v>
      </c>
      <c r="U21" s="122">
        <v>4.4225780632566221E-2</v>
      </c>
      <c r="V21" s="122">
        <v>4.4225780632566221E-2</v>
      </c>
      <c r="W21" s="122">
        <v>4.4225780632566221E-2</v>
      </c>
      <c r="X21" s="122">
        <v>4.4225780632566221E-2</v>
      </c>
      <c r="Y21" s="122">
        <v>4.4225780632566221E-2</v>
      </c>
      <c r="Z21" s="122">
        <v>4.4225780632566221E-2</v>
      </c>
      <c r="AA21" s="122">
        <v>4.4225780632566221E-2</v>
      </c>
      <c r="AB21" s="122">
        <v>4.4225780632566221E-2</v>
      </c>
      <c r="AC21" s="122">
        <v>4.4225780632566221E-2</v>
      </c>
      <c r="AD21" s="122">
        <v>4.4225780632566221E-2</v>
      </c>
      <c r="AE21" s="17">
        <v>4.4225780632566221E-2</v>
      </c>
    </row>
    <row r="22" spans="2:31" x14ac:dyDescent="0.45">
      <c r="B22" s="7" t="s">
        <v>27</v>
      </c>
      <c r="C22" s="117">
        <v>7.4724000000000004</v>
      </c>
      <c r="D22" s="121">
        <v>7.4999999999999997E-3</v>
      </c>
      <c r="E22" s="121">
        <v>7.4999999999999997E-3</v>
      </c>
      <c r="F22" s="121">
        <v>7.4999999999999997E-3</v>
      </c>
      <c r="G22" s="121">
        <v>8.5000000000000006E-3</v>
      </c>
      <c r="H22" s="121">
        <v>1.1000000000000001E-2</v>
      </c>
      <c r="I22" s="121">
        <v>1.1000000000000001E-2</v>
      </c>
      <c r="J22" s="121">
        <v>1.1000000000000001E-2</v>
      </c>
      <c r="K22" s="121">
        <v>1.1000000000000001E-2</v>
      </c>
      <c r="L22" s="121">
        <v>1.1000000000000001E-2</v>
      </c>
      <c r="M22" s="121">
        <v>1.1000000000000001E-2</v>
      </c>
      <c r="N22" s="121">
        <v>1.1000000000000001E-2</v>
      </c>
      <c r="O22" s="121">
        <v>1.1000000000000001E-2</v>
      </c>
      <c r="P22" s="15">
        <v>1.1000000000000001E-2</v>
      </c>
      <c r="R22" s="16" t="s">
        <v>27</v>
      </c>
      <c r="S22" s="122">
        <v>5.1217754614968532E-3</v>
      </c>
      <c r="T22" s="122">
        <v>5.1217754614968532E-3</v>
      </c>
      <c r="U22" s="122">
        <v>5.1217754614968532E-3</v>
      </c>
      <c r="V22" s="122">
        <v>5.1217754614968532E-3</v>
      </c>
      <c r="W22" s="122">
        <v>5.1217754614968532E-3</v>
      </c>
      <c r="X22" s="122">
        <v>5.1217754614968532E-3</v>
      </c>
      <c r="Y22" s="122">
        <v>5.1217754614968532E-3</v>
      </c>
      <c r="Z22" s="122">
        <v>5.1217754614968532E-3</v>
      </c>
      <c r="AA22" s="122">
        <v>5.1217754614968532E-3</v>
      </c>
      <c r="AB22" s="122">
        <v>5.1217754614968532E-3</v>
      </c>
      <c r="AC22" s="122">
        <v>5.1217754614968532E-3</v>
      </c>
      <c r="AD22" s="122">
        <v>5.1217754614968532E-3</v>
      </c>
      <c r="AE22" s="17">
        <v>5.1217754614968532E-3</v>
      </c>
    </row>
    <row r="23" spans="2:31" x14ac:dyDescent="0.45">
      <c r="B23" s="7" t="s">
        <v>25</v>
      </c>
      <c r="C23" s="117">
        <v>7.6262999999999996</v>
      </c>
      <c r="D23" s="121">
        <v>5.9749999999999998E-2</v>
      </c>
      <c r="E23" s="121">
        <v>6.3425000000000009E-2</v>
      </c>
      <c r="F23" s="121">
        <v>6.6299999999999998E-2</v>
      </c>
      <c r="G23" s="121">
        <v>6.9000000000000006E-2</v>
      </c>
      <c r="H23" s="121">
        <v>7.2649999999999992E-2</v>
      </c>
      <c r="I23" s="121">
        <v>7.5175000000000006E-2</v>
      </c>
      <c r="J23" s="121">
        <v>7.8149999999999997E-2</v>
      </c>
      <c r="K23" s="121">
        <v>7.9975000000000004E-2</v>
      </c>
      <c r="L23" s="121">
        <v>8.0837500000000007E-2</v>
      </c>
      <c r="M23" s="121">
        <v>8.1699999999999995E-2</v>
      </c>
      <c r="N23" s="121">
        <v>8.2416666666666652E-2</v>
      </c>
      <c r="O23" s="121">
        <v>8.3133333333333323E-2</v>
      </c>
      <c r="P23" s="15">
        <v>8.3849999999999994E-2</v>
      </c>
      <c r="R23" s="16" t="s">
        <v>25</v>
      </c>
      <c r="S23" s="122">
        <v>8.6522613933255541E-2</v>
      </c>
      <c r="T23" s="122">
        <v>8.6522613933255541E-2</v>
      </c>
      <c r="U23" s="122">
        <v>8.6522613933255541E-2</v>
      </c>
      <c r="V23" s="122">
        <v>8.6522613933255541E-2</v>
      </c>
      <c r="W23" s="122">
        <v>8.6522613933255541E-2</v>
      </c>
      <c r="X23" s="122">
        <v>8.6522613933255541E-2</v>
      </c>
      <c r="Y23" s="122">
        <v>8.6522613933255541E-2</v>
      </c>
      <c r="Z23" s="122">
        <v>8.6522613933255541E-2</v>
      </c>
      <c r="AA23" s="122">
        <v>8.6522613933255541E-2</v>
      </c>
      <c r="AB23" s="122">
        <v>8.6522613933255541E-2</v>
      </c>
      <c r="AC23" s="122">
        <v>8.6522613933255541E-2</v>
      </c>
      <c r="AD23" s="122">
        <v>8.6522613933255541E-2</v>
      </c>
      <c r="AE23" s="17">
        <v>8.6522613933255541E-2</v>
      </c>
    </row>
    <row r="24" spans="2:31" x14ac:dyDescent="0.45">
      <c r="B24" s="7" t="s">
        <v>34</v>
      </c>
      <c r="C24" s="117">
        <v>10.1425</v>
      </c>
      <c r="D24" s="121">
        <v>6.3250000000000001E-2</v>
      </c>
      <c r="E24" s="121">
        <v>6.3E-2</v>
      </c>
      <c r="F24" s="121">
        <v>6.25E-2</v>
      </c>
      <c r="G24" s="121">
        <v>6.3E-2</v>
      </c>
      <c r="H24" s="121">
        <v>6.6250000000000003E-2</v>
      </c>
      <c r="I24" s="121">
        <v>6.6500000000000004E-2</v>
      </c>
      <c r="J24" s="121">
        <v>7.0999999999999994E-2</v>
      </c>
      <c r="K24" s="121">
        <v>7.3499999999999996E-2</v>
      </c>
      <c r="L24" s="121">
        <v>7.3499999999999996E-2</v>
      </c>
      <c r="M24" s="121">
        <v>7.3499999999999996E-2</v>
      </c>
      <c r="N24" s="121">
        <v>7.3499999999999996E-2</v>
      </c>
      <c r="O24" s="121">
        <v>7.3499999999999996E-2</v>
      </c>
      <c r="P24" s="15">
        <v>7.3499999999999996E-2</v>
      </c>
      <c r="R24" s="16" t="s">
        <v>34</v>
      </c>
      <c r="S24" s="122">
        <v>8.537502137826565E-2</v>
      </c>
      <c r="T24" s="122">
        <v>8.537502137826565E-2</v>
      </c>
      <c r="U24" s="122">
        <v>8.537502137826565E-2</v>
      </c>
      <c r="V24" s="122">
        <v>8.537502137826565E-2</v>
      </c>
      <c r="W24" s="122">
        <v>8.537502137826565E-2</v>
      </c>
      <c r="X24" s="122">
        <v>8.537502137826565E-2</v>
      </c>
      <c r="Y24" s="122">
        <v>8.537502137826565E-2</v>
      </c>
      <c r="Z24" s="122">
        <v>8.537502137826565E-2</v>
      </c>
      <c r="AA24" s="122">
        <v>8.537502137826565E-2</v>
      </c>
      <c r="AB24" s="122">
        <v>8.537502137826565E-2</v>
      </c>
      <c r="AC24" s="122">
        <v>8.537502137826565E-2</v>
      </c>
      <c r="AD24" s="122">
        <v>8.537502137826565E-2</v>
      </c>
      <c r="AE24" s="17">
        <v>8.537502137826565E-2</v>
      </c>
    </row>
    <row r="25" spans="2:31" x14ac:dyDescent="0.45">
      <c r="B25" s="7" t="s">
        <v>42</v>
      </c>
      <c r="C25" s="117">
        <v>10.547000000000001</v>
      </c>
      <c r="D25" s="121">
        <v>5.3099999999999994E-2</v>
      </c>
      <c r="E25" s="121">
        <v>4.9749999999999996E-2</v>
      </c>
      <c r="F25" s="121">
        <v>5.0999999999999997E-2</v>
      </c>
      <c r="G25" s="121">
        <v>5.2750000000000005E-2</v>
      </c>
      <c r="H25" s="121">
        <v>5.5840000000000001E-2</v>
      </c>
      <c r="I25" s="121">
        <v>5.8930000000000003E-2</v>
      </c>
      <c r="J25" s="121">
        <v>6.2019999999999999E-2</v>
      </c>
      <c r="K25" s="121">
        <v>6.2019999999999999E-2</v>
      </c>
      <c r="L25" s="121">
        <v>6.2019999999999999E-2</v>
      </c>
      <c r="M25" s="121">
        <v>6.2019999999999999E-2</v>
      </c>
      <c r="N25" s="121">
        <v>6.2019999999999999E-2</v>
      </c>
      <c r="O25" s="121">
        <v>6.2019999999999999E-2</v>
      </c>
      <c r="P25" s="15">
        <v>6.2019999999999999E-2</v>
      </c>
      <c r="R25" s="16" t="s">
        <v>42</v>
      </c>
      <c r="S25" s="122">
        <v>7.6901144524347528E-2</v>
      </c>
      <c r="T25" s="122">
        <v>7.6901144524347528E-2</v>
      </c>
      <c r="U25" s="122">
        <v>7.6901144524347528E-2</v>
      </c>
      <c r="V25" s="122">
        <v>7.6901144524347528E-2</v>
      </c>
      <c r="W25" s="122">
        <v>7.6901144524347528E-2</v>
      </c>
      <c r="X25" s="122">
        <v>7.6901144524347528E-2</v>
      </c>
      <c r="Y25" s="122">
        <v>7.6901144524347528E-2</v>
      </c>
      <c r="Z25" s="122">
        <v>7.6901144524347528E-2</v>
      </c>
      <c r="AA25" s="122">
        <v>7.6901144524347528E-2</v>
      </c>
      <c r="AB25" s="122">
        <v>7.6901144524347528E-2</v>
      </c>
      <c r="AC25" s="122">
        <v>7.6901144524347528E-2</v>
      </c>
      <c r="AD25" s="122">
        <v>7.6901144524347528E-2</v>
      </c>
      <c r="AE25" s="17">
        <v>7.6901144524347528E-2</v>
      </c>
    </row>
    <row r="26" spans="2:31" x14ac:dyDescent="0.45">
      <c r="B26" s="7" t="s">
        <v>47</v>
      </c>
      <c r="C26" s="117">
        <v>16.38</v>
      </c>
      <c r="D26" s="121">
        <v>0.1235</v>
      </c>
      <c r="E26" s="121">
        <v>0.13724999999999998</v>
      </c>
      <c r="F26" s="121">
        <v>0.13724999999999998</v>
      </c>
      <c r="G26" s="121">
        <v>0.14050000000000001</v>
      </c>
      <c r="H26" s="121">
        <v>0.14724999999999999</v>
      </c>
      <c r="I26" s="121">
        <v>0.14724999999999999</v>
      </c>
      <c r="J26" s="121">
        <v>0.14724999999999999</v>
      </c>
      <c r="K26" s="121">
        <v>0.14724999999999999</v>
      </c>
      <c r="L26" s="121">
        <v>0.14724999999999999</v>
      </c>
      <c r="M26" s="121">
        <v>0.14724999999999999</v>
      </c>
      <c r="N26" s="121">
        <v>0.14724999999999999</v>
      </c>
      <c r="O26" s="121">
        <v>0.14724999999999999</v>
      </c>
      <c r="P26" s="15">
        <v>0.14724999999999999</v>
      </c>
      <c r="R26" s="16" t="s">
        <v>47</v>
      </c>
      <c r="S26" s="122">
        <v>0.14201914120380721</v>
      </c>
      <c r="T26" s="122">
        <v>0.14201914120380721</v>
      </c>
      <c r="U26" s="122">
        <v>0.14201914120380721</v>
      </c>
      <c r="V26" s="122">
        <v>0.14201914120380721</v>
      </c>
      <c r="W26" s="122">
        <v>0.14201914120380721</v>
      </c>
      <c r="X26" s="122">
        <v>0.14201914120380721</v>
      </c>
      <c r="Y26" s="122">
        <v>0.14201914120380721</v>
      </c>
      <c r="Z26" s="122">
        <v>0.14201914120380721</v>
      </c>
      <c r="AA26" s="122">
        <v>0.14201914120380721</v>
      </c>
      <c r="AB26" s="122">
        <v>0.14201914120380721</v>
      </c>
      <c r="AC26" s="122">
        <v>0.14201914120380721</v>
      </c>
      <c r="AD26" s="122">
        <v>0.14201914120380721</v>
      </c>
      <c r="AE26" s="17">
        <v>0.14201914120380721</v>
      </c>
    </row>
    <row r="27" spans="2:31" x14ac:dyDescent="0.45">
      <c r="B27" s="7" t="s">
        <v>32</v>
      </c>
      <c r="C27" s="117">
        <v>20.4636</v>
      </c>
      <c r="D27" s="121">
        <v>7.85E-2</v>
      </c>
      <c r="E27" s="121">
        <v>7.6749999999999999E-2</v>
      </c>
      <c r="F27" s="121">
        <v>7.85E-2</v>
      </c>
      <c r="G27" s="121">
        <v>8.199999999999999E-2</v>
      </c>
      <c r="H27" s="121">
        <v>8.6249999999999993E-2</v>
      </c>
      <c r="I27" s="121">
        <v>9.5000000000000001E-2</v>
      </c>
      <c r="J27" s="121">
        <v>0.10125000000000001</v>
      </c>
      <c r="K27" s="121">
        <v>0.1075</v>
      </c>
      <c r="L27" s="121">
        <v>0.1075</v>
      </c>
      <c r="M27" s="121">
        <v>0.1075</v>
      </c>
      <c r="N27" s="121">
        <v>0.1075</v>
      </c>
      <c r="O27" s="121">
        <v>0.1075</v>
      </c>
      <c r="P27" s="15">
        <v>0.1075</v>
      </c>
      <c r="R27" s="16" t="s">
        <v>32</v>
      </c>
      <c r="S27" s="122">
        <v>0.05</v>
      </c>
      <c r="T27" s="122">
        <v>0.05</v>
      </c>
      <c r="U27" s="122">
        <v>0.05</v>
      </c>
      <c r="V27" s="122">
        <v>0.05</v>
      </c>
      <c r="W27" s="122">
        <v>0.05</v>
      </c>
      <c r="X27" s="122">
        <v>0.05</v>
      </c>
      <c r="Y27" s="122">
        <v>0.05</v>
      </c>
      <c r="Z27" s="122">
        <v>0.05</v>
      </c>
      <c r="AA27" s="122">
        <v>0.05</v>
      </c>
      <c r="AB27" s="122">
        <v>0.05</v>
      </c>
      <c r="AC27" s="122">
        <v>0.05</v>
      </c>
      <c r="AD27" s="122">
        <v>0.05</v>
      </c>
      <c r="AE27" s="17">
        <v>0.05</v>
      </c>
    </row>
    <row r="28" spans="2:31" x14ac:dyDescent="0.45">
      <c r="B28" s="7" t="s">
        <v>26</v>
      </c>
      <c r="C28" s="117">
        <v>25.042999999999999</v>
      </c>
      <c r="D28" s="121">
        <v>3.5799999999999998E-2</v>
      </c>
      <c r="E28" s="121">
        <v>3.5000000000000003E-2</v>
      </c>
      <c r="F28" s="121">
        <v>3.5499999999999997E-2</v>
      </c>
      <c r="G28" s="121">
        <v>3.6749999999999998E-2</v>
      </c>
      <c r="H28" s="121">
        <v>3.9E-2</v>
      </c>
      <c r="I28" s="121">
        <v>3.9E-2</v>
      </c>
      <c r="J28" s="121">
        <v>3.9E-2</v>
      </c>
      <c r="K28" s="121">
        <v>3.9E-2</v>
      </c>
      <c r="L28" s="121">
        <v>3.9E-2</v>
      </c>
      <c r="M28" s="121">
        <v>3.9E-2</v>
      </c>
      <c r="N28" s="121">
        <v>3.9E-2</v>
      </c>
      <c r="O28" s="121">
        <v>3.9E-2</v>
      </c>
      <c r="P28" s="15">
        <v>3.9E-2</v>
      </c>
      <c r="R28" s="16" t="s">
        <v>26</v>
      </c>
      <c r="S28" s="122">
        <v>6.1794838113333556E-2</v>
      </c>
      <c r="T28" s="122">
        <v>6.1794838113333556E-2</v>
      </c>
      <c r="U28" s="122">
        <v>6.1794838113333556E-2</v>
      </c>
      <c r="V28" s="122">
        <v>6.1794838113333556E-2</v>
      </c>
      <c r="W28" s="122">
        <v>6.1794838113333556E-2</v>
      </c>
      <c r="X28" s="122">
        <v>6.1794838113333556E-2</v>
      </c>
      <c r="Y28" s="122">
        <v>6.1794838113333556E-2</v>
      </c>
      <c r="Z28" s="122">
        <v>6.1794838113333556E-2</v>
      </c>
      <c r="AA28" s="122">
        <v>6.1794838113333556E-2</v>
      </c>
      <c r="AB28" s="122">
        <v>6.1794838113333556E-2</v>
      </c>
      <c r="AC28" s="122">
        <v>6.1794838113333556E-2</v>
      </c>
      <c r="AD28" s="122">
        <v>6.1794838113333556E-2</v>
      </c>
      <c r="AE28" s="17">
        <v>6.1794838113333556E-2</v>
      </c>
    </row>
    <row r="29" spans="2:31" x14ac:dyDescent="0.45">
      <c r="B29" s="7" t="s">
        <v>45</v>
      </c>
      <c r="C29" s="117">
        <v>32.833799999999997</v>
      </c>
      <c r="D29" s="121">
        <v>0.1128</v>
      </c>
      <c r="E29" s="121">
        <v>0.11117</v>
      </c>
      <c r="F29" s="121">
        <v>0.11428000000000001</v>
      </c>
      <c r="G29" s="121">
        <v>0.11840000000000001</v>
      </c>
      <c r="H29" s="121">
        <v>0.12348000000000001</v>
      </c>
      <c r="I29" s="121">
        <v>0.12658</v>
      </c>
      <c r="J29" s="121">
        <v>0.12748999999999999</v>
      </c>
      <c r="K29" s="121">
        <v>0.12859999999999999</v>
      </c>
      <c r="L29" s="121">
        <v>0.12859999999999999</v>
      </c>
      <c r="M29" s="121">
        <v>0.12859999999999999</v>
      </c>
      <c r="N29" s="121">
        <v>0.12859999999999999</v>
      </c>
      <c r="O29" s="121">
        <v>0.12859999999999999</v>
      </c>
      <c r="P29" s="15">
        <v>0.12859999999999999</v>
      </c>
      <c r="R29" s="16" t="s">
        <v>45</v>
      </c>
      <c r="S29" s="122">
        <v>8.9390400297717471E-2</v>
      </c>
      <c r="T29" s="122">
        <v>8.9390400297717471E-2</v>
      </c>
      <c r="U29" s="122">
        <v>8.9390400297717471E-2</v>
      </c>
      <c r="V29" s="122">
        <v>8.9390400297717471E-2</v>
      </c>
      <c r="W29" s="122">
        <v>8.9390400297717471E-2</v>
      </c>
      <c r="X29" s="122">
        <v>8.9390400297717471E-2</v>
      </c>
      <c r="Y29" s="122">
        <v>8.9390400297717471E-2</v>
      </c>
      <c r="Z29" s="122">
        <v>8.9390400297717471E-2</v>
      </c>
      <c r="AA29" s="122">
        <v>8.9390400297717471E-2</v>
      </c>
      <c r="AB29" s="122">
        <v>8.9390400297717471E-2</v>
      </c>
      <c r="AC29" s="122">
        <v>8.9390400297717471E-2</v>
      </c>
      <c r="AD29" s="122">
        <v>8.9390400297717471E-2</v>
      </c>
      <c r="AE29" s="17">
        <v>8.9390400297717471E-2</v>
      </c>
    </row>
    <row r="30" spans="2:31" x14ac:dyDescent="0.45">
      <c r="B30" s="7" t="s">
        <v>44</v>
      </c>
      <c r="C30" s="117">
        <v>34.184699999999999</v>
      </c>
      <c r="D30" s="121">
        <v>7.5399999999999995E-2</v>
      </c>
      <c r="E30" s="121">
        <v>6.9080000000000003E-2</v>
      </c>
      <c r="F30" s="121">
        <v>7.0230000000000001E-2</v>
      </c>
      <c r="G30" s="121">
        <v>7.1970000000000006E-2</v>
      </c>
      <c r="H30" s="121">
        <v>7.4560000000000001E-2</v>
      </c>
      <c r="I30" s="121">
        <v>7.4560000000000001E-2</v>
      </c>
      <c r="J30" s="121">
        <v>7.4560000000000001E-2</v>
      </c>
      <c r="K30" s="121">
        <v>7.4560000000000001E-2</v>
      </c>
      <c r="L30" s="121">
        <v>7.4560000000000001E-2</v>
      </c>
      <c r="M30" s="121">
        <v>7.4560000000000001E-2</v>
      </c>
      <c r="N30" s="121">
        <v>7.4560000000000001E-2</v>
      </c>
      <c r="O30" s="121">
        <v>7.4560000000000001E-2</v>
      </c>
      <c r="P30" s="15">
        <v>7.4560000000000001E-2</v>
      </c>
      <c r="R30" s="16" t="s">
        <v>44</v>
      </c>
      <c r="S30" s="122">
        <v>0.05</v>
      </c>
      <c r="T30" s="122">
        <v>0.05</v>
      </c>
      <c r="U30" s="122">
        <v>0.05</v>
      </c>
      <c r="V30" s="122">
        <v>0.05</v>
      </c>
      <c r="W30" s="122">
        <v>0.05</v>
      </c>
      <c r="X30" s="122">
        <v>0.05</v>
      </c>
      <c r="Y30" s="122">
        <v>0.05</v>
      </c>
      <c r="Z30" s="122">
        <v>0.05</v>
      </c>
      <c r="AA30" s="122">
        <v>0.05</v>
      </c>
      <c r="AB30" s="122">
        <v>0.05</v>
      </c>
      <c r="AC30" s="122">
        <v>0.05</v>
      </c>
      <c r="AD30" s="122">
        <v>0.05</v>
      </c>
      <c r="AE30" s="17">
        <v>0.05</v>
      </c>
    </row>
    <row r="31" spans="2:31" x14ac:dyDescent="0.45">
      <c r="B31" s="7" t="s">
        <v>40</v>
      </c>
      <c r="C31" s="117">
        <v>70.040899999999993</v>
      </c>
      <c r="D31" s="121">
        <v>0.1128</v>
      </c>
      <c r="E31" s="121">
        <v>9.9499999999999991E-2</v>
      </c>
      <c r="F31" s="121">
        <v>9.6999999999999989E-2</v>
      </c>
      <c r="G31" s="121">
        <v>0.10164999999999999</v>
      </c>
      <c r="H31" s="121">
        <v>0.10917</v>
      </c>
      <c r="I31" s="121">
        <v>0.10917</v>
      </c>
      <c r="J31" s="121">
        <v>0.10917</v>
      </c>
      <c r="K31" s="121">
        <v>0.10917</v>
      </c>
      <c r="L31" s="121">
        <v>0.10917</v>
      </c>
      <c r="M31" s="121">
        <v>0.10917</v>
      </c>
      <c r="N31" s="121">
        <v>0.10917</v>
      </c>
      <c r="O31" s="121">
        <v>0.10917</v>
      </c>
      <c r="P31" s="15">
        <v>0.10917</v>
      </c>
      <c r="R31" s="16" t="s">
        <v>40</v>
      </c>
      <c r="S31" s="122">
        <v>0.17004965002608458</v>
      </c>
      <c r="T31" s="122">
        <v>0.17004965002608458</v>
      </c>
      <c r="U31" s="122">
        <v>0.17004965002608458</v>
      </c>
      <c r="V31" s="122">
        <v>0.17004965002608458</v>
      </c>
      <c r="W31" s="122">
        <v>0.17004965002608458</v>
      </c>
      <c r="X31" s="122">
        <v>0.17004965002608458</v>
      </c>
      <c r="Y31" s="122">
        <v>0.17004965002608458</v>
      </c>
      <c r="Z31" s="122">
        <v>0.17004965002608458</v>
      </c>
      <c r="AA31" s="122">
        <v>0.17004965002608458</v>
      </c>
      <c r="AB31" s="122">
        <v>0.17004965002608458</v>
      </c>
      <c r="AC31" s="122">
        <v>0.17004965002608458</v>
      </c>
      <c r="AD31" s="122">
        <v>0.17004965002608458</v>
      </c>
      <c r="AE31" s="17">
        <v>0.17004965002608458</v>
      </c>
    </row>
    <row r="32" spans="2:31" x14ac:dyDescent="0.45">
      <c r="B32" s="7" t="s">
        <v>30</v>
      </c>
      <c r="C32" s="118">
        <v>128.88999999999999</v>
      </c>
      <c r="D32" s="119">
        <v>0.113025</v>
      </c>
      <c r="E32" s="119">
        <v>9.2300000000000007E-2</v>
      </c>
      <c r="F32" s="119">
        <v>9.035E-2</v>
      </c>
      <c r="G32" s="119">
        <v>8.8774999999999993E-2</v>
      </c>
      <c r="H32" s="119">
        <v>8.987500000000001E-2</v>
      </c>
      <c r="I32" s="119">
        <v>8.9749999999999996E-2</v>
      </c>
      <c r="J32" s="120">
        <v>9.0525000000000008E-2</v>
      </c>
      <c r="K32" s="119">
        <v>9.1300000000000006E-2</v>
      </c>
      <c r="L32" s="120">
        <v>9.1862500000000014E-2</v>
      </c>
      <c r="M32" s="119">
        <v>9.2424999999999993E-2</v>
      </c>
      <c r="N32" s="120">
        <v>9.3774999999999997E-2</v>
      </c>
      <c r="O32" s="120">
        <v>9.5125000000000015E-2</v>
      </c>
      <c r="P32" s="10">
        <v>9.6475000000000005E-2</v>
      </c>
      <c r="R32" s="16" t="s">
        <v>30</v>
      </c>
      <c r="S32" s="122">
        <v>0.12008645680532981</v>
      </c>
      <c r="T32" s="122">
        <v>0.12008645680532981</v>
      </c>
      <c r="U32" s="122">
        <v>0.12008645680532981</v>
      </c>
      <c r="V32" s="122">
        <v>0.12008645680532981</v>
      </c>
      <c r="W32" s="122">
        <v>0.12008645680532981</v>
      </c>
      <c r="X32" s="122">
        <v>0.12008645680532981</v>
      </c>
      <c r="Y32" s="122">
        <v>0.12008645680532981</v>
      </c>
      <c r="Z32" s="122">
        <v>0.12008645680532981</v>
      </c>
      <c r="AA32" s="122">
        <v>0.12008645680532981</v>
      </c>
      <c r="AB32" s="122">
        <v>0.12008645680532981</v>
      </c>
      <c r="AC32" s="122">
        <v>0.12008645680532981</v>
      </c>
      <c r="AD32" s="122">
        <v>0.12008645680532981</v>
      </c>
      <c r="AE32" s="17">
        <v>0.12008645680532981</v>
      </c>
    </row>
    <row r="33" spans="2:31" x14ac:dyDescent="0.45">
      <c r="B33" s="7" t="s">
        <v>29</v>
      </c>
      <c r="C33" s="117">
        <v>338.2</v>
      </c>
      <c r="D33" s="121">
        <v>5.3749999999999999E-2</v>
      </c>
      <c r="E33" s="121">
        <v>5.1249999999999997E-2</v>
      </c>
      <c r="F33" s="121">
        <v>5.0750000000000003E-2</v>
      </c>
      <c r="G33" s="121">
        <v>5.1249999999999997E-2</v>
      </c>
      <c r="H33" s="121">
        <v>5.0755000000000002E-2</v>
      </c>
      <c r="I33" s="121">
        <v>5.4219999999999997E-2</v>
      </c>
      <c r="J33" s="121">
        <v>5.5694999999999995E-2</v>
      </c>
      <c r="K33" s="121">
        <v>5.7169999999999999E-2</v>
      </c>
      <c r="L33" s="121">
        <v>5.7169999999999999E-2</v>
      </c>
      <c r="M33" s="121">
        <v>5.7169999999999999E-2</v>
      </c>
      <c r="N33" s="121">
        <v>5.7169999999999999E-2</v>
      </c>
      <c r="O33" s="121">
        <v>5.7169999999999999E-2</v>
      </c>
      <c r="P33" s="15">
        <v>5.7169999999999999E-2</v>
      </c>
      <c r="R33" s="16" t="s">
        <v>29</v>
      </c>
      <c r="S33" s="122">
        <v>9.7354499153662843E-2</v>
      </c>
      <c r="T33" s="122">
        <v>9.7354499153662843E-2</v>
      </c>
      <c r="U33" s="122">
        <v>9.7354499153662843E-2</v>
      </c>
      <c r="V33" s="122">
        <v>9.7354499153662843E-2</v>
      </c>
      <c r="W33" s="122">
        <v>9.7354499153662843E-2</v>
      </c>
      <c r="X33" s="122">
        <v>9.7354499153662843E-2</v>
      </c>
      <c r="Y33" s="122">
        <v>9.7354499153662843E-2</v>
      </c>
      <c r="Z33" s="122">
        <v>9.7354499153662843E-2</v>
      </c>
      <c r="AA33" s="122">
        <v>9.7354499153662843E-2</v>
      </c>
      <c r="AB33" s="122">
        <v>9.7354499153662843E-2</v>
      </c>
      <c r="AC33" s="122">
        <v>9.7354499153662843E-2</v>
      </c>
      <c r="AD33" s="122">
        <v>9.7354499153662843E-2</v>
      </c>
      <c r="AE33" s="17">
        <v>9.7354499153662843E-2</v>
      </c>
    </row>
    <row r="34" spans="2:31" x14ac:dyDescent="0.45">
      <c r="B34" s="7" t="s">
        <v>31</v>
      </c>
      <c r="C34" s="117">
        <v>1296.99</v>
      </c>
      <c r="D34" s="121">
        <v>7.7499999999999999E-2</v>
      </c>
      <c r="E34" s="121">
        <v>8.2850000000000007E-2</v>
      </c>
      <c r="F34" s="121">
        <v>8.5749999999999993E-2</v>
      </c>
      <c r="G34" s="121">
        <v>8.8800000000000004E-2</v>
      </c>
      <c r="H34" s="121">
        <v>9.4E-2</v>
      </c>
      <c r="I34" s="121">
        <v>9.8000000000000004E-2</v>
      </c>
      <c r="J34" s="121">
        <v>0.10150000000000001</v>
      </c>
      <c r="K34" s="121">
        <v>0.10400000000000001</v>
      </c>
      <c r="L34" s="121">
        <v>0.10400000000000001</v>
      </c>
      <c r="M34" s="121">
        <v>0.10400000000000001</v>
      </c>
      <c r="N34" s="121">
        <v>0.10400000000000001</v>
      </c>
      <c r="O34" s="121">
        <v>0.10400000000000001</v>
      </c>
      <c r="P34" s="15">
        <v>0.10400000000000001</v>
      </c>
      <c r="R34" s="16" t="s">
        <v>31</v>
      </c>
      <c r="S34" s="122">
        <v>0.12518972541938611</v>
      </c>
      <c r="T34" s="122">
        <v>0.12518972541938611</v>
      </c>
      <c r="U34" s="122">
        <v>0.12518972541938611</v>
      </c>
      <c r="V34" s="122">
        <v>0.12518972541938611</v>
      </c>
      <c r="W34" s="122">
        <v>0.12518972541938611</v>
      </c>
      <c r="X34" s="122">
        <v>0.12518972541938611</v>
      </c>
      <c r="Y34" s="122">
        <v>0.12518972541938611</v>
      </c>
      <c r="Z34" s="122">
        <v>0.12518972541938611</v>
      </c>
      <c r="AA34" s="122">
        <v>0.12518972541938611</v>
      </c>
      <c r="AB34" s="122">
        <v>0.12518972541938611</v>
      </c>
      <c r="AC34" s="122">
        <v>0.12518972541938611</v>
      </c>
      <c r="AD34" s="122">
        <v>0.12518972541938611</v>
      </c>
      <c r="AE34" s="17">
        <v>0.12518972541938611</v>
      </c>
    </row>
    <row r="35" spans="2:31" hidden="1" x14ac:dyDescent="0.45">
      <c r="B35" s="7" t="s">
        <v>48</v>
      </c>
      <c r="C35" s="117">
        <v>4.7416999999999998</v>
      </c>
      <c r="D35" s="121">
        <v>8.8774999999999993E-2</v>
      </c>
      <c r="E35" s="121">
        <v>9.0824999999999989E-2</v>
      </c>
      <c r="F35" s="121">
        <v>9.3074999999999991E-2</v>
      </c>
      <c r="G35" s="121">
        <v>9.5649999999999999E-2</v>
      </c>
      <c r="H35" s="121">
        <v>9.849999999999999E-2</v>
      </c>
      <c r="I35" s="121">
        <v>0.10210000000000001</v>
      </c>
      <c r="J35" s="121">
        <v>0.10369999999999999</v>
      </c>
      <c r="K35" s="121">
        <v>0.10675000000000001</v>
      </c>
      <c r="L35" s="121">
        <v>0.10825000000000001</v>
      </c>
      <c r="M35" s="121">
        <v>0.10975</v>
      </c>
      <c r="N35" s="121">
        <v>0.11051666666666667</v>
      </c>
      <c r="O35" s="121">
        <v>0.11128333333333333</v>
      </c>
      <c r="P35" s="15">
        <v>0.11205</v>
      </c>
      <c r="R35" s="16" t="s">
        <v>48</v>
      </c>
      <c r="S35" s="122">
        <v>9.5933852140361861E-2</v>
      </c>
      <c r="T35" s="122">
        <v>9.5933852140361861E-2</v>
      </c>
      <c r="U35" s="122">
        <v>9.5933852140361861E-2</v>
      </c>
      <c r="V35" s="122">
        <v>9.5933852140361861E-2</v>
      </c>
      <c r="W35" s="122">
        <v>9.5933852140361861E-2</v>
      </c>
      <c r="X35" s="122">
        <v>9.5933852140361861E-2</v>
      </c>
      <c r="Y35" s="122">
        <v>9.5933852140361861E-2</v>
      </c>
      <c r="Z35" s="122">
        <v>9.5933852140361861E-2</v>
      </c>
      <c r="AA35" s="122">
        <v>9.5933852140361861E-2</v>
      </c>
      <c r="AB35" s="122">
        <v>9.5933852140361861E-2</v>
      </c>
      <c r="AC35" s="122">
        <v>9.5933852140361861E-2</v>
      </c>
      <c r="AD35" s="122">
        <v>9.5933852140361861E-2</v>
      </c>
      <c r="AE35" s="17">
        <v>9.5933852140361861E-2</v>
      </c>
    </row>
    <row r="36" spans="2:31" hidden="1" x14ac:dyDescent="0.45">
      <c r="B36" s="7" t="s">
        <v>49</v>
      </c>
      <c r="C36" s="117">
        <v>1.9346000000000001</v>
      </c>
      <c r="D36" s="121">
        <v>7.4999999999999997E-2</v>
      </c>
      <c r="E36" s="121">
        <v>7.4999999999999997E-2</v>
      </c>
      <c r="F36" s="121">
        <v>7.5499999999999998E-2</v>
      </c>
      <c r="G36" s="121">
        <v>7.8E-2</v>
      </c>
      <c r="H36" s="121">
        <v>8.199999999999999E-2</v>
      </c>
      <c r="I36" s="121">
        <v>8.3495000000000014E-2</v>
      </c>
      <c r="J36" s="121">
        <v>8.5995000000000002E-2</v>
      </c>
      <c r="K36" s="121">
        <v>8.8000000000000009E-2</v>
      </c>
      <c r="L36" s="121">
        <v>8.8000000000000009E-2</v>
      </c>
      <c r="M36" s="121">
        <v>8.8000000000000009E-2</v>
      </c>
      <c r="N36" s="121">
        <v>8.8000000000000009E-2</v>
      </c>
      <c r="O36" s="121">
        <v>8.8000000000000009E-2</v>
      </c>
      <c r="P36" s="15">
        <v>8.8000000000000009E-2</v>
      </c>
      <c r="R36" s="16" t="s">
        <v>49</v>
      </c>
      <c r="S36" s="122">
        <v>0.11016126295465649</v>
      </c>
      <c r="T36" s="122">
        <v>0.11016126295465649</v>
      </c>
      <c r="U36" s="122">
        <v>0.11016126295465649</v>
      </c>
      <c r="V36" s="122">
        <v>0.11016126295465649</v>
      </c>
      <c r="W36" s="122">
        <v>0.11016126295465649</v>
      </c>
      <c r="X36" s="122">
        <v>0.11016126295465649</v>
      </c>
      <c r="Y36" s="122">
        <v>0.11016126295465649</v>
      </c>
      <c r="Z36" s="122">
        <v>0.11016126295465649</v>
      </c>
      <c r="AA36" s="122">
        <v>0.11016126295465649</v>
      </c>
      <c r="AB36" s="122">
        <v>0.11016126295465649</v>
      </c>
      <c r="AC36" s="122">
        <v>0.11016126295465649</v>
      </c>
      <c r="AD36" s="122">
        <v>0.11016126295465649</v>
      </c>
      <c r="AE36" s="17">
        <v>0.11016126295465649</v>
      </c>
    </row>
    <row r="37" spans="2:31" hidden="1" x14ac:dyDescent="0.45">
      <c r="B37" s="7" t="s">
        <v>50</v>
      </c>
      <c r="C37" s="117">
        <v>5.5777000000000001</v>
      </c>
      <c r="D37" s="121">
        <v>0.14000000000000001</v>
      </c>
      <c r="E37" s="121">
        <v>0.14499999999999999</v>
      </c>
      <c r="F37" s="121">
        <v>0.15745999999999999</v>
      </c>
      <c r="G37" s="121">
        <v>0.16269</v>
      </c>
      <c r="H37" s="121">
        <v>0.17272000000000001</v>
      </c>
      <c r="I37" s="121">
        <v>0.19214999999999999</v>
      </c>
      <c r="J37" s="121">
        <v>0.19989999999999999</v>
      </c>
      <c r="K37" s="121">
        <v>0.20777999999999999</v>
      </c>
      <c r="L37" s="121">
        <v>0.20885999999999999</v>
      </c>
      <c r="M37" s="121">
        <v>0.20993999999999999</v>
      </c>
      <c r="N37" s="121">
        <v>0.23547999999999999</v>
      </c>
      <c r="O37" s="121">
        <v>0.25547999999999998</v>
      </c>
      <c r="P37" s="15">
        <v>0.28101999999999999</v>
      </c>
      <c r="R37" s="16" t="s">
        <v>50</v>
      </c>
      <c r="S37" s="122">
        <v>0.05</v>
      </c>
      <c r="T37" s="122">
        <v>0.05</v>
      </c>
      <c r="U37" s="122">
        <v>0.05</v>
      </c>
      <c r="V37" s="122">
        <v>0.05</v>
      </c>
      <c r="W37" s="122">
        <v>0.05</v>
      </c>
      <c r="X37" s="122">
        <v>0.05</v>
      </c>
      <c r="Y37" s="122">
        <v>0.05</v>
      </c>
      <c r="Z37" s="122">
        <v>0.05</v>
      </c>
      <c r="AA37" s="122">
        <v>0.05</v>
      </c>
      <c r="AB37" s="122">
        <v>0.05</v>
      </c>
      <c r="AC37" s="122">
        <v>0.05</v>
      </c>
      <c r="AD37" s="122">
        <v>0.05</v>
      </c>
      <c r="AE37" s="17">
        <v>0.05</v>
      </c>
    </row>
    <row r="38" spans="2:31" hidden="1" x14ac:dyDescent="0.45">
      <c r="B38" s="7" t="s">
        <v>51</v>
      </c>
      <c r="C38" s="118">
        <v>1.7088000000000001</v>
      </c>
      <c r="D38" s="119">
        <v>7.2425000000000003E-2</v>
      </c>
      <c r="E38" s="119">
        <v>6.59E-2</v>
      </c>
      <c r="F38" s="119">
        <v>6.8775000000000003E-2</v>
      </c>
      <c r="G38" s="119">
        <v>7.1974999999999997E-2</v>
      </c>
      <c r="H38" s="119">
        <v>7.4999999999999997E-2</v>
      </c>
      <c r="I38" s="119">
        <v>7.9500000000000001E-2</v>
      </c>
      <c r="J38" s="120">
        <v>8.3750000000000005E-2</v>
      </c>
      <c r="K38" s="119">
        <v>8.8000000000000009E-2</v>
      </c>
      <c r="L38" s="120">
        <v>8.8000000000000009E-2</v>
      </c>
      <c r="M38" s="120">
        <v>8.8000000000000009E-2</v>
      </c>
      <c r="N38" s="120">
        <v>8.8000000000000009E-2</v>
      </c>
      <c r="O38" s="120">
        <v>8.8000000000000009E-2</v>
      </c>
      <c r="P38" s="18">
        <v>8.8000000000000009E-2</v>
      </c>
      <c r="R38" s="16" t="s">
        <v>51</v>
      </c>
      <c r="S38" s="122">
        <v>9.6426455346529952E-2</v>
      </c>
      <c r="T38" s="122">
        <v>9.6426455346529952E-2</v>
      </c>
      <c r="U38" s="122">
        <v>9.6426455346529952E-2</v>
      </c>
      <c r="V38" s="122">
        <v>9.6426455346529952E-2</v>
      </c>
      <c r="W38" s="122">
        <v>9.6426455346529952E-2</v>
      </c>
      <c r="X38" s="122">
        <v>9.6426455346529952E-2</v>
      </c>
      <c r="Y38" s="122">
        <v>9.6426455346529952E-2</v>
      </c>
      <c r="Z38" s="122">
        <v>9.6426455346529952E-2</v>
      </c>
      <c r="AA38" s="122">
        <v>9.6426455346529952E-2</v>
      </c>
      <c r="AB38" s="122">
        <v>9.6426455346529952E-2</v>
      </c>
      <c r="AC38" s="122">
        <v>9.6426455346529952E-2</v>
      </c>
      <c r="AD38" s="122">
        <v>9.6426455346529952E-2</v>
      </c>
      <c r="AE38" s="17">
        <v>9.6426455346529952E-2</v>
      </c>
    </row>
    <row r="39" spans="2:31" hidden="1" x14ac:dyDescent="0.45">
      <c r="B39" s="7" t="s">
        <v>52</v>
      </c>
      <c r="C39" s="117">
        <v>1.2619</v>
      </c>
      <c r="D39" s="121">
        <v>6.1749999999999999E-2</v>
      </c>
      <c r="E39" s="121">
        <v>6.1749999999999999E-2</v>
      </c>
      <c r="F39" s="121">
        <v>6.4000000000000001E-2</v>
      </c>
      <c r="G39" s="121">
        <v>6.8750000000000006E-2</v>
      </c>
      <c r="H39" s="121">
        <v>7.1249999999999994E-2</v>
      </c>
      <c r="I39" s="121">
        <v>7.5249999999999997E-2</v>
      </c>
      <c r="J39" s="121">
        <v>7.7249999999999999E-2</v>
      </c>
      <c r="K39" s="121">
        <v>0.08</v>
      </c>
      <c r="L39" s="121">
        <v>0.08</v>
      </c>
      <c r="M39" s="121">
        <v>0.08</v>
      </c>
      <c r="N39" s="121">
        <v>0.08</v>
      </c>
      <c r="O39" s="121">
        <v>0.08</v>
      </c>
      <c r="P39" s="15">
        <v>0.08</v>
      </c>
      <c r="R39" s="16" t="s">
        <v>52</v>
      </c>
      <c r="S39" s="122">
        <v>0.11987762877562996</v>
      </c>
      <c r="T39" s="122">
        <v>0.11987762877562996</v>
      </c>
      <c r="U39" s="122">
        <v>0.11987762877562996</v>
      </c>
      <c r="V39" s="122">
        <v>0.11987762877562996</v>
      </c>
      <c r="W39" s="122">
        <v>0.11987762877562996</v>
      </c>
      <c r="X39" s="122">
        <v>0.11987762877562996</v>
      </c>
      <c r="Y39" s="122">
        <v>0.11987762877562996</v>
      </c>
      <c r="Z39" s="122">
        <v>0.11987762877562996</v>
      </c>
      <c r="AA39" s="122">
        <v>0.11987762877562996</v>
      </c>
      <c r="AB39" s="122">
        <v>0.11987762877562996</v>
      </c>
      <c r="AC39" s="122">
        <v>0.11987762877562996</v>
      </c>
      <c r="AD39" s="122">
        <v>0.11987762877562996</v>
      </c>
      <c r="AE39" s="17">
        <v>0.11987762877562996</v>
      </c>
    </row>
    <row r="40" spans="2:31" hidden="1" x14ac:dyDescent="0.45">
      <c r="B40" s="7" t="s">
        <v>53</v>
      </c>
      <c r="C40" s="117">
        <v>9.0236999999999998</v>
      </c>
      <c r="D40" s="121">
        <v>9.8629999999999995E-2</v>
      </c>
      <c r="E40" s="121">
        <v>9.3230000000000007E-2</v>
      </c>
      <c r="F40" s="121">
        <v>9.6669999999999992E-2</v>
      </c>
      <c r="G40" s="121">
        <v>0.10044</v>
      </c>
      <c r="H40" s="121">
        <v>0.10503999999999999</v>
      </c>
      <c r="I40" s="121">
        <v>0.10503999999999999</v>
      </c>
      <c r="J40" s="121">
        <v>0.10503999999999999</v>
      </c>
      <c r="K40" s="121">
        <v>0.10503999999999999</v>
      </c>
      <c r="L40" s="121">
        <v>0.10503999999999999</v>
      </c>
      <c r="M40" s="121">
        <v>0.10503999999999999</v>
      </c>
      <c r="N40" s="121">
        <v>0.10503999999999999</v>
      </c>
      <c r="O40" s="121">
        <v>0.10503999999999999</v>
      </c>
      <c r="P40" s="15">
        <v>0.10503999999999999</v>
      </c>
      <c r="R40" s="16" t="s">
        <v>53</v>
      </c>
      <c r="S40" s="122">
        <v>8.1890583033655137E-2</v>
      </c>
      <c r="T40" s="122">
        <v>8.1890583033655137E-2</v>
      </c>
      <c r="U40" s="122">
        <v>8.1890583033655137E-2</v>
      </c>
      <c r="V40" s="122">
        <v>8.1890583033655137E-2</v>
      </c>
      <c r="W40" s="122">
        <v>8.1890583033655137E-2</v>
      </c>
      <c r="X40" s="122">
        <v>8.1890583033655137E-2</v>
      </c>
      <c r="Y40" s="122">
        <v>8.1890583033655137E-2</v>
      </c>
      <c r="Z40" s="122">
        <v>8.1890583033655137E-2</v>
      </c>
      <c r="AA40" s="122">
        <v>8.1890583033655137E-2</v>
      </c>
      <c r="AB40" s="122">
        <v>8.1890583033655137E-2</v>
      </c>
      <c r="AC40" s="122">
        <v>8.1890583033655137E-2</v>
      </c>
      <c r="AD40" s="122">
        <v>8.1890583033655137E-2</v>
      </c>
      <c r="AE40" s="17">
        <v>8.1890583033655137E-2</v>
      </c>
    </row>
    <row r="41" spans="2:31" hidden="1" x14ac:dyDescent="0.45">
      <c r="B41" s="7" t="s">
        <v>54</v>
      </c>
      <c r="C41" s="117">
        <v>29.633600000000001</v>
      </c>
      <c r="D41" s="121">
        <v>0.1</v>
      </c>
      <c r="E41" s="121">
        <v>0.1</v>
      </c>
      <c r="F41" s="121">
        <v>0.10075000000000001</v>
      </c>
      <c r="G41" s="121">
        <v>0.10249999999999999</v>
      </c>
      <c r="H41" s="121">
        <v>0.10265000000000001</v>
      </c>
      <c r="I41" s="121">
        <v>0.10415000000000001</v>
      </c>
      <c r="J41" s="121">
        <v>0.1048</v>
      </c>
      <c r="K41" s="121">
        <v>0.10527</v>
      </c>
      <c r="L41" s="121">
        <v>0.10580000000000001</v>
      </c>
      <c r="M41" s="121">
        <v>0.10653</v>
      </c>
      <c r="N41" s="121">
        <v>0.10680000000000001</v>
      </c>
      <c r="O41" s="121">
        <v>0.107</v>
      </c>
      <c r="P41" s="15">
        <v>0.10724</v>
      </c>
      <c r="R41" s="16" t="s">
        <v>54</v>
      </c>
      <c r="S41" s="122">
        <v>0.10694651641788287</v>
      </c>
      <c r="T41" s="122">
        <v>0.10694651641788287</v>
      </c>
      <c r="U41" s="122">
        <v>0.10694651641788287</v>
      </c>
      <c r="V41" s="122">
        <v>0.10694651641788287</v>
      </c>
      <c r="W41" s="122">
        <v>0.10694651641788287</v>
      </c>
      <c r="X41" s="122">
        <v>0.10694651641788287</v>
      </c>
      <c r="Y41" s="122">
        <v>0.10694651641788287</v>
      </c>
      <c r="Z41" s="122">
        <v>0.10694651641788287</v>
      </c>
      <c r="AA41" s="122">
        <v>0.10694651641788287</v>
      </c>
      <c r="AB41" s="122">
        <v>0.10694651641788287</v>
      </c>
      <c r="AC41" s="122">
        <v>0.10694651641788287</v>
      </c>
      <c r="AD41" s="122">
        <v>0.10694651641788287</v>
      </c>
      <c r="AE41" s="17">
        <v>0.10694651641788287</v>
      </c>
    </row>
    <row r="42" spans="2:31" hidden="1" x14ac:dyDescent="0.45">
      <c r="B42" s="7" t="s">
        <v>55</v>
      </c>
      <c r="C42" s="117">
        <v>8.8417999999999992</v>
      </c>
      <c r="D42" s="121">
        <v>5.0999999999999997E-2</v>
      </c>
      <c r="E42" s="121">
        <v>4.9000000000000002E-2</v>
      </c>
      <c r="F42" s="121">
        <v>5.0499999999999996E-2</v>
      </c>
      <c r="G42" s="121">
        <v>5.4749999999999993E-2</v>
      </c>
      <c r="H42" s="121">
        <v>5.2249999999999998E-2</v>
      </c>
      <c r="I42" s="121">
        <v>5.2249999999999998E-2</v>
      </c>
      <c r="J42" s="121">
        <v>5.2249999999999998E-2</v>
      </c>
      <c r="K42" s="121">
        <v>5.2249999999999998E-2</v>
      </c>
      <c r="L42" s="121">
        <v>5.2249999999999998E-2</v>
      </c>
      <c r="M42" s="121">
        <v>5.2249999999999998E-2</v>
      </c>
      <c r="N42" s="121">
        <v>5.2249999999999998E-2</v>
      </c>
      <c r="O42" s="121">
        <v>5.2249999999999998E-2</v>
      </c>
      <c r="P42" s="15">
        <v>5.2249999999999998E-2</v>
      </c>
      <c r="R42" s="16" t="s">
        <v>55</v>
      </c>
      <c r="S42" s="122">
        <v>8.8675025406681235E-2</v>
      </c>
      <c r="T42" s="122">
        <v>8.8675025406681235E-2</v>
      </c>
      <c r="U42" s="122">
        <v>8.8675025406681235E-2</v>
      </c>
      <c r="V42" s="122">
        <v>8.8675025406681235E-2</v>
      </c>
      <c r="W42" s="122">
        <v>8.8675025406681235E-2</v>
      </c>
      <c r="X42" s="122">
        <v>8.8675025406681235E-2</v>
      </c>
      <c r="Y42" s="122">
        <v>8.8675025406681235E-2</v>
      </c>
      <c r="Z42" s="122">
        <v>8.8675025406681235E-2</v>
      </c>
      <c r="AA42" s="122">
        <v>8.8675025406681235E-2</v>
      </c>
      <c r="AB42" s="122">
        <v>8.8675025406681235E-2</v>
      </c>
      <c r="AC42" s="122">
        <v>8.8675025406681235E-2</v>
      </c>
      <c r="AD42" s="122">
        <v>8.8675025406681235E-2</v>
      </c>
      <c r="AE42" s="17">
        <v>8.8675025406681235E-2</v>
      </c>
    </row>
    <row r="43" spans="2:31" hidden="1" x14ac:dyDescent="0.45">
      <c r="B43" s="7" t="s">
        <v>56</v>
      </c>
      <c r="C43" s="117">
        <v>400.16</v>
      </c>
      <c r="D43" s="121">
        <v>9.9000000000000005E-2</v>
      </c>
      <c r="E43" s="121">
        <v>9.9000000000000005E-2</v>
      </c>
      <c r="F43" s="121">
        <v>9.912E-2</v>
      </c>
      <c r="G43" s="121">
        <v>0.10231999999999999</v>
      </c>
      <c r="H43" s="121">
        <v>0.10416</v>
      </c>
      <c r="I43" s="121">
        <v>0.11007</v>
      </c>
      <c r="J43" s="121">
        <v>0.112</v>
      </c>
      <c r="K43" s="121">
        <v>0.11493</v>
      </c>
      <c r="L43" s="121">
        <v>0.11749999999999999</v>
      </c>
      <c r="M43" s="121">
        <v>0.11983000000000001</v>
      </c>
      <c r="N43" s="121">
        <v>0.122</v>
      </c>
      <c r="O43" s="121">
        <v>0.122</v>
      </c>
      <c r="P43" s="15">
        <v>0.12368</v>
      </c>
      <c r="R43" s="16" t="s">
        <v>56</v>
      </c>
      <c r="S43" s="122">
        <v>0.13244226607156012</v>
      </c>
      <c r="T43" s="122">
        <v>0.13244226607156012</v>
      </c>
      <c r="U43" s="122">
        <v>0.13244226607156012</v>
      </c>
      <c r="V43" s="122">
        <v>0.13244226607156012</v>
      </c>
      <c r="W43" s="122">
        <v>0.13244226607156012</v>
      </c>
      <c r="X43" s="122">
        <v>0.13244226607156012</v>
      </c>
      <c r="Y43" s="122">
        <v>0.13244226607156012</v>
      </c>
      <c r="Z43" s="122">
        <v>0.13244226607156012</v>
      </c>
      <c r="AA43" s="122">
        <v>0.13244226607156012</v>
      </c>
      <c r="AB43" s="122">
        <v>0.13244226607156012</v>
      </c>
      <c r="AC43" s="122">
        <v>0.13244226607156012</v>
      </c>
      <c r="AD43" s="122">
        <v>0.13244226607156012</v>
      </c>
      <c r="AE43" s="17">
        <v>0.13244226607156012</v>
      </c>
    </row>
    <row r="44" spans="2:31" hidden="1" x14ac:dyDescent="0.45">
      <c r="B44" s="7" t="s">
        <v>57</v>
      </c>
      <c r="C44" s="118">
        <v>154.375</v>
      </c>
      <c r="D44" s="119">
        <v>9.8100000000000007E-2</v>
      </c>
      <c r="E44" s="119">
        <v>8.7849999999999998E-2</v>
      </c>
      <c r="F44" s="119">
        <v>8.9825000000000002E-2</v>
      </c>
      <c r="G44" s="119">
        <v>9.2300000000000007E-2</v>
      </c>
      <c r="H44" s="119">
        <v>9.6125000000000002E-2</v>
      </c>
      <c r="I44" s="119">
        <v>9.787499999999999E-2</v>
      </c>
      <c r="J44" s="120">
        <v>9.9787500000000001E-2</v>
      </c>
      <c r="K44" s="119">
        <v>0.1017</v>
      </c>
      <c r="L44" s="120">
        <v>0.10379999999999999</v>
      </c>
      <c r="M44" s="119">
        <v>0.10589999999999999</v>
      </c>
      <c r="N44" s="120">
        <v>0.10768333333333333</v>
      </c>
      <c r="O44" s="120">
        <v>0.10946666666666667</v>
      </c>
      <c r="P44" s="10">
        <v>0.11125</v>
      </c>
      <c r="R44" s="16" t="s">
        <v>57</v>
      </c>
      <c r="S44" s="122">
        <v>0.13558287875323485</v>
      </c>
      <c r="T44" s="122">
        <v>0.13558287875323485</v>
      </c>
      <c r="U44" s="122">
        <v>0.13558287875323485</v>
      </c>
      <c r="V44" s="122">
        <v>0.13558287875323485</v>
      </c>
      <c r="W44" s="122">
        <v>0.13558287875323485</v>
      </c>
      <c r="X44" s="122">
        <v>0.13558287875323485</v>
      </c>
      <c r="Y44" s="122">
        <v>0.13558287875323485</v>
      </c>
      <c r="Z44" s="122">
        <v>0.13558287875323485</v>
      </c>
      <c r="AA44" s="122">
        <v>0.13558287875323485</v>
      </c>
      <c r="AB44" s="122">
        <v>0.13558287875323485</v>
      </c>
      <c r="AC44" s="122">
        <v>0.13558287875323485</v>
      </c>
      <c r="AD44" s="122">
        <v>0.13558287875323485</v>
      </c>
      <c r="AE44" s="17">
        <v>0.13558287875323485</v>
      </c>
    </row>
    <row r="45" spans="2:31" hidden="1" x14ac:dyDescent="0.45">
      <c r="B45" s="7" t="s">
        <v>58</v>
      </c>
      <c r="C45" s="117">
        <v>1534.6370999999999</v>
      </c>
      <c r="D45" s="121">
        <v>0.12</v>
      </c>
      <c r="E45" s="121">
        <v>0.12</v>
      </c>
      <c r="F45" s="121">
        <v>0.12434000000000001</v>
      </c>
      <c r="G45" s="121">
        <v>0.12786</v>
      </c>
      <c r="H45" s="121">
        <v>0.13349</v>
      </c>
      <c r="I45" s="121">
        <v>0.1467</v>
      </c>
      <c r="J45" s="121">
        <v>0.15</v>
      </c>
      <c r="K45" s="121">
        <v>0.15694</v>
      </c>
      <c r="L45" s="121">
        <v>0.158</v>
      </c>
      <c r="M45" s="121">
        <v>0.15945999999999999</v>
      </c>
      <c r="N45" s="121">
        <v>0.161</v>
      </c>
      <c r="O45" s="121">
        <v>0.16500000000000001</v>
      </c>
      <c r="P45" s="15">
        <v>0.16732</v>
      </c>
      <c r="R45" s="16" t="s">
        <v>58</v>
      </c>
      <c r="S45" s="122">
        <v>0.11039685181565542</v>
      </c>
      <c r="T45" s="122">
        <v>0.11039685181565542</v>
      </c>
      <c r="U45" s="122">
        <v>0.11039685181565542</v>
      </c>
      <c r="V45" s="122">
        <v>0.11039685181565542</v>
      </c>
      <c r="W45" s="122">
        <v>0.11039685181565542</v>
      </c>
      <c r="X45" s="122">
        <v>0.11039685181565542</v>
      </c>
      <c r="Y45" s="122">
        <v>0.11039685181565542</v>
      </c>
      <c r="Z45" s="122">
        <v>0.11039685181565542</v>
      </c>
      <c r="AA45" s="122">
        <v>0.11039685181565542</v>
      </c>
      <c r="AB45" s="122">
        <v>0.11039685181565542</v>
      </c>
      <c r="AC45" s="122">
        <v>0.11039685181565542</v>
      </c>
      <c r="AD45" s="122">
        <v>0.11039685181565542</v>
      </c>
      <c r="AE45" s="17">
        <v>0.11039685181565542</v>
      </c>
    </row>
    <row r="46" spans="2:31" hidden="1" x14ac:dyDescent="0.45">
      <c r="B46" s="7" t="s">
        <v>59</v>
      </c>
      <c r="C46" s="117">
        <v>24.212700000000002</v>
      </c>
      <c r="D46" s="121">
        <v>0.13</v>
      </c>
      <c r="E46" s="121">
        <v>0.13</v>
      </c>
      <c r="F46" s="121">
        <v>0.13572999999999999</v>
      </c>
      <c r="G46" s="121">
        <v>0.13755000000000001</v>
      </c>
      <c r="H46" s="121">
        <v>0.14166000000000001</v>
      </c>
      <c r="I46" s="121">
        <v>0.15092</v>
      </c>
      <c r="J46" s="121">
        <v>0.154</v>
      </c>
      <c r="K46" s="121">
        <v>0.15837000000000001</v>
      </c>
      <c r="L46" s="121">
        <v>0.16900000000000001</v>
      </c>
      <c r="M46" s="121">
        <v>0.16012000000000001</v>
      </c>
      <c r="N46" s="121">
        <v>0.16</v>
      </c>
      <c r="O46" s="121">
        <v>0.16</v>
      </c>
      <c r="P46" s="15">
        <v>0.16109999999999999</v>
      </c>
      <c r="R46" s="16" t="s">
        <v>59</v>
      </c>
      <c r="S46" s="122">
        <v>0.05</v>
      </c>
      <c r="T46" s="122">
        <v>0.05</v>
      </c>
      <c r="U46" s="122">
        <v>0.05</v>
      </c>
      <c r="V46" s="122">
        <v>0.05</v>
      </c>
      <c r="W46" s="122">
        <v>0.05</v>
      </c>
      <c r="X46" s="122">
        <v>0.05</v>
      </c>
      <c r="Y46" s="122">
        <v>0.05</v>
      </c>
      <c r="Z46" s="122">
        <v>0.05</v>
      </c>
      <c r="AA46" s="122">
        <v>0.05</v>
      </c>
      <c r="AB46" s="122">
        <v>0.05</v>
      </c>
      <c r="AC46" s="122">
        <v>0.05</v>
      </c>
      <c r="AD46" s="122">
        <v>0.05</v>
      </c>
      <c r="AE46" s="17">
        <v>0.05</v>
      </c>
    </row>
    <row r="47" spans="2:31" hidden="1" x14ac:dyDescent="0.45">
      <c r="B47" s="7" t="s">
        <v>60</v>
      </c>
      <c r="C47" s="117">
        <v>5.3536000000000001</v>
      </c>
      <c r="D47" s="121">
        <v>0.11</v>
      </c>
      <c r="E47" s="121">
        <v>0.11</v>
      </c>
      <c r="F47" s="121">
        <v>0.11404</v>
      </c>
      <c r="G47" s="121">
        <v>0.12375</v>
      </c>
      <c r="H47" s="121">
        <v>0.13167999999999999</v>
      </c>
      <c r="I47" s="121">
        <v>0.13822999999999999</v>
      </c>
      <c r="J47" s="121">
        <v>0.14000000000000001</v>
      </c>
      <c r="K47" s="121">
        <v>0.14368</v>
      </c>
      <c r="L47" s="121">
        <v>0.14199999999999999</v>
      </c>
      <c r="M47" s="121">
        <v>0.14083999999999999</v>
      </c>
      <c r="N47" s="121">
        <v>0.14099999999999999</v>
      </c>
      <c r="O47" s="121">
        <v>0.14199999999999999</v>
      </c>
      <c r="P47" s="15">
        <v>0.14380999999999999</v>
      </c>
      <c r="R47" s="16" t="s">
        <v>60</v>
      </c>
      <c r="S47" s="122">
        <v>0.10931450319059069</v>
      </c>
      <c r="T47" s="122">
        <v>0.10931450319059069</v>
      </c>
      <c r="U47" s="122">
        <v>0.10931450319059069</v>
      </c>
      <c r="V47" s="122">
        <v>0.10931450319059069</v>
      </c>
      <c r="W47" s="122">
        <v>0.10931450319059069</v>
      </c>
      <c r="X47" s="122">
        <v>0.10931450319059069</v>
      </c>
      <c r="Y47" s="122">
        <v>0.10931450319059069</v>
      </c>
      <c r="Z47" s="122">
        <v>0.10931450319059069</v>
      </c>
      <c r="AA47" s="122">
        <v>0.10931450319059069</v>
      </c>
      <c r="AB47" s="122">
        <v>0.10931450319059069</v>
      </c>
      <c r="AC47" s="122">
        <v>0.10931450319059069</v>
      </c>
      <c r="AD47" s="122">
        <v>0.10931450319059069</v>
      </c>
      <c r="AE47" s="17">
        <v>0.10931450319059069</v>
      </c>
    </row>
    <row r="48" spans="2:31" hidden="1" x14ac:dyDescent="0.45">
      <c r="B48" s="7" t="s">
        <v>61</v>
      </c>
      <c r="C48" s="117">
        <v>12.0001</v>
      </c>
      <c r="D48" s="121">
        <v>7.5749999999999998E-2</v>
      </c>
      <c r="E48" s="121">
        <v>7.9250000000000001E-2</v>
      </c>
      <c r="F48" s="121">
        <v>0.08</v>
      </c>
      <c r="G48" s="121">
        <v>8.1750000000000003E-2</v>
      </c>
      <c r="H48" s="121">
        <v>8.6500000000000007E-2</v>
      </c>
      <c r="I48" s="121">
        <v>8.4775000000000003E-2</v>
      </c>
      <c r="J48" s="121">
        <v>8.3049999999999999E-2</v>
      </c>
      <c r="K48" s="121">
        <v>8.3049999999999999E-2</v>
      </c>
      <c r="L48" s="121">
        <v>8.3049999999999999E-2</v>
      </c>
      <c r="M48" s="121">
        <v>8.3049999999999999E-2</v>
      </c>
      <c r="N48" s="121">
        <v>8.3049999999999999E-2</v>
      </c>
      <c r="O48" s="121">
        <v>8.3049999999999999E-2</v>
      </c>
      <c r="P48" s="15">
        <v>8.3049999999999999E-2</v>
      </c>
      <c r="R48" s="16" t="s">
        <v>61</v>
      </c>
      <c r="S48" s="122">
        <v>0.10751204896199072</v>
      </c>
      <c r="T48" s="122">
        <v>0.10751204896199072</v>
      </c>
      <c r="U48" s="122">
        <v>0.10751204896199072</v>
      </c>
      <c r="V48" s="122">
        <v>0.10751204896199072</v>
      </c>
      <c r="W48" s="122">
        <v>0.10751204896199072</v>
      </c>
      <c r="X48" s="122">
        <v>0.10751204896199072</v>
      </c>
      <c r="Y48" s="122">
        <v>0.10751204896199072</v>
      </c>
      <c r="Z48" s="122">
        <v>0.10751204896199072</v>
      </c>
      <c r="AA48" s="122">
        <v>0.10751204896199072</v>
      </c>
      <c r="AB48" s="122">
        <v>0.10751204896199072</v>
      </c>
      <c r="AC48" s="122">
        <v>0.10751204896199072</v>
      </c>
      <c r="AD48" s="122">
        <v>0.10751204896199072</v>
      </c>
      <c r="AE48" s="17">
        <v>0.10751204896199072</v>
      </c>
    </row>
    <row r="49" spans="2:31" hidden="1" x14ac:dyDescent="0.45">
      <c r="B49" s="7" t="s">
        <v>62</v>
      </c>
      <c r="C49" s="117">
        <v>2.0224000000000002</v>
      </c>
      <c r="D49" s="121">
        <v>8.224999999999999E-2</v>
      </c>
      <c r="E49" s="121">
        <v>7.6249999999999998E-2</v>
      </c>
      <c r="F49" s="121">
        <v>7.7249999999999999E-2</v>
      </c>
      <c r="G49" s="121">
        <v>7.9750000000000001E-2</v>
      </c>
      <c r="H49" s="121">
        <v>8.3000000000000004E-2</v>
      </c>
      <c r="I49" s="121">
        <v>8.48E-2</v>
      </c>
      <c r="J49" s="121">
        <v>8.8569999999999996E-2</v>
      </c>
      <c r="K49" s="121">
        <v>9.4770000000000007E-2</v>
      </c>
      <c r="L49" s="121">
        <v>9.4770000000000007E-2</v>
      </c>
      <c r="M49" s="121">
        <v>9.4770000000000007E-2</v>
      </c>
      <c r="N49" s="121">
        <v>9.4770000000000007E-2</v>
      </c>
      <c r="O49" s="121">
        <v>9.4770000000000007E-2</v>
      </c>
      <c r="P49" s="15">
        <v>9.4770000000000007E-2</v>
      </c>
      <c r="R49" s="16" t="s">
        <v>62</v>
      </c>
      <c r="S49" s="122">
        <v>0.11949725770772865</v>
      </c>
      <c r="T49" s="122">
        <v>0.11949725770772865</v>
      </c>
      <c r="U49" s="122">
        <v>0.11949725770772865</v>
      </c>
      <c r="V49" s="122">
        <v>0.11949725770772865</v>
      </c>
      <c r="W49" s="122">
        <v>0.11949725770772865</v>
      </c>
      <c r="X49" s="122">
        <v>0.11949725770772865</v>
      </c>
      <c r="Y49" s="122">
        <v>0.11949725770772865</v>
      </c>
      <c r="Z49" s="122">
        <v>0.11949725770772865</v>
      </c>
      <c r="AA49" s="122">
        <v>0.11949725770772865</v>
      </c>
      <c r="AB49" s="122">
        <v>0.11949725770772865</v>
      </c>
      <c r="AC49" s="122">
        <v>0.11949725770772865</v>
      </c>
      <c r="AD49" s="122">
        <v>0.11949725770772865</v>
      </c>
      <c r="AE49" s="17">
        <v>0.11949725770772865</v>
      </c>
    </row>
    <row r="50" spans="2:31" hidden="1" x14ac:dyDescent="0.45">
      <c r="B50" s="7" t="s">
        <v>63</v>
      </c>
      <c r="C50" s="117">
        <v>0.497</v>
      </c>
      <c r="D50" s="121">
        <v>8.8774999999999993E-2</v>
      </c>
      <c r="E50" s="121">
        <v>9.0824999999999989E-2</v>
      </c>
      <c r="F50" s="121">
        <v>9.3074999999999991E-2</v>
      </c>
      <c r="G50" s="121">
        <v>9.5649999999999999E-2</v>
      </c>
      <c r="H50" s="121">
        <v>9.849999999999999E-2</v>
      </c>
      <c r="I50" s="121">
        <v>0.10210000000000001</v>
      </c>
      <c r="J50" s="121">
        <v>0.10369999999999999</v>
      </c>
      <c r="K50" s="121">
        <v>0.10675000000000001</v>
      </c>
      <c r="L50" s="121">
        <v>0.10825000000000001</v>
      </c>
      <c r="M50" s="121">
        <v>0.10975</v>
      </c>
      <c r="N50" s="121">
        <v>0.11051666666666667</v>
      </c>
      <c r="O50" s="121">
        <v>0.11128333333333333</v>
      </c>
      <c r="P50" s="15">
        <v>0.11205</v>
      </c>
      <c r="R50" s="16" t="s">
        <v>63</v>
      </c>
      <c r="S50" s="122">
        <v>8.8589448149923561E-2</v>
      </c>
      <c r="T50" s="122">
        <v>8.8589448149923561E-2</v>
      </c>
      <c r="U50" s="122">
        <v>8.8589448149923561E-2</v>
      </c>
      <c r="V50" s="122">
        <v>8.8589448149923561E-2</v>
      </c>
      <c r="W50" s="122">
        <v>8.8589448149923561E-2</v>
      </c>
      <c r="X50" s="122">
        <v>8.8589448149923561E-2</v>
      </c>
      <c r="Y50" s="122">
        <v>8.8589448149923561E-2</v>
      </c>
      <c r="Z50" s="122">
        <v>8.8589448149923561E-2</v>
      </c>
      <c r="AA50" s="122">
        <v>8.8589448149923561E-2</v>
      </c>
      <c r="AB50" s="122">
        <v>8.8589448149923561E-2</v>
      </c>
      <c r="AC50" s="122">
        <v>8.8589448149923561E-2</v>
      </c>
      <c r="AD50" s="122">
        <v>8.8589448149923561E-2</v>
      </c>
      <c r="AE50" s="17">
        <v>8.8589448149923561E-2</v>
      </c>
    </row>
    <row r="51" spans="2:31" hidden="1" x14ac:dyDescent="0.45">
      <c r="B51" s="7" t="s">
        <v>64</v>
      </c>
      <c r="C51" s="117">
        <v>5.0537000000000001</v>
      </c>
      <c r="D51" s="121">
        <v>8.5299999999999987E-2</v>
      </c>
      <c r="E51" s="121">
        <v>9.9049999999999999E-2</v>
      </c>
      <c r="F51" s="121">
        <v>9.9174999999999999E-2</v>
      </c>
      <c r="G51" s="121">
        <v>9.9100000000000008E-2</v>
      </c>
      <c r="H51" s="121">
        <v>9.9250000000000005E-2</v>
      </c>
      <c r="I51" s="121">
        <v>9.9250000000000005E-2</v>
      </c>
      <c r="J51" s="121">
        <v>9.9174999999999999E-2</v>
      </c>
      <c r="K51" s="121">
        <v>9.9199999999999997E-2</v>
      </c>
      <c r="L51" s="121">
        <v>9.9199999999999997E-2</v>
      </c>
      <c r="M51" s="121">
        <v>9.9199999999999997E-2</v>
      </c>
      <c r="N51" s="121">
        <v>9.9199999999999997E-2</v>
      </c>
      <c r="O51" s="121">
        <v>9.9199999999999997E-2</v>
      </c>
      <c r="P51" s="15">
        <v>9.9199999999999997E-2</v>
      </c>
      <c r="R51" s="16" t="s">
        <v>64</v>
      </c>
      <c r="S51" s="122">
        <v>0.12378107474436092</v>
      </c>
      <c r="T51" s="122">
        <v>0.12378107474436092</v>
      </c>
      <c r="U51" s="122">
        <v>0.12378107474436092</v>
      </c>
      <c r="V51" s="122">
        <v>0.12378107474436092</v>
      </c>
      <c r="W51" s="122">
        <v>0.12378107474436092</v>
      </c>
      <c r="X51" s="122">
        <v>0.12378107474436092</v>
      </c>
      <c r="Y51" s="122">
        <v>0.12378107474436092</v>
      </c>
      <c r="Z51" s="122">
        <v>0.12378107474436092</v>
      </c>
      <c r="AA51" s="122">
        <v>0.12378107474436092</v>
      </c>
      <c r="AB51" s="122">
        <v>0.12378107474436092</v>
      </c>
      <c r="AC51" s="122">
        <v>0.12378107474436092</v>
      </c>
      <c r="AD51" s="122">
        <v>0.12378107474436092</v>
      </c>
      <c r="AE51" s="17">
        <v>0.12378107474436092</v>
      </c>
    </row>
    <row r="52" spans="2:31" hidden="1" x14ac:dyDescent="0.45">
      <c r="B52" s="7" t="s">
        <v>65</v>
      </c>
      <c r="C52" s="117">
        <v>4.7320000000000002</v>
      </c>
      <c r="D52" s="121">
        <v>8.8774999999999993E-2</v>
      </c>
      <c r="E52" s="121">
        <v>9.0824999999999989E-2</v>
      </c>
      <c r="F52" s="121">
        <v>9.3074999999999991E-2</v>
      </c>
      <c r="G52" s="121">
        <v>9.5649999999999999E-2</v>
      </c>
      <c r="H52" s="121">
        <v>9.849999999999999E-2</v>
      </c>
      <c r="I52" s="121">
        <v>0.10210000000000001</v>
      </c>
      <c r="J52" s="121">
        <v>0.10369999999999999</v>
      </c>
      <c r="K52" s="121">
        <v>0.10675000000000001</v>
      </c>
      <c r="L52" s="121">
        <v>0.10825000000000001</v>
      </c>
      <c r="M52" s="121">
        <v>0.10975</v>
      </c>
      <c r="N52" s="121">
        <v>0.11051666666666667</v>
      </c>
      <c r="O52" s="121">
        <v>0.11128333333333333</v>
      </c>
      <c r="P52" s="15">
        <v>0.11205</v>
      </c>
      <c r="R52" s="16" t="s">
        <v>65</v>
      </c>
      <c r="S52" s="122">
        <v>8.8589448149923561E-2</v>
      </c>
      <c r="T52" s="122">
        <v>8.8589448149923561E-2</v>
      </c>
      <c r="U52" s="122">
        <v>8.8589448149923561E-2</v>
      </c>
      <c r="V52" s="122">
        <v>8.8589448149923561E-2</v>
      </c>
      <c r="W52" s="122">
        <v>8.8589448149923561E-2</v>
      </c>
      <c r="X52" s="122">
        <v>8.8589448149923561E-2</v>
      </c>
      <c r="Y52" s="122">
        <v>8.8589448149923561E-2</v>
      </c>
      <c r="Z52" s="122">
        <v>8.8589448149923561E-2</v>
      </c>
      <c r="AA52" s="122">
        <v>8.8589448149923561E-2</v>
      </c>
      <c r="AB52" s="122">
        <v>8.8589448149923561E-2</v>
      </c>
      <c r="AC52" s="122">
        <v>8.8589448149923561E-2</v>
      </c>
      <c r="AD52" s="122">
        <v>8.8589448149923561E-2</v>
      </c>
      <c r="AE52" s="17">
        <v>8.8589448149923561E-2</v>
      </c>
    </row>
    <row r="53" spans="2:31" hidden="1" x14ac:dyDescent="0.45">
      <c r="B53" s="7" t="s">
        <v>66</v>
      </c>
      <c r="C53" s="117">
        <v>5.6398000000000001</v>
      </c>
      <c r="D53" s="121">
        <v>0.09</v>
      </c>
      <c r="E53" s="121">
        <v>0.09</v>
      </c>
      <c r="F53" s="121">
        <v>9.3460000000000001E-2</v>
      </c>
      <c r="G53" s="121">
        <v>9.7790000000000002E-2</v>
      </c>
      <c r="H53" s="121">
        <v>0.10006</v>
      </c>
      <c r="I53" s="121">
        <v>0.10766000000000001</v>
      </c>
      <c r="J53" s="121">
        <v>0.11</v>
      </c>
      <c r="K53" s="121">
        <v>0.11372</v>
      </c>
      <c r="L53" s="121" t="s">
        <v>67</v>
      </c>
      <c r="M53" s="121">
        <v>0.12010999999999999</v>
      </c>
      <c r="N53" s="121">
        <v>0.122</v>
      </c>
      <c r="O53" s="121">
        <v>0.123</v>
      </c>
      <c r="P53" s="15">
        <v>0.12655</v>
      </c>
      <c r="R53" s="16" t="s">
        <v>66</v>
      </c>
      <c r="S53" s="122">
        <v>9.946836323835001E-2</v>
      </c>
      <c r="T53" s="122">
        <v>9.946836323835001E-2</v>
      </c>
      <c r="U53" s="122">
        <v>9.946836323835001E-2</v>
      </c>
      <c r="V53" s="122">
        <v>9.946836323835001E-2</v>
      </c>
      <c r="W53" s="122">
        <v>9.946836323835001E-2</v>
      </c>
      <c r="X53" s="122">
        <v>9.946836323835001E-2</v>
      </c>
      <c r="Y53" s="122">
        <v>9.946836323835001E-2</v>
      </c>
      <c r="Z53" s="122">
        <v>9.946836323835001E-2</v>
      </c>
      <c r="AA53" s="122">
        <v>9.946836323835001E-2</v>
      </c>
      <c r="AB53" s="122">
        <v>9.946836323835001E-2</v>
      </c>
      <c r="AC53" s="122">
        <v>9.946836323835001E-2</v>
      </c>
      <c r="AD53" s="122">
        <v>9.946836323835001E-2</v>
      </c>
      <c r="AE53" s="17">
        <v>9.946836323835001E-2</v>
      </c>
    </row>
    <row r="54" spans="2:31" hidden="1" x14ac:dyDescent="0.45">
      <c r="B54" s="7" t="s">
        <v>68</v>
      </c>
      <c r="C54" s="117">
        <v>82.878500000000003</v>
      </c>
      <c r="D54" s="121">
        <v>0.14000000000000001</v>
      </c>
      <c r="E54" s="121">
        <v>0.14000000000000001</v>
      </c>
      <c r="F54" s="121">
        <v>0.14363999999999999</v>
      </c>
      <c r="G54" s="121">
        <v>0.14857999999999999</v>
      </c>
      <c r="H54" s="121">
        <v>0.16053000000000001</v>
      </c>
      <c r="I54" s="121">
        <v>0.17016000000000001</v>
      </c>
      <c r="J54" s="121">
        <v>0.17399999999999999</v>
      </c>
      <c r="K54" s="121">
        <v>0.17816000000000001</v>
      </c>
      <c r="L54" s="121">
        <v>0.18</v>
      </c>
      <c r="M54" s="121">
        <v>0.18439</v>
      </c>
      <c r="N54" s="121">
        <v>0.18</v>
      </c>
      <c r="O54" s="121">
        <v>0.18</v>
      </c>
      <c r="P54" s="15">
        <v>0.17493</v>
      </c>
      <c r="R54" s="16" t="s">
        <v>68</v>
      </c>
      <c r="S54" s="122">
        <v>0.17970879221179617</v>
      </c>
      <c r="T54" s="122">
        <v>0.17970879221179617</v>
      </c>
      <c r="U54" s="122">
        <v>0.17970879221179617</v>
      </c>
      <c r="V54" s="122">
        <v>0.17970879221179617</v>
      </c>
      <c r="W54" s="122">
        <v>0.17970879221179617</v>
      </c>
      <c r="X54" s="122">
        <v>0.17970879221179617</v>
      </c>
      <c r="Y54" s="122">
        <v>0.17970879221179617</v>
      </c>
      <c r="Z54" s="122">
        <v>0.17970879221179617</v>
      </c>
      <c r="AA54" s="122">
        <v>0.17970879221179617</v>
      </c>
      <c r="AB54" s="122">
        <v>0.17970879221179617</v>
      </c>
      <c r="AC54" s="122">
        <v>0.17970879221179617</v>
      </c>
      <c r="AD54" s="122">
        <v>0.17970879221179617</v>
      </c>
      <c r="AE54" s="17">
        <v>0.17970879221179617</v>
      </c>
    </row>
    <row r="55" spans="2:31" hidden="1" x14ac:dyDescent="0.45">
      <c r="B55" s="7" t="s">
        <v>69</v>
      </c>
      <c r="C55" s="118">
        <v>5.0125999999999999</v>
      </c>
      <c r="D55" s="121">
        <v>8.8774999999999993E-2</v>
      </c>
      <c r="E55" s="121">
        <v>9.0824999999999989E-2</v>
      </c>
      <c r="F55" s="121">
        <v>9.3074999999999991E-2</v>
      </c>
      <c r="G55" s="121">
        <v>9.5649999999999999E-2</v>
      </c>
      <c r="H55" s="121">
        <v>9.849999999999999E-2</v>
      </c>
      <c r="I55" s="121">
        <v>0.10210000000000001</v>
      </c>
      <c r="J55" s="121">
        <v>0.10369999999999999</v>
      </c>
      <c r="K55" s="121">
        <v>0.10675000000000001</v>
      </c>
      <c r="L55" s="121">
        <v>0.10825000000000001</v>
      </c>
      <c r="M55" s="121">
        <v>0.10975</v>
      </c>
      <c r="N55" s="121">
        <v>0.11051666666666667</v>
      </c>
      <c r="O55" s="121">
        <v>0.11128333333333333</v>
      </c>
      <c r="P55" s="15">
        <v>0.11205</v>
      </c>
      <c r="R55" s="16" t="s">
        <v>69</v>
      </c>
      <c r="S55" s="122">
        <v>9.5067597794289582E-2</v>
      </c>
      <c r="T55" s="122">
        <v>9.5067597794289582E-2</v>
      </c>
      <c r="U55" s="122">
        <v>9.5067597794289582E-2</v>
      </c>
      <c r="V55" s="122">
        <v>9.5067597794289582E-2</v>
      </c>
      <c r="W55" s="122">
        <v>9.5067597794289582E-2</v>
      </c>
      <c r="X55" s="122">
        <v>9.5067597794289582E-2</v>
      </c>
      <c r="Y55" s="122">
        <v>9.5067597794289582E-2</v>
      </c>
      <c r="Z55" s="122">
        <v>9.5067597794289582E-2</v>
      </c>
      <c r="AA55" s="122">
        <v>9.5067597794289582E-2</v>
      </c>
      <c r="AB55" s="122">
        <v>9.5067597794289582E-2</v>
      </c>
      <c r="AC55" s="122">
        <v>9.5067597794289582E-2</v>
      </c>
      <c r="AD55" s="122">
        <v>9.5067597794289582E-2</v>
      </c>
      <c r="AE55" s="17">
        <v>9.5067597794289582E-2</v>
      </c>
    </row>
    <row r="56" spans="2:31" hidden="1" x14ac:dyDescent="0.45">
      <c r="B56" s="7" t="s">
        <v>70</v>
      </c>
      <c r="C56" s="117">
        <v>12.4796</v>
      </c>
      <c r="D56" s="121">
        <v>7.0000000000000007E-2</v>
      </c>
      <c r="E56" s="121">
        <v>6.9249999999999992E-2</v>
      </c>
      <c r="F56" s="121">
        <v>7.1500000000000008E-2</v>
      </c>
      <c r="G56" s="121">
        <v>7.5249999999999997E-2</v>
      </c>
      <c r="H56" s="121">
        <v>7.85E-2</v>
      </c>
      <c r="I56" s="121">
        <v>8.1499999999999989E-2</v>
      </c>
      <c r="J56" s="121">
        <v>8.4499999999999992E-2</v>
      </c>
      <c r="K56" s="121">
        <v>8.4499999999999992E-2</v>
      </c>
      <c r="L56" s="121">
        <v>8.4499999999999992E-2</v>
      </c>
      <c r="M56" s="121">
        <v>8.4499999999999992E-2</v>
      </c>
      <c r="N56" s="121">
        <v>8.4499999999999992E-2</v>
      </c>
      <c r="O56" s="121">
        <v>8.4499999999999992E-2</v>
      </c>
      <c r="P56" s="15">
        <v>8.4499999999999992E-2</v>
      </c>
      <c r="R56" s="16" t="s">
        <v>70</v>
      </c>
      <c r="S56" s="122">
        <v>0.10885183367015312</v>
      </c>
      <c r="T56" s="122">
        <v>0.10885183367015312</v>
      </c>
      <c r="U56" s="122">
        <v>0.10885183367015312</v>
      </c>
      <c r="V56" s="122">
        <v>0.10885183367015312</v>
      </c>
      <c r="W56" s="122">
        <v>0.10885183367015312</v>
      </c>
      <c r="X56" s="122">
        <v>0.10885183367015312</v>
      </c>
      <c r="Y56" s="122">
        <v>0.10885183367015312</v>
      </c>
      <c r="Z56" s="122">
        <v>0.10885183367015312</v>
      </c>
      <c r="AA56" s="122">
        <v>0.10885183367015312</v>
      </c>
      <c r="AB56" s="122">
        <v>0.10885183367015312</v>
      </c>
      <c r="AC56" s="122">
        <v>0.10885183367015312</v>
      </c>
      <c r="AD56" s="122">
        <v>0.10885183367015312</v>
      </c>
      <c r="AE56" s="17">
        <v>0.10885183367015312</v>
      </c>
    </row>
    <row r="57" spans="2:31" hidden="1" x14ac:dyDescent="0.45">
      <c r="B57" s="7" t="s">
        <v>71</v>
      </c>
      <c r="C57" s="117">
        <v>1.7941</v>
      </c>
      <c r="D57" s="121">
        <v>5.8749999999999997E-2</v>
      </c>
      <c r="E57" s="121">
        <v>5.8250000000000003E-2</v>
      </c>
      <c r="F57" s="121">
        <v>5.9749999999999998E-2</v>
      </c>
      <c r="G57" s="121">
        <v>6.3500000000000001E-2</v>
      </c>
      <c r="H57" s="121">
        <v>6.4500000000000002E-2</v>
      </c>
      <c r="I57" s="121">
        <v>6.4500000000000002E-2</v>
      </c>
      <c r="J57" s="121">
        <v>6.4500000000000002E-2</v>
      </c>
      <c r="K57" s="121">
        <v>6.4500000000000002E-2</v>
      </c>
      <c r="L57" s="121">
        <v>6.4500000000000002E-2</v>
      </c>
      <c r="M57" s="121">
        <v>6.4500000000000002E-2</v>
      </c>
      <c r="N57" s="121">
        <v>6.4500000000000002E-2</v>
      </c>
      <c r="O57" s="121">
        <v>6.4500000000000002E-2</v>
      </c>
      <c r="P57" s="15">
        <v>6.4500000000000002E-2</v>
      </c>
      <c r="R57" s="16" t="s">
        <v>71</v>
      </c>
      <c r="S57" s="122">
        <v>8.4041134669198311E-2</v>
      </c>
      <c r="T57" s="122">
        <v>8.4041134669198311E-2</v>
      </c>
      <c r="U57" s="122">
        <v>8.4041134669198311E-2</v>
      </c>
      <c r="V57" s="122">
        <v>8.4041134669198311E-2</v>
      </c>
      <c r="W57" s="122">
        <v>8.4041134669198311E-2</v>
      </c>
      <c r="X57" s="122">
        <v>8.4041134669198311E-2</v>
      </c>
      <c r="Y57" s="122">
        <v>8.4041134669198311E-2</v>
      </c>
      <c r="Z57" s="122">
        <v>8.4041134669198311E-2</v>
      </c>
      <c r="AA57" s="122">
        <v>8.4041134669198311E-2</v>
      </c>
      <c r="AB57" s="122">
        <v>8.4041134669198311E-2</v>
      </c>
      <c r="AC57" s="122">
        <v>8.4041134669198311E-2</v>
      </c>
      <c r="AD57" s="122">
        <v>8.4041134669198311E-2</v>
      </c>
      <c r="AE57" s="17">
        <v>8.4041134669198311E-2</v>
      </c>
    </row>
    <row r="58" spans="2:31" hidden="1" x14ac:dyDescent="0.45">
      <c r="B58" s="7" t="s">
        <v>72</v>
      </c>
      <c r="C58" s="117">
        <v>40.429000000000002</v>
      </c>
      <c r="D58" s="121">
        <v>0.09</v>
      </c>
      <c r="E58" s="121">
        <v>0.09</v>
      </c>
      <c r="F58" s="121">
        <v>9.2270000000000005E-2</v>
      </c>
      <c r="G58" s="121">
        <v>9.5880000000000007E-2</v>
      </c>
      <c r="H58" s="121">
        <v>0.10011</v>
      </c>
      <c r="I58" s="121">
        <v>0.10382</v>
      </c>
      <c r="J58" s="121">
        <v>0.105</v>
      </c>
      <c r="K58" s="121">
        <v>0.10682999999999999</v>
      </c>
      <c r="L58" s="121">
        <v>0.1085</v>
      </c>
      <c r="M58" s="121">
        <v>0.10947999999999999</v>
      </c>
      <c r="N58" s="121">
        <v>0.11</v>
      </c>
      <c r="O58" s="121">
        <v>0.11</v>
      </c>
      <c r="P58" s="15">
        <v>0.11144999999999999</v>
      </c>
      <c r="R58" s="16" t="s">
        <v>72</v>
      </c>
      <c r="S58" s="122">
        <v>0.05</v>
      </c>
      <c r="T58" s="122">
        <v>0.05</v>
      </c>
      <c r="U58" s="122">
        <v>0.05</v>
      </c>
      <c r="V58" s="122">
        <v>0.05</v>
      </c>
      <c r="W58" s="122">
        <v>0.05</v>
      </c>
      <c r="X58" s="122">
        <v>0.05</v>
      </c>
      <c r="Y58" s="122">
        <v>0.05</v>
      </c>
      <c r="Z58" s="122">
        <v>0.05</v>
      </c>
      <c r="AA58" s="122">
        <v>0.05</v>
      </c>
      <c r="AB58" s="122">
        <v>0.05</v>
      </c>
      <c r="AC58" s="122">
        <v>0.05</v>
      </c>
      <c r="AD58" s="122">
        <v>0.05</v>
      </c>
      <c r="AE58" s="17">
        <v>0.05</v>
      </c>
    </row>
    <row r="59" spans="2:31" hidden="1" x14ac:dyDescent="0.45">
      <c r="B59" s="7" t="s">
        <v>73</v>
      </c>
      <c r="C59" s="117">
        <v>38.8504</v>
      </c>
      <c r="D59" s="121">
        <v>0.1</v>
      </c>
      <c r="E59" s="121">
        <v>0.1</v>
      </c>
      <c r="F59" s="121">
        <v>0.10208</v>
      </c>
      <c r="G59" s="121">
        <v>0.10485999999999999</v>
      </c>
      <c r="H59" s="121">
        <v>0.10995000000000001</v>
      </c>
      <c r="I59" s="121">
        <v>0.11355999999999999</v>
      </c>
      <c r="J59" s="121">
        <v>0.115</v>
      </c>
      <c r="K59" s="121">
        <v>0.11652</v>
      </c>
      <c r="L59" s="121">
        <v>0.11799999999999999</v>
      </c>
      <c r="M59" s="121">
        <v>0.11909</v>
      </c>
      <c r="N59" s="121">
        <v>0.12</v>
      </c>
      <c r="O59" s="121">
        <v>0.12</v>
      </c>
      <c r="P59" s="15">
        <v>0.12088</v>
      </c>
      <c r="R59" s="16" t="s">
        <v>73</v>
      </c>
      <c r="S59" s="122">
        <v>9.5904338039732639E-2</v>
      </c>
      <c r="T59" s="122">
        <v>9.5904338039732639E-2</v>
      </c>
      <c r="U59" s="122">
        <v>9.5904338039732639E-2</v>
      </c>
      <c r="V59" s="122">
        <v>9.5904338039732639E-2</v>
      </c>
      <c r="W59" s="122">
        <v>9.5904338039732639E-2</v>
      </c>
      <c r="X59" s="122">
        <v>9.5904338039732639E-2</v>
      </c>
      <c r="Y59" s="122">
        <v>9.5904338039732639E-2</v>
      </c>
      <c r="Z59" s="122">
        <v>9.5904338039732639E-2</v>
      </c>
      <c r="AA59" s="122">
        <v>9.5904338039732639E-2</v>
      </c>
      <c r="AB59" s="122">
        <v>9.5904338039732639E-2</v>
      </c>
      <c r="AC59" s="122">
        <v>9.5904338039732639E-2</v>
      </c>
      <c r="AD59" s="122">
        <v>9.5904338039732639E-2</v>
      </c>
      <c r="AE59" s="17">
        <v>9.5904338039732639E-2</v>
      </c>
    </row>
    <row r="60" spans="2:31" hidden="1" x14ac:dyDescent="0.45">
      <c r="B60" s="7" t="s">
        <v>74</v>
      </c>
      <c r="C60" s="117">
        <v>1.2909999999999999</v>
      </c>
      <c r="D60" s="119">
        <v>8.1950000000000009E-2</v>
      </c>
      <c r="E60" s="119">
        <v>7.2050000000000003E-2</v>
      </c>
      <c r="F60" s="119">
        <v>7.3800000000000004E-2</v>
      </c>
      <c r="G60" s="119">
        <v>7.5975000000000001E-2</v>
      </c>
      <c r="H60" s="119">
        <v>8.0775E-2</v>
      </c>
      <c r="I60" s="119">
        <v>8.6349999999999996E-2</v>
      </c>
      <c r="J60" s="120">
        <v>9.0975E-2</v>
      </c>
      <c r="K60" s="119">
        <v>9.5600000000000004E-2</v>
      </c>
      <c r="L60" s="120">
        <v>9.7987500000000005E-2</v>
      </c>
      <c r="M60" s="119">
        <v>0.10037499999999999</v>
      </c>
      <c r="N60" s="120">
        <v>0.1018</v>
      </c>
      <c r="O60" s="120">
        <v>0.103225</v>
      </c>
      <c r="P60" s="10">
        <v>0.10464999999999999</v>
      </c>
      <c r="R60" s="16" t="s">
        <v>74</v>
      </c>
      <c r="S60" s="122">
        <v>9.6837637367953977E-2</v>
      </c>
      <c r="T60" s="122">
        <v>9.6837637367953977E-2</v>
      </c>
      <c r="U60" s="122">
        <v>9.6837637367953977E-2</v>
      </c>
      <c r="V60" s="122">
        <v>9.6837637367953977E-2</v>
      </c>
      <c r="W60" s="122">
        <v>9.6837637367953977E-2</v>
      </c>
      <c r="X60" s="122">
        <v>9.6837637367953977E-2</v>
      </c>
      <c r="Y60" s="122">
        <v>9.6837637367953977E-2</v>
      </c>
      <c r="Z60" s="122">
        <v>9.6837637367953977E-2</v>
      </c>
      <c r="AA60" s="122">
        <v>9.6837637367953977E-2</v>
      </c>
      <c r="AB60" s="122">
        <v>9.6837637367953977E-2</v>
      </c>
      <c r="AC60" s="122">
        <v>9.6837637367953977E-2</v>
      </c>
      <c r="AD60" s="122">
        <v>9.6837637367953977E-2</v>
      </c>
      <c r="AE60" s="17">
        <v>9.6837637367953977E-2</v>
      </c>
    </row>
    <row r="61" spans="2:31" hidden="1" x14ac:dyDescent="0.45">
      <c r="B61" s="7" t="s">
        <v>75</v>
      </c>
      <c r="C61" s="117">
        <v>19.381399999999999</v>
      </c>
      <c r="D61" s="121">
        <v>0.11900000000000001</v>
      </c>
      <c r="E61" s="121">
        <v>0.13425000000000001</v>
      </c>
      <c r="F61" s="121">
        <v>0.13400000000000001</v>
      </c>
      <c r="G61" s="121">
        <v>0.13800000000000001</v>
      </c>
      <c r="H61" s="121">
        <v>0.14800000000000002</v>
      </c>
      <c r="I61" s="121">
        <v>0.1545</v>
      </c>
      <c r="J61" s="121">
        <v>0.16449999999999998</v>
      </c>
      <c r="K61" s="121">
        <v>0.17449999999999999</v>
      </c>
      <c r="L61" s="121">
        <v>0.17449999999999999</v>
      </c>
      <c r="M61" s="121">
        <v>0.17449999999999999</v>
      </c>
      <c r="N61" s="121">
        <v>0.17449999999999999</v>
      </c>
      <c r="O61" s="121">
        <v>0.17449999999999999</v>
      </c>
      <c r="P61" s="15">
        <v>0.17449999999999999</v>
      </c>
      <c r="R61" s="16" t="s">
        <v>75</v>
      </c>
      <c r="S61" s="122">
        <v>0.14676236687444838</v>
      </c>
      <c r="T61" s="122">
        <v>0.14676236687444838</v>
      </c>
      <c r="U61" s="122">
        <v>0.14676236687444838</v>
      </c>
      <c r="V61" s="122">
        <v>0.14676236687444838</v>
      </c>
      <c r="W61" s="122">
        <v>0.14676236687444838</v>
      </c>
      <c r="X61" s="122">
        <v>0.14676236687444838</v>
      </c>
      <c r="Y61" s="122">
        <v>0.14676236687444838</v>
      </c>
      <c r="Z61" s="122">
        <v>0.14676236687444838</v>
      </c>
      <c r="AA61" s="122">
        <v>0.14676236687444838</v>
      </c>
      <c r="AB61" s="122">
        <v>0.14676236687444838</v>
      </c>
      <c r="AC61" s="122">
        <v>0.14676236687444838</v>
      </c>
      <c r="AD61" s="122">
        <v>0.14676236687444838</v>
      </c>
      <c r="AE61" s="17">
        <v>0.14676236687444838</v>
      </c>
    </row>
    <row r="62" spans="2:31" hidden="1" x14ac:dyDescent="0.45">
      <c r="B62" s="7" t="s">
        <v>76</v>
      </c>
      <c r="C62" s="117">
        <v>3.673</v>
      </c>
      <c r="D62" s="121">
        <v>3.8059999999999999E-3</v>
      </c>
      <c r="E62" s="121">
        <v>4.2750000000000002E-3</v>
      </c>
      <c r="F62" s="121">
        <v>5.849E-3</v>
      </c>
      <c r="G62" s="121">
        <v>9.6590000000000009E-3</v>
      </c>
      <c r="H62" s="121">
        <v>2.0226999999999998E-2</v>
      </c>
      <c r="I62" s="121">
        <v>4.0250000000000001E-2</v>
      </c>
      <c r="J62" s="121">
        <v>3.7060000000000003E-2</v>
      </c>
      <c r="K62" s="121">
        <v>3.7060000000000003E-2</v>
      </c>
      <c r="L62" s="121">
        <v>3.7060000000000003E-2</v>
      </c>
      <c r="M62" s="121">
        <v>3.7060000000000003E-2</v>
      </c>
      <c r="N62" s="121">
        <v>3.7060000000000003E-2</v>
      </c>
      <c r="O62" s="121">
        <v>3.7060000000000003E-2</v>
      </c>
      <c r="P62" s="15">
        <v>3.7060000000000003E-2</v>
      </c>
      <c r="R62" s="16" t="s">
        <v>76</v>
      </c>
      <c r="S62" s="122">
        <v>4.5434631577040948E-3</v>
      </c>
      <c r="T62" s="122">
        <v>4.5434631577040948E-3</v>
      </c>
      <c r="U62" s="122">
        <v>4.5434631577040948E-3</v>
      </c>
      <c r="V62" s="122">
        <v>4.5434631577040948E-3</v>
      </c>
      <c r="W62" s="122">
        <v>4.5434631577040948E-3</v>
      </c>
      <c r="X62" s="122">
        <v>4.5434631577040948E-3</v>
      </c>
      <c r="Y62" s="122">
        <v>4.5434631577040948E-3</v>
      </c>
      <c r="Z62" s="122">
        <v>4.5434631577040948E-3</v>
      </c>
      <c r="AA62" s="122">
        <v>4.5434631577040948E-3</v>
      </c>
      <c r="AB62" s="122">
        <v>4.5434631577040948E-3</v>
      </c>
      <c r="AC62" s="122">
        <v>4.5434631577040948E-3</v>
      </c>
      <c r="AD62" s="122">
        <v>4.5434631577040948E-3</v>
      </c>
      <c r="AE62" s="17">
        <v>4.5434631577040948E-3</v>
      </c>
    </row>
    <row r="63" spans="2:31" hidden="1" x14ac:dyDescent="0.45">
      <c r="B63" s="7" t="s">
        <v>77</v>
      </c>
      <c r="C63" s="117">
        <v>1.4984999999999999</v>
      </c>
      <c r="D63" s="121">
        <v>6.9500000000000006E-2</v>
      </c>
      <c r="E63" s="121">
        <v>6.9500000000000006E-2</v>
      </c>
      <c r="F63" s="121">
        <v>7.0499999999999993E-2</v>
      </c>
      <c r="G63" s="121">
        <v>7.3499999999999996E-2</v>
      </c>
      <c r="H63" s="121">
        <v>7.6539999999999997E-2</v>
      </c>
      <c r="I63" s="121">
        <v>7.9759999999999998E-2</v>
      </c>
      <c r="J63" s="121">
        <v>8.2985000000000003E-2</v>
      </c>
      <c r="K63" s="121">
        <v>8.387E-2</v>
      </c>
      <c r="L63" s="121">
        <v>9.0570000000000012E-2</v>
      </c>
      <c r="M63" s="121">
        <v>9.7270000000000009E-2</v>
      </c>
      <c r="N63" s="121">
        <v>9.6606666666666674E-2</v>
      </c>
      <c r="O63" s="121">
        <v>9.5943333333333339E-2</v>
      </c>
      <c r="P63" s="15">
        <v>9.5280000000000004E-2</v>
      </c>
      <c r="R63" s="16" t="s">
        <v>77</v>
      </c>
      <c r="S63" s="122">
        <v>0.12351845439201725</v>
      </c>
      <c r="T63" s="122">
        <v>0.12351845439201725</v>
      </c>
      <c r="U63" s="122">
        <v>0.12351845439201725</v>
      </c>
      <c r="V63" s="122">
        <v>0.12351845439201725</v>
      </c>
      <c r="W63" s="122">
        <v>0.12351845439201725</v>
      </c>
      <c r="X63" s="122">
        <v>0.12351845439201725</v>
      </c>
      <c r="Y63" s="122">
        <v>0.12351845439201725</v>
      </c>
      <c r="Z63" s="122">
        <v>0.12351845439201725</v>
      </c>
      <c r="AA63" s="122">
        <v>0.12351845439201725</v>
      </c>
      <c r="AB63" s="122">
        <v>0.12351845439201725</v>
      </c>
      <c r="AC63" s="122">
        <v>0.12351845439201725</v>
      </c>
      <c r="AD63" s="122">
        <v>0.12351845439201725</v>
      </c>
      <c r="AE63" s="17">
        <v>0.12351845439201725</v>
      </c>
    </row>
    <row r="64" spans="2:31" hidden="1" x14ac:dyDescent="0.45">
      <c r="B64" s="7" t="s">
        <v>78</v>
      </c>
      <c r="C64" s="117">
        <v>4.3201999999999998</v>
      </c>
      <c r="D64" s="121">
        <v>0.11625000000000001</v>
      </c>
      <c r="E64" s="121">
        <v>0.10975</v>
      </c>
      <c r="F64" s="121">
        <v>0.10875</v>
      </c>
      <c r="G64" s="121">
        <v>0.10875</v>
      </c>
      <c r="H64" s="121">
        <v>0.114535</v>
      </c>
      <c r="I64" s="121">
        <v>0.12032000000000001</v>
      </c>
      <c r="J64" s="121">
        <v>0.12610499999999999</v>
      </c>
      <c r="K64" s="121">
        <v>0.13189000000000001</v>
      </c>
      <c r="L64" s="121">
        <v>0.13487250000000001</v>
      </c>
      <c r="M64" s="121">
        <v>0.13785500000000001</v>
      </c>
      <c r="N64" s="121">
        <v>0.14198</v>
      </c>
      <c r="O64" s="121">
        <v>0.14610500000000001</v>
      </c>
      <c r="P64" s="15">
        <v>0.15023</v>
      </c>
      <c r="R64" s="16" t="s">
        <v>78</v>
      </c>
      <c r="S64" s="122">
        <v>0.05</v>
      </c>
      <c r="T64" s="122">
        <v>0.05</v>
      </c>
      <c r="U64" s="122">
        <v>0.05</v>
      </c>
      <c r="V64" s="122">
        <v>0.05</v>
      </c>
      <c r="W64" s="122">
        <v>0.05</v>
      </c>
      <c r="X64" s="122">
        <v>0.05</v>
      </c>
      <c r="Y64" s="122">
        <v>0.05</v>
      </c>
      <c r="Z64" s="122">
        <v>0.05</v>
      </c>
      <c r="AA64" s="122">
        <v>0.05</v>
      </c>
      <c r="AB64" s="122">
        <v>0.05</v>
      </c>
      <c r="AC64" s="122">
        <v>0.05</v>
      </c>
      <c r="AD64" s="122">
        <v>0.05</v>
      </c>
      <c r="AE64" s="17">
        <v>0.05</v>
      </c>
    </row>
    <row r="65" spans="2:31" hidden="1" x14ac:dyDescent="0.45">
      <c r="B65" s="7" t="s">
        <v>79</v>
      </c>
      <c r="C65" s="118">
        <v>1.2789999999999999</v>
      </c>
      <c r="D65" s="119">
        <v>8.199999999999999E-2</v>
      </c>
      <c r="E65" s="119">
        <v>7.0849999999999996E-2</v>
      </c>
      <c r="F65" s="119">
        <v>7.2400000000000006E-2</v>
      </c>
      <c r="G65" s="119">
        <v>7.4499999999999997E-2</v>
      </c>
      <c r="H65" s="119">
        <v>7.6225000000000001E-2</v>
      </c>
      <c r="I65" s="119">
        <v>8.1199999999999994E-2</v>
      </c>
      <c r="J65" s="120">
        <v>8.5550000000000001E-2</v>
      </c>
      <c r="K65" s="119">
        <v>8.9900000000000008E-2</v>
      </c>
      <c r="L65" s="120">
        <v>9.1275000000000009E-2</v>
      </c>
      <c r="M65" s="119">
        <v>9.265000000000001E-2</v>
      </c>
      <c r="N65" s="120">
        <v>9.4416666666666677E-2</v>
      </c>
      <c r="O65" s="120">
        <v>9.6183333333333343E-2</v>
      </c>
      <c r="P65" s="10">
        <v>9.7949999999999995E-2</v>
      </c>
      <c r="R65" s="16" t="s">
        <v>79</v>
      </c>
      <c r="S65" s="122">
        <v>9.2623997250135953E-2</v>
      </c>
      <c r="T65" s="122">
        <v>9.2623997250135953E-2</v>
      </c>
      <c r="U65" s="122">
        <v>9.2623997250135953E-2</v>
      </c>
      <c r="V65" s="122">
        <v>9.2623997250135953E-2</v>
      </c>
      <c r="W65" s="122">
        <v>9.2623997250135953E-2</v>
      </c>
      <c r="X65" s="122">
        <v>9.2623997250135953E-2</v>
      </c>
      <c r="Y65" s="122">
        <v>9.2623997250135953E-2</v>
      </c>
      <c r="Z65" s="122">
        <v>9.2623997250135953E-2</v>
      </c>
      <c r="AA65" s="122">
        <v>9.2623997250135953E-2</v>
      </c>
      <c r="AB65" s="122">
        <v>9.2623997250135953E-2</v>
      </c>
      <c r="AC65" s="122">
        <v>9.2623997250135953E-2</v>
      </c>
      <c r="AD65" s="122">
        <v>9.2623997250135953E-2</v>
      </c>
      <c r="AE65" s="17">
        <v>9.2623997250135953E-2</v>
      </c>
    </row>
    <row r="66" spans="2:31" hidden="1" x14ac:dyDescent="0.45">
      <c r="B66" s="7" t="s">
        <v>80</v>
      </c>
      <c r="C66" s="117">
        <v>0.97750000000000004</v>
      </c>
      <c r="D66" s="121">
        <v>5.1269999999999996E-2</v>
      </c>
      <c r="E66" s="121">
        <v>5.1500000000000004E-2</v>
      </c>
      <c r="F66" s="121">
        <v>5.2249999999999998E-2</v>
      </c>
      <c r="G66" s="121">
        <v>5.5750000000000001E-2</v>
      </c>
      <c r="H66" s="121">
        <v>5.9200000000000003E-2</v>
      </c>
      <c r="I66" s="121">
        <v>6.0995000000000001E-2</v>
      </c>
      <c r="J66" s="121">
        <v>6.7000000000000004E-2</v>
      </c>
      <c r="K66" s="121">
        <v>6.8794999999999995E-2</v>
      </c>
      <c r="L66" s="121">
        <v>7.1267499999999998E-2</v>
      </c>
      <c r="M66" s="121">
        <v>7.374E-2</v>
      </c>
      <c r="N66" s="121">
        <v>7.5976666666666665E-2</v>
      </c>
      <c r="O66" s="121">
        <v>7.8213333333333329E-2</v>
      </c>
      <c r="P66" s="15">
        <v>8.0449999999999994E-2</v>
      </c>
      <c r="R66" s="16" t="s">
        <v>80</v>
      </c>
      <c r="S66" s="122">
        <v>0.11603331708860928</v>
      </c>
      <c r="T66" s="122">
        <v>0.11603331708860928</v>
      </c>
      <c r="U66" s="122">
        <v>0.11603331708860928</v>
      </c>
      <c r="V66" s="122">
        <v>0.11603331708860928</v>
      </c>
      <c r="W66" s="122">
        <v>0.11603331708860928</v>
      </c>
      <c r="X66" s="122">
        <v>0.11603331708860928</v>
      </c>
      <c r="Y66" s="122">
        <v>0.11603331708860928</v>
      </c>
      <c r="Z66" s="122">
        <v>0.11603331708860928</v>
      </c>
      <c r="AA66" s="122">
        <v>0.11603331708860928</v>
      </c>
      <c r="AB66" s="122">
        <v>0.11603331708860928</v>
      </c>
      <c r="AC66" s="122">
        <v>0.11603331708860928</v>
      </c>
      <c r="AD66" s="122">
        <v>0.11603331708860928</v>
      </c>
      <c r="AE66" s="17">
        <v>0.11603331708860928</v>
      </c>
    </row>
    <row r="67" spans="2:31" hidden="1" x14ac:dyDescent="0.45">
      <c r="B67" s="7" t="s">
        <v>81</v>
      </c>
      <c r="C67" s="117">
        <v>6.9899000000000004</v>
      </c>
      <c r="D67" s="121">
        <v>4.9249999999999995E-2</v>
      </c>
      <c r="E67" s="121">
        <v>4.9249999999999995E-2</v>
      </c>
      <c r="F67" s="121">
        <v>4.9500000000000002E-2</v>
      </c>
      <c r="G67" s="121">
        <v>5.0499999999999996E-2</v>
      </c>
      <c r="H67" s="121">
        <v>5.2249999999999998E-2</v>
      </c>
      <c r="I67" s="121">
        <v>5.2249999999999998E-2</v>
      </c>
      <c r="J67" s="121">
        <v>5.2249999999999998E-2</v>
      </c>
      <c r="K67" s="121">
        <v>5.2249999999999998E-2</v>
      </c>
      <c r="L67" s="121">
        <v>5.2249999999999998E-2</v>
      </c>
      <c r="M67" s="121">
        <v>5.2249999999999998E-2</v>
      </c>
      <c r="N67" s="121">
        <v>5.2249999999999998E-2</v>
      </c>
      <c r="O67" s="121">
        <v>5.2249999999999998E-2</v>
      </c>
      <c r="P67" s="15">
        <v>5.2249999999999998E-2</v>
      </c>
      <c r="R67" s="16" t="s">
        <v>81</v>
      </c>
      <c r="S67" s="122">
        <v>3.223609041729248E-2</v>
      </c>
      <c r="T67" s="122">
        <v>3.223609041729248E-2</v>
      </c>
      <c r="U67" s="122">
        <v>3.223609041729248E-2</v>
      </c>
      <c r="V67" s="122">
        <v>3.223609041729248E-2</v>
      </c>
      <c r="W67" s="122">
        <v>3.223609041729248E-2</v>
      </c>
      <c r="X67" s="122">
        <v>3.223609041729248E-2</v>
      </c>
      <c r="Y67" s="122">
        <v>3.223609041729248E-2</v>
      </c>
      <c r="Z67" s="122">
        <v>3.223609041729248E-2</v>
      </c>
      <c r="AA67" s="122">
        <v>3.223609041729248E-2</v>
      </c>
      <c r="AB67" s="122">
        <v>3.223609041729248E-2</v>
      </c>
      <c r="AC67" s="122">
        <v>3.223609041729248E-2</v>
      </c>
      <c r="AD67" s="122">
        <v>3.223609041729248E-2</v>
      </c>
      <c r="AE67" s="17">
        <v>3.223609041729248E-2</v>
      </c>
    </row>
    <row r="68" spans="2:31" hidden="1" x14ac:dyDescent="0.45">
      <c r="B68" s="7" t="s">
        <v>82</v>
      </c>
      <c r="C68" s="117">
        <v>22.952999999999999</v>
      </c>
      <c r="D68" s="121">
        <v>5.7000000000000002E-2</v>
      </c>
      <c r="E68" s="121">
        <v>5.6500000000000002E-2</v>
      </c>
      <c r="F68" s="121">
        <v>5.8499999999999996E-2</v>
      </c>
      <c r="G68" s="121">
        <v>6.3E-2</v>
      </c>
      <c r="H68" s="121">
        <v>7.0999999999999994E-2</v>
      </c>
      <c r="I68" s="121">
        <v>7.0999999999999994E-2</v>
      </c>
      <c r="J68" s="121">
        <v>7.0999999999999994E-2</v>
      </c>
      <c r="K68" s="121">
        <v>7.0999999999999994E-2</v>
      </c>
      <c r="L68" s="121">
        <v>7.0999999999999994E-2</v>
      </c>
      <c r="M68" s="121">
        <v>7.0999999999999994E-2</v>
      </c>
      <c r="N68" s="121">
        <v>7.0999999999999994E-2</v>
      </c>
      <c r="O68" s="121">
        <v>7.0999999999999994E-2</v>
      </c>
      <c r="P68" s="15">
        <v>7.0999999999999994E-2</v>
      </c>
      <c r="R68" s="16" t="s">
        <v>82</v>
      </c>
      <c r="S68" s="122">
        <v>0.12272811384362373</v>
      </c>
      <c r="T68" s="122">
        <v>0.12272811384362373</v>
      </c>
      <c r="U68" s="122">
        <v>0.12272811384362373</v>
      </c>
      <c r="V68" s="122">
        <v>0.12272811384362373</v>
      </c>
      <c r="W68" s="122">
        <v>0.12272811384362373</v>
      </c>
      <c r="X68" s="122">
        <v>0.12272811384362373</v>
      </c>
      <c r="Y68" s="122">
        <v>0.12272811384362373</v>
      </c>
      <c r="Z68" s="122">
        <v>0.12272811384362373</v>
      </c>
      <c r="AA68" s="122">
        <v>0.12272811384362373</v>
      </c>
      <c r="AB68" s="122">
        <v>0.12272811384362373</v>
      </c>
      <c r="AC68" s="122">
        <v>0.12272811384362373</v>
      </c>
      <c r="AD68" s="122">
        <v>0.12272811384362373</v>
      </c>
      <c r="AE68" s="17">
        <v>0.12272811384362373</v>
      </c>
    </row>
    <row r="69" spans="2:31" hidden="1" x14ac:dyDescent="0.45">
      <c r="B69" s="7" t="s">
        <v>83</v>
      </c>
      <c r="C69" s="117">
        <v>6.8489000000000004</v>
      </c>
      <c r="D69" s="121">
        <v>4.4000000000000004E-2</v>
      </c>
      <c r="E69" s="121">
        <v>4.4500000000000005E-2</v>
      </c>
      <c r="F69" s="121">
        <v>4.675E-2</v>
      </c>
      <c r="G69" s="121">
        <v>5.1500000000000004E-2</v>
      </c>
      <c r="H69" s="121">
        <v>5.525E-2</v>
      </c>
      <c r="I69" s="121">
        <v>5.525E-2</v>
      </c>
      <c r="J69" s="121">
        <v>5.525E-2</v>
      </c>
      <c r="K69" s="121">
        <v>5.525E-2</v>
      </c>
      <c r="L69" s="121">
        <v>5.525E-2</v>
      </c>
      <c r="M69" s="121">
        <v>5.525E-2</v>
      </c>
      <c r="N69" s="121">
        <v>5.525E-2</v>
      </c>
      <c r="O69" s="121">
        <v>5.525E-2</v>
      </c>
      <c r="P69" s="15">
        <v>5.525E-2</v>
      </c>
      <c r="R69" s="16" t="s">
        <v>83</v>
      </c>
      <c r="S69" s="122">
        <v>9.5228536995686036E-2</v>
      </c>
      <c r="T69" s="122">
        <v>9.5228536995686036E-2</v>
      </c>
      <c r="U69" s="122">
        <v>9.5228536995686036E-2</v>
      </c>
      <c r="V69" s="122">
        <v>9.5228536995686036E-2</v>
      </c>
      <c r="W69" s="122">
        <v>9.5228536995686036E-2</v>
      </c>
      <c r="X69" s="122">
        <v>9.5228536995686036E-2</v>
      </c>
      <c r="Y69" s="122">
        <v>9.5228536995686036E-2</v>
      </c>
      <c r="Z69" s="122">
        <v>9.5228536995686036E-2</v>
      </c>
      <c r="AA69" s="122">
        <v>9.5228536995686036E-2</v>
      </c>
      <c r="AB69" s="122">
        <v>9.5228536995686036E-2</v>
      </c>
      <c r="AC69" s="122">
        <v>9.5228536995686036E-2</v>
      </c>
      <c r="AD69" s="122">
        <v>9.5228536995686036E-2</v>
      </c>
      <c r="AE69" s="17">
        <v>9.5228536995686036E-2</v>
      </c>
    </row>
    <row r="70" spans="2:31" hidden="1" x14ac:dyDescent="0.45">
      <c r="B70" s="7" t="s">
        <v>84</v>
      </c>
      <c r="C70" s="117">
        <v>309.98</v>
      </c>
      <c r="D70" s="121">
        <v>7.4999999999999997E-2</v>
      </c>
      <c r="E70" s="121">
        <v>7.5749999999999998E-2</v>
      </c>
      <c r="F70" s="121">
        <v>7.6749999999999999E-2</v>
      </c>
      <c r="G70" s="121">
        <v>7.9750000000000001E-2</v>
      </c>
      <c r="H70" s="121">
        <v>8.5999999999999993E-2</v>
      </c>
      <c r="I70" s="121">
        <v>8.5999999999999993E-2</v>
      </c>
      <c r="J70" s="121">
        <v>8.5999999999999993E-2</v>
      </c>
      <c r="K70" s="121">
        <v>8.5999999999999993E-2</v>
      </c>
      <c r="L70" s="121">
        <v>8.5999999999999993E-2</v>
      </c>
      <c r="M70" s="121">
        <v>8.5999999999999993E-2</v>
      </c>
      <c r="N70" s="121">
        <v>8.5999999999999993E-2</v>
      </c>
      <c r="O70" s="121">
        <v>8.5999999999999993E-2</v>
      </c>
      <c r="P70" s="15">
        <v>8.5999999999999993E-2</v>
      </c>
      <c r="R70" s="16" t="s">
        <v>84</v>
      </c>
      <c r="S70" s="122">
        <v>0.15721127942346219</v>
      </c>
      <c r="T70" s="122">
        <v>0.15721127942346219</v>
      </c>
      <c r="U70" s="122">
        <v>0.15721127942346219</v>
      </c>
      <c r="V70" s="122">
        <v>0.15721127942346219</v>
      </c>
      <c r="W70" s="122">
        <v>0.15721127942346219</v>
      </c>
      <c r="X70" s="122">
        <v>0.15721127942346219</v>
      </c>
      <c r="Y70" s="122">
        <v>0.15721127942346219</v>
      </c>
      <c r="Z70" s="122">
        <v>0.15721127942346219</v>
      </c>
      <c r="AA70" s="122">
        <v>0.15721127942346219</v>
      </c>
      <c r="AB70" s="122">
        <v>0.15721127942346219</v>
      </c>
      <c r="AC70" s="122">
        <v>0.15721127942346219</v>
      </c>
      <c r="AD70" s="122">
        <v>0.15721127942346219</v>
      </c>
      <c r="AE70" s="17">
        <v>0.15721127942346219</v>
      </c>
    </row>
    <row r="71" spans="2:31" hidden="1" x14ac:dyDescent="0.45">
      <c r="B71" s="7" t="s">
        <v>85</v>
      </c>
      <c r="C71" s="118">
        <v>115.54</v>
      </c>
      <c r="D71" s="119">
        <v>7.0599999999999996E-2</v>
      </c>
      <c r="E71" s="119">
        <v>6.7299999999999999E-2</v>
      </c>
      <c r="F71" s="119">
        <v>6.8849999999999995E-2</v>
      </c>
      <c r="G71" s="119">
        <v>7.0949999999999999E-2</v>
      </c>
      <c r="H71" s="119">
        <v>7.1849999999999997E-2</v>
      </c>
      <c r="I71" s="119">
        <v>7.22E-2</v>
      </c>
      <c r="J71" s="120">
        <v>7.279999999999999E-2</v>
      </c>
      <c r="K71" s="119">
        <v>7.3399999999999993E-2</v>
      </c>
      <c r="L71" s="120">
        <v>7.4175000000000005E-2</v>
      </c>
      <c r="M71" s="119">
        <v>7.4950000000000003E-2</v>
      </c>
      <c r="N71" s="120">
        <v>7.7875E-2</v>
      </c>
      <c r="O71" s="120">
        <v>8.0799999999999997E-2</v>
      </c>
      <c r="P71" s="10">
        <v>8.3725000000000008E-2</v>
      </c>
      <c r="R71" s="16" t="s">
        <v>85</v>
      </c>
      <c r="S71" s="122">
        <v>0.10221560869342398</v>
      </c>
      <c r="T71" s="122">
        <v>0.10221560869342398</v>
      </c>
      <c r="U71" s="122">
        <v>0.10221560869342398</v>
      </c>
      <c r="V71" s="122">
        <v>0.10221560869342398</v>
      </c>
      <c r="W71" s="122">
        <v>0.10221560869342398</v>
      </c>
      <c r="X71" s="122">
        <v>0.10221560869342398</v>
      </c>
      <c r="Y71" s="122">
        <v>0.10221560869342398</v>
      </c>
      <c r="Z71" s="122">
        <v>0.10221560869342398</v>
      </c>
      <c r="AA71" s="122">
        <v>0.10221560869342398</v>
      </c>
      <c r="AB71" s="122">
        <v>0.10221560869342398</v>
      </c>
      <c r="AC71" s="122">
        <v>0.10221560869342398</v>
      </c>
      <c r="AD71" s="122">
        <v>0.10221560869342398</v>
      </c>
      <c r="AE71" s="17">
        <v>0.10221560869342398</v>
      </c>
    </row>
    <row r="72" spans="2:31" hidden="1" x14ac:dyDescent="0.45">
      <c r="B72" s="7" t="s">
        <v>86</v>
      </c>
      <c r="C72" s="117">
        <v>1188.74</v>
      </c>
      <c r="D72" s="121">
        <v>7.8719999999999998E-2</v>
      </c>
      <c r="E72" s="121">
        <v>6.9749999999999993E-2</v>
      </c>
      <c r="F72" s="121">
        <v>6.9749999999999993E-2</v>
      </c>
      <c r="G72" s="121">
        <v>7.1249999999999994E-2</v>
      </c>
      <c r="H72" s="121">
        <v>7.4999999999999997E-2</v>
      </c>
      <c r="I72" s="121">
        <v>7.7249999999999999E-2</v>
      </c>
      <c r="J72" s="121">
        <v>7.8750000000000001E-2</v>
      </c>
      <c r="K72" s="121">
        <v>8.1250000000000003E-2</v>
      </c>
      <c r="L72" s="121">
        <v>8.1250000000000003E-2</v>
      </c>
      <c r="M72" s="121">
        <v>8.1250000000000003E-2</v>
      </c>
      <c r="N72" s="121">
        <v>8.1250000000000003E-2</v>
      </c>
      <c r="O72" s="121">
        <v>8.1250000000000003E-2</v>
      </c>
      <c r="P72" s="15">
        <v>8.1250000000000003E-2</v>
      </c>
      <c r="R72" s="16" t="s">
        <v>86</v>
      </c>
      <c r="S72" s="122">
        <v>0.10521922485330848</v>
      </c>
      <c r="T72" s="122">
        <v>0.10521922485330848</v>
      </c>
      <c r="U72" s="122">
        <v>0.10521922485330848</v>
      </c>
      <c r="V72" s="122">
        <v>0.10521922485330848</v>
      </c>
      <c r="W72" s="122">
        <v>0.10521922485330848</v>
      </c>
      <c r="X72" s="122">
        <v>0.10521922485330848</v>
      </c>
      <c r="Y72" s="122">
        <v>0.10521922485330848</v>
      </c>
      <c r="Z72" s="122">
        <v>0.10521922485330848</v>
      </c>
      <c r="AA72" s="122">
        <v>0.10521922485330848</v>
      </c>
      <c r="AB72" s="122">
        <v>0.10521922485330848</v>
      </c>
      <c r="AC72" s="122">
        <v>0.10521922485330848</v>
      </c>
      <c r="AD72" s="122">
        <v>0.10521922485330848</v>
      </c>
      <c r="AE72" s="17">
        <v>0.10521922485330848</v>
      </c>
    </row>
    <row r="73" spans="2:31" hidden="1" x14ac:dyDescent="0.45">
      <c r="B73" s="7" t="s">
        <v>87</v>
      </c>
      <c r="C73" s="117">
        <v>18.755500000000001</v>
      </c>
      <c r="D73" s="121">
        <v>7.5499999999999998E-2</v>
      </c>
      <c r="E73" s="121">
        <v>7.5499999999999998E-2</v>
      </c>
      <c r="F73" s="121">
        <v>7.7499999999999999E-2</v>
      </c>
      <c r="G73" s="121">
        <v>8.0250000000000002E-2</v>
      </c>
      <c r="H73" s="121">
        <v>8.5749999999999993E-2</v>
      </c>
      <c r="I73" s="121">
        <v>9.1249999999999998E-2</v>
      </c>
      <c r="J73" s="121">
        <v>9.6000000000000002E-2</v>
      </c>
      <c r="K73" s="121">
        <v>0.10099999999999999</v>
      </c>
      <c r="L73" s="121">
        <v>0.106935</v>
      </c>
      <c r="M73" s="121">
        <v>0.11287000000000001</v>
      </c>
      <c r="N73" s="121">
        <v>0.11786000000000001</v>
      </c>
      <c r="O73" s="121">
        <v>0.12285000000000001</v>
      </c>
      <c r="P73" s="15">
        <v>0.12784000000000001</v>
      </c>
      <c r="R73" s="16" t="s">
        <v>87</v>
      </c>
      <c r="S73" s="122">
        <v>0.05</v>
      </c>
      <c r="T73" s="122">
        <v>0.05</v>
      </c>
      <c r="U73" s="122">
        <v>0.05</v>
      </c>
      <c r="V73" s="122">
        <v>0.05</v>
      </c>
      <c r="W73" s="122">
        <v>0.05</v>
      </c>
      <c r="X73" s="122">
        <v>0.05</v>
      </c>
      <c r="Y73" s="122">
        <v>0.05</v>
      </c>
      <c r="Z73" s="122">
        <v>0.05</v>
      </c>
      <c r="AA73" s="122">
        <v>0.05</v>
      </c>
      <c r="AB73" s="122">
        <v>0.05</v>
      </c>
      <c r="AC73" s="122">
        <v>0.05</v>
      </c>
      <c r="AD73" s="122">
        <v>0.05</v>
      </c>
      <c r="AE73" s="17">
        <v>0.05</v>
      </c>
    </row>
    <row r="74" spans="2:31" hidden="1" x14ac:dyDescent="0.45">
      <c r="B74" s="7" t="s">
        <v>88</v>
      </c>
      <c r="C74" s="117">
        <v>4.149</v>
      </c>
      <c r="D74" s="121">
        <v>7.1500000000000008E-2</v>
      </c>
      <c r="E74" s="121">
        <v>7.1500000000000008E-2</v>
      </c>
      <c r="F74" s="121">
        <v>7.2499999999999995E-2</v>
      </c>
      <c r="G74" s="121">
        <v>7.400000000000001E-2</v>
      </c>
      <c r="H74" s="121">
        <v>7.400000000000001E-2</v>
      </c>
      <c r="I74" s="121">
        <v>7.400000000000001E-2</v>
      </c>
      <c r="J74" s="121">
        <v>7.400000000000001E-2</v>
      </c>
      <c r="K74" s="121">
        <v>7.400000000000001E-2</v>
      </c>
      <c r="L74" s="121">
        <v>7.400000000000001E-2</v>
      </c>
      <c r="M74" s="121">
        <v>7.400000000000001E-2</v>
      </c>
      <c r="N74" s="121">
        <v>7.400000000000001E-2</v>
      </c>
      <c r="O74" s="121">
        <v>7.400000000000001E-2</v>
      </c>
      <c r="P74" s="15">
        <v>7.400000000000001E-2</v>
      </c>
      <c r="R74" s="16" t="s">
        <v>88</v>
      </c>
      <c r="S74" s="122">
        <v>8.5315260769250917E-2</v>
      </c>
      <c r="T74" s="122">
        <v>8.5315260769250917E-2</v>
      </c>
      <c r="U74" s="122">
        <v>8.5315260769250917E-2</v>
      </c>
      <c r="V74" s="122">
        <v>8.5315260769250917E-2</v>
      </c>
      <c r="W74" s="122">
        <v>8.5315260769250917E-2</v>
      </c>
      <c r="X74" s="122">
        <v>8.5315260769250917E-2</v>
      </c>
      <c r="Y74" s="122">
        <v>8.5315260769250917E-2</v>
      </c>
      <c r="Z74" s="122">
        <v>8.5315260769250917E-2</v>
      </c>
      <c r="AA74" s="122">
        <v>8.5315260769250917E-2</v>
      </c>
      <c r="AB74" s="122">
        <v>8.5315260769250917E-2</v>
      </c>
      <c r="AC74" s="122">
        <v>8.5315260769250917E-2</v>
      </c>
      <c r="AD74" s="122">
        <v>8.5315260769250917E-2</v>
      </c>
      <c r="AE74" s="17">
        <v>8.5315260769250917E-2</v>
      </c>
    </row>
    <row r="75" spans="2:31" hidden="1" x14ac:dyDescent="0.45">
      <c r="B75" s="7" t="s">
        <v>89</v>
      </c>
      <c r="C75" s="117">
        <v>9.2960999999999991</v>
      </c>
      <c r="D75" s="121">
        <v>7.3749999999999996E-2</v>
      </c>
      <c r="E75" s="121">
        <v>7.4999999999999997E-2</v>
      </c>
      <c r="F75" s="121">
        <v>7.5499999999999998E-2</v>
      </c>
      <c r="G75" s="121">
        <v>7.775E-2</v>
      </c>
      <c r="H75" s="121">
        <v>8.1750000000000003E-2</v>
      </c>
      <c r="I75" s="121">
        <v>8.4000000000000005E-2</v>
      </c>
      <c r="J75" s="121">
        <v>8.6500000000000007E-2</v>
      </c>
      <c r="K75" s="121">
        <v>9.2499999999999999E-2</v>
      </c>
      <c r="L75" s="121">
        <v>9.2499999999999999E-2</v>
      </c>
      <c r="M75" s="121">
        <v>9.2499999999999999E-2</v>
      </c>
      <c r="N75" s="121">
        <v>9.2499999999999999E-2</v>
      </c>
      <c r="O75" s="121">
        <v>9.2499999999999999E-2</v>
      </c>
      <c r="P75" s="15">
        <v>9.2499999999999999E-2</v>
      </c>
      <c r="R75" s="16" t="s">
        <v>89</v>
      </c>
      <c r="S75" s="122">
        <v>0.12606689731841528</v>
      </c>
      <c r="T75" s="122">
        <v>0.12606689731841528</v>
      </c>
      <c r="U75" s="122">
        <v>0.12606689731841528</v>
      </c>
      <c r="V75" s="122">
        <v>0.12606689731841528</v>
      </c>
      <c r="W75" s="122">
        <v>0.12606689731841528</v>
      </c>
      <c r="X75" s="122">
        <v>0.12606689731841528</v>
      </c>
      <c r="Y75" s="122">
        <v>0.12606689731841528</v>
      </c>
      <c r="Z75" s="122">
        <v>0.12606689731841528</v>
      </c>
      <c r="AA75" s="122">
        <v>0.12606689731841528</v>
      </c>
      <c r="AB75" s="122">
        <v>0.12606689731841528</v>
      </c>
      <c r="AC75" s="122">
        <v>0.12606689731841528</v>
      </c>
      <c r="AD75" s="122">
        <v>0.12606689731841528</v>
      </c>
      <c r="AE75" s="17">
        <v>0.12606689731841528</v>
      </c>
    </row>
    <row r="76" spans="2:31" hidden="1" x14ac:dyDescent="0.45">
      <c r="B76" s="7" t="s">
        <v>90</v>
      </c>
      <c r="C76" s="117">
        <v>1.5667</v>
      </c>
      <c r="D76" s="121">
        <v>7.8E-2</v>
      </c>
      <c r="E76" s="121">
        <v>7.1749999999999994E-2</v>
      </c>
      <c r="F76" s="121">
        <v>7.3249999999999996E-2</v>
      </c>
      <c r="G76" s="121">
        <v>7.6749999999999999E-2</v>
      </c>
      <c r="H76" s="121">
        <v>8.0749999999999988E-2</v>
      </c>
      <c r="I76" s="121">
        <v>8.5000000000000006E-2</v>
      </c>
      <c r="J76" s="121">
        <v>8.7750000000000009E-2</v>
      </c>
      <c r="K76" s="121">
        <v>8.9499999999999996E-2</v>
      </c>
      <c r="L76" s="121">
        <v>9.2304999999999998E-2</v>
      </c>
      <c r="M76" s="121">
        <v>9.5109999999999986E-2</v>
      </c>
      <c r="N76" s="121">
        <v>9.7915000000000002E-2</v>
      </c>
      <c r="O76" s="121">
        <v>0.10071999999999999</v>
      </c>
      <c r="P76" s="15">
        <v>0.10352499999999999</v>
      </c>
      <c r="R76" s="16" t="s">
        <v>90</v>
      </c>
      <c r="S76" s="122">
        <v>0.13457488912579901</v>
      </c>
      <c r="T76" s="122">
        <v>0.13457488912579901</v>
      </c>
      <c r="U76" s="122">
        <v>0.13457488912579901</v>
      </c>
      <c r="V76" s="122">
        <v>0.13457488912579901</v>
      </c>
      <c r="W76" s="122">
        <v>0.13457488912579901</v>
      </c>
      <c r="X76" s="122">
        <v>0.13457488912579901</v>
      </c>
      <c r="Y76" s="122">
        <v>0.13457488912579901</v>
      </c>
      <c r="Z76" s="122">
        <v>0.13457488912579901</v>
      </c>
      <c r="AA76" s="122">
        <v>0.13457488912579901</v>
      </c>
      <c r="AB76" s="122">
        <v>0.13457488912579901</v>
      </c>
      <c r="AC76" s="122">
        <v>0.13457488912579901</v>
      </c>
      <c r="AD76" s="122">
        <v>0.13457488912579901</v>
      </c>
      <c r="AE76" s="17">
        <v>0.13457488912579901</v>
      </c>
    </row>
    <row r="77" spans="2:31" hidden="1" x14ac:dyDescent="0.45">
      <c r="B77" s="7" t="s">
        <v>91</v>
      </c>
      <c r="C77" s="117">
        <v>0.38501000000000002</v>
      </c>
      <c r="D77" s="121">
        <v>2.0187E-2</v>
      </c>
      <c r="E77" s="121">
        <v>2.0167999999999998E-2</v>
      </c>
      <c r="F77" s="121">
        <v>2.5247000000000002E-2</v>
      </c>
      <c r="G77" s="121">
        <v>3.517E-2</v>
      </c>
      <c r="H77" s="121">
        <v>4.4790000000000003E-2</v>
      </c>
      <c r="I77" s="121">
        <v>4.4790000000000003E-2</v>
      </c>
      <c r="J77" s="121">
        <v>4.4790000000000003E-2</v>
      </c>
      <c r="K77" s="121">
        <v>4.4790000000000003E-2</v>
      </c>
      <c r="L77" s="121">
        <v>4.4790000000000003E-2</v>
      </c>
      <c r="M77" s="121">
        <v>4.4790000000000003E-2</v>
      </c>
      <c r="N77" s="121">
        <v>4.4790000000000003E-2</v>
      </c>
      <c r="O77" s="121">
        <v>4.4790000000000003E-2</v>
      </c>
      <c r="P77" s="15">
        <v>4.4790000000000003E-2</v>
      </c>
      <c r="R77" s="16" t="s">
        <v>91</v>
      </c>
      <c r="S77" s="122">
        <v>3.8082876794420855E-3</v>
      </c>
      <c r="T77" s="122">
        <v>3.8082876794420855E-3</v>
      </c>
      <c r="U77" s="122">
        <v>3.8082876794420855E-3</v>
      </c>
      <c r="V77" s="122">
        <v>3.8082876794420855E-3</v>
      </c>
      <c r="W77" s="122">
        <v>3.8082876794420855E-3</v>
      </c>
      <c r="X77" s="122">
        <v>3.8082876794420855E-3</v>
      </c>
      <c r="Y77" s="122">
        <v>3.8082876794420855E-3</v>
      </c>
      <c r="Z77" s="122">
        <v>3.8082876794420855E-3</v>
      </c>
      <c r="AA77" s="122">
        <v>3.8082876794420855E-3</v>
      </c>
      <c r="AB77" s="122">
        <v>3.8082876794420855E-3</v>
      </c>
      <c r="AC77" s="122">
        <v>3.8082876794420855E-3</v>
      </c>
      <c r="AD77" s="122">
        <v>3.8082876794420855E-3</v>
      </c>
      <c r="AE77" s="17">
        <v>3.8082876794420855E-3</v>
      </c>
    </row>
    <row r="78" spans="2:31" hidden="1" x14ac:dyDescent="0.45">
      <c r="B78" s="7" t="s">
        <v>92</v>
      </c>
      <c r="C78" s="117">
        <v>3.9149000000000003</v>
      </c>
      <c r="D78" s="121">
        <v>6.1749999999999999E-2</v>
      </c>
      <c r="E78" s="121">
        <v>6.4000000000000001E-2</v>
      </c>
      <c r="F78" s="121">
        <v>6.6000000000000003E-2</v>
      </c>
      <c r="G78" s="121">
        <v>7.0499999999999993E-2</v>
      </c>
      <c r="H78" s="121">
        <v>7.8E-2</v>
      </c>
      <c r="I78" s="121">
        <v>7.8E-2</v>
      </c>
      <c r="J78" s="121">
        <v>7.8E-2</v>
      </c>
      <c r="K78" s="121">
        <v>7.8E-2</v>
      </c>
      <c r="L78" s="121">
        <v>7.8E-2</v>
      </c>
      <c r="M78" s="121">
        <v>7.8E-2</v>
      </c>
      <c r="N78" s="121">
        <v>7.8E-2</v>
      </c>
      <c r="O78" s="121">
        <v>7.8E-2</v>
      </c>
      <c r="P78" s="15">
        <v>7.8E-2</v>
      </c>
      <c r="R78" s="16" t="s">
        <v>92</v>
      </c>
      <c r="S78" s="122">
        <v>0.14867362453062213</v>
      </c>
      <c r="T78" s="122">
        <v>0.14867362453062213</v>
      </c>
      <c r="U78" s="122">
        <v>0.14867362453062213</v>
      </c>
      <c r="V78" s="122">
        <v>0.14867362453062213</v>
      </c>
      <c r="W78" s="122">
        <v>0.14867362453062213</v>
      </c>
      <c r="X78" s="122">
        <v>0.14867362453062213</v>
      </c>
      <c r="Y78" s="122">
        <v>0.14867362453062213</v>
      </c>
      <c r="Z78" s="122">
        <v>0.14867362453062213</v>
      </c>
      <c r="AA78" s="122">
        <v>0.14867362453062213</v>
      </c>
      <c r="AB78" s="122">
        <v>0.14867362453062213</v>
      </c>
      <c r="AC78" s="122">
        <v>0.14867362453062213</v>
      </c>
      <c r="AD78" s="122">
        <v>0.14867362453062213</v>
      </c>
      <c r="AE78" s="17">
        <v>0.14867362453062213</v>
      </c>
    </row>
    <row r="79" spans="2:31" hidden="1" x14ac:dyDescent="0.45">
      <c r="B79" s="7" t="s">
        <v>93</v>
      </c>
      <c r="C79" s="117">
        <v>3.6654999999999998</v>
      </c>
      <c r="D79" s="121">
        <v>2.0187E-2</v>
      </c>
      <c r="E79" s="121">
        <v>2.0167999999999998E-2</v>
      </c>
      <c r="F79" s="121">
        <v>2.5247000000000002E-2</v>
      </c>
      <c r="G79" s="121">
        <v>3.517E-2</v>
      </c>
      <c r="H79" s="121">
        <v>4.4790000000000003E-2</v>
      </c>
      <c r="I79" s="121">
        <v>4.4790000000000003E-2</v>
      </c>
      <c r="J79" s="121">
        <v>4.4790000000000003E-2</v>
      </c>
      <c r="K79" s="121">
        <v>4.4790000000000003E-2</v>
      </c>
      <c r="L79" s="121">
        <v>4.4790000000000003E-2</v>
      </c>
      <c r="M79" s="121">
        <v>4.4790000000000003E-2</v>
      </c>
      <c r="N79" s="121">
        <v>4.4790000000000003E-2</v>
      </c>
      <c r="O79" s="121">
        <v>4.4790000000000003E-2</v>
      </c>
      <c r="P79" s="15">
        <v>4.4790000000000003E-2</v>
      </c>
      <c r="R79" s="16" t="s">
        <v>93</v>
      </c>
      <c r="S79" s="122">
        <v>3.8082876794420855E-3</v>
      </c>
      <c r="T79" s="122">
        <v>3.8082876794420855E-3</v>
      </c>
      <c r="U79" s="122">
        <v>3.8082876794420855E-3</v>
      </c>
      <c r="V79" s="122">
        <v>3.8082876794420855E-3</v>
      </c>
      <c r="W79" s="122">
        <v>3.8082876794420855E-3</v>
      </c>
      <c r="X79" s="122">
        <v>3.8082876794420855E-3</v>
      </c>
      <c r="Y79" s="122">
        <v>3.8082876794420855E-3</v>
      </c>
      <c r="Z79" s="122">
        <v>3.8082876794420855E-3</v>
      </c>
      <c r="AA79" s="122">
        <v>3.8082876794420855E-3</v>
      </c>
      <c r="AB79" s="122">
        <v>3.8082876794420855E-3</v>
      </c>
      <c r="AC79" s="122">
        <v>3.8082876794420855E-3</v>
      </c>
      <c r="AD79" s="122">
        <v>3.8082876794420855E-3</v>
      </c>
      <c r="AE79" s="17">
        <v>3.8082876794420855E-3</v>
      </c>
    </row>
    <row r="80" spans="2:31" hidden="1" x14ac:dyDescent="0.45">
      <c r="B80" s="7" t="s">
        <v>94</v>
      </c>
      <c r="C80" s="117">
        <v>4.3688000000000002</v>
      </c>
      <c r="D80" s="121">
        <v>4.5289999999999997E-2</v>
      </c>
      <c r="E80" s="121">
        <v>4.8490000000000005E-2</v>
      </c>
      <c r="F80" s="121">
        <v>5.3070000000000006E-2</v>
      </c>
      <c r="G80" s="121">
        <v>5.9839999999999997E-2</v>
      </c>
      <c r="H80" s="121">
        <v>6.5890000000000004E-2</v>
      </c>
      <c r="I80" s="121">
        <v>6.5890000000000004E-2</v>
      </c>
      <c r="J80" s="121">
        <v>6.5890000000000004E-2</v>
      </c>
      <c r="K80" s="121">
        <v>6.5890000000000004E-2</v>
      </c>
      <c r="L80" s="121">
        <v>6.5890000000000004E-2</v>
      </c>
      <c r="M80" s="121">
        <v>6.5890000000000004E-2</v>
      </c>
      <c r="N80" s="121">
        <v>6.5890000000000004E-2</v>
      </c>
      <c r="O80" s="121">
        <v>6.5890000000000004E-2</v>
      </c>
      <c r="P80" s="15">
        <v>6.5890000000000004E-2</v>
      </c>
      <c r="R80" s="16" t="s">
        <v>94</v>
      </c>
      <c r="S80" s="122">
        <v>0.11218315131135517</v>
      </c>
      <c r="T80" s="122">
        <v>0.11218315131135517</v>
      </c>
      <c r="U80" s="122">
        <v>0.11218315131135517</v>
      </c>
      <c r="V80" s="122">
        <v>0.11218315131135517</v>
      </c>
      <c r="W80" s="122">
        <v>0.11218315131135517</v>
      </c>
      <c r="X80" s="122">
        <v>0.11218315131135517</v>
      </c>
      <c r="Y80" s="122">
        <v>0.11218315131135517</v>
      </c>
      <c r="Z80" s="122">
        <v>0.11218315131135517</v>
      </c>
      <c r="AA80" s="122">
        <v>0.11218315131135517</v>
      </c>
      <c r="AB80" s="122">
        <v>0.11218315131135517</v>
      </c>
      <c r="AC80" s="122">
        <v>0.11218315131135517</v>
      </c>
      <c r="AD80" s="122">
        <v>0.11218315131135517</v>
      </c>
      <c r="AE80" s="17">
        <v>0.11218315131135517</v>
      </c>
    </row>
    <row r="81" spans="2:31" hidden="1" x14ac:dyDescent="0.45">
      <c r="B81" s="7" t="s">
        <v>95</v>
      </c>
      <c r="C81" s="117">
        <v>64.194999999999993</v>
      </c>
      <c r="D81" s="121">
        <v>0.110123</v>
      </c>
      <c r="E81" s="121">
        <v>9.6099999999999991E-2</v>
      </c>
      <c r="F81" s="121">
        <v>9.5000000000000001E-2</v>
      </c>
      <c r="G81" s="121">
        <v>9.8000000000000004E-2</v>
      </c>
      <c r="H81" s="121">
        <v>0.111</v>
      </c>
      <c r="I81" s="121">
        <v>0.111</v>
      </c>
      <c r="J81" s="121">
        <v>0.111</v>
      </c>
      <c r="K81" s="121">
        <v>0.111</v>
      </c>
      <c r="L81" s="121">
        <v>0.111</v>
      </c>
      <c r="M81" s="121">
        <v>0.111</v>
      </c>
      <c r="N81" s="121">
        <v>0.111</v>
      </c>
      <c r="O81" s="121">
        <v>0.111</v>
      </c>
      <c r="P81" s="15">
        <v>0.111</v>
      </c>
      <c r="R81" s="16" t="s">
        <v>95</v>
      </c>
      <c r="S81" s="122">
        <v>0.17055597943841208</v>
      </c>
      <c r="T81" s="122">
        <v>0.17055597943841208</v>
      </c>
      <c r="U81" s="122">
        <v>0.17055597943841208</v>
      </c>
      <c r="V81" s="122">
        <v>0.17055597943841208</v>
      </c>
      <c r="W81" s="122">
        <v>0.17055597943841208</v>
      </c>
      <c r="X81" s="122">
        <v>0.17055597943841208</v>
      </c>
      <c r="Y81" s="122">
        <v>0.17055597943841208</v>
      </c>
      <c r="Z81" s="122">
        <v>0.17055597943841208</v>
      </c>
      <c r="AA81" s="122">
        <v>0.17055597943841208</v>
      </c>
      <c r="AB81" s="122">
        <v>0.17055597943841208</v>
      </c>
      <c r="AC81" s="122">
        <v>0.17055597943841208</v>
      </c>
      <c r="AD81" s="122">
        <v>0.17055597943841208</v>
      </c>
      <c r="AE81" s="17">
        <v>0.17055597943841208</v>
      </c>
    </row>
    <row r="82" spans="2:31" hidden="1" x14ac:dyDescent="0.45">
      <c r="B82" s="7" t="s">
        <v>96</v>
      </c>
      <c r="C82" s="118">
        <v>3.7515000000000001</v>
      </c>
      <c r="D82" s="119">
        <v>2.4499999999999999E-3</v>
      </c>
      <c r="E82" s="119">
        <v>9.4999999999999998E-3</v>
      </c>
      <c r="F82" s="119">
        <v>1.5700000000000002E-2</v>
      </c>
      <c r="G82" s="119">
        <v>1.8200000000000001E-2</v>
      </c>
      <c r="H82" s="119">
        <v>2.1625000000000002E-2</v>
      </c>
      <c r="I82" s="120">
        <v>2.1625000000000002E-2</v>
      </c>
      <c r="J82" s="120">
        <v>2.1625000000000002E-2</v>
      </c>
      <c r="K82" s="120">
        <v>2.1625000000000002E-2</v>
      </c>
      <c r="L82" s="120">
        <v>2.1625000000000002E-2</v>
      </c>
      <c r="M82" s="120">
        <v>2.1625000000000002E-2</v>
      </c>
      <c r="N82" s="120">
        <v>2.1625000000000002E-2</v>
      </c>
      <c r="O82" s="120">
        <v>2.1625000000000002E-2</v>
      </c>
      <c r="P82" s="18">
        <v>2.1625000000000002E-2</v>
      </c>
      <c r="R82" s="16" t="s">
        <v>96</v>
      </c>
      <c r="S82" s="122">
        <v>3.7122888520311321E-3</v>
      </c>
      <c r="T82" s="122">
        <v>3.7122888520311321E-3</v>
      </c>
      <c r="U82" s="122">
        <v>3.7122888520311321E-3</v>
      </c>
      <c r="V82" s="122">
        <v>3.7122888520311321E-3</v>
      </c>
      <c r="W82" s="122">
        <v>3.7122888520311321E-3</v>
      </c>
      <c r="X82" s="122">
        <v>3.7122888520311321E-3</v>
      </c>
      <c r="Y82" s="122">
        <v>3.7122888520311321E-3</v>
      </c>
      <c r="Z82" s="122">
        <v>3.7122888520311321E-3</v>
      </c>
      <c r="AA82" s="122">
        <v>3.7122888520311321E-3</v>
      </c>
      <c r="AB82" s="122">
        <v>3.7122888520311321E-3</v>
      </c>
      <c r="AC82" s="122">
        <v>3.7122888520311321E-3</v>
      </c>
      <c r="AD82" s="122">
        <v>3.7122888520311321E-3</v>
      </c>
      <c r="AE82" s="17">
        <v>3.7122888520311321E-3</v>
      </c>
    </row>
    <row r="83" spans="2:31" hidden="1" x14ac:dyDescent="0.45">
      <c r="B83" s="7" t="s">
        <v>97</v>
      </c>
      <c r="C83" s="117">
        <v>9.6668000000000003</v>
      </c>
      <c r="D83" s="121">
        <v>6.8750000000000006E-2</v>
      </c>
      <c r="E83" s="121">
        <v>6.6500000000000004E-2</v>
      </c>
      <c r="F83" s="121">
        <v>6.8000000000000005E-2</v>
      </c>
      <c r="G83" s="121">
        <v>7.2249999999999995E-2</v>
      </c>
      <c r="H83" s="121">
        <v>7.6749999999999999E-2</v>
      </c>
      <c r="I83" s="121">
        <v>8.1500000000000003E-2</v>
      </c>
      <c r="J83" s="121">
        <v>8.5000000000000006E-2</v>
      </c>
      <c r="K83" s="121">
        <v>8.9499999999999996E-2</v>
      </c>
      <c r="L83" s="121">
        <v>8.9499999999999996E-2</v>
      </c>
      <c r="M83" s="121">
        <v>8.9499999999999996E-2</v>
      </c>
      <c r="N83" s="121">
        <v>8.9499999999999996E-2</v>
      </c>
      <c r="O83" s="121">
        <v>8.9499999999999996E-2</v>
      </c>
      <c r="P83" s="15">
        <v>8.9499999999999996E-2</v>
      </c>
      <c r="R83" s="16" t="s">
        <v>97</v>
      </c>
      <c r="S83" s="122">
        <v>0.12550348918600021</v>
      </c>
      <c r="T83" s="122">
        <v>0.12550348918600021</v>
      </c>
      <c r="U83" s="122">
        <v>0.12550348918600021</v>
      </c>
      <c r="V83" s="122">
        <v>0.12550348918600021</v>
      </c>
      <c r="W83" s="122">
        <v>0.12550348918600021</v>
      </c>
      <c r="X83" s="122">
        <v>0.12550348918600021</v>
      </c>
      <c r="Y83" s="122">
        <v>0.12550348918600021</v>
      </c>
      <c r="Z83" s="122">
        <v>0.12550348918600021</v>
      </c>
      <c r="AA83" s="122">
        <v>0.12550348918600021</v>
      </c>
      <c r="AB83" s="122">
        <v>0.12550348918600021</v>
      </c>
      <c r="AC83" s="122">
        <v>0.12550348918600021</v>
      </c>
      <c r="AD83" s="122">
        <v>0.12550348918600021</v>
      </c>
      <c r="AE83" s="17">
        <v>0.12550348918600021</v>
      </c>
    </row>
    <row r="84" spans="2:31" hidden="1" x14ac:dyDescent="0.45">
      <c r="B84" s="7" t="s">
        <v>98</v>
      </c>
      <c r="C84" s="117">
        <v>1.3896999999999999</v>
      </c>
      <c r="D84" s="121">
        <v>4.3749999999999997E-2</v>
      </c>
      <c r="E84" s="121">
        <v>3.7000000000000005E-2</v>
      </c>
      <c r="F84" s="121">
        <v>3.7249999999999998E-2</v>
      </c>
      <c r="G84" s="121">
        <v>3.85E-2</v>
      </c>
      <c r="H84" s="121">
        <v>4.0250000000000001E-2</v>
      </c>
      <c r="I84" s="121">
        <v>4.0250000000000001E-2</v>
      </c>
      <c r="J84" s="121">
        <v>4.0250000000000001E-2</v>
      </c>
      <c r="K84" s="121">
        <v>4.0250000000000001E-2</v>
      </c>
      <c r="L84" s="121">
        <v>4.0250000000000001E-2</v>
      </c>
      <c r="M84" s="121">
        <v>4.0250000000000001E-2</v>
      </c>
      <c r="N84" s="121">
        <v>4.0250000000000001E-2</v>
      </c>
      <c r="O84" s="121">
        <v>4.0250000000000001E-2</v>
      </c>
      <c r="P84" s="15">
        <v>4.0250000000000001E-2</v>
      </c>
      <c r="R84" s="16" t="s">
        <v>98</v>
      </c>
      <c r="S84" s="122">
        <v>5.9107357856628996E-2</v>
      </c>
      <c r="T84" s="122">
        <v>5.9107357856628996E-2</v>
      </c>
      <c r="U84" s="122">
        <v>5.9107357856628996E-2</v>
      </c>
      <c r="V84" s="122">
        <v>5.9107357856628996E-2</v>
      </c>
      <c r="W84" s="122">
        <v>5.9107357856628996E-2</v>
      </c>
      <c r="X84" s="122">
        <v>5.9107357856628996E-2</v>
      </c>
      <c r="Y84" s="122">
        <v>5.9107357856628996E-2</v>
      </c>
      <c r="Z84" s="122">
        <v>5.9107357856628996E-2</v>
      </c>
      <c r="AA84" s="122">
        <v>5.9107357856628996E-2</v>
      </c>
      <c r="AB84" s="122">
        <v>5.9107357856628996E-2</v>
      </c>
      <c r="AC84" s="122">
        <v>5.9107357856628996E-2</v>
      </c>
      <c r="AD84" s="122">
        <v>5.9107357856628996E-2</v>
      </c>
      <c r="AE84" s="17">
        <v>5.9107357856628996E-2</v>
      </c>
    </row>
    <row r="85" spans="2:31" hidden="1" x14ac:dyDescent="0.45">
      <c r="B85" s="7" t="s">
        <v>99</v>
      </c>
      <c r="C85" s="117">
        <v>31.332999999999998</v>
      </c>
      <c r="D85" s="121">
        <v>5.4749999999999993E-2</v>
      </c>
      <c r="E85" s="121">
        <v>5.4749999999999993E-2</v>
      </c>
      <c r="F85" s="121">
        <v>5.3749999999999999E-2</v>
      </c>
      <c r="G85" s="121">
        <v>5.3749999999999999E-2</v>
      </c>
      <c r="H85" s="121">
        <v>5.9500000000000004E-2</v>
      </c>
      <c r="I85" s="121">
        <v>6.3750000000000001E-2</v>
      </c>
      <c r="J85" s="121">
        <v>6.6250000000000003E-2</v>
      </c>
      <c r="K85" s="121">
        <v>6.8250000000000005E-2</v>
      </c>
      <c r="L85" s="121">
        <v>6.8250000000000005E-2</v>
      </c>
      <c r="M85" s="121">
        <v>6.8250000000000005E-2</v>
      </c>
      <c r="N85" s="121">
        <v>6.8250000000000005E-2</v>
      </c>
      <c r="O85" s="121">
        <v>6.8250000000000005E-2</v>
      </c>
      <c r="P85" s="15">
        <v>6.8250000000000005E-2</v>
      </c>
      <c r="R85" s="16" t="s">
        <v>99</v>
      </c>
      <c r="S85" s="122">
        <v>0.05</v>
      </c>
      <c r="T85" s="122">
        <v>0.05</v>
      </c>
      <c r="U85" s="122">
        <v>0.05</v>
      </c>
      <c r="V85" s="122">
        <v>0.05</v>
      </c>
      <c r="W85" s="122">
        <v>0.05</v>
      </c>
      <c r="X85" s="122">
        <v>0.05</v>
      </c>
      <c r="Y85" s="122">
        <v>0.05</v>
      </c>
      <c r="Z85" s="122">
        <v>0.05</v>
      </c>
      <c r="AA85" s="122">
        <v>0.05</v>
      </c>
      <c r="AB85" s="122">
        <v>0.05</v>
      </c>
      <c r="AC85" s="122">
        <v>0.05</v>
      </c>
      <c r="AD85" s="122">
        <v>0.05</v>
      </c>
      <c r="AE85" s="17">
        <v>0.05</v>
      </c>
    </row>
    <row r="86" spans="2:31" hidden="1" x14ac:dyDescent="0.45">
      <c r="B86" s="7" t="s">
        <v>100</v>
      </c>
      <c r="C86" s="117">
        <v>30.094000000000001</v>
      </c>
      <c r="D86" s="121">
        <v>3.925E-2</v>
      </c>
      <c r="E86" s="121">
        <v>4.2750000000000003E-2</v>
      </c>
      <c r="F86" s="121">
        <v>4.4000000000000004E-2</v>
      </c>
      <c r="G86" s="121">
        <v>4.6500000000000007E-2</v>
      </c>
      <c r="H86" s="121">
        <v>4.9500000000000002E-2</v>
      </c>
      <c r="I86" s="121">
        <v>5.2750000000000005E-2</v>
      </c>
      <c r="J86" s="121">
        <v>5.4749999999999993E-2</v>
      </c>
      <c r="K86" s="121">
        <v>5.7750000000000003E-2</v>
      </c>
      <c r="L86" s="121">
        <v>5.7750000000000003E-2</v>
      </c>
      <c r="M86" s="121">
        <v>5.7750000000000003E-2</v>
      </c>
      <c r="N86" s="121">
        <v>5.7750000000000003E-2</v>
      </c>
      <c r="O86" s="121">
        <v>5.7750000000000003E-2</v>
      </c>
      <c r="P86" s="15">
        <v>5.7750000000000003E-2</v>
      </c>
      <c r="R86" s="16" t="s">
        <v>100</v>
      </c>
      <c r="S86" s="122">
        <v>4.9040780989240813E-2</v>
      </c>
      <c r="T86" s="122">
        <v>4.9040780989240813E-2</v>
      </c>
      <c r="U86" s="122">
        <v>4.9040780989240813E-2</v>
      </c>
      <c r="V86" s="122">
        <v>4.9040780989240813E-2</v>
      </c>
      <c r="W86" s="122">
        <v>4.9040780989240813E-2</v>
      </c>
      <c r="X86" s="122">
        <v>4.9040780989240813E-2</v>
      </c>
      <c r="Y86" s="122">
        <v>4.9040780989240813E-2</v>
      </c>
      <c r="Z86" s="122">
        <v>4.9040780989240813E-2</v>
      </c>
      <c r="AA86" s="122">
        <v>4.9040780989240813E-2</v>
      </c>
      <c r="AB86" s="122">
        <v>4.9040780989240813E-2</v>
      </c>
      <c r="AC86" s="122">
        <v>4.9040780989240813E-2</v>
      </c>
      <c r="AD86" s="122">
        <v>4.9040780989240813E-2</v>
      </c>
      <c r="AE86" s="17">
        <v>4.9040780989240813E-2</v>
      </c>
    </row>
    <row r="87" spans="2:31" hidden="1" x14ac:dyDescent="0.45">
      <c r="B87" s="19" t="s">
        <v>101</v>
      </c>
      <c r="C87" s="20">
        <v>15.0139</v>
      </c>
      <c r="D87" s="21">
        <v>0.13025</v>
      </c>
      <c r="E87" s="21">
        <v>0.14249999999999999</v>
      </c>
      <c r="F87" s="21">
        <v>0.14324999999999999</v>
      </c>
      <c r="G87" s="21">
        <v>0.14774999999999999</v>
      </c>
      <c r="H87" s="21">
        <v>0.1565</v>
      </c>
      <c r="I87" s="21">
        <v>0.1565</v>
      </c>
      <c r="J87" s="21">
        <v>0.1565</v>
      </c>
      <c r="K87" s="21">
        <v>0.1565</v>
      </c>
      <c r="L87" s="21">
        <v>0.1565</v>
      </c>
      <c r="M87" s="21">
        <v>0.1565</v>
      </c>
      <c r="N87" s="21">
        <v>0.1565</v>
      </c>
      <c r="O87" s="21">
        <v>0.1565</v>
      </c>
      <c r="P87" s="22">
        <v>0.1565</v>
      </c>
      <c r="R87" s="23" t="s">
        <v>101</v>
      </c>
      <c r="S87" s="24">
        <v>0.15869859549206444</v>
      </c>
      <c r="T87" s="24">
        <v>0.15869859549206444</v>
      </c>
      <c r="U87" s="24">
        <v>0.15869859549206444</v>
      </c>
      <c r="V87" s="24">
        <v>0.15869859549206444</v>
      </c>
      <c r="W87" s="24">
        <v>0.15869859549206444</v>
      </c>
      <c r="X87" s="24">
        <v>0.15869859549206444</v>
      </c>
      <c r="Y87" s="24">
        <v>0.15869859549206444</v>
      </c>
      <c r="Z87" s="24">
        <v>0.15869859549206444</v>
      </c>
      <c r="AA87" s="24">
        <v>0.15869859549206444</v>
      </c>
      <c r="AB87" s="24">
        <v>0.15869859549206444</v>
      </c>
      <c r="AC87" s="24">
        <v>0.15869859549206444</v>
      </c>
      <c r="AD87" s="24">
        <v>0.15869859549206444</v>
      </c>
      <c r="AE87" s="25">
        <v>0.15869859549206444</v>
      </c>
    </row>
  </sheetData>
  <sheetProtection sheet="1" objects="1" scenarios="1"/>
  <sortState xmlns:xlrd2="http://schemas.microsoft.com/office/spreadsheetml/2017/richdata2" ref="B7:AE34">
    <sortCondition ref="C7:C87"/>
  </sortState>
  <conditionalFormatting sqref="B7:P87">
    <cfRule type="expression" dxfId="1" priority="2" stopIfTrue="1">
      <formula>ISERROR(FIND("EUR",$B7))</formula>
    </cfRule>
  </conditionalFormatting>
  <conditionalFormatting sqref="R7:AE87">
    <cfRule type="expression" dxfId="0" priority="1" stopIfTrue="1">
      <formula>ISERROR(FIND("EUR",$R7))</formula>
    </cfRule>
  </conditionalFormatting>
  <dataValidations count="16">
    <dataValidation allowBlank="1" showInputMessage="1" showErrorMessage="1" promptTitle="CcyPair" prompt="_x000a_Filter rows by entering text. Double-click for more options." sqref="B4 R4" xr:uid="{CD2514F5-5BAD-4305-AF2E-DE3DA5575E82}"/>
    <dataValidation allowBlank="1" showInputMessage="1" showErrorMessage="1" promptTitle="Spot" prompt="_x000a_Filter rows by entering text. Double-click for more options." sqref="C4" xr:uid="{E90F8F2E-B98B-4E58-8E2F-2EE8BE4E18CC}"/>
    <dataValidation allowBlank="1" showInputMessage="1" showErrorMessage="1" promptTitle="1W" prompt="_x000a_Filter rows by entering text. Double-click for more options." sqref="D4 S4" xr:uid="{F45866FA-4E0F-43A3-B579-37092996D5D2}"/>
    <dataValidation allowBlank="1" showInputMessage="1" showErrorMessage="1" promptTitle="3M" prompt="_x000a_Filter rows by entering text. Double-click for more options." sqref="E4 T4" xr:uid="{CF1924C4-2EC8-476C-98EF-DD886C5C98DE}"/>
    <dataValidation allowBlank="1" showInputMessage="1" showErrorMessage="1" promptTitle="6M" prompt="_x000a_Filter rows by entering text. Double-click for more options." sqref="F4 U4" xr:uid="{6C5639EB-D6D5-429F-BFF2-E020FD66E059}"/>
    <dataValidation allowBlank="1" showInputMessage="1" showErrorMessage="1" promptTitle="1Y" prompt="_x000a_Filter rows by entering text. Double-click for more options." sqref="G4 V4" xr:uid="{1CE41176-C687-4E09-BF94-2EA4C64CB6BD}"/>
    <dataValidation allowBlank="1" showInputMessage="1" showErrorMessage="1" promptTitle="2Y" prompt="_x000a_Filter rows by entering text. Double-click for more options." sqref="H4 W4" xr:uid="{C26B8961-F98C-4BE6-A8E3-BFBB9DE4D747}"/>
    <dataValidation allowBlank="1" showInputMessage="1" showErrorMessage="1" promptTitle="3Y" prompt="_x000a_Filter rows by entering text. Double-click for more options." sqref="I4 X4" xr:uid="{40EF1F9D-7630-419B-A985-16A5825AD3C0}"/>
    <dataValidation allowBlank="1" showInputMessage="1" showErrorMessage="1" promptTitle="4Y" prompt="_x000a_Filter rows by entering text. Double-click for more options." sqref="J4 Y4" xr:uid="{C39FE380-493B-40E2-A744-02FEFAC3AC1B}"/>
    <dataValidation allowBlank="1" showInputMessage="1" showErrorMessage="1" promptTitle="5Y" prompt="_x000a_Filter rows by entering text. Double-click for more options." sqref="K4 Z4" xr:uid="{D9132218-ECA0-4FD4-978E-DC3374611B3F}"/>
    <dataValidation allowBlank="1" showInputMessage="1" showErrorMessage="1" promptTitle="6Y" prompt="_x000a_Filter rows by entering text. Double-click for more options." sqref="L4 AA4" xr:uid="{AB088684-B45E-4777-8E54-ED750CFB3DF2}"/>
    <dataValidation allowBlank="1" showInputMessage="1" showErrorMessage="1" promptTitle="7Y" prompt="_x000a_Filter rows by entering text. Double-click for more options." sqref="M4 AB4" xr:uid="{7FB43945-6FDB-45B8-A579-B585FF756BE2}"/>
    <dataValidation allowBlank="1" showInputMessage="1" showErrorMessage="1" promptTitle="8Y" prompt="_x000a_Filter rows by entering text. Double-click for more options." sqref="N4 AC4" xr:uid="{2F898AB8-9141-4D6E-939E-C6EDAB1D4B13}"/>
    <dataValidation allowBlank="1" showInputMessage="1" showErrorMessage="1" promptTitle="9Y" prompt="_x000a_Filter rows by entering text. Double-click for more options." sqref="O4 AD4" xr:uid="{FAB65706-5AE1-41B3-8331-70BF1E07CA24}"/>
    <dataValidation allowBlank="1" showInputMessage="1" showErrorMessage="1" promptTitle="10Y" prompt="_x000a_Filter rows by entering text. Double-click for more options." sqref="P4 AE4" xr:uid="{092C2F2C-8490-4441-B3C2-25D469F388AB}"/>
    <dataValidation allowBlank="1" showInputMessage="1" showErrorMessage="1" prompt="_x000a_Filter rows by entering text. Double-click for more options." sqref="Q4" xr:uid="{DAEDF9F0-818D-4030-8778-F47569A5D242}"/>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owMenu">
                <anchor moveWithCells="1">
                  <from>
                    <xdr:col>1</xdr:col>
                    <xdr:colOff>0</xdr:colOff>
                    <xdr:row>1</xdr:row>
                    <xdr:rowOff>0</xdr:rowOff>
                  </from>
                  <to>
                    <xdr:col>1</xdr:col>
                    <xdr:colOff>609600</xdr:colOff>
                    <xdr:row>2</xdr:row>
                    <xdr:rowOff>0</xdr:rowOff>
                  </to>
                </anchor>
              </controlPr>
            </control>
          </mc:Choice>
        </mc:AlternateContent>
        <mc:AlternateContent xmlns:mc="http://schemas.openxmlformats.org/markup-compatibility/2006">
          <mc:Choice Requires="x14">
            <control shapeId="1041" r:id="rId5" name="Button 17">
              <controlPr defaultSize="0" print="0" autoFill="0" autoPict="0" macro="[0]!SAISortButtonOnActionWrap">
                <anchor moveWithCells="1" sizeWithCells="1">
                  <from>
                    <xdr:col>16</xdr:col>
                    <xdr:colOff>0</xdr:colOff>
                    <xdr:row>4</xdr:row>
                    <xdr:rowOff>0</xdr:rowOff>
                  </from>
                  <to>
                    <xdr:col>17</xdr:col>
                    <xdr:colOff>0</xdr:colOff>
                    <xdr:row>5</xdr:row>
                    <xdr:rowOff>0</xdr:rowOff>
                  </to>
                </anchor>
              </controlPr>
            </control>
          </mc:Choice>
        </mc:AlternateContent>
        <mc:AlternateContent xmlns:mc="http://schemas.openxmlformats.org/markup-compatibility/2006">
          <mc:Choice Requires="x14">
            <control shapeId="1061" r:id="rId6" name="Button 37">
              <controlPr defaultSize="0" print="0" autoFill="0" autoPict="0" macro="[0]!SAISortButtonOnActionWrap">
                <anchor moveWithCells="1" sizeWithCells="1">
                  <from>
                    <xdr:col>17</xdr:col>
                    <xdr:colOff>0</xdr:colOff>
                    <xdr:row>4</xdr:row>
                    <xdr:rowOff>0</xdr:rowOff>
                  </from>
                  <to>
                    <xdr:col>18</xdr:col>
                    <xdr:colOff>0</xdr:colOff>
                    <xdr:row>5</xdr:row>
                    <xdr:rowOff>0</xdr:rowOff>
                  </to>
                </anchor>
              </controlPr>
            </control>
          </mc:Choice>
        </mc:AlternateContent>
        <mc:AlternateContent xmlns:mc="http://schemas.openxmlformats.org/markup-compatibility/2006">
          <mc:Choice Requires="x14">
            <control shapeId="1062" r:id="rId7" name="Button 38">
              <controlPr defaultSize="0" print="0" autoFill="0" autoPict="0" macro="[0]!SAISortButtonOnActionWrap">
                <anchor moveWithCells="1" sizeWithCells="1">
                  <from>
                    <xdr:col>18</xdr:col>
                    <xdr:colOff>0</xdr:colOff>
                    <xdr:row>4</xdr:row>
                    <xdr:rowOff>0</xdr:rowOff>
                  </from>
                  <to>
                    <xdr:col>19</xdr:col>
                    <xdr:colOff>0</xdr:colOff>
                    <xdr:row>5</xdr:row>
                    <xdr:rowOff>0</xdr:rowOff>
                  </to>
                </anchor>
              </controlPr>
            </control>
          </mc:Choice>
        </mc:AlternateContent>
        <mc:AlternateContent xmlns:mc="http://schemas.openxmlformats.org/markup-compatibility/2006">
          <mc:Choice Requires="x14">
            <control shapeId="1063" r:id="rId8" name="Button 39">
              <controlPr defaultSize="0" print="0" autoFill="0" autoPict="0" macro="[0]!SAISortButtonOnActionWrap">
                <anchor moveWithCells="1" sizeWithCells="1">
                  <from>
                    <xdr:col>19</xdr:col>
                    <xdr:colOff>0</xdr:colOff>
                    <xdr:row>4</xdr:row>
                    <xdr:rowOff>0</xdr:rowOff>
                  </from>
                  <to>
                    <xdr:col>20</xdr:col>
                    <xdr:colOff>0</xdr:colOff>
                    <xdr:row>5</xdr:row>
                    <xdr:rowOff>0</xdr:rowOff>
                  </to>
                </anchor>
              </controlPr>
            </control>
          </mc:Choice>
        </mc:AlternateContent>
        <mc:AlternateContent xmlns:mc="http://schemas.openxmlformats.org/markup-compatibility/2006">
          <mc:Choice Requires="x14">
            <control shapeId="1064" r:id="rId9" name="Button 40">
              <controlPr defaultSize="0" print="0" autoFill="0" autoPict="0" macro="[0]!SAISortButtonOnActionWrap">
                <anchor moveWithCells="1" sizeWithCells="1">
                  <from>
                    <xdr:col>20</xdr:col>
                    <xdr:colOff>0</xdr:colOff>
                    <xdr:row>4</xdr:row>
                    <xdr:rowOff>0</xdr:rowOff>
                  </from>
                  <to>
                    <xdr:col>21</xdr:col>
                    <xdr:colOff>0</xdr:colOff>
                    <xdr:row>5</xdr:row>
                    <xdr:rowOff>0</xdr:rowOff>
                  </to>
                </anchor>
              </controlPr>
            </control>
          </mc:Choice>
        </mc:AlternateContent>
        <mc:AlternateContent xmlns:mc="http://schemas.openxmlformats.org/markup-compatibility/2006">
          <mc:Choice Requires="x14">
            <control shapeId="1065" r:id="rId10" name="Button 41">
              <controlPr defaultSize="0" print="0" autoFill="0" autoPict="0" macro="[0]!SAISortButtonOnActionWrap">
                <anchor moveWithCells="1" sizeWithCells="1">
                  <from>
                    <xdr:col>21</xdr:col>
                    <xdr:colOff>0</xdr:colOff>
                    <xdr:row>4</xdr:row>
                    <xdr:rowOff>0</xdr:rowOff>
                  </from>
                  <to>
                    <xdr:col>22</xdr:col>
                    <xdr:colOff>0</xdr:colOff>
                    <xdr:row>5</xdr:row>
                    <xdr:rowOff>0</xdr:rowOff>
                  </to>
                </anchor>
              </controlPr>
            </control>
          </mc:Choice>
        </mc:AlternateContent>
        <mc:AlternateContent xmlns:mc="http://schemas.openxmlformats.org/markup-compatibility/2006">
          <mc:Choice Requires="x14">
            <control shapeId="1066" r:id="rId11" name="Button 42">
              <controlPr defaultSize="0" print="0" autoFill="0" autoPict="0" macro="[0]!SAISortButtonOnActionWrap">
                <anchor moveWithCells="1" sizeWithCells="1">
                  <from>
                    <xdr:col>22</xdr:col>
                    <xdr:colOff>0</xdr:colOff>
                    <xdr:row>4</xdr:row>
                    <xdr:rowOff>0</xdr:rowOff>
                  </from>
                  <to>
                    <xdr:col>23</xdr:col>
                    <xdr:colOff>0</xdr:colOff>
                    <xdr:row>5</xdr:row>
                    <xdr:rowOff>0</xdr:rowOff>
                  </to>
                </anchor>
              </controlPr>
            </control>
          </mc:Choice>
        </mc:AlternateContent>
        <mc:AlternateContent xmlns:mc="http://schemas.openxmlformats.org/markup-compatibility/2006">
          <mc:Choice Requires="x14">
            <control shapeId="1067" r:id="rId12" name="Button 43">
              <controlPr defaultSize="0" print="0" autoFill="0" autoPict="0" macro="[0]!SAISortButtonOnActionWrap">
                <anchor moveWithCells="1" sizeWithCells="1">
                  <from>
                    <xdr:col>23</xdr:col>
                    <xdr:colOff>0</xdr:colOff>
                    <xdr:row>4</xdr:row>
                    <xdr:rowOff>0</xdr:rowOff>
                  </from>
                  <to>
                    <xdr:col>24</xdr:col>
                    <xdr:colOff>0</xdr:colOff>
                    <xdr:row>5</xdr:row>
                    <xdr:rowOff>0</xdr:rowOff>
                  </to>
                </anchor>
              </controlPr>
            </control>
          </mc:Choice>
        </mc:AlternateContent>
        <mc:AlternateContent xmlns:mc="http://schemas.openxmlformats.org/markup-compatibility/2006">
          <mc:Choice Requires="x14">
            <control shapeId="1068" r:id="rId13" name="Button 44">
              <controlPr defaultSize="0" print="0" autoFill="0" autoPict="0" macro="[0]!SAISortButtonOnActionWrap">
                <anchor moveWithCells="1" sizeWithCells="1">
                  <from>
                    <xdr:col>24</xdr:col>
                    <xdr:colOff>0</xdr:colOff>
                    <xdr:row>4</xdr:row>
                    <xdr:rowOff>0</xdr:rowOff>
                  </from>
                  <to>
                    <xdr:col>25</xdr:col>
                    <xdr:colOff>0</xdr:colOff>
                    <xdr:row>5</xdr:row>
                    <xdr:rowOff>0</xdr:rowOff>
                  </to>
                </anchor>
              </controlPr>
            </control>
          </mc:Choice>
        </mc:AlternateContent>
        <mc:AlternateContent xmlns:mc="http://schemas.openxmlformats.org/markup-compatibility/2006">
          <mc:Choice Requires="x14">
            <control shapeId="1069" r:id="rId14" name="Button 45">
              <controlPr defaultSize="0" print="0" autoFill="0" autoPict="0" macro="[0]!SAISortButtonOnActionWrap">
                <anchor moveWithCells="1" sizeWithCells="1">
                  <from>
                    <xdr:col>25</xdr:col>
                    <xdr:colOff>0</xdr:colOff>
                    <xdr:row>4</xdr:row>
                    <xdr:rowOff>0</xdr:rowOff>
                  </from>
                  <to>
                    <xdr:col>26</xdr:col>
                    <xdr:colOff>0</xdr:colOff>
                    <xdr:row>5</xdr:row>
                    <xdr:rowOff>0</xdr:rowOff>
                  </to>
                </anchor>
              </controlPr>
            </control>
          </mc:Choice>
        </mc:AlternateContent>
        <mc:AlternateContent xmlns:mc="http://schemas.openxmlformats.org/markup-compatibility/2006">
          <mc:Choice Requires="x14">
            <control shapeId="1070" r:id="rId15" name="Button 46">
              <controlPr defaultSize="0" print="0" autoFill="0" autoPict="0" macro="[0]!SAISortButtonOnActionWrap">
                <anchor moveWithCells="1" sizeWithCells="1">
                  <from>
                    <xdr:col>26</xdr:col>
                    <xdr:colOff>0</xdr:colOff>
                    <xdr:row>4</xdr:row>
                    <xdr:rowOff>0</xdr:rowOff>
                  </from>
                  <to>
                    <xdr:col>27</xdr:col>
                    <xdr:colOff>0</xdr:colOff>
                    <xdr:row>5</xdr:row>
                    <xdr:rowOff>0</xdr:rowOff>
                  </to>
                </anchor>
              </controlPr>
            </control>
          </mc:Choice>
        </mc:AlternateContent>
        <mc:AlternateContent xmlns:mc="http://schemas.openxmlformats.org/markup-compatibility/2006">
          <mc:Choice Requires="x14">
            <control shapeId="1071" r:id="rId16" name="Button 47">
              <controlPr defaultSize="0" print="0" autoFill="0" autoPict="0" macro="[0]!SAISortButtonOnActionWrap">
                <anchor moveWithCells="1" sizeWithCells="1">
                  <from>
                    <xdr:col>27</xdr:col>
                    <xdr:colOff>0</xdr:colOff>
                    <xdr:row>4</xdr:row>
                    <xdr:rowOff>0</xdr:rowOff>
                  </from>
                  <to>
                    <xdr:col>28</xdr:col>
                    <xdr:colOff>0</xdr:colOff>
                    <xdr:row>5</xdr:row>
                    <xdr:rowOff>0</xdr:rowOff>
                  </to>
                </anchor>
              </controlPr>
            </control>
          </mc:Choice>
        </mc:AlternateContent>
        <mc:AlternateContent xmlns:mc="http://schemas.openxmlformats.org/markup-compatibility/2006">
          <mc:Choice Requires="x14">
            <control shapeId="1072" r:id="rId17" name="Button 48">
              <controlPr defaultSize="0" print="0" autoFill="0" autoPict="0" macro="[0]!SAISortButtonOnActionWrap">
                <anchor moveWithCells="1" sizeWithCells="1">
                  <from>
                    <xdr:col>28</xdr:col>
                    <xdr:colOff>0</xdr:colOff>
                    <xdr:row>4</xdr:row>
                    <xdr:rowOff>0</xdr:rowOff>
                  </from>
                  <to>
                    <xdr:col>29</xdr:col>
                    <xdr:colOff>0</xdr:colOff>
                    <xdr:row>5</xdr:row>
                    <xdr:rowOff>0</xdr:rowOff>
                  </to>
                </anchor>
              </controlPr>
            </control>
          </mc:Choice>
        </mc:AlternateContent>
        <mc:AlternateContent xmlns:mc="http://schemas.openxmlformats.org/markup-compatibility/2006">
          <mc:Choice Requires="x14">
            <control shapeId="1073" r:id="rId18" name="Button 49">
              <controlPr defaultSize="0" print="0" autoFill="0" autoPict="0" macro="[0]!SAISortButtonOnActionWrap">
                <anchor moveWithCells="1" sizeWithCells="1">
                  <from>
                    <xdr:col>29</xdr:col>
                    <xdr:colOff>0</xdr:colOff>
                    <xdr:row>4</xdr:row>
                    <xdr:rowOff>0</xdr:rowOff>
                  </from>
                  <to>
                    <xdr:col>30</xdr:col>
                    <xdr:colOff>0</xdr:colOff>
                    <xdr:row>5</xdr:row>
                    <xdr:rowOff>0</xdr:rowOff>
                  </to>
                </anchor>
              </controlPr>
            </control>
          </mc:Choice>
        </mc:AlternateContent>
        <mc:AlternateContent xmlns:mc="http://schemas.openxmlformats.org/markup-compatibility/2006">
          <mc:Choice Requires="x14">
            <control shapeId="1074" r:id="rId19" name="Button 50">
              <controlPr defaultSize="0" print="0" autoFill="0" autoPict="0" macro="[0]!SAISortButtonOnActionWrap">
                <anchor moveWithCells="1" sizeWithCells="1">
                  <from>
                    <xdr:col>30</xdr:col>
                    <xdr:colOff>0</xdr:colOff>
                    <xdr:row>4</xdr:row>
                    <xdr:rowOff>0</xdr:rowOff>
                  </from>
                  <to>
                    <xdr:col>31</xdr:col>
                    <xdr:colOff>0</xdr:colOff>
                    <xdr:row>5</xdr:row>
                    <xdr:rowOff>0</xdr:rowOff>
                  </to>
                </anchor>
              </controlPr>
            </control>
          </mc:Choice>
        </mc:AlternateContent>
        <mc:AlternateContent xmlns:mc="http://schemas.openxmlformats.org/markup-compatibility/2006">
          <mc:Choice Requires="x14">
            <control shapeId="1075" r:id="rId20" name="Button 51">
              <controlPr defaultSize="0" print="0" autoFill="0" autoPict="0" macro="[0]!SAISortButtonOnActionWrap">
                <anchor moveWithCells="1" sizeWithCells="1">
                  <from>
                    <xdr:col>1</xdr:col>
                    <xdr:colOff>0</xdr:colOff>
                    <xdr:row>4</xdr:row>
                    <xdr:rowOff>0</xdr:rowOff>
                  </from>
                  <to>
                    <xdr:col>2</xdr:col>
                    <xdr:colOff>0</xdr:colOff>
                    <xdr:row>5</xdr:row>
                    <xdr:rowOff>0</xdr:rowOff>
                  </to>
                </anchor>
              </controlPr>
            </control>
          </mc:Choice>
        </mc:AlternateContent>
        <mc:AlternateContent xmlns:mc="http://schemas.openxmlformats.org/markup-compatibility/2006">
          <mc:Choice Requires="x14">
            <control shapeId="1076" r:id="rId21" name="Button 52">
              <controlPr defaultSize="0" print="0" autoFill="0" autoPict="0" macro="[0]!SAISortButtonOnActionWrap">
                <anchor moveWithCells="1" sizeWithCells="1">
                  <from>
                    <xdr:col>2</xdr:col>
                    <xdr:colOff>0</xdr:colOff>
                    <xdr:row>4</xdr:row>
                    <xdr:rowOff>0</xdr:rowOff>
                  </from>
                  <to>
                    <xdr:col>3</xdr:col>
                    <xdr:colOff>0</xdr:colOff>
                    <xdr:row>5</xdr:row>
                    <xdr:rowOff>0</xdr:rowOff>
                  </to>
                </anchor>
              </controlPr>
            </control>
          </mc:Choice>
        </mc:AlternateContent>
        <mc:AlternateContent xmlns:mc="http://schemas.openxmlformats.org/markup-compatibility/2006">
          <mc:Choice Requires="x14">
            <control shapeId="1077" r:id="rId22" name="Button 53">
              <controlPr defaultSize="0" print="0" autoFill="0" autoPict="0" macro="[0]!SAISortButtonOnActionWrap">
                <anchor moveWithCells="1" sizeWithCells="1">
                  <from>
                    <xdr:col>3</xdr:col>
                    <xdr:colOff>0</xdr:colOff>
                    <xdr:row>4</xdr:row>
                    <xdr:rowOff>0</xdr:rowOff>
                  </from>
                  <to>
                    <xdr:col>4</xdr:col>
                    <xdr:colOff>0</xdr:colOff>
                    <xdr:row>5</xdr:row>
                    <xdr:rowOff>0</xdr:rowOff>
                  </to>
                </anchor>
              </controlPr>
            </control>
          </mc:Choice>
        </mc:AlternateContent>
        <mc:AlternateContent xmlns:mc="http://schemas.openxmlformats.org/markup-compatibility/2006">
          <mc:Choice Requires="x14">
            <control shapeId="1078" r:id="rId23" name="Button 54">
              <controlPr defaultSize="0" print="0" autoFill="0" autoPict="0" macro="[0]!SAISortButtonOnActionWrap">
                <anchor moveWithCells="1" sizeWithCells="1">
                  <from>
                    <xdr:col>4</xdr:col>
                    <xdr:colOff>0</xdr:colOff>
                    <xdr:row>4</xdr:row>
                    <xdr:rowOff>0</xdr:rowOff>
                  </from>
                  <to>
                    <xdr:col>5</xdr:col>
                    <xdr:colOff>0</xdr:colOff>
                    <xdr:row>5</xdr:row>
                    <xdr:rowOff>0</xdr:rowOff>
                  </to>
                </anchor>
              </controlPr>
            </control>
          </mc:Choice>
        </mc:AlternateContent>
        <mc:AlternateContent xmlns:mc="http://schemas.openxmlformats.org/markup-compatibility/2006">
          <mc:Choice Requires="x14">
            <control shapeId="1079" r:id="rId24" name="Button 55">
              <controlPr defaultSize="0" print="0" autoFill="0" autoPict="0" macro="[0]!SAISortButtonOnActionWrap">
                <anchor moveWithCells="1" sizeWithCells="1">
                  <from>
                    <xdr:col>5</xdr:col>
                    <xdr:colOff>0</xdr:colOff>
                    <xdr:row>4</xdr:row>
                    <xdr:rowOff>0</xdr:rowOff>
                  </from>
                  <to>
                    <xdr:col>6</xdr:col>
                    <xdr:colOff>0</xdr:colOff>
                    <xdr:row>5</xdr:row>
                    <xdr:rowOff>0</xdr:rowOff>
                  </to>
                </anchor>
              </controlPr>
            </control>
          </mc:Choice>
        </mc:AlternateContent>
        <mc:AlternateContent xmlns:mc="http://schemas.openxmlformats.org/markup-compatibility/2006">
          <mc:Choice Requires="x14">
            <control shapeId="1080" r:id="rId25" name="Button 56">
              <controlPr defaultSize="0" print="0" autoFill="0" autoPict="0" macro="[0]!SAISortButtonOnActionWrap">
                <anchor moveWithCells="1" sizeWithCells="1">
                  <from>
                    <xdr:col>6</xdr:col>
                    <xdr:colOff>0</xdr:colOff>
                    <xdr:row>4</xdr:row>
                    <xdr:rowOff>0</xdr:rowOff>
                  </from>
                  <to>
                    <xdr:col>7</xdr:col>
                    <xdr:colOff>0</xdr:colOff>
                    <xdr:row>5</xdr:row>
                    <xdr:rowOff>0</xdr:rowOff>
                  </to>
                </anchor>
              </controlPr>
            </control>
          </mc:Choice>
        </mc:AlternateContent>
        <mc:AlternateContent xmlns:mc="http://schemas.openxmlformats.org/markup-compatibility/2006">
          <mc:Choice Requires="x14">
            <control shapeId="1081" r:id="rId26" name="Button 57">
              <controlPr defaultSize="0" print="0" autoFill="0" autoPict="0" macro="[0]!SAISortButtonOnActionWrap">
                <anchor moveWithCells="1" sizeWithCells="1">
                  <from>
                    <xdr:col>7</xdr:col>
                    <xdr:colOff>0</xdr:colOff>
                    <xdr:row>4</xdr:row>
                    <xdr:rowOff>0</xdr:rowOff>
                  </from>
                  <to>
                    <xdr:col>8</xdr:col>
                    <xdr:colOff>0</xdr:colOff>
                    <xdr:row>5</xdr:row>
                    <xdr:rowOff>0</xdr:rowOff>
                  </to>
                </anchor>
              </controlPr>
            </control>
          </mc:Choice>
        </mc:AlternateContent>
        <mc:AlternateContent xmlns:mc="http://schemas.openxmlformats.org/markup-compatibility/2006">
          <mc:Choice Requires="x14">
            <control shapeId="1082" r:id="rId27" name="Button 58">
              <controlPr defaultSize="0" print="0" autoFill="0" autoPict="0" macro="[0]!SAISortButtonOnActionWrap">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1083" r:id="rId28" name="Button 59">
              <controlPr defaultSize="0" print="0" autoFill="0" autoPict="0" macro="[0]!SAISortButtonOnActionWrap">
                <anchor moveWithCells="1" sizeWithCells="1">
                  <from>
                    <xdr:col>9</xdr:col>
                    <xdr:colOff>0</xdr:colOff>
                    <xdr:row>4</xdr:row>
                    <xdr:rowOff>0</xdr:rowOff>
                  </from>
                  <to>
                    <xdr:col>10</xdr:col>
                    <xdr:colOff>0</xdr:colOff>
                    <xdr:row>5</xdr:row>
                    <xdr:rowOff>0</xdr:rowOff>
                  </to>
                </anchor>
              </controlPr>
            </control>
          </mc:Choice>
        </mc:AlternateContent>
        <mc:AlternateContent xmlns:mc="http://schemas.openxmlformats.org/markup-compatibility/2006">
          <mc:Choice Requires="x14">
            <control shapeId="1084" r:id="rId29" name="Button 60">
              <controlPr defaultSize="0" print="0" autoFill="0" autoPict="0" macro="[0]!SAISortButtonOnActionWrap">
                <anchor moveWithCells="1" sizeWithCells="1">
                  <from>
                    <xdr:col>10</xdr:col>
                    <xdr:colOff>0</xdr:colOff>
                    <xdr:row>4</xdr:row>
                    <xdr:rowOff>0</xdr:rowOff>
                  </from>
                  <to>
                    <xdr:col>11</xdr:col>
                    <xdr:colOff>0</xdr:colOff>
                    <xdr:row>5</xdr:row>
                    <xdr:rowOff>0</xdr:rowOff>
                  </to>
                </anchor>
              </controlPr>
            </control>
          </mc:Choice>
        </mc:AlternateContent>
        <mc:AlternateContent xmlns:mc="http://schemas.openxmlformats.org/markup-compatibility/2006">
          <mc:Choice Requires="x14">
            <control shapeId="1085" r:id="rId30" name="Button 61">
              <controlPr defaultSize="0" print="0" autoFill="0" autoPict="0" macro="[0]!SAISortButtonOnActionWrap">
                <anchor moveWithCells="1" sizeWithCells="1">
                  <from>
                    <xdr:col>11</xdr:col>
                    <xdr:colOff>0</xdr:colOff>
                    <xdr:row>4</xdr:row>
                    <xdr:rowOff>0</xdr:rowOff>
                  </from>
                  <to>
                    <xdr:col>12</xdr:col>
                    <xdr:colOff>0</xdr:colOff>
                    <xdr:row>5</xdr:row>
                    <xdr:rowOff>0</xdr:rowOff>
                  </to>
                </anchor>
              </controlPr>
            </control>
          </mc:Choice>
        </mc:AlternateContent>
        <mc:AlternateContent xmlns:mc="http://schemas.openxmlformats.org/markup-compatibility/2006">
          <mc:Choice Requires="x14">
            <control shapeId="1086" r:id="rId31" name="Button 62">
              <controlPr defaultSize="0" print="0" autoFill="0" autoPict="0" macro="[0]!SAISortButtonOnActionWrap">
                <anchor moveWithCells="1" sizeWithCells="1">
                  <from>
                    <xdr:col>12</xdr:col>
                    <xdr:colOff>0</xdr:colOff>
                    <xdr:row>4</xdr:row>
                    <xdr:rowOff>0</xdr:rowOff>
                  </from>
                  <to>
                    <xdr:col>13</xdr:col>
                    <xdr:colOff>0</xdr:colOff>
                    <xdr:row>5</xdr:row>
                    <xdr:rowOff>0</xdr:rowOff>
                  </to>
                </anchor>
              </controlPr>
            </control>
          </mc:Choice>
        </mc:AlternateContent>
        <mc:AlternateContent xmlns:mc="http://schemas.openxmlformats.org/markup-compatibility/2006">
          <mc:Choice Requires="x14">
            <control shapeId="1087" r:id="rId32" name="Button 63">
              <controlPr defaultSize="0" print="0" autoFill="0" autoPict="0" macro="[0]!SAISortButtonOnActionWrap">
                <anchor moveWithCells="1" sizeWithCells="1">
                  <from>
                    <xdr:col>13</xdr:col>
                    <xdr:colOff>0</xdr:colOff>
                    <xdr:row>4</xdr:row>
                    <xdr:rowOff>0</xdr:rowOff>
                  </from>
                  <to>
                    <xdr:col>14</xdr:col>
                    <xdr:colOff>0</xdr:colOff>
                    <xdr:row>5</xdr:row>
                    <xdr:rowOff>0</xdr:rowOff>
                  </to>
                </anchor>
              </controlPr>
            </control>
          </mc:Choice>
        </mc:AlternateContent>
        <mc:AlternateContent xmlns:mc="http://schemas.openxmlformats.org/markup-compatibility/2006">
          <mc:Choice Requires="x14">
            <control shapeId="1088" r:id="rId33" name="Button 64">
              <controlPr defaultSize="0" print="0" autoFill="0" autoPict="0" macro="[0]!SAISortButtonOnActionWrap">
                <anchor moveWithCells="1" sizeWithCells="1">
                  <from>
                    <xdr:col>14</xdr:col>
                    <xdr:colOff>0</xdr:colOff>
                    <xdr:row>4</xdr:row>
                    <xdr:rowOff>0</xdr:rowOff>
                  </from>
                  <to>
                    <xdr:col>15</xdr:col>
                    <xdr:colOff>0</xdr:colOff>
                    <xdr:row>5</xdr:row>
                    <xdr:rowOff>0</xdr:rowOff>
                  </to>
                </anchor>
              </controlPr>
            </control>
          </mc:Choice>
        </mc:AlternateContent>
        <mc:AlternateContent xmlns:mc="http://schemas.openxmlformats.org/markup-compatibility/2006">
          <mc:Choice Requires="x14">
            <control shapeId="1089" r:id="rId34" name="Button 65">
              <controlPr defaultSize="0" print="0" autoFill="0" autoPict="0" macro="[0]!SAISortButtonOnActionWrap">
                <anchor moveWithCells="1" sizeWithCells="1">
                  <from>
                    <xdr:col>15</xdr:col>
                    <xdr:colOff>0</xdr:colOff>
                    <xdr:row>4</xdr:row>
                    <xdr:rowOff>0</xdr:rowOff>
                  </from>
                  <to>
                    <xdr:col>16</xdr:col>
                    <xdr:colOff>0</xdr:colOff>
                    <xdr:row>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CBD75-5265-4E08-9FEE-B4F5BD2F13B3}">
  <sheetPr codeName="shCredit"/>
  <dimension ref="A1:T61"/>
  <sheetViews>
    <sheetView showGridLines="0" showRowColHeaders="0" workbookViewId="0"/>
  </sheetViews>
  <sheetFormatPr defaultRowHeight="14.25" x14ac:dyDescent="0.45"/>
  <cols>
    <col min="1" max="1" width="4.59765625" customWidth="1"/>
    <col min="2" max="2" width="15" customWidth="1"/>
    <col min="3" max="12" width="8.73046875" customWidth="1"/>
    <col min="13" max="20" width="10.73046875" customWidth="1"/>
  </cols>
  <sheetData>
    <row r="1" spans="1:20" ht="28.5" x14ac:dyDescent="0.85">
      <c r="A1" s="1" t="s">
        <v>102</v>
      </c>
    </row>
    <row r="2" spans="1:20" x14ac:dyDescent="0.45">
      <c r="B2" s="2" t="s">
        <v>103</v>
      </c>
    </row>
    <row r="3" spans="1:20" x14ac:dyDescent="0.45">
      <c r="B3" s="26"/>
      <c r="C3" s="3"/>
      <c r="D3" s="3"/>
      <c r="E3" s="3"/>
      <c r="F3" s="26"/>
      <c r="G3" s="3"/>
      <c r="H3" s="3"/>
      <c r="I3" s="3"/>
      <c r="J3" s="3"/>
      <c r="K3" s="3"/>
      <c r="L3" s="3"/>
      <c r="M3" s="3"/>
      <c r="N3" s="3"/>
      <c r="O3" s="3"/>
      <c r="P3" s="3"/>
      <c r="Q3" s="3"/>
      <c r="R3" s="3"/>
      <c r="S3" s="3"/>
      <c r="T3" s="3"/>
    </row>
    <row r="5" spans="1:20" x14ac:dyDescent="0.45">
      <c r="B5" s="27"/>
      <c r="C5" s="28" t="s">
        <v>104</v>
      </c>
      <c r="D5" s="29" t="s">
        <v>105</v>
      </c>
      <c r="E5" s="123" t="s">
        <v>106</v>
      </c>
      <c r="F5" s="124"/>
      <c r="G5" s="124"/>
      <c r="H5" s="124"/>
      <c r="I5" s="124"/>
      <c r="J5" s="124"/>
      <c r="K5" s="124"/>
      <c r="L5" s="125"/>
      <c r="M5" s="123" t="s">
        <v>107</v>
      </c>
      <c r="N5" s="124"/>
      <c r="O5" s="124"/>
      <c r="P5" s="124"/>
      <c r="Q5" s="124"/>
      <c r="R5" s="124"/>
      <c r="S5" s="124"/>
      <c r="T5" s="125"/>
    </row>
    <row r="6" spans="1:20" x14ac:dyDescent="0.45">
      <c r="B6" s="19"/>
      <c r="C6" s="19" t="s">
        <v>108</v>
      </c>
      <c r="D6" s="30" t="s">
        <v>109</v>
      </c>
      <c r="E6" s="31" t="s">
        <v>9</v>
      </c>
      <c r="F6" s="31" t="s">
        <v>10</v>
      </c>
      <c r="G6" s="31" t="s">
        <v>11</v>
      </c>
      <c r="H6" s="31" t="s">
        <v>12</v>
      </c>
      <c r="I6" s="31" t="s">
        <v>13</v>
      </c>
      <c r="J6" s="31" t="s">
        <v>14</v>
      </c>
      <c r="K6" s="31" t="s">
        <v>16</v>
      </c>
      <c r="L6" s="30" t="s">
        <v>19</v>
      </c>
      <c r="M6" s="32" t="s">
        <v>9</v>
      </c>
      <c r="N6" s="32" t="s">
        <v>10</v>
      </c>
      <c r="O6" s="32" t="s">
        <v>11</v>
      </c>
      <c r="P6" s="32" t="s">
        <v>12</v>
      </c>
      <c r="Q6" s="32" t="s">
        <v>13</v>
      </c>
      <c r="R6" s="32" t="s">
        <v>14</v>
      </c>
      <c r="S6" s="32" t="s">
        <v>16</v>
      </c>
      <c r="T6" s="33" t="s">
        <v>19</v>
      </c>
    </row>
    <row r="7" spans="1:20" x14ac:dyDescent="0.45">
      <c r="B7" s="34" t="s">
        <v>110</v>
      </c>
      <c r="C7" s="8"/>
      <c r="D7" s="35">
        <v>0.4</v>
      </c>
      <c r="E7" s="36">
        <v>1.8374590000000001E-3</v>
      </c>
      <c r="F7" s="36">
        <v>2.1699850000000001E-3</v>
      </c>
      <c r="G7" s="36">
        <v>3.2200870000000004E-3</v>
      </c>
      <c r="H7" s="36">
        <v>4.519721E-3</v>
      </c>
      <c r="I7" s="36">
        <v>5.855692E-3</v>
      </c>
      <c r="J7" s="36">
        <v>7.1319440000000003E-3</v>
      </c>
      <c r="K7" s="36">
        <v>9.7342209999999995E-3</v>
      </c>
      <c r="L7" s="36">
        <v>1.212007E-2</v>
      </c>
      <c r="M7" s="37" t="s">
        <v>111</v>
      </c>
      <c r="N7" t="s">
        <v>112</v>
      </c>
      <c r="O7" t="s">
        <v>113</v>
      </c>
      <c r="P7" t="s">
        <v>114</v>
      </c>
      <c r="Q7" t="s">
        <v>115</v>
      </c>
      <c r="R7" t="s">
        <v>116</v>
      </c>
      <c r="S7" t="s">
        <v>117</v>
      </c>
      <c r="T7" s="38" t="s">
        <v>118</v>
      </c>
    </row>
    <row r="8" spans="1:20" x14ac:dyDescent="0.45">
      <c r="B8" s="34" t="s">
        <v>525</v>
      </c>
      <c r="C8" s="119">
        <v>7.6747359999999997E-3</v>
      </c>
      <c r="D8" s="35">
        <v>0.4</v>
      </c>
      <c r="E8" s="126">
        <v>9.4136260000000005E-4</v>
      </c>
      <c r="F8" s="126">
        <v>1.2246620000000001E-3</v>
      </c>
      <c r="G8" s="126">
        <v>1.779465E-3</v>
      </c>
      <c r="H8" s="126">
        <v>2.5040500000000003E-3</v>
      </c>
      <c r="I8" s="126">
        <v>3.1741260000000002E-3</v>
      </c>
      <c r="J8" s="126">
        <v>3.8908039999999999E-3</v>
      </c>
      <c r="K8" s="126">
        <v>4.6783390000000001E-3</v>
      </c>
      <c r="L8" s="126">
        <v>5.5453300000000002E-3</v>
      </c>
      <c r="M8" s="37" t="s">
        <v>526</v>
      </c>
      <c r="N8" s="127" t="s">
        <v>527</v>
      </c>
      <c r="O8" s="127" t="s">
        <v>528</v>
      </c>
      <c r="P8" s="127" t="s">
        <v>529</v>
      </c>
      <c r="Q8" s="127" t="s">
        <v>530</v>
      </c>
      <c r="R8" s="127" t="s">
        <v>531</v>
      </c>
      <c r="S8" s="127" t="s">
        <v>532</v>
      </c>
      <c r="T8" s="38" t="s">
        <v>533</v>
      </c>
    </row>
    <row r="9" spans="1:20" x14ac:dyDescent="0.45">
      <c r="B9" s="34" t="s">
        <v>516</v>
      </c>
      <c r="C9" s="8">
        <v>7.6747359999999997E-3</v>
      </c>
      <c r="D9" s="35">
        <v>0.4</v>
      </c>
      <c r="E9" s="14">
        <v>2.6166940000000001E-3</v>
      </c>
      <c r="F9" s="14">
        <v>2.6166940000000001E-3</v>
      </c>
      <c r="G9" s="14">
        <v>3.8134650000000003E-3</v>
      </c>
      <c r="H9" s="14">
        <v>5.0212159999999994E-3</v>
      </c>
      <c r="I9" s="14">
        <v>6.1481540000000003E-3</v>
      </c>
      <c r="J9" s="14">
        <v>7.2520600000000003E-3</v>
      </c>
      <c r="K9" s="14">
        <v>7.2520600000000003E-3</v>
      </c>
      <c r="L9" s="14">
        <v>7.2520600000000003E-3</v>
      </c>
      <c r="M9" s="37" t="s">
        <v>517</v>
      </c>
      <c r="N9" t="s">
        <v>518</v>
      </c>
      <c r="O9" t="s">
        <v>519</v>
      </c>
      <c r="P9" t="s">
        <v>520</v>
      </c>
      <c r="Q9" t="s">
        <v>521</v>
      </c>
      <c r="R9" t="s">
        <v>522</v>
      </c>
      <c r="S9" t="s">
        <v>523</v>
      </c>
      <c r="T9" s="38" t="s">
        <v>524</v>
      </c>
    </row>
    <row r="10" spans="1:20" x14ac:dyDescent="0.45">
      <c r="B10" s="34" t="s">
        <v>507</v>
      </c>
      <c r="C10" s="8">
        <v>1.4361150000000001E-2</v>
      </c>
      <c r="D10" s="35">
        <v>0.4</v>
      </c>
      <c r="E10" s="36">
        <v>2.2774399999999999E-3</v>
      </c>
      <c r="F10" s="36">
        <v>2.8130550000000001E-3</v>
      </c>
      <c r="G10" s="36">
        <v>3.4603859999999998E-3</v>
      </c>
      <c r="H10" s="36">
        <v>3.7744610000000002E-3</v>
      </c>
      <c r="I10" s="36">
        <v>4.8486789999999998E-3</v>
      </c>
      <c r="J10" s="36">
        <v>6.1436900000000003E-3</v>
      </c>
      <c r="K10" s="36">
        <v>7.2160390000000005E-3</v>
      </c>
      <c r="L10" s="36">
        <v>8.2183329999999995E-3</v>
      </c>
      <c r="M10" s="37" t="s">
        <v>508</v>
      </c>
      <c r="N10" t="s">
        <v>509</v>
      </c>
      <c r="O10" t="s">
        <v>510</v>
      </c>
      <c r="P10" t="s">
        <v>511</v>
      </c>
      <c r="Q10" t="s">
        <v>512</v>
      </c>
      <c r="R10" t="s">
        <v>513</v>
      </c>
      <c r="S10" t="s">
        <v>514</v>
      </c>
      <c r="T10" s="38" t="s">
        <v>515</v>
      </c>
    </row>
    <row r="11" spans="1:20" x14ac:dyDescent="0.45">
      <c r="B11" s="34" t="s">
        <v>498</v>
      </c>
      <c r="C11" s="8">
        <v>1.6058600000000003E-2</v>
      </c>
      <c r="D11" s="35">
        <v>0.4</v>
      </c>
      <c r="E11" s="36">
        <v>1.2944599999999999E-3</v>
      </c>
      <c r="F11" s="36">
        <v>1.8256570000000001E-3</v>
      </c>
      <c r="G11" s="36">
        <v>2.6603539999999998E-3</v>
      </c>
      <c r="H11" s="36">
        <v>3.6654370000000001E-3</v>
      </c>
      <c r="I11" s="36">
        <v>4.5444600000000002E-3</v>
      </c>
      <c r="J11" s="36">
        <v>5.6818449999999996E-3</v>
      </c>
      <c r="K11" s="36">
        <v>6.9935839999999997E-3</v>
      </c>
      <c r="L11" s="36">
        <v>8.1411640000000011E-3</v>
      </c>
      <c r="M11" s="37" t="s">
        <v>499</v>
      </c>
      <c r="N11" t="s">
        <v>500</v>
      </c>
      <c r="O11" t="s">
        <v>501</v>
      </c>
      <c r="P11" t="s">
        <v>502</v>
      </c>
      <c r="Q11" t="s">
        <v>503</v>
      </c>
      <c r="R11" t="s">
        <v>504</v>
      </c>
      <c r="S11" t="s">
        <v>505</v>
      </c>
      <c r="T11" s="38" t="s">
        <v>506</v>
      </c>
    </row>
    <row r="12" spans="1:20" x14ac:dyDescent="0.45">
      <c r="B12" s="34" t="s">
        <v>497</v>
      </c>
      <c r="C12" s="8">
        <v>7.6747359999999997E-3</v>
      </c>
      <c r="D12" s="35">
        <v>0.4</v>
      </c>
      <c r="E12" s="14">
        <v>3.0000000000000001E-3</v>
      </c>
      <c r="F12" s="14">
        <v>3.0000000000000001E-3</v>
      </c>
      <c r="G12" s="14">
        <v>3.5000000000000001E-3</v>
      </c>
      <c r="H12" s="14">
        <v>4.0000000000000001E-3</v>
      </c>
      <c r="I12" s="14">
        <v>5.4999999999999997E-3</v>
      </c>
      <c r="J12" s="14">
        <v>7.4531540000000009E-3</v>
      </c>
      <c r="K12" s="14">
        <v>7.2747899999999997E-3</v>
      </c>
      <c r="L12" s="14">
        <v>0.01</v>
      </c>
      <c r="M12" s="37" t="s">
        <v>193</v>
      </c>
      <c r="N12" t="s">
        <v>193</v>
      </c>
      <c r="O12" t="s">
        <v>193</v>
      </c>
      <c r="P12" t="s">
        <v>193</v>
      </c>
      <c r="Q12" t="s">
        <v>193</v>
      </c>
      <c r="R12" t="s">
        <v>193</v>
      </c>
      <c r="S12" t="s">
        <v>193</v>
      </c>
      <c r="T12" s="38" t="s">
        <v>193</v>
      </c>
    </row>
    <row r="13" spans="1:20" x14ac:dyDescent="0.45">
      <c r="B13" s="34" t="s">
        <v>488</v>
      </c>
      <c r="C13" s="8">
        <v>7.6747359999999997E-3</v>
      </c>
      <c r="D13" s="35">
        <v>0.4</v>
      </c>
      <c r="E13" s="36">
        <v>1.652499E-3</v>
      </c>
      <c r="F13" s="36">
        <v>1.925499E-3</v>
      </c>
      <c r="G13" s="36">
        <v>2.6739999999999997E-3</v>
      </c>
      <c r="H13" s="36">
        <v>3.7460000000000002E-3</v>
      </c>
      <c r="I13" s="36">
        <v>5.3664990000000003E-3</v>
      </c>
      <c r="J13" s="36">
        <v>6.9834999999999993E-3</v>
      </c>
      <c r="K13" s="36">
        <v>8.8709999999999987E-3</v>
      </c>
      <c r="L13" s="36">
        <v>1.0651000000000001E-2</v>
      </c>
      <c r="M13" s="37" t="s">
        <v>489</v>
      </c>
      <c r="N13" t="s">
        <v>490</v>
      </c>
      <c r="O13" t="s">
        <v>491</v>
      </c>
      <c r="P13" t="s">
        <v>492</v>
      </c>
      <c r="Q13" t="s">
        <v>493</v>
      </c>
      <c r="R13" t="s">
        <v>494</v>
      </c>
      <c r="S13" t="s">
        <v>495</v>
      </c>
      <c r="T13" s="38" t="s">
        <v>496</v>
      </c>
    </row>
    <row r="14" spans="1:20" x14ac:dyDescent="0.45">
      <c r="B14" s="34" t="s">
        <v>479</v>
      </c>
      <c r="C14" s="8">
        <v>9.1766369999999996E-3</v>
      </c>
      <c r="D14" s="35">
        <v>0.4</v>
      </c>
      <c r="E14" s="36">
        <v>1.173531E-3</v>
      </c>
      <c r="F14" s="36">
        <v>1.6036249999999998E-3</v>
      </c>
      <c r="G14" s="36">
        <v>2.1979399999999998E-3</v>
      </c>
      <c r="H14" s="36">
        <v>2.8861889999999999E-3</v>
      </c>
      <c r="I14" s="36">
        <v>3.7469980000000001E-3</v>
      </c>
      <c r="J14" s="36">
        <v>4.5063910000000002E-3</v>
      </c>
      <c r="K14" s="36">
        <v>5.3949890000000002E-3</v>
      </c>
      <c r="L14" s="36">
        <v>6.2963070000000001E-3</v>
      </c>
      <c r="M14" s="37" t="s">
        <v>480</v>
      </c>
      <c r="N14" t="s">
        <v>481</v>
      </c>
      <c r="O14" t="s">
        <v>482</v>
      </c>
      <c r="P14" t="s">
        <v>483</v>
      </c>
      <c r="Q14" t="s">
        <v>484</v>
      </c>
      <c r="R14" t="s">
        <v>485</v>
      </c>
      <c r="S14" t="s">
        <v>486</v>
      </c>
      <c r="T14" s="38" t="s">
        <v>487</v>
      </c>
    </row>
    <row r="15" spans="1:20" x14ac:dyDescent="0.45">
      <c r="B15" s="34" t="s">
        <v>470</v>
      </c>
      <c r="C15" s="8">
        <v>9.1645549999999996E-3</v>
      </c>
      <c r="D15" s="35">
        <v>0.4</v>
      </c>
      <c r="E15" s="36">
        <v>2.6413070000000003E-3</v>
      </c>
      <c r="F15" s="36">
        <v>3.5210560000000003E-3</v>
      </c>
      <c r="G15" s="36">
        <v>4.010596E-3</v>
      </c>
      <c r="H15" s="36">
        <v>4.5793399999999995E-3</v>
      </c>
      <c r="I15" s="36">
        <v>5.3711399999999999E-3</v>
      </c>
      <c r="J15" s="36">
        <v>6.8492450000000003E-3</v>
      </c>
      <c r="K15" s="36">
        <v>7.5585310000000003E-3</v>
      </c>
      <c r="L15" s="36">
        <v>8.9534809999999992E-3</v>
      </c>
      <c r="M15" s="37" t="s">
        <v>471</v>
      </c>
      <c r="N15" t="s">
        <v>472</v>
      </c>
      <c r="O15" t="s">
        <v>473</v>
      </c>
      <c r="P15" t="s">
        <v>474</v>
      </c>
      <c r="Q15" t="s">
        <v>475</v>
      </c>
      <c r="R15" t="s">
        <v>476</v>
      </c>
      <c r="S15" t="s">
        <v>477</v>
      </c>
      <c r="T15" s="38" t="s">
        <v>478</v>
      </c>
    </row>
    <row r="16" spans="1:20" x14ac:dyDescent="0.45">
      <c r="B16" s="34" t="s">
        <v>469</v>
      </c>
      <c r="C16" s="8">
        <v>7.6747359999999997E-3</v>
      </c>
      <c r="D16" s="35">
        <v>0.4</v>
      </c>
      <c r="E16" s="14">
        <v>3.0000000000000001E-3</v>
      </c>
      <c r="F16" s="14">
        <v>3.0000000000000001E-3</v>
      </c>
      <c r="G16" s="14">
        <v>3.5000000000000001E-3</v>
      </c>
      <c r="H16" s="14">
        <v>4.0000000000000001E-3</v>
      </c>
      <c r="I16" s="14">
        <v>5.4999999999999997E-3</v>
      </c>
      <c r="J16" s="14">
        <v>7.4531540000000009E-3</v>
      </c>
      <c r="K16" s="14">
        <v>7.2747899999999997E-3</v>
      </c>
      <c r="L16" s="14">
        <v>0.01</v>
      </c>
      <c r="M16" s="37" t="s">
        <v>193</v>
      </c>
      <c r="N16" t="s">
        <v>193</v>
      </c>
      <c r="O16" t="s">
        <v>193</v>
      </c>
      <c r="P16" t="s">
        <v>193</v>
      </c>
      <c r="Q16" t="s">
        <v>193</v>
      </c>
      <c r="R16" t="s">
        <v>193</v>
      </c>
      <c r="S16" t="s">
        <v>193</v>
      </c>
      <c r="T16" s="38" t="s">
        <v>193</v>
      </c>
    </row>
    <row r="17" spans="2:20" x14ac:dyDescent="0.45">
      <c r="B17" s="34" t="s">
        <v>460</v>
      </c>
      <c r="C17" s="8">
        <v>7.6747359999999997E-3</v>
      </c>
      <c r="D17" s="35">
        <v>0.4</v>
      </c>
      <c r="E17" s="14">
        <v>3.0000000000000001E-3</v>
      </c>
      <c r="F17" s="14">
        <v>3.0000000000000001E-3</v>
      </c>
      <c r="G17" s="14">
        <v>3.5000000000000001E-3</v>
      </c>
      <c r="H17" s="14">
        <v>4.0000000000000001E-3</v>
      </c>
      <c r="I17" s="14">
        <v>5.4999999999999997E-3</v>
      </c>
      <c r="J17" s="14">
        <v>7.4531540000000009E-3</v>
      </c>
      <c r="K17" s="14">
        <v>7.2747899999999997E-3</v>
      </c>
      <c r="L17" s="14">
        <v>0.01</v>
      </c>
      <c r="M17" s="37" t="s">
        <v>461</v>
      </c>
      <c r="N17" t="s">
        <v>462</v>
      </c>
      <c r="O17" t="s">
        <v>463</v>
      </c>
      <c r="P17" t="s">
        <v>464</v>
      </c>
      <c r="Q17" t="s">
        <v>465</v>
      </c>
      <c r="R17" t="s">
        <v>466</v>
      </c>
      <c r="S17" t="s">
        <v>467</v>
      </c>
      <c r="T17" s="38" t="s">
        <v>468</v>
      </c>
    </row>
    <row r="18" spans="2:20" x14ac:dyDescent="0.45">
      <c r="B18" s="34" t="s">
        <v>451</v>
      </c>
      <c r="C18" s="8">
        <v>1.7200200000000002E-2</v>
      </c>
      <c r="D18" s="35">
        <v>0.4</v>
      </c>
      <c r="E18" s="36">
        <v>1.19297E-3</v>
      </c>
      <c r="F18" s="36">
        <v>1.482066E-3</v>
      </c>
      <c r="G18" s="36">
        <v>2.1088920000000002E-3</v>
      </c>
      <c r="H18" s="36">
        <v>2.7824829999999997E-3</v>
      </c>
      <c r="I18" s="36">
        <v>3.7472149999999999E-3</v>
      </c>
      <c r="J18" s="36">
        <v>4.601384E-3</v>
      </c>
      <c r="K18" s="36">
        <v>5.9145650000000001E-3</v>
      </c>
      <c r="L18" s="36">
        <v>7.0629999999999998E-3</v>
      </c>
      <c r="M18" s="37" t="s">
        <v>452</v>
      </c>
      <c r="N18" t="s">
        <v>453</v>
      </c>
      <c r="O18" t="s">
        <v>454</v>
      </c>
      <c r="P18" t="s">
        <v>455</v>
      </c>
      <c r="Q18" t="s">
        <v>456</v>
      </c>
      <c r="R18" t="s">
        <v>457</v>
      </c>
      <c r="S18" t="s">
        <v>458</v>
      </c>
      <c r="T18" s="38" t="s">
        <v>459</v>
      </c>
    </row>
    <row r="19" spans="2:20" x14ac:dyDescent="0.45">
      <c r="B19" s="34" t="s">
        <v>450</v>
      </c>
      <c r="C19" s="8">
        <v>7.6747359999999997E-3</v>
      </c>
      <c r="D19" s="35">
        <v>0.4</v>
      </c>
      <c r="E19" s="14">
        <v>3.0000000000000001E-3</v>
      </c>
      <c r="F19" s="14">
        <v>3.0000000000000001E-3</v>
      </c>
      <c r="G19" s="14">
        <v>3.5000000000000001E-3</v>
      </c>
      <c r="H19" s="14">
        <v>4.0000000000000001E-3</v>
      </c>
      <c r="I19" s="14">
        <v>5.4999999999999997E-3</v>
      </c>
      <c r="J19" s="14">
        <v>7.4531540000000009E-3</v>
      </c>
      <c r="K19" s="14">
        <v>7.2747899999999997E-3</v>
      </c>
      <c r="L19" s="14">
        <v>0.01</v>
      </c>
      <c r="M19" s="37" t="s">
        <v>193</v>
      </c>
      <c r="N19" t="s">
        <v>193</v>
      </c>
      <c r="O19" t="s">
        <v>193</v>
      </c>
      <c r="P19" t="s">
        <v>193</v>
      </c>
      <c r="Q19" t="s">
        <v>193</v>
      </c>
      <c r="R19" t="s">
        <v>193</v>
      </c>
      <c r="S19" t="s">
        <v>193</v>
      </c>
      <c r="T19" s="38" t="s">
        <v>193</v>
      </c>
    </row>
    <row r="20" spans="2:20" x14ac:dyDescent="0.45">
      <c r="B20" s="34" t="s">
        <v>441</v>
      </c>
      <c r="C20" s="8">
        <v>7.6747359999999997E-3</v>
      </c>
      <c r="D20" s="35">
        <v>0.4</v>
      </c>
      <c r="E20" s="14">
        <v>1.791979E-3</v>
      </c>
      <c r="F20" s="14">
        <v>1.791979E-3</v>
      </c>
      <c r="G20" s="14">
        <v>2.59866E-3</v>
      </c>
      <c r="H20" s="14">
        <v>3.6778149999999996E-3</v>
      </c>
      <c r="I20" s="14">
        <v>4.3823399999999993E-3</v>
      </c>
      <c r="J20" s="14">
        <v>5.0868649999999994E-3</v>
      </c>
      <c r="K20" s="14">
        <v>6.4959149999999997E-3</v>
      </c>
      <c r="L20" s="14">
        <v>7.3039810000000002E-3</v>
      </c>
      <c r="M20" s="37" t="s">
        <v>442</v>
      </c>
      <c r="N20" t="s">
        <v>443</v>
      </c>
      <c r="O20" t="s">
        <v>444</v>
      </c>
      <c r="P20" t="s">
        <v>445</v>
      </c>
      <c r="Q20" t="s">
        <v>446</v>
      </c>
      <c r="R20" t="s">
        <v>447</v>
      </c>
      <c r="S20" t="s">
        <v>448</v>
      </c>
      <c r="T20" s="38" t="s">
        <v>449</v>
      </c>
    </row>
    <row r="21" spans="2:20" x14ac:dyDescent="0.45">
      <c r="B21" s="34" t="s">
        <v>432</v>
      </c>
      <c r="C21" s="119">
        <v>6.6723690000000009E-3</v>
      </c>
      <c r="D21" s="35">
        <v>0.4</v>
      </c>
      <c r="E21" s="126">
        <v>3.1726800000000002E-3</v>
      </c>
      <c r="F21" s="126">
        <v>3.557593E-3</v>
      </c>
      <c r="G21" s="126">
        <v>4.2037149999999994E-3</v>
      </c>
      <c r="H21" s="126">
        <v>4.8684719999999996E-3</v>
      </c>
      <c r="I21" s="126">
        <v>5.6055979999999998E-3</v>
      </c>
      <c r="J21" s="126">
        <v>6.4730130000000006E-3</v>
      </c>
      <c r="K21" s="126">
        <v>7.7617789999999999E-3</v>
      </c>
      <c r="L21" s="126">
        <v>9.1418880000000008E-3</v>
      </c>
      <c r="M21" s="37" t="s">
        <v>433</v>
      </c>
      <c r="N21" s="127" t="s">
        <v>434</v>
      </c>
      <c r="O21" s="127" t="s">
        <v>435</v>
      </c>
      <c r="P21" s="127" t="s">
        <v>436</v>
      </c>
      <c r="Q21" s="127" t="s">
        <v>437</v>
      </c>
      <c r="R21" s="127" t="s">
        <v>438</v>
      </c>
      <c r="S21" s="127" t="s">
        <v>439</v>
      </c>
      <c r="T21" s="38" t="s">
        <v>440</v>
      </c>
    </row>
    <row r="22" spans="2:20" x14ac:dyDescent="0.45">
      <c r="B22" s="34" t="s">
        <v>431</v>
      </c>
      <c r="C22" s="8">
        <v>7.6747359999999997E-3</v>
      </c>
      <c r="D22" s="35">
        <v>0.4</v>
      </c>
      <c r="E22" s="14">
        <v>6.6155460000000008E-3</v>
      </c>
      <c r="F22" s="14">
        <v>6.6155460000000008E-3</v>
      </c>
      <c r="G22" s="14">
        <v>6.6155460000000008E-3</v>
      </c>
      <c r="H22" s="14">
        <v>6.6155460000000008E-3</v>
      </c>
      <c r="I22" s="14">
        <v>6.6155460000000008E-3</v>
      </c>
      <c r="J22" s="14">
        <v>6.6155460000000008E-3</v>
      </c>
      <c r="K22" s="14">
        <v>6.6155460000000008E-3</v>
      </c>
      <c r="L22" s="14">
        <v>6.6155460000000008E-3</v>
      </c>
      <c r="M22" s="37" t="s">
        <v>193</v>
      </c>
      <c r="N22" t="s">
        <v>193</v>
      </c>
      <c r="O22" t="s">
        <v>193</v>
      </c>
      <c r="P22" t="s">
        <v>193</v>
      </c>
      <c r="Q22" t="s">
        <v>193</v>
      </c>
      <c r="R22" t="s">
        <v>193</v>
      </c>
      <c r="S22" t="s">
        <v>193</v>
      </c>
      <c r="T22" s="38" t="s">
        <v>193</v>
      </c>
    </row>
    <row r="23" spans="2:20" x14ac:dyDescent="0.45">
      <c r="B23" s="34" t="s">
        <v>422</v>
      </c>
      <c r="C23" s="8">
        <v>9.1165589999999998E-3</v>
      </c>
      <c r="D23" s="35">
        <v>0.4</v>
      </c>
      <c r="E23" s="36">
        <v>3.3780149999999998E-3</v>
      </c>
      <c r="F23" s="36">
        <v>3.9944999999999998E-3</v>
      </c>
      <c r="G23" s="36">
        <v>4.9064770000000002E-3</v>
      </c>
      <c r="H23" s="36">
        <v>5.7402479999999999E-3</v>
      </c>
      <c r="I23" s="36">
        <v>6.6342569999999993E-3</v>
      </c>
      <c r="J23" s="36">
        <v>7.7195189999999993E-3</v>
      </c>
      <c r="K23" s="36">
        <v>9.2991080000000004E-3</v>
      </c>
      <c r="L23" s="36">
        <v>1.049137E-2</v>
      </c>
      <c r="M23" s="37" t="s">
        <v>423</v>
      </c>
      <c r="N23" t="s">
        <v>424</v>
      </c>
      <c r="O23" t="s">
        <v>425</v>
      </c>
      <c r="P23" t="s">
        <v>426</v>
      </c>
      <c r="Q23" t="s">
        <v>427</v>
      </c>
      <c r="R23" t="s">
        <v>428</v>
      </c>
      <c r="S23" t="s">
        <v>429</v>
      </c>
      <c r="T23" s="38" t="s">
        <v>430</v>
      </c>
    </row>
    <row r="24" spans="2:20" x14ac:dyDescent="0.45">
      <c r="B24" s="34" t="s">
        <v>413</v>
      </c>
      <c r="C24" s="8">
        <v>7.6747359999999997E-3</v>
      </c>
      <c r="D24" s="35">
        <v>0.4</v>
      </c>
      <c r="E24" s="36">
        <v>2.3322209999999998E-3</v>
      </c>
      <c r="F24" s="36">
        <v>2.887934E-3</v>
      </c>
      <c r="G24" s="36">
        <v>3.718528E-3</v>
      </c>
      <c r="H24" s="36">
        <v>4.6154870000000006E-3</v>
      </c>
      <c r="I24" s="36">
        <v>5.725038E-3</v>
      </c>
      <c r="J24" s="36">
        <v>6.8263350000000002E-3</v>
      </c>
      <c r="K24" s="36">
        <v>8.5715919999999994E-3</v>
      </c>
      <c r="L24" s="36">
        <v>9.9016529999999998E-3</v>
      </c>
      <c r="M24" s="37" t="s">
        <v>414</v>
      </c>
      <c r="N24" t="s">
        <v>415</v>
      </c>
      <c r="O24" t="s">
        <v>416</v>
      </c>
      <c r="P24" t="s">
        <v>417</v>
      </c>
      <c r="Q24" t="s">
        <v>418</v>
      </c>
      <c r="R24" t="s">
        <v>419</v>
      </c>
      <c r="S24" t="s">
        <v>420</v>
      </c>
      <c r="T24" s="38" t="s">
        <v>421</v>
      </c>
    </row>
    <row r="25" spans="2:20" x14ac:dyDescent="0.45">
      <c r="B25" s="34" t="s">
        <v>404</v>
      </c>
      <c r="C25" s="8">
        <v>7.6747359999999997E-3</v>
      </c>
      <c r="D25" s="35">
        <v>0.4</v>
      </c>
      <c r="E25" s="36">
        <v>3.6028399999999999E-3</v>
      </c>
      <c r="F25" s="36">
        <v>4.2670099999999999E-3</v>
      </c>
      <c r="G25" s="36">
        <v>5.4510779999999998E-3</v>
      </c>
      <c r="H25" s="36">
        <v>7.0369560000000005E-3</v>
      </c>
      <c r="I25" s="36">
        <v>8.5002010000000006E-3</v>
      </c>
      <c r="J25" s="36">
        <v>9.7794719999999991E-3</v>
      </c>
      <c r="K25" s="36">
        <v>1.129201E-2</v>
      </c>
      <c r="L25" s="36">
        <v>1.302328E-2</v>
      </c>
      <c r="M25" s="37" t="s">
        <v>405</v>
      </c>
      <c r="N25" t="s">
        <v>406</v>
      </c>
      <c r="O25" t="s">
        <v>407</v>
      </c>
      <c r="P25" t="s">
        <v>408</v>
      </c>
      <c r="Q25" t="s">
        <v>409</v>
      </c>
      <c r="R25" t="s">
        <v>410</v>
      </c>
      <c r="S25" t="s">
        <v>411</v>
      </c>
      <c r="T25" s="38" t="s">
        <v>412</v>
      </c>
    </row>
    <row r="26" spans="2:20" x14ac:dyDescent="0.45">
      <c r="B26" s="34" t="s">
        <v>395</v>
      </c>
      <c r="C26" s="8">
        <v>7.6747359999999997E-3</v>
      </c>
      <c r="D26" s="35">
        <v>0.4</v>
      </c>
      <c r="E26" s="36">
        <v>6.69E-4</v>
      </c>
      <c r="F26" s="36">
        <v>7.5500000000000003E-4</v>
      </c>
      <c r="G26" s="36">
        <v>1.3550000000000001E-3</v>
      </c>
      <c r="H26" s="36">
        <v>1.9474989999999999E-3</v>
      </c>
      <c r="I26" s="36">
        <v>2.8370000000000001E-3</v>
      </c>
      <c r="J26" s="36">
        <v>3.7608429999999998E-3</v>
      </c>
      <c r="K26" s="36">
        <v>4.5684990000000002E-3</v>
      </c>
      <c r="L26" s="36">
        <v>5.1109990000000006E-3</v>
      </c>
      <c r="M26" s="37" t="s">
        <v>396</v>
      </c>
      <c r="N26" t="s">
        <v>397</v>
      </c>
      <c r="O26" t="s">
        <v>398</v>
      </c>
      <c r="P26" t="s">
        <v>399</v>
      </c>
      <c r="Q26" t="s">
        <v>400</v>
      </c>
      <c r="R26" t="s">
        <v>401</v>
      </c>
      <c r="S26" t="s">
        <v>402</v>
      </c>
      <c r="T26" s="38" t="s">
        <v>403</v>
      </c>
    </row>
    <row r="27" spans="2:20" x14ac:dyDescent="0.45">
      <c r="B27" s="34" t="s">
        <v>394</v>
      </c>
      <c r="C27" s="8">
        <v>7.6747359999999997E-3</v>
      </c>
      <c r="D27" s="35">
        <v>0.4</v>
      </c>
      <c r="E27" s="14">
        <v>3.0000000000000001E-3</v>
      </c>
      <c r="F27" s="14">
        <v>3.0000000000000001E-3</v>
      </c>
      <c r="G27" s="14">
        <v>3.5000000000000001E-3</v>
      </c>
      <c r="H27" s="14">
        <v>4.0000000000000001E-3</v>
      </c>
      <c r="I27" s="14">
        <v>5.4999999999999997E-3</v>
      </c>
      <c r="J27" s="14">
        <v>7.4531540000000009E-3</v>
      </c>
      <c r="K27" s="14">
        <v>7.2747899999999997E-3</v>
      </c>
      <c r="L27" s="14">
        <v>0.01</v>
      </c>
      <c r="M27" s="37" t="s">
        <v>193</v>
      </c>
      <c r="N27" t="s">
        <v>193</v>
      </c>
      <c r="O27" t="s">
        <v>193</v>
      </c>
      <c r="P27" t="s">
        <v>193</v>
      </c>
      <c r="Q27" t="s">
        <v>193</v>
      </c>
      <c r="R27" t="s">
        <v>193</v>
      </c>
      <c r="S27" t="s">
        <v>193</v>
      </c>
      <c r="T27" s="38" t="s">
        <v>193</v>
      </c>
    </row>
    <row r="28" spans="2:20" x14ac:dyDescent="0.45">
      <c r="B28" s="34" t="s">
        <v>385</v>
      </c>
      <c r="C28" s="8">
        <v>7.6747359999999997E-3</v>
      </c>
      <c r="D28" s="35">
        <v>0.4</v>
      </c>
      <c r="E28" s="14">
        <v>3.0000000000000001E-3</v>
      </c>
      <c r="F28" s="14">
        <v>3.0000000000000001E-3</v>
      </c>
      <c r="G28" s="14">
        <v>3.5000000000000001E-3</v>
      </c>
      <c r="H28" s="14">
        <v>4.0000000000000001E-3</v>
      </c>
      <c r="I28" s="14">
        <v>5.4999999999999997E-3</v>
      </c>
      <c r="J28" s="14">
        <v>7.4531540000000009E-3</v>
      </c>
      <c r="K28" s="14">
        <v>7.2747899999999997E-3</v>
      </c>
      <c r="L28" s="14">
        <v>0.01</v>
      </c>
      <c r="M28" s="37" t="s">
        <v>386</v>
      </c>
      <c r="N28" t="s">
        <v>387</v>
      </c>
      <c r="O28" t="s">
        <v>388</v>
      </c>
      <c r="P28" t="s">
        <v>389</v>
      </c>
      <c r="Q28" t="s">
        <v>390</v>
      </c>
      <c r="R28" t="s">
        <v>391</v>
      </c>
      <c r="S28" t="s">
        <v>392</v>
      </c>
      <c r="T28" s="38" t="s">
        <v>393</v>
      </c>
    </row>
    <row r="29" spans="2:20" x14ac:dyDescent="0.45">
      <c r="B29" s="34" t="s">
        <v>376</v>
      </c>
      <c r="C29" s="119">
        <v>2.2898769999999999E-2</v>
      </c>
      <c r="D29" s="35">
        <v>0.4</v>
      </c>
      <c r="E29" s="126">
        <v>2.9051419999999999E-3</v>
      </c>
      <c r="F29" s="126">
        <v>3.3077379999999997E-3</v>
      </c>
      <c r="G29" s="126">
        <v>3.8329470000000002E-3</v>
      </c>
      <c r="H29" s="126">
        <v>4.3967190000000003E-3</v>
      </c>
      <c r="I29" s="126">
        <v>5.2013170000000004E-3</v>
      </c>
      <c r="J29" s="126">
        <v>6.3440290000000002E-3</v>
      </c>
      <c r="K29" s="126">
        <v>7.5686890000000008E-3</v>
      </c>
      <c r="L29" s="126">
        <v>8.9731059999999998E-3</v>
      </c>
      <c r="M29" s="37" t="s">
        <v>377</v>
      </c>
      <c r="N29" s="127" t="s">
        <v>378</v>
      </c>
      <c r="O29" s="127" t="s">
        <v>379</v>
      </c>
      <c r="P29" s="127" t="s">
        <v>380</v>
      </c>
      <c r="Q29" s="127" t="s">
        <v>381</v>
      </c>
      <c r="R29" s="127" t="s">
        <v>382</v>
      </c>
      <c r="S29" s="127" t="s">
        <v>383</v>
      </c>
      <c r="T29" s="38" t="s">
        <v>384</v>
      </c>
    </row>
    <row r="30" spans="2:20" x14ac:dyDescent="0.45">
      <c r="B30" s="34" t="s">
        <v>367</v>
      </c>
      <c r="C30" s="8">
        <v>7.6747359999999997E-3</v>
      </c>
      <c r="D30" s="35">
        <v>0.4</v>
      </c>
      <c r="E30" s="36">
        <v>9.4368149999999988E-4</v>
      </c>
      <c r="F30" s="36">
        <v>1.0694999999999999E-3</v>
      </c>
      <c r="G30" s="36">
        <v>1.6315560000000002E-3</v>
      </c>
      <c r="H30" s="36">
        <v>2.2167139999999998E-3</v>
      </c>
      <c r="I30" s="36">
        <v>2.8690680000000002E-3</v>
      </c>
      <c r="J30" s="36">
        <v>3.5386360000000004E-3</v>
      </c>
      <c r="K30" s="36">
        <v>4.652631E-3</v>
      </c>
      <c r="L30" s="36">
        <v>5.9016330000000007E-3</v>
      </c>
      <c r="M30" s="37" t="s">
        <v>368</v>
      </c>
      <c r="N30" t="s">
        <v>369</v>
      </c>
      <c r="O30" t="s">
        <v>370</v>
      </c>
      <c r="P30" t="s">
        <v>371</v>
      </c>
      <c r="Q30" t="s">
        <v>372</v>
      </c>
      <c r="R30" t="s">
        <v>373</v>
      </c>
      <c r="S30" t="s">
        <v>374</v>
      </c>
      <c r="T30" s="38" t="s">
        <v>375</v>
      </c>
    </row>
    <row r="31" spans="2:20" x14ac:dyDescent="0.45">
      <c r="B31" s="34" t="s">
        <v>358</v>
      </c>
      <c r="C31" s="8">
        <v>7.6747359999999997E-3</v>
      </c>
      <c r="D31" s="35">
        <v>0.4</v>
      </c>
      <c r="E31" s="9">
        <v>1.715107E-3</v>
      </c>
      <c r="F31" s="36">
        <v>1.715107E-3</v>
      </c>
      <c r="G31" s="36">
        <v>2.0967270000000001E-3</v>
      </c>
      <c r="H31" s="36">
        <v>2.5315529999999998E-3</v>
      </c>
      <c r="I31" s="36">
        <v>2.8843559999999998E-3</v>
      </c>
      <c r="J31" s="36">
        <v>3.2200049999999997E-3</v>
      </c>
      <c r="K31" s="36">
        <v>4.1484440000000003E-3</v>
      </c>
      <c r="L31" s="36">
        <v>4.9451850000000004E-3</v>
      </c>
      <c r="M31" s="37" t="s">
        <v>359</v>
      </c>
      <c r="N31" t="s">
        <v>360</v>
      </c>
      <c r="O31" t="s">
        <v>361</v>
      </c>
      <c r="P31" t="s">
        <v>362</v>
      </c>
      <c r="Q31" t="s">
        <v>363</v>
      </c>
      <c r="R31" t="s">
        <v>364</v>
      </c>
      <c r="S31" t="s">
        <v>365</v>
      </c>
      <c r="T31" s="38" t="s">
        <v>366</v>
      </c>
    </row>
    <row r="32" spans="2:20" x14ac:dyDescent="0.45">
      <c r="B32" s="34" t="s">
        <v>349</v>
      </c>
      <c r="C32" s="8">
        <v>7.6747359999999997E-3</v>
      </c>
      <c r="D32" s="35">
        <v>0.4</v>
      </c>
      <c r="E32" s="14">
        <v>3.0000000000000001E-3</v>
      </c>
      <c r="F32" s="14">
        <v>3.0000000000000001E-3</v>
      </c>
      <c r="G32" s="14">
        <v>3.5000000000000001E-3</v>
      </c>
      <c r="H32" s="14">
        <v>4.0000000000000001E-3</v>
      </c>
      <c r="I32" s="14">
        <v>5.4999999999999997E-3</v>
      </c>
      <c r="J32" s="14">
        <v>7.4531540000000009E-3</v>
      </c>
      <c r="K32" s="14">
        <v>7.2747899999999997E-3</v>
      </c>
      <c r="L32" s="14">
        <v>0.01</v>
      </c>
      <c r="M32" s="37" t="s">
        <v>350</v>
      </c>
      <c r="N32" t="s">
        <v>351</v>
      </c>
      <c r="O32" t="s">
        <v>352</v>
      </c>
      <c r="P32" t="s">
        <v>353</v>
      </c>
      <c r="Q32" t="s">
        <v>354</v>
      </c>
      <c r="R32" t="s">
        <v>355</v>
      </c>
      <c r="S32" t="s">
        <v>356</v>
      </c>
      <c r="T32" s="38" t="s">
        <v>357</v>
      </c>
    </row>
    <row r="33" spans="2:20" x14ac:dyDescent="0.45">
      <c r="B33" s="34" t="s">
        <v>340</v>
      </c>
      <c r="C33" s="8">
        <v>7.6747359999999997E-3</v>
      </c>
      <c r="D33" s="35">
        <v>0.4</v>
      </c>
      <c r="E33" s="14">
        <v>2.0131799999999998E-3</v>
      </c>
      <c r="F33" s="14">
        <v>2.0131799999999998E-3</v>
      </c>
      <c r="G33" s="14">
        <v>2.3922550000000002E-3</v>
      </c>
      <c r="H33" s="14">
        <v>2.7713300000000002E-3</v>
      </c>
      <c r="I33" s="14">
        <v>3.0412759999999999E-3</v>
      </c>
      <c r="J33" s="14">
        <v>3.311222E-3</v>
      </c>
      <c r="K33" s="14">
        <v>3.8511139999999997E-3</v>
      </c>
      <c r="L33" s="14">
        <v>4.3800050000000002E-3</v>
      </c>
      <c r="M33" s="37" t="s">
        <v>341</v>
      </c>
      <c r="N33" t="s">
        <v>342</v>
      </c>
      <c r="O33" t="s">
        <v>343</v>
      </c>
      <c r="P33" t="s">
        <v>344</v>
      </c>
      <c r="Q33" t="s">
        <v>345</v>
      </c>
      <c r="R33" t="s">
        <v>346</v>
      </c>
      <c r="S33" t="s">
        <v>347</v>
      </c>
      <c r="T33" s="38" t="s">
        <v>348</v>
      </c>
    </row>
    <row r="34" spans="2:20" x14ac:dyDescent="0.45">
      <c r="B34" s="34" t="s">
        <v>331</v>
      </c>
      <c r="C34" s="8">
        <v>1.075215E-2</v>
      </c>
      <c r="D34" s="35">
        <v>0.4</v>
      </c>
      <c r="E34" s="9">
        <v>7.983871E-3</v>
      </c>
      <c r="F34" s="9">
        <v>7.983871E-3</v>
      </c>
      <c r="G34" s="9">
        <v>7.983871E-3</v>
      </c>
      <c r="H34" s="36">
        <v>7.983871E-3</v>
      </c>
      <c r="I34" s="36">
        <v>8.411888000000001E-3</v>
      </c>
      <c r="J34" s="36">
        <v>8.4451209999999999E-3</v>
      </c>
      <c r="K34" s="36">
        <v>9.8368970000000007E-3</v>
      </c>
      <c r="L34" s="36">
        <v>1.061487E-2</v>
      </c>
      <c r="M34" s="37" t="s">
        <v>332</v>
      </c>
      <c r="N34" t="s">
        <v>333</v>
      </c>
      <c r="O34" t="s">
        <v>334</v>
      </c>
      <c r="P34" t="s">
        <v>335</v>
      </c>
      <c r="Q34" t="s">
        <v>336</v>
      </c>
      <c r="R34" t="s">
        <v>337</v>
      </c>
      <c r="S34" t="s">
        <v>338</v>
      </c>
      <c r="T34" s="38" t="s">
        <v>339</v>
      </c>
    </row>
    <row r="35" spans="2:20" x14ac:dyDescent="0.45">
      <c r="B35" s="34" t="s">
        <v>322</v>
      </c>
      <c r="C35" s="8">
        <v>7.6747359999999997E-3</v>
      </c>
      <c r="D35" s="35">
        <v>0.4</v>
      </c>
      <c r="E35" s="14">
        <v>3.0000000000000001E-3</v>
      </c>
      <c r="F35" s="14">
        <v>3.0000000000000001E-3</v>
      </c>
      <c r="G35" s="14">
        <v>3.5000000000000001E-3</v>
      </c>
      <c r="H35" s="14">
        <v>4.0000000000000001E-3</v>
      </c>
      <c r="I35" s="14">
        <v>5.4999999999999997E-3</v>
      </c>
      <c r="J35" s="14">
        <v>7.4531540000000009E-3</v>
      </c>
      <c r="K35" s="14">
        <v>7.2747899999999997E-3</v>
      </c>
      <c r="L35" s="14">
        <v>0.01</v>
      </c>
      <c r="M35" s="37" t="s">
        <v>323</v>
      </c>
      <c r="N35" t="s">
        <v>324</v>
      </c>
      <c r="O35" t="s">
        <v>325</v>
      </c>
      <c r="P35" t="s">
        <v>326</v>
      </c>
      <c r="Q35" t="s">
        <v>327</v>
      </c>
      <c r="R35" t="s">
        <v>328</v>
      </c>
      <c r="S35" t="s">
        <v>329</v>
      </c>
      <c r="T35" s="38" t="s">
        <v>330</v>
      </c>
    </row>
    <row r="36" spans="2:20" x14ac:dyDescent="0.45">
      <c r="B36" s="34" t="s">
        <v>313</v>
      </c>
      <c r="C36" s="8">
        <v>1.0106199999999999E-2</v>
      </c>
      <c r="D36" s="35">
        <v>0.4</v>
      </c>
      <c r="E36" s="14">
        <v>1.4683E-2</v>
      </c>
      <c r="F36" s="14">
        <v>1.4683E-2</v>
      </c>
      <c r="G36" s="14">
        <v>1.4683E-2</v>
      </c>
      <c r="H36" s="14">
        <v>1.4683E-2</v>
      </c>
      <c r="I36" s="14">
        <v>1.4683E-2</v>
      </c>
      <c r="J36" s="14">
        <v>1.4683E-2</v>
      </c>
      <c r="K36" s="14">
        <v>1.4683E-2</v>
      </c>
      <c r="L36" s="14">
        <v>1.4683E-2</v>
      </c>
      <c r="M36" s="37" t="s">
        <v>314</v>
      </c>
      <c r="N36" t="s">
        <v>315</v>
      </c>
      <c r="O36" t="s">
        <v>316</v>
      </c>
      <c r="P36" t="s">
        <v>317</v>
      </c>
      <c r="Q36" t="s">
        <v>318</v>
      </c>
      <c r="R36" t="s">
        <v>319</v>
      </c>
      <c r="S36" t="s">
        <v>320</v>
      </c>
      <c r="T36" s="38" t="s">
        <v>321</v>
      </c>
    </row>
    <row r="37" spans="2:20" x14ac:dyDescent="0.45">
      <c r="B37" s="34" t="s">
        <v>312</v>
      </c>
      <c r="C37" s="8">
        <v>7.6747359999999997E-3</v>
      </c>
      <c r="D37" s="35">
        <v>0.4</v>
      </c>
      <c r="E37" s="14">
        <v>3.0000000000000001E-3</v>
      </c>
      <c r="F37" s="14">
        <v>3.0000000000000001E-3</v>
      </c>
      <c r="G37" s="14">
        <v>3.5000000000000001E-3</v>
      </c>
      <c r="H37" s="14">
        <v>4.0000000000000001E-3</v>
      </c>
      <c r="I37" s="14">
        <v>5.4999999999999997E-3</v>
      </c>
      <c r="J37" s="14">
        <v>7.4531540000000009E-3</v>
      </c>
      <c r="K37" s="14">
        <v>7.2747899999999997E-3</v>
      </c>
      <c r="L37" s="14">
        <v>0.01</v>
      </c>
      <c r="M37" s="37" t="s">
        <v>193</v>
      </c>
      <c r="N37" t="s">
        <v>193</v>
      </c>
      <c r="O37" t="s">
        <v>193</v>
      </c>
      <c r="P37" t="s">
        <v>193</v>
      </c>
      <c r="Q37" t="s">
        <v>193</v>
      </c>
      <c r="R37" t="s">
        <v>193</v>
      </c>
      <c r="S37" t="s">
        <v>193</v>
      </c>
      <c r="T37" s="38" t="s">
        <v>193</v>
      </c>
    </row>
    <row r="38" spans="2:20" x14ac:dyDescent="0.45">
      <c r="B38" s="34" t="s">
        <v>303</v>
      </c>
      <c r="C38" s="8">
        <v>7.6747359999999997E-3</v>
      </c>
      <c r="D38" s="35">
        <v>0.4</v>
      </c>
      <c r="E38" s="14">
        <v>3.0000000000000001E-3</v>
      </c>
      <c r="F38" s="14">
        <v>3.0000000000000001E-3</v>
      </c>
      <c r="G38" s="14">
        <v>3.5000000000000001E-3</v>
      </c>
      <c r="H38" s="14">
        <v>4.0000000000000001E-3</v>
      </c>
      <c r="I38" s="14">
        <v>5.4999999999999997E-3</v>
      </c>
      <c r="J38" s="14">
        <v>7.4531540000000009E-3</v>
      </c>
      <c r="K38" s="14">
        <v>7.2747899999999997E-3</v>
      </c>
      <c r="L38" s="14">
        <v>0.01</v>
      </c>
      <c r="M38" s="37" t="s">
        <v>304</v>
      </c>
      <c r="N38" t="s">
        <v>305</v>
      </c>
      <c r="O38" t="s">
        <v>306</v>
      </c>
      <c r="P38" t="s">
        <v>307</v>
      </c>
      <c r="Q38" t="s">
        <v>308</v>
      </c>
      <c r="R38" t="s">
        <v>309</v>
      </c>
      <c r="S38" t="s">
        <v>310</v>
      </c>
      <c r="T38" s="38" t="s">
        <v>311</v>
      </c>
    </row>
    <row r="39" spans="2:20" x14ac:dyDescent="0.45">
      <c r="B39" s="34" t="s">
        <v>294</v>
      </c>
      <c r="C39" s="8">
        <v>7.6747359999999997E-3</v>
      </c>
      <c r="D39" s="35">
        <v>0.4</v>
      </c>
      <c r="E39" s="9">
        <v>6.1546050000000005E-3</v>
      </c>
      <c r="F39" s="9">
        <v>6.1546050000000005E-3</v>
      </c>
      <c r="G39" s="9">
        <v>6.1546050000000005E-3</v>
      </c>
      <c r="H39" s="9">
        <v>6.1546050000000005E-3</v>
      </c>
      <c r="I39" s="9">
        <v>6.1546050000000005E-3</v>
      </c>
      <c r="J39" s="36">
        <v>6.1546050000000005E-3</v>
      </c>
      <c r="K39" s="9">
        <v>6.1546050000000005E-3</v>
      </c>
      <c r="L39" s="9">
        <v>6.1546050000000005E-3</v>
      </c>
      <c r="M39" s="37" t="s">
        <v>295</v>
      </c>
      <c r="N39" t="s">
        <v>296</v>
      </c>
      <c r="O39" t="s">
        <v>297</v>
      </c>
      <c r="P39" t="s">
        <v>298</v>
      </c>
      <c r="Q39" t="s">
        <v>299</v>
      </c>
      <c r="R39" t="s">
        <v>300</v>
      </c>
      <c r="S39" t="s">
        <v>301</v>
      </c>
      <c r="T39" s="38" t="s">
        <v>302</v>
      </c>
    </row>
    <row r="40" spans="2:20" x14ac:dyDescent="0.45">
      <c r="B40" s="34" t="s">
        <v>293</v>
      </c>
      <c r="C40" s="8">
        <v>7.6747359999999997E-3</v>
      </c>
      <c r="D40" s="35">
        <v>0.4</v>
      </c>
      <c r="E40" s="14">
        <v>3.0000000000000001E-3</v>
      </c>
      <c r="F40" s="14">
        <v>3.0000000000000001E-3</v>
      </c>
      <c r="G40" s="14">
        <v>3.5000000000000001E-3</v>
      </c>
      <c r="H40" s="14">
        <v>4.0000000000000001E-3</v>
      </c>
      <c r="I40" s="14">
        <v>5.4999999999999997E-3</v>
      </c>
      <c r="J40" s="14">
        <v>7.4531540000000009E-3</v>
      </c>
      <c r="K40" s="14">
        <v>7.2747899999999997E-3</v>
      </c>
      <c r="L40" s="14">
        <v>0.01</v>
      </c>
      <c r="M40" s="37" t="s">
        <v>193</v>
      </c>
      <c r="N40" t="s">
        <v>193</v>
      </c>
      <c r="O40" t="s">
        <v>193</v>
      </c>
      <c r="P40" t="s">
        <v>193</v>
      </c>
      <c r="Q40" t="s">
        <v>193</v>
      </c>
      <c r="R40" t="s">
        <v>193</v>
      </c>
      <c r="S40" t="s">
        <v>193</v>
      </c>
      <c r="T40" s="38" t="s">
        <v>193</v>
      </c>
    </row>
    <row r="41" spans="2:20" x14ac:dyDescent="0.45">
      <c r="B41" s="34" t="s">
        <v>284</v>
      </c>
      <c r="C41" s="8">
        <v>7.6747359999999997E-3</v>
      </c>
      <c r="D41" s="35">
        <v>0.4</v>
      </c>
      <c r="E41" s="36">
        <v>1.0179990000000001E-3</v>
      </c>
      <c r="F41" s="36">
        <v>1.3345E-3</v>
      </c>
      <c r="G41" s="36">
        <v>1.9449999999999999E-3</v>
      </c>
      <c r="H41" s="36">
        <v>2.6894990000000001E-3</v>
      </c>
      <c r="I41" s="36">
        <v>3.4749989999999999E-3</v>
      </c>
      <c r="J41" s="36">
        <v>4.0797009999999998E-3</v>
      </c>
      <c r="K41" s="36">
        <v>5.2515000000000001E-3</v>
      </c>
      <c r="L41" s="36">
        <v>6.3104999999999993E-3</v>
      </c>
      <c r="M41" s="37" t="s">
        <v>285</v>
      </c>
      <c r="N41" t="s">
        <v>286</v>
      </c>
      <c r="O41" t="s">
        <v>287</v>
      </c>
      <c r="P41" t="s">
        <v>288</v>
      </c>
      <c r="Q41" t="s">
        <v>289</v>
      </c>
      <c r="R41" t="s">
        <v>290</v>
      </c>
      <c r="S41" t="s">
        <v>291</v>
      </c>
      <c r="T41" s="38" t="s">
        <v>292</v>
      </c>
    </row>
    <row r="42" spans="2:20" x14ac:dyDescent="0.45">
      <c r="B42" s="34" t="s">
        <v>275</v>
      </c>
      <c r="C42" s="8">
        <v>7.6747359999999997E-3</v>
      </c>
      <c r="D42" s="35">
        <v>0.4</v>
      </c>
      <c r="E42" s="14">
        <v>6.6999729999999997E-3</v>
      </c>
      <c r="F42" s="14">
        <v>6.6999729999999997E-3</v>
      </c>
      <c r="G42" s="14">
        <v>6.6999729999999997E-3</v>
      </c>
      <c r="H42" s="14">
        <v>6.6999729999999997E-3</v>
      </c>
      <c r="I42" s="14">
        <v>6.6999729999999997E-3</v>
      </c>
      <c r="J42" s="14">
        <v>6.6999729999999997E-3</v>
      </c>
      <c r="K42" s="14">
        <v>6.6999729999999997E-3</v>
      </c>
      <c r="L42" s="14">
        <v>6.6999729999999997E-3</v>
      </c>
      <c r="M42" s="37" t="s">
        <v>276</v>
      </c>
      <c r="N42" t="s">
        <v>277</v>
      </c>
      <c r="O42" t="s">
        <v>278</v>
      </c>
      <c r="P42" t="s">
        <v>279</v>
      </c>
      <c r="Q42" t="s">
        <v>280</v>
      </c>
      <c r="R42" t="s">
        <v>281</v>
      </c>
      <c r="S42" t="s">
        <v>282</v>
      </c>
      <c r="T42" s="38" t="s">
        <v>283</v>
      </c>
    </row>
    <row r="43" spans="2:20" x14ac:dyDescent="0.45">
      <c r="B43" s="34" t="s">
        <v>266</v>
      </c>
      <c r="C43" s="8">
        <v>7.6747359999999997E-3</v>
      </c>
      <c r="D43" s="35">
        <v>0.4</v>
      </c>
      <c r="E43" s="14">
        <v>3.0000000000000001E-3</v>
      </c>
      <c r="F43" s="14">
        <v>3.0000000000000001E-3</v>
      </c>
      <c r="G43" s="14">
        <v>3.5000000000000001E-3</v>
      </c>
      <c r="H43" s="14">
        <v>4.0000000000000001E-3</v>
      </c>
      <c r="I43" s="14">
        <v>5.4999999999999997E-3</v>
      </c>
      <c r="J43" s="14">
        <v>7.4531540000000009E-3</v>
      </c>
      <c r="K43" s="14">
        <v>7.2747899999999997E-3</v>
      </c>
      <c r="L43" s="14">
        <v>0.01</v>
      </c>
      <c r="M43" s="37" t="s">
        <v>267</v>
      </c>
      <c r="N43" t="s">
        <v>268</v>
      </c>
      <c r="O43" t="s">
        <v>269</v>
      </c>
      <c r="P43" t="s">
        <v>270</v>
      </c>
      <c r="Q43" t="s">
        <v>271</v>
      </c>
      <c r="R43" t="s">
        <v>272</v>
      </c>
      <c r="S43" t="s">
        <v>273</v>
      </c>
      <c r="T43" s="38" t="s">
        <v>274</v>
      </c>
    </row>
    <row r="44" spans="2:20" x14ac:dyDescent="0.45">
      <c r="B44" s="34" t="s">
        <v>257</v>
      </c>
      <c r="C44" s="8">
        <v>7.6747359999999997E-3</v>
      </c>
      <c r="D44" s="35">
        <v>0.4</v>
      </c>
      <c r="E44" s="36">
        <v>3.4388399999999999E-3</v>
      </c>
      <c r="F44" s="36">
        <v>4.1211720000000002E-3</v>
      </c>
      <c r="G44" s="36">
        <v>5.0404130000000005E-3</v>
      </c>
      <c r="H44" s="36">
        <v>5.7645730000000003E-3</v>
      </c>
      <c r="I44" s="36">
        <v>6.7284440000000001E-3</v>
      </c>
      <c r="J44" s="36">
        <v>7.8102329999999998E-3</v>
      </c>
      <c r="K44" s="36">
        <v>9.1652499999999998E-3</v>
      </c>
      <c r="L44" s="36">
        <v>1.062516E-2</v>
      </c>
      <c r="M44" s="37" t="s">
        <v>258</v>
      </c>
      <c r="N44" t="s">
        <v>259</v>
      </c>
      <c r="O44" t="s">
        <v>260</v>
      </c>
      <c r="P44" t="s">
        <v>261</v>
      </c>
      <c r="Q44" t="s">
        <v>262</v>
      </c>
      <c r="R44" t="s">
        <v>263</v>
      </c>
      <c r="S44" t="s">
        <v>264</v>
      </c>
      <c r="T44" s="38" t="s">
        <v>265</v>
      </c>
    </row>
    <row r="45" spans="2:20" x14ac:dyDescent="0.45">
      <c r="B45" s="34" t="s">
        <v>248</v>
      </c>
      <c r="C45" s="8">
        <v>7.6747359999999997E-3</v>
      </c>
      <c r="D45" s="35">
        <v>0.4</v>
      </c>
      <c r="E45" s="14">
        <v>8.3675490000000002E-3</v>
      </c>
      <c r="F45" s="14">
        <v>8.3675490000000002E-3</v>
      </c>
      <c r="G45" s="14">
        <v>8.3675490000000002E-3</v>
      </c>
      <c r="H45" s="14">
        <v>8.3675490000000002E-3</v>
      </c>
      <c r="I45" s="14">
        <v>8.3675490000000002E-3</v>
      </c>
      <c r="J45" s="14">
        <v>8.3675490000000002E-3</v>
      </c>
      <c r="K45" s="14">
        <v>1.1320269999999999E-2</v>
      </c>
      <c r="L45" s="14">
        <v>1.1320269999999999E-2</v>
      </c>
      <c r="M45" s="37" t="s">
        <v>249</v>
      </c>
      <c r="N45" t="s">
        <v>250</v>
      </c>
      <c r="O45" t="s">
        <v>251</v>
      </c>
      <c r="P45" t="s">
        <v>252</v>
      </c>
      <c r="Q45" t="s">
        <v>253</v>
      </c>
      <c r="R45" t="s">
        <v>254</v>
      </c>
      <c r="S45" t="s">
        <v>255</v>
      </c>
      <c r="T45" s="38" t="s">
        <v>256</v>
      </c>
    </row>
    <row r="46" spans="2:20" x14ac:dyDescent="0.45">
      <c r="B46" s="34" t="s">
        <v>239</v>
      </c>
      <c r="C46" s="8">
        <v>7.6747359999999997E-3</v>
      </c>
      <c r="D46" s="35">
        <v>0.4</v>
      </c>
      <c r="E46" s="14">
        <v>3.0000000000000001E-3</v>
      </c>
      <c r="F46" s="14">
        <v>3.0000000000000001E-3</v>
      </c>
      <c r="G46" s="14">
        <v>3.5000000000000001E-3</v>
      </c>
      <c r="H46" s="14">
        <v>4.0000000000000001E-3</v>
      </c>
      <c r="I46" s="14">
        <v>5.4999999999999997E-3</v>
      </c>
      <c r="J46" s="14">
        <v>7.4531540000000009E-3</v>
      </c>
      <c r="K46" s="14">
        <v>7.2747899999999997E-3</v>
      </c>
      <c r="L46" s="14">
        <v>0.01</v>
      </c>
      <c r="M46" s="37" t="s">
        <v>240</v>
      </c>
      <c r="N46" t="s">
        <v>241</v>
      </c>
      <c r="O46" t="s">
        <v>242</v>
      </c>
      <c r="P46" t="s">
        <v>243</v>
      </c>
      <c r="Q46" t="s">
        <v>244</v>
      </c>
      <c r="R46" t="s">
        <v>245</v>
      </c>
      <c r="S46" t="s">
        <v>246</v>
      </c>
      <c r="T46" s="38" t="s">
        <v>247</v>
      </c>
    </row>
    <row r="47" spans="2:20" x14ac:dyDescent="0.45">
      <c r="B47" s="34" t="s">
        <v>230</v>
      </c>
      <c r="C47" s="8">
        <v>7.6747359999999997E-3</v>
      </c>
      <c r="D47" s="35">
        <v>0.4</v>
      </c>
      <c r="E47" s="14">
        <v>3.0000000000000001E-3</v>
      </c>
      <c r="F47" s="14">
        <v>3.0000000000000001E-3</v>
      </c>
      <c r="G47" s="14">
        <v>3.5000000000000001E-3</v>
      </c>
      <c r="H47" s="14">
        <v>4.0000000000000001E-3</v>
      </c>
      <c r="I47" s="14">
        <v>5.4999999999999997E-3</v>
      </c>
      <c r="J47" s="14">
        <v>7.4531540000000009E-3</v>
      </c>
      <c r="K47" s="14">
        <v>7.2747899999999997E-3</v>
      </c>
      <c r="L47" s="14">
        <v>0.01</v>
      </c>
      <c r="M47" s="37" t="s">
        <v>231</v>
      </c>
      <c r="N47" t="s">
        <v>232</v>
      </c>
      <c r="O47" t="s">
        <v>233</v>
      </c>
      <c r="P47" t="s">
        <v>234</v>
      </c>
      <c r="Q47" t="s">
        <v>235</v>
      </c>
      <c r="R47" t="s">
        <v>236</v>
      </c>
      <c r="S47" t="s">
        <v>237</v>
      </c>
      <c r="T47" s="38" t="s">
        <v>238</v>
      </c>
    </row>
    <row r="48" spans="2:20" x14ac:dyDescent="0.45">
      <c r="B48" s="34" t="s">
        <v>221</v>
      </c>
      <c r="C48" s="8">
        <v>7.6747359999999997E-3</v>
      </c>
      <c r="D48" s="35">
        <v>0.4</v>
      </c>
      <c r="E48" s="9">
        <v>6.5438289999999993E-3</v>
      </c>
      <c r="F48" s="9">
        <v>6.5438289999999993E-3</v>
      </c>
      <c r="G48" s="9">
        <v>6.5438289999999993E-3</v>
      </c>
      <c r="H48" s="9">
        <v>6.5438289999999993E-3</v>
      </c>
      <c r="I48" s="9">
        <v>6.5438289999999993E-3</v>
      </c>
      <c r="J48" s="36">
        <v>6.5438289999999993E-3</v>
      </c>
      <c r="K48" s="9">
        <v>7.1986009999999989E-3</v>
      </c>
      <c r="L48" s="36">
        <v>8.180759000000001E-3</v>
      </c>
      <c r="M48" s="37" t="s">
        <v>222</v>
      </c>
      <c r="N48" t="s">
        <v>223</v>
      </c>
      <c r="O48" t="s">
        <v>224</v>
      </c>
      <c r="P48" t="s">
        <v>225</v>
      </c>
      <c r="Q48" t="s">
        <v>226</v>
      </c>
      <c r="R48" t="s">
        <v>227</v>
      </c>
      <c r="S48" t="s">
        <v>228</v>
      </c>
      <c r="T48" s="38" t="s">
        <v>229</v>
      </c>
    </row>
    <row r="49" spans="2:20" x14ac:dyDescent="0.45">
      <c r="B49" s="34" t="s">
        <v>212</v>
      </c>
      <c r="C49" s="8">
        <v>7.6747359999999997E-3</v>
      </c>
      <c r="D49" s="35">
        <v>0.4</v>
      </c>
      <c r="E49" s="14">
        <v>7.1630679999999999E-3</v>
      </c>
      <c r="F49" s="14">
        <v>7.1630679999999999E-3</v>
      </c>
      <c r="G49" s="14">
        <v>7.1630679999999999E-3</v>
      </c>
      <c r="H49" s="14">
        <v>7.1630679999999999E-3</v>
      </c>
      <c r="I49" s="14">
        <v>7.1630679999999999E-3</v>
      </c>
      <c r="J49" s="14">
        <v>7.1630679999999999E-3</v>
      </c>
      <c r="K49" s="14">
        <v>7.779364799999999E-3</v>
      </c>
      <c r="L49" s="14">
        <v>8.7038099999999993E-3</v>
      </c>
      <c r="M49" s="37" t="s">
        <v>213</v>
      </c>
      <c r="N49" t="s">
        <v>214</v>
      </c>
      <c r="O49" t="s">
        <v>215</v>
      </c>
      <c r="P49" t="s">
        <v>216</v>
      </c>
      <c r="Q49" t="s">
        <v>217</v>
      </c>
      <c r="R49" t="s">
        <v>218</v>
      </c>
      <c r="S49" t="s">
        <v>219</v>
      </c>
      <c r="T49" s="38" t="s">
        <v>220</v>
      </c>
    </row>
    <row r="50" spans="2:20" x14ac:dyDescent="0.45">
      <c r="B50" s="34" t="s">
        <v>203</v>
      </c>
      <c r="C50" s="8">
        <v>1.56344E-2</v>
      </c>
      <c r="D50" s="35">
        <v>0.4</v>
      </c>
      <c r="E50" s="36">
        <v>1.27422E-3</v>
      </c>
      <c r="F50" s="36">
        <v>1.6626290000000001E-3</v>
      </c>
      <c r="G50" s="36">
        <v>2.5609089999999997E-3</v>
      </c>
      <c r="H50" s="36">
        <v>3.5808390000000002E-3</v>
      </c>
      <c r="I50" s="36">
        <v>4.5242839999999999E-3</v>
      </c>
      <c r="J50" s="36">
        <v>5.6679420000000005E-3</v>
      </c>
      <c r="K50" s="36">
        <v>6.9763760000000003E-3</v>
      </c>
      <c r="L50" s="36">
        <v>8.1733459999999997E-3</v>
      </c>
      <c r="M50" s="37" t="s">
        <v>204</v>
      </c>
      <c r="N50" t="s">
        <v>205</v>
      </c>
      <c r="O50" t="s">
        <v>206</v>
      </c>
      <c r="P50" t="s">
        <v>207</v>
      </c>
      <c r="Q50" t="s">
        <v>208</v>
      </c>
      <c r="R50" t="s">
        <v>209</v>
      </c>
      <c r="S50" t="s">
        <v>210</v>
      </c>
      <c r="T50" s="38" t="s">
        <v>211</v>
      </c>
    </row>
    <row r="51" spans="2:20" x14ac:dyDescent="0.45">
      <c r="B51" s="34" t="s">
        <v>194</v>
      </c>
      <c r="C51" s="8">
        <v>7.6747359999999997E-3</v>
      </c>
      <c r="D51" s="35">
        <v>0.4</v>
      </c>
      <c r="E51" s="14">
        <v>3.0000000000000001E-3</v>
      </c>
      <c r="F51" s="14">
        <v>3.0000000000000001E-3</v>
      </c>
      <c r="G51" s="14">
        <v>3.5000000000000001E-3</v>
      </c>
      <c r="H51" s="14">
        <v>4.0000000000000001E-3</v>
      </c>
      <c r="I51" s="14">
        <v>5.4999999999999997E-3</v>
      </c>
      <c r="J51" s="14">
        <v>7.4531540000000009E-3</v>
      </c>
      <c r="K51" s="14">
        <v>7.2747899999999997E-3</v>
      </c>
      <c r="L51" s="14">
        <v>0.01</v>
      </c>
      <c r="M51" s="37" t="s">
        <v>195</v>
      </c>
      <c r="N51" t="s">
        <v>196</v>
      </c>
      <c r="O51" t="s">
        <v>197</v>
      </c>
      <c r="P51" t="s">
        <v>198</v>
      </c>
      <c r="Q51" t="s">
        <v>199</v>
      </c>
      <c r="R51" t="s">
        <v>200</v>
      </c>
      <c r="S51" t="s">
        <v>201</v>
      </c>
      <c r="T51" s="38" t="s">
        <v>202</v>
      </c>
    </row>
    <row r="52" spans="2:20" x14ac:dyDescent="0.45">
      <c r="B52" s="34" t="s">
        <v>192</v>
      </c>
      <c r="C52" s="8">
        <v>7.6747359999999997E-3</v>
      </c>
      <c r="D52" s="35">
        <v>0.4</v>
      </c>
      <c r="E52" s="14">
        <v>3.0000000000000001E-3</v>
      </c>
      <c r="F52" s="14">
        <v>3.0000000000000001E-3</v>
      </c>
      <c r="G52" s="14">
        <v>3.5000000000000001E-3</v>
      </c>
      <c r="H52" s="14">
        <v>4.0000000000000001E-3</v>
      </c>
      <c r="I52" s="14">
        <v>5.4999999999999997E-3</v>
      </c>
      <c r="J52" s="14">
        <v>7.4531540000000009E-3</v>
      </c>
      <c r="K52" s="14">
        <v>7.2747899999999997E-3</v>
      </c>
      <c r="L52" s="14">
        <v>0.01</v>
      </c>
      <c r="M52" s="37" t="s">
        <v>193</v>
      </c>
      <c r="N52" t="s">
        <v>193</v>
      </c>
      <c r="O52" t="s">
        <v>193</v>
      </c>
      <c r="P52" t="s">
        <v>193</v>
      </c>
      <c r="Q52" t="s">
        <v>193</v>
      </c>
      <c r="R52" t="s">
        <v>193</v>
      </c>
      <c r="S52" t="s">
        <v>193</v>
      </c>
      <c r="T52" s="38" t="s">
        <v>193</v>
      </c>
    </row>
    <row r="53" spans="2:20" x14ac:dyDescent="0.45">
      <c r="B53" s="34" t="s">
        <v>183</v>
      </c>
      <c r="C53" s="8">
        <v>7.6747359999999997E-3</v>
      </c>
      <c r="D53" s="35">
        <v>0.4</v>
      </c>
      <c r="E53" s="14">
        <v>3.0000000000000001E-3</v>
      </c>
      <c r="F53" s="14">
        <v>3.0000000000000001E-3</v>
      </c>
      <c r="G53" s="14">
        <v>3.5000000000000001E-3</v>
      </c>
      <c r="H53" s="14">
        <v>4.0000000000000001E-3</v>
      </c>
      <c r="I53" s="14">
        <v>5.4999999999999997E-3</v>
      </c>
      <c r="J53" s="14">
        <v>7.4531540000000009E-3</v>
      </c>
      <c r="K53" s="14">
        <v>7.2747899999999997E-3</v>
      </c>
      <c r="L53" s="14">
        <v>0.01</v>
      </c>
      <c r="M53" s="37" t="s">
        <v>184</v>
      </c>
      <c r="N53" t="s">
        <v>185</v>
      </c>
      <c r="O53" t="s">
        <v>186</v>
      </c>
      <c r="P53" t="s">
        <v>187</v>
      </c>
      <c r="Q53" t="s">
        <v>188</v>
      </c>
      <c r="R53" t="s">
        <v>189</v>
      </c>
      <c r="S53" t="s">
        <v>190</v>
      </c>
      <c r="T53" s="38" t="s">
        <v>191</v>
      </c>
    </row>
    <row r="54" spans="2:20" x14ac:dyDescent="0.45">
      <c r="B54" s="34" t="s">
        <v>174</v>
      </c>
      <c r="C54" s="8">
        <v>7.6747359999999997E-3</v>
      </c>
      <c r="D54" s="35">
        <v>0.4</v>
      </c>
      <c r="E54" s="9">
        <v>7.2306749999999998E-3</v>
      </c>
      <c r="F54" s="9">
        <v>7.2306749999999998E-3</v>
      </c>
      <c r="G54" s="9">
        <v>7.2306749999999998E-3</v>
      </c>
      <c r="H54" s="9">
        <v>7.2306749999999998E-3</v>
      </c>
      <c r="I54" s="9">
        <v>7.2306749999999998E-3</v>
      </c>
      <c r="J54" s="36">
        <v>7.2306749999999998E-3</v>
      </c>
      <c r="K54" s="9">
        <v>7.2306749999999998E-3</v>
      </c>
      <c r="L54" s="9">
        <v>7.2306749999999998E-3</v>
      </c>
      <c r="M54" s="37" t="s">
        <v>175</v>
      </c>
      <c r="N54" t="s">
        <v>176</v>
      </c>
      <c r="O54" t="s">
        <v>177</v>
      </c>
      <c r="P54" t="s">
        <v>178</v>
      </c>
      <c r="Q54" t="s">
        <v>179</v>
      </c>
      <c r="R54" t="s">
        <v>180</v>
      </c>
      <c r="S54" t="s">
        <v>181</v>
      </c>
      <c r="T54" s="38" t="s">
        <v>182</v>
      </c>
    </row>
    <row r="55" spans="2:20" x14ac:dyDescent="0.45">
      <c r="B55" s="34" t="s">
        <v>173</v>
      </c>
      <c r="C55" s="8">
        <v>7.6747359999999997E-3</v>
      </c>
      <c r="D55" s="35">
        <v>0.4</v>
      </c>
      <c r="E55" s="14">
        <v>1.2388689999999999E-2</v>
      </c>
      <c r="F55" s="14">
        <v>1.2388689999999999E-2</v>
      </c>
      <c r="G55" s="14">
        <v>1.2388689999999999E-2</v>
      </c>
      <c r="H55" s="14">
        <v>1.2388689999999999E-2</v>
      </c>
      <c r="I55" s="14">
        <v>1.2388689999999999E-2</v>
      </c>
      <c r="J55" s="14">
        <v>1.2388689999999999E-2</v>
      </c>
      <c r="K55" s="14">
        <v>1.2388689999999999E-2</v>
      </c>
      <c r="L55" s="14">
        <v>1.2388689999999999E-2</v>
      </c>
      <c r="M55" s="37" t="s">
        <v>165</v>
      </c>
      <c r="N55" t="s">
        <v>166</v>
      </c>
      <c r="O55" t="s">
        <v>167</v>
      </c>
      <c r="P55" t="s">
        <v>168</v>
      </c>
      <c r="Q55" t="s">
        <v>169</v>
      </c>
      <c r="R55" t="s">
        <v>170</v>
      </c>
      <c r="S55" t="s">
        <v>171</v>
      </c>
      <c r="T55" s="38" t="s">
        <v>172</v>
      </c>
    </row>
    <row r="56" spans="2:20" x14ac:dyDescent="0.45">
      <c r="B56" s="34" t="s">
        <v>164</v>
      </c>
      <c r="C56" s="8">
        <v>7.6747359999999997E-3</v>
      </c>
      <c r="D56" s="35">
        <v>0.4</v>
      </c>
      <c r="E56" s="14">
        <v>3.0000000000000001E-3</v>
      </c>
      <c r="F56" s="14">
        <v>3.0000000000000001E-3</v>
      </c>
      <c r="G56" s="14">
        <v>3.5000000000000001E-3</v>
      </c>
      <c r="H56" s="14">
        <v>4.0000000000000001E-3</v>
      </c>
      <c r="I56" s="14">
        <v>5.4999999999999997E-3</v>
      </c>
      <c r="J56" s="14">
        <v>7.4531540000000009E-3</v>
      </c>
      <c r="K56" s="14">
        <v>7.2747899999999997E-3</v>
      </c>
      <c r="L56" s="14">
        <v>0.01</v>
      </c>
      <c r="M56" s="37" t="s">
        <v>165</v>
      </c>
      <c r="N56" t="s">
        <v>166</v>
      </c>
      <c r="O56" t="s">
        <v>167</v>
      </c>
      <c r="P56" t="s">
        <v>168</v>
      </c>
      <c r="Q56" t="s">
        <v>169</v>
      </c>
      <c r="R56" t="s">
        <v>170</v>
      </c>
      <c r="S56" t="s">
        <v>171</v>
      </c>
      <c r="T56" s="38" t="s">
        <v>172</v>
      </c>
    </row>
    <row r="57" spans="2:20" x14ac:dyDescent="0.45">
      <c r="B57" s="34" t="s">
        <v>155</v>
      </c>
      <c r="C57" s="8">
        <v>9.124287E-3</v>
      </c>
      <c r="D57" s="35">
        <v>0.4</v>
      </c>
      <c r="E57" s="36">
        <v>1.1916280000000001E-3</v>
      </c>
      <c r="F57" s="36">
        <v>1.629279E-3</v>
      </c>
      <c r="G57" s="36">
        <v>2.3217329999999999E-3</v>
      </c>
      <c r="H57" s="36">
        <v>3.2217790000000001E-3</v>
      </c>
      <c r="I57" s="36">
        <v>4.1622780000000002E-3</v>
      </c>
      <c r="J57" s="36">
        <v>5.0989640000000001E-3</v>
      </c>
      <c r="K57" s="36">
        <v>5.8264470000000002E-3</v>
      </c>
      <c r="L57" s="36">
        <v>6.7392970000000009E-3</v>
      </c>
      <c r="M57" s="37" t="s">
        <v>156</v>
      </c>
      <c r="N57" t="s">
        <v>157</v>
      </c>
      <c r="O57" t="s">
        <v>158</v>
      </c>
      <c r="P57" t="s">
        <v>159</v>
      </c>
      <c r="Q57" t="s">
        <v>160</v>
      </c>
      <c r="R57" t="s">
        <v>161</v>
      </c>
      <c r="S57" t="s">
        <v>162</v>
      </c>
      <c r="T57" s="38" t="s">
        <v>163</v>
      </c>
    </row>
    <row r="58" spans="2:20" x14ac:dyDescent="0.45">
      <c r="B58" s="34" t="s">
        <v>146</v>
      </c>
      <c r="C58" s="8">
        <v>7.6747359999999997E-3</v>
      </c>
      <c r="D58" s="35">
        <v>0.4</v>
      </c>
      <c r="E58" s="14">
        <v>3.0000000000000001E-3</v>
      </c>
      <c r="F58" s="14">
        <v>3.0000000000000001E-3</v>
      </c>
      <c r="G58" s="14">
        <v>3.5000000000000001E-3</v>
      </c>
      <c r="H58" s="14">
        <v>4.0000000000000001E-3</v>
      </c>
      <c r="I58" s="14">
        <v>5.4999999999999997E-3</v>
      </c>
      <c r="J58" s="14">
        <v>7.4531540000000009E-3</v>
      </c>
      <c r="K58" s="14">
        <v>7.2747899999999997E-3</v>
      </c>
      <c r="L58" s="14">
        <v>0.01</v>
      </c>
      <c r="M58" s="37" t="s">
        <v>147</v>
      </c>
      <c r="N58" t="s">
        <v>148</v>
      </c>
      <c r="O58" t="s">
        <v>149</v>
      </c>
      <c r="P58" t="s">
        <v>150</v>
      </c>
      <c r="Q58" t="s">
        <v>151</v>
      </c>
      <c r="R58" t="s">
        <v>152</v>
      </c>
      <c r="S58" t="s">
        <v>153</v>
      </c>
      <c r="T58" s="38" t="s">
        <v>154</v>
      </c>
    </row>
    <row r="59" spans="2:20" x14ac:dyDescent="0.45">
      <c r="B59" s="34" t="s">
        <v>137</v>
      </c>
      <c r="C59" s="8">
        <v>7.6747359999999997E-3</v>
      </c>
      <c r="D59" s="35">
        <v>0.4</v>
      </c>
      <c r="E59" s="36">
        <v>1.0898849999999999E-3</v>
      </c>
      <c r="F59" s="36">
        <v>1.530319E-3</v>
      </c>
      <c r="G59" s="36">
        <v>2.1855630000000002E-3</v>
      </c>
      <c r="H59" s="36">
        <v>3.1154070000000002E-3</v>
      </c>
      <c r="I59" s="36">
        <v>3.9891179999999998E-3</v>
      </c>
      <c r="J59" s="36">
        <v>4.8642110000000002E-3</v>
      </c>
      <c r="K59" s="36">
        <v>5.7864969999999998E-3</v>
      </c>
      <c r="L59" s="36">
        <v>6.8576390000000004E-3</v>
      </c>
      <c r="M59" s="37" t="s">
        <v>138</v>
      </c>
      <c r="N59" t="s">
        <v>139</v>
      </c>
      <c r="O59" t="s">
        <v>140</v>
      </c>
      <c r="P59" t="s">
        <v>141</v>
      </c>
      <c r="Q59" t="s">
        <v>142</v>
      </c>
      <c r="R59" t="s">
        <v>143</v>
      </c>
      <c r="S59" t="s">
        <v>144</v>
      </c>
      <c r="T59" s="38" t="s">
        <v>145</v>
      </c>
    </row>
    <row r="60" spans="2:20" x14ac:dyDescent="0.45">
      <c r="B60" s="34" t="s">
        <v>128</v>
      </c>
      <c r="C60" s="8">
        <v>7.6747359999999997E-3</v>
      </c>
      <c r="D60" s="35">
        <v>0.4</v>
      </c>
      <c r="E60" s="36">
        <v>3.414987E-3</v>
      </c>
      <c r="F60" s="36">
        <v>3.7436889999999997E-3</v>
      </c>
      <c r="G60" s="36">
        <v>4.422329E-3</v>
      </c>
      <c r="H60" s="36">
        <v>5.0942540000000003E-3</v>
      </c>
      <c r="I60" s="36">
        <v>5.7428069999999999E-3</v>
      </c>
      <c r="J60" s="36">
        <v>6.6673739999999993E-3</v>
      </c>
      <c r="K60" s="36">
        <v>8.163044999999999E-3</v>
      </c>
      <c r="L60" s="36">
        <v>9.3375339999999998E-3</v>
      </c>
      <c r="M60" s="37" t="s">
        <v>129</v>
      </c>
      <c r="N60" t="s">
        <v>130</v>
      </c>
      <c r="O60" t="s">
        <v>131</v>
      </c>
      <c r="P60" t="s">
        <v>132</v>
      </c>
      <c r="Q60" t="s">
        <v>133</v>
      </c>
      <c r="R60" t="s">
        <v>134</v>
      </c>
      <c r="S60" t="s">
        <v>135</v>
      </c>
      <c r="T60" s="38" t="s">
        <v>136</v>
      </c>
    </row>
    <row r="61" spans="2:20" x14ac:dyDescent="0.45">
      <c r="B61" s="39" t="s">
        <v>119</v>
      </c>
      <c r="C61" s="40">
        <v>7.6747359999999997E-3</v>
      </c>
      <c r="D61" s="41">
        <v>0.4</v>
      </c>
      <c r="E61" s="21">
        <v>3.0000000000000001E-3</v>
      </c>
      <c r="F61" s="21">
        <v>3.0000000000000001E-3</v>
      </c>
      <c r="G61" s="21">
        <v>3.5000000000000001E-3</v>
      </c>
      <c r="H61" s="21">
        <v>4.0000000000000001E-3</v>
      </c>
      <c r="I61" s="21">
        <v>5.4999999999999997E-3</v>
      </c>
      <c r="J61" s="21">
        <v>7.453154E-3</v>
      </c>
      <c r="K61" s="21">
        <v>7.2747899999999997E-3</v>
      </c>
      <c r="L61" s="21">
        <v>0.01</v>
      </c>
      <c r="M61" s="42" t="s">
        <v>120</v>
      </c>
      <c r="N61" s="32" t="s">
        <v>121</v>
      </c>
      <c r="O61" s="32" t="s">
        <v>122</v>
      </c>
      <c r="P61" s="32" t="s">
        <v>123</v>
      </c>
      <c r="Q61" s="32" t="s">
        <v>124</v>
      </c>
      <c r="R61" s="32" t="s">
        <v>125</v>
      </c>
      <c r="S61" s="32" t="s">
        <v>126</v>
      </c>
      <c r="T61" s="33" t="s">
        <v>127</v>
      </c>
    </row>
  </sheetData>
  <sheetProtection sheet="1" objects="1" scenarios="1"/>
  <sortState xmlns:xlrd2="http://schemas.microsoft.com/office/spreadsheetml/2017/richdata2" ref="B8:T61">
    <sortCondition ref="B8:B61"/>
  </sortState>
  <mergeCells count="2">
    <mergeCell ref="E5:L5"/>
    <mergeCell ref="M5:T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ShowMenu">
                <anchor moveWithCells="1" sizeWithCells="1">
                  <from>
                    <xdr:col>5</xdr:col>
                    <xdr:colOff>276225</xdr:colOff>
                    <xdr:row>0</xdr:row>
                    <xdr:rowOff>95250</xdr:rowOff>
                  </from>
                  <to>
                    <xdr:col>6</xdr:col>
                    <xdr:colOff>476250</xdr:colOff>
                    <xdr:row>1</xdr:row>
                    <xdr:rowOff>361950</xdr:rowOff>
                  </to>
                </anchor>
              </controlPr>
            </control>
          </mc:Choice>
        </mc:AlternateContent>
        <mc:AlternateContent xmlns:mc="http://schemas.openxmlformats.org/markup-compatibility/2006">
          <mc:Choice Requires="x14">
            <control shapeId="2050" r:id="rId4" name="Button 2">
              <controlPr defaultSize="0" print="0" autoFill="0" autoPict="0" macro="[0]!SAISortButtonOnActionWrap3">
                <anchor moveWithCells="1" siz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051" r:id="rId5" name="Button 3">
              <controlPr defaultSize="0" print="0" autoFill="0" autoPict="0" macro="[0]!SAISortButtonOnActionWrap3">
                <anchor moveWithCells="1" sizeWithCells="1">
                  <from>
                    <xdr:col>2</xdr:col>
                    <xdr:colOff>0</xdr:colOff>
                    <xdr:row>3</xdr:row>
                    <xdr:rowOff>0</xdr:rowOff>
                  </from>
                  <to>
                    <xdr:col>3</xdr:col>
                    <xdr:colOff>0</xdr:colOff>
                    <xdr:row>4</xdr:row>
                    <xdr:rowOff>0</xdr:rowOff>
                  </to>
                </anchor>
              </controlPr>
            </control>
          </mc:Choice>
        </mc:AlternateContent>
        <mc:AlternateContent xmlns:mc="http://schemas.openxmlformats.org/markup-compatibility/2006">
          <mc:Choice Requires="x14">
            <control shapeId="2052" r:id="rId6" name="Button 4">
              <controlPr defaultSize="0" print="0" autoFill="0" autoPict="0" macro="[0]!SAISortButtonOnActionWrap3">
                <anchor moveWithCells="1" sizeWithCells="1">
                  <from>
                    <xdr:col>3</xdr:col>
                    <xdr:colOff>0</xdr:colOff>
                    <xdr:row>3</xdr:row>
                    <xdr:rowOff>0</xdr:rowOff>
                  </from>
                  <to>
                    <xdr:col>4</xdr:col>
                    <xdr:colOff>0</xdr:colOff>
                    <xdr:row>4</xdr:row>
                    <xdr:rowOff>0</xdr:rowOff>
                  </to>
                </anchor>
              </controlPr>
            </control>
          </mc:Choice>
        </mc:AlternateContent>
        <mc:AlternateContent xmlns:mc="http://schemas.openxmlformats.org/markup-compatibility/2006">
          <mc:Choice Requires="x14">
            <control shapeId="2053" r:id="rId7" name="Button 5">
              <controlPr defaultSize="0" print="0" autoFill="0" autoPict="0" macro="[0]!SAISortButtonOnActionWrap3">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2054" r:id="rId8" name="Button 6">
              <controlPr defaultSize="0" print="0" autoFill="0" autoPict="0" macro="[0]!SAISortButtonOnActionWrap3">
                <anchor moveWithCells="1" sizeWithCells="1">
                  <from>
                    <xdr:col>5</xdr:col>
                    <xdr:colOff>0</xdr:colOff>
                    <xdr:row>3</xdr:row>
                    <xdr:rowOff>0</xdr:rowOff>
                  </from>
                  <to>
                    <xdr:col>6</xdr:col>
                    <xdr:colOff>0</xdr:colOff>
                    <xdr:row>4</xdr:row>
                    <xdr:rowOff>0</xdr:rowOff>
                  </to>
                </anchor>
              </controlPr>
            </control>
          </mc:Choice>
        </mc:AlternateContent>
        <mc:AlternateContent xmlns:mc="http://schemas.openxmlformats.org/markup-compatibility/2006">
          <mc:Choice Requires="x14">
            <control shapeId="2055" r:id="rId9" name="Button 7">
              <controlPr defaultSize="0" print="0" autoFill="0" autoPict="0" macro="[0]!SAISortButtonOnActionWrap3">
                <anchor moveWithCells="1" sizeWithCells="1">
                  <from>
                    <xdr:col>6</xdr:col>
                    <xdr:colOff>0</xdr:colOff>
                    <xdr:row>3</xdr:row>
                    <xdr:rowOff>0</xdr:rowOff>
                  </from>
                  <to>
                    <xdr:col>7</xdr:col>
                    <xdr:colOff>0</xdr:colOff>
                    <xdr:row>4</xdr:row>
                    <xdr:rowOff>0</xdr:rowOff>
                  </to>
                </anchor>
              </controlPr>
            </control>
          </mc:Choice>
        </mc:AlternateContent>
        <mc:AlternateContent xmlns:mc="http://schemas.openxmlformats.org/markup-compatibility/2006">
          <mc:Choice Requires="x14">
            <control shapeId="2056" r:id="rId10" name="Button 8">
              <controlPr defaultSize="0" print="0" autoFill="0" autoPict="0" macro="[0]!SAISortButtonOnActionWrap3">
                <anchor moveWithCells="1" sizeWithCells="1">
                  <from>
                    <xdr:col>7</xdr:col>
                    <xdr:colOff>0</xdr:colOff>
                    <xdr:row>3</xdr:row>
                    <xdr:rowOff>0</xdr:rowOff>
                  </from>
                  <to>
                    <xdr:col>8</xdr:col>
                    <xdr:colOff>0</xdr:colOff>
                    <xdr:row>4</xdr:row>
                    <xdr:rowOff>0</xdr:rowOff>
                  </to>
                </anchor>
              </controlPr>
            </control>
          </mc:Choice>
        </mc:AlternateContent>
        <mc:AlternateContent xmlns:mc="http://schemas.openxmlformats.org/markup-compatibility/2006">
          <mc:Choice Requires="x14">
            <control shapeId="2057" r:id="rId11" name="Button 9">
              <controlPr defaultSize="0" print="0" autoFill="0" autoPict="0" macro="[0]!SAISortButtonOnActionWrap3">
                <anchor moveWithCells="1" sizeWithCells="1">
                  <from>
                    <xdr:col>8</xdr:col>
                    <xdr:colOff>0</xdr:colOff>
                    <xdr:row>3</xdr:row>
                    <xdr:rowOff>0</xdr:rowOff>
                  </from>
                  <to>
                    <xdr:col>9</xdr:col>
                    <xdr:colOff>0</xdr:colOff>
                    <xdr:row>4</xdr:row>
                    <xdr:rowOff>0</xdr:rowOff>
                  </to>
                </anchor>
              </controlPr>
            </control>
          </mc:Choice>
        </mc:AlternateContent>
        <mc:AlternateContent xmlns:mc="http://schemas.openxmlformats.org/markup-compatibility/2006">
          <mc:Choice Requires="x14">
            <control shapeId="2058" r:id="rId12" name="Button 10">
              <controlPr defaultSize="0" print="0" autoFill="0" autoPict="0" macro="[0]!SAISortButtonOnActionWrap3">
                <anchor moveWithCells="1" sizeWithCells="1">
                  <from>
                    <xdr:col>9</xdr:col>
                    <xdr:colOff>0</xdr:colOff>
                    <xdr:row>3</xdr:row>
                    <xdr:rowOff>0</xdr:rowOff>
                  </from>
                  <to>
                    <xdr:col>10</xdr:col>
                    <xdr:colOff>0</xdr:colOff>
                    <xdr:row>4</xdr:row>
                    <xdr:rowOff>0</xdr:rowOff>
                  </to>
                </anchor>
              </controlPr>
            </control>
          </mc:Choice>
        </mc:AlternateContent>
        <mc:AlternateContent xmlns:mc="http://schemas.openxmlformats.org/markup-compatibility/2006">
          <mc:Choice Requires="x14">
            <control shapeId="2059" r:id="rId13" name="Button 11">
              <controlPr defaultSize="0" print="0" autoFill="0" autoPict="0" macro="[0]!SAISortButtonOnActionWrap3">
                <anchor moveWithCells="1" sizeWithCells="1">
                  <from>
                    <xdr:col>10</xdr:col>
                    <xdr:colOff>0</xdr:colOff>
                    <xdr:row>3</xdr:row>
                    <xdr:rowOff>0</xdr:rowOff>
                  </from>
                  <to>
                    <xdr:col>11</xdr:col>
                    <xdr:colOff>0</xdr:colOff>
                    <xdr:row>4</xdr:row>
                    <xdr:rowOff>0</xdr:rowOff>
                  </to>
                </anchor>
              </controlPr>
            </control>
          </mc:Choice>
        </mc:AlternateContent>
        <mc:AlternateContent xmlns:mc="http://schemas.openxmlformats.org/markup-compatibility/2006">
          <mc:Choice Requires="x14">
            <control shapeId="2060" r:id="rId14" name="Button 12">
              <controlPr defaultSize="0" print="0" autoFill="0" autoPict="0" macro="[0]!SAISortButtonOnActionWrap3">
                <anchor moveWithCells="1" sizeWithCells="1">
                  <from>
                    <xdr:col>11</xdr:col>
                    <xdr:colOff>0</xdr:colOff>
                    <xdr:row>3</xdr:row>
                    <xdr:rowOff>0</xdr:rowOff>
                  </from>
                  <to>
                    <xdr:col>12</xdr:col>
                    <xdr:colOff>0</xdr:colOff>
                    <xdr:row>4</xdr:row>
                    <xdr:rowOff>0</xdr:rowOff>
                  </to>
                </anchor>
              </controlPr>
            </control>
          </mc:Choice>
        </mc:AlternateContent>
        <mc:AlternateContent xmlns:mc="http://schemas.openxmlformats.org/markup-compatibility/2006">
          <mc:Choice Requires="x14">
            <control shapeId="2061" r:id="rId15" name="Button 13">
              <controlPr defaultSize="0" print="0" autoFill="0" autoPict="0" macro="[0]!SAISortButtonOnActionWrap3">
                <anchor moveWithCells="1" sizeWithCells="1">
                  <from>
                    <xdr:col>12</xdr:col>
                    <xdr:colOff>0</xdr:colOff>
                    <xdr:row>3</xdr:row>
                    <xdr:rowOff>0</xdr:rowOff>
                  </from>
                  <to>
                    <xdr:col>13</xdr:col>
                    <xdr:colOff>0</xdr:colOff>
                    <xdr:row>4</xdr:row>
                    <xdr:rowOff>0</xdr:rowOff>
                  </to>
                </anchor>
              </controlPr>
            </control>
          </mc:Choice>
        </mc:AlternateContent>
        <mc:AlternateContent xmlns:mc="http://schemas.openxmlformats.org/markup-compatibility/2006">
          <mc:Choice Requires="x14">
            <control shapeId="2062" r:id="rId16" name="Button 14">
              <controlPr defaultSize="0" print="0" autoFill="0" autoPict="0" macro="[0]!SAISortButtonOnActionWrap3">
                <anchor moveWithCells="1" sizeWithCells="1">
                  <from>
                    <xdr:col>13</xdr:col>
                    <xdr:colOff>0</xdr:colOff>
                    <xdr:row>3</xdr:row>
                    <xdr:rowOff>0</xdr:rowOff>
                  </from>
                  <to>
                    <xdr:col>14</xdr:col>
                    <xdr:colOff>0</xdr:colOff>
                    <xdr:row>4</xdr:row>
                    <xdr:rowOff>0</xdr:rowOff>
                  </to>
                </anchor>
              </controlPr>
            </control>
          </mc:Choice>
        </mc:AlternateContent>
        <mc:AlternateContent xmlns:mc="http://schemas.openxmlformats.org/markup-compatibility/2006">
          <mc:Choice Requires="x14">
            <control shapeId="2063" r:id="rId17" name="Button 15">
              <controlPr defaultSize="0" print="0" autoFill="0" autoPict="0" macro="[0]!SAISortButtonOnActionWrap3">
                <anchor moveWithCells="1" sizeWithCells="1">
                  <from>
                    <xdr:col>14</xdr:col>
                    <xdr:colOff>0</xdr:colOff>
                    <xdr:row>3</xdr:row>
                    <xdr:rowOff>0</xdr:rowOff>
                  </from>
                  <to>
                    <xdr:col>15</xdr:col>
                    <xdr:colOff>0</xdr:colOff>
                    <xdr:row>4</xdr:row>
                    <xdr:rowOff>0</xdr:rowOff>
                  </to>
                </anchor>
              </controlPr>
            </control>
          </mc:Choice>
        </mc:AlternateContent>
        <mc:AlternateContent xmlns:mc="http://schemas.openxmlformats.org/markup-compatibility/2006">
          <mc:Choice Requires="x14">
            <control shapeId="2064" r:id="rId18" name="Button 16">
              <controlPr defaultSize="0" print="0" autoFill="0" autoPict="0" macro="[0]!SAISortButtonOnActionWrap3">
                <anchor moveWithCells="1" sizeWithCells="1">
                  <from>
                    <xdr:col>15</xdr:col>
                    <xdr:colOff>0</xdr:colOff>
                    <xdr:row>3</xdr:row>
                    <xdr:rowOff>0</xdr:rowOff>
                  </from>
                  <to>
                    <xdr:col>16</xdr:col>
                    <xdr:colOff>0</xdr:colOff>
                    <xdr:row>4</xdr:row>
                    <xdr:rowOff>0</xdr:rowOff>
                  </to>
                </anchor>
              </controlPr>
            </control>
          </mc:Choice>
        </mc:AlternateContent>
        <mc:AlternateContent xmlns:mc="http://schemas.openxmlformats.org/markup-compatibility/2006">
          <mc:Choice Requires="x14">
            <control shapeId="2065" r:id="rId19" name="Button 17">
              <controlPr defaultSize="0" print="0" autoFill="0" autoPict="0" macro="[0]!SAISortButtonOnActionWrap3">
                <anchor moveWithCells="1" sizeWithCells="1">
                  <from>
                    <xdr:col>16</xdr:col>
                    <xdr:colOff>0</xdr:colOff>
                    <xdr:row>3</xdr:row>
                    <xdr:rowOff>0</xdr:rowOff>
                  </from>
                  <to>
                    <xdr:col>17</xdr:col>
                    <xdr:colOff>0</xdr:colOff>
                    <xdr:row>4</xdr:row>
                    <xdr:rowOff>0</xdr:rowOff>
                  </to>
                </anchor>
              </controlPr>
            </control>
          </mc:Choice>
        </mc:AlternateContent>
        <mc:AlternateContent xmlns:mc="http://schemas.openxmlformats.org/markup-compatibility/2006">
          <mc:Choice Requires="x14">
            <control shapeId="2066" r:id="rId20" name="Button 18">
              <controlPr defaultSize="0" print="0" autoFill="0" autoPict="0" macro="[0]!SAISortButtonOnActionWrap3">
                <anchor moveWithCells="1" sizeWithCells="1">
                  <from>
                    <xdr:col>17</xdr:col>
                    <xdr:colOff>0</xdr:colOff>
                    <xdr:row>3</xdr:row>
                    <xdr:rowOff>0</xdr:rowOff>
                  </from>
                  <to>
                    <xdr:col>18</xdr:col>
                    <xdr:colOff>0</xdr:colOff>
                    <xdr:row>4</xdr:row>
                    <xdr:rowOff>0</xdr:rowOff>
                  </to>
                </anchor>
              </controlPr>
            </control>
          </mc:Choice>
        </mc:AlternateContent>
        <mc:AlternateContent xmlns:mc="http://schemas.openxmlformats.org/markup-compatibility/2006">
          <mc:Choice Requires="x14">
            <control shapeId="2067" r:id="rId21" name="Button 19">
              <controlPr defaultSize="0" print="0" autoFill="0" autoPict="0" macro="[0]!SAISortButtonOnActionWrap3">
                <anchor moveWithCells="1" sizeWithCells="1">
                  <from>
                    <xdr:col>18</xdr:col>
                    <xdr:colOff>0</xdr:colOff>
                    <xdr:row>3</xdr:row>
                    <xdr:rowOff>0</xdr:rowOff>
                  </from>
                  <to>
                    <xdr:col>19</xdr:col>
                    <xdr:colOff>0</xdr:colOff>
                    <xdr:row>4</xdr:row>
                    <xdr:rowOff>0</xdr:rowOff>
                  </to>
                </anchor>
              </controlPr>
            </control>
          </mc:Choice>
        </mc:AlternateContent>
        <mc:AlternateContent xmlns:mc="http://schemas.openxmlformats.org/markup-compatibility/2006">
          <mc:Choice Requires="x14">
            <control shapeId="2068" r:id="rId22" name="Button 20">
              <controlPr defaultSize="0" print="0" autoFill="0" autoPict="0" macro="[0]!SAISortButtonOnActionWrap3">
                <anchor moveWithCells="1" sizeWithCells="1">
                  <from>
                    <xdr:col>19</xdr:col>
                    <xdr:colOff>0</xdr:colOff>
                    <xdr:row>3</xdr:row>
                    <xdr:rowOff>0</xdr:rowOff>
                  </from>
                  <to>
                    <xdr:col>20</xdr:col>
                    <xdr:colOff>0</xdr:colOff>
                    <xdr:row>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9FE52-4D7D-495B-BAB8-BDDBC8040063}">
  <sheetPr codeName="shHiddenSheet">
    <tabColor theme="0" tint="-0.14999847407452621"/>
  </sheetPr>
  <dimension ref="A1"/>
  <sheetViews>
    <sheetView workbookViewId="0"/>
  </sheetViews>
  <sheetFormatPr defaultRowHeight="14.25" x14ac:dyDescent="0.45"/>
  <cols>
    <col min="2" max="2" width="12.1328125" bestFit="1" customWidth="1"/>
    <col min="6" max="6" width="19.86328125" bestFit="1" customWidth="1"/>
  </cols>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8CE5A-FFE3-475D-B7EF-D8C970A7D46A}">
  <sheetPr codeName="shAED"/>
  <dimension ref="A1:X28"/>
  <sheetViews>
    <sheetView showGridLines="0" showRowColHeaders="0" zoomScaleNormal="100" workbookViewId="0"/>
  </sheetViews>
  <sheetFormatPr defaultColWidth="9.1328125" defaultRowHeight="14.25" x14ac:dyDescent="0.45"/>
  <cols>
    <col min="1" max="1" width="2.59765625" style="43" customWidth="1"/>
    <col min="2" max="2" width="5.6640625" style="43" bestFit="1" customWidth="1"/>
    <col min="3" max="3" width="6.5976562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33"/>
      <c r="B1" s="134" t="str">
        <f ca="1">RIGHT(sCellInfo("SheetName"),3)&amp;" curves and volatility"</f>
        <v>AED curves and volatility</v>
      </c>
      <c r="C1" s="133"/>
      <c r="D1" s="133"/>
      <c r="E1" s="133"/>
      <c r="F1" s="133"/>
      <c r="G1" s="133"/>
      <c r="H1" s="133"/>
      <c r="I1" s="133"/>
      <c r="J1" s="133"/>
      <c r="K1" s="133"/>
      <c r="L1" s="133"/>
      <c r="M1" s="133"/>
      <c r="N1" s="133"/>
      <c r="O1" s="133"/>
      <c r="P1" s="133"/>
      <c r="Q1" s="133"/>
      <c r="R1" s="133"/>
      <c r="S1" s="133"/>
      <c r="T1" s="133"/>
      <c r="U1" s="133"/>
      <c r="V1" s="133"/>
      <c r="W1" s="133"/>
      <c r="X1" s="133"/>
    </row>
    <row r="2" spans="1:24" x14ac:dyDescent="0.45">
      <c r="A2" s="133"/>
      <c r="B2" s="135" t="s">
        <v>534</v>
      </c>
      <c r="C2" s="133"/>
      <c r="D2" s="133"/>
      <c r="E2" s="133"/>
      <c r="F2" s="133"/>
      <c r="G2" s="133"/>
      <c r="H2" s="136" t="s">
        <v>535</v>
      </c>
      <c r="I2" s="133"/>
      <c r="J2" s="133"/>
      <c r="K2" s="133"/>
      <c r="L2" s="133"/>
      <c r="M2" s="133"/>
      <c r="N2" s="133"/>
      <c r="O2" s="133"/>
      <c r="P2" s="133"/>
      <c r="Q2" s="133"/>
      <c r="R2" s="133"/>
      <c r="S2" s="133"/>
      <c r="T2" s="133"/>
      <c r="U2" s="133"/>
      <c r="V2" s="133"/>
      <c r="W2" s="133"/>
      <c r="X2" s="133"/>
    </row>
    <row r="3" spans="1:24" x14ac:dyDescent="0.45">
      <c r="A3" s="133"/>
      <c r="B3" s="137" t="s">
        <v>536</v>
      </c>
      <c r="C3" s="137" t="s">
        <v>109</v>
      </c>
      <c r="D3" s="137" t="s">
        <v>537</v>
      </c>
      <c r="E3" s="137" t="s">
        <v>538</v>
      </c>
      <c r="F3" s="137" t="s">
        <v>539</v>
      </c>
      <c r="G3" s="137" t="s">
        <v>540</v>
      </c>
      <c r="H3" s="133"/>
      <c r="I3" s="135" t="s">
        <v>541</v>
      </c>
      <c r="J3" s="133"/>
      <c r="K3" s="133"/>
      <c r="L3" s="133"/>
      <c r="M3" s="133"/>
      <c r="N3" s="133"/>
      <c r="O3" s="133"/>
      <c r="P3" s="133"/>
      <c r="Q3" s="133"/>
      <c r="R3" s="133"/>
      <c r="S3" s="133"/>
      <c r="T3" s="133"/>
      <c r="U3" s="133"/>
      <c r="V3" s="133"/>
      <c r="W3" s="138" t="s">
        <v>542</v>
      </c>
      <c r="X3" s="133"/>
    </row>
    <row r="4" spans="1:24" x14ac:dyDescent="0.45">
      <c r="A4" s="133"/>
      <c r="B4" s="142" t="s">
        <v>9</v>
      </c>
      <c r="C4" s="45">
        <v>2.1187499999999998E-2</v>
      </c>
      <c r="D4" s="143" t="s">
        <v>543</v>
      </c>
      <c r="E4" s="143" t="s">
        <v>544</v>
      </c>
      <c r="F4" s="143" t="s">
        <v>543</v>
      </c>
      <c r="G4" s="144" t="s">
        <v>544</v>
      </c>
      <c r="H4" s="133"/>
      <c r="I4" s="154"/>
      <c r="J4" s="155" t="s">
        <v>10</v>
      </c>
      <c r="K4" s="155" t="s">
        <v>11</v>
      </c>
      <c r="L4" s="155" t="s">
        <v>12</v>
      </c>
      <c r="M4" s="155" t="s">
        <v>13</v>
      </c>
      <c r="N4" s="155" t="s">
        <v>14</v>
      </c>
      <c r="O4" s="155" t="s">
        <v>15</v>
      </c>
      <c r="P4" s="155" t="s">
        <v>16</v>
      </c>
      <c r="Q4" s="155" t="s">
        <v>17</v>
      </c>
      <c r="R4" s="155" t="s">
        <v>18</v>
      </c>
      <c r="S4" s="155" t="s">
        <v>19</v>
      </c>
      <c r="T4" s="155" t="s">
        <v>545</v>
      </c>
      <c r="U4" s="156" t="s">
        <v>546</v>
      </c>
      <c r="V4" s="133"/>
      <c r="W4" s="46" t="s">
        <v>547</v>
      </c>
      <c r="X4" s="47" t="str">
        <f t="array" aca="1" ref="X4:X7" ca="1">TRANSPOSE($D$5:$G$5)</f>
        <v>Ann</v>
      </c>
    </row>
    <row r="5" spans="1:24" x14ac:dyDescent="0.45">
      <c r="A5" s="133"/>
      <c r="B5" s="145" t="s">
        <v>10</v>
      </c>
      <c r="C5" s="49">
        <v>1.7899999999999999E-2</v>
      </c>
      <c r="D5" s="146" t="s">
        <v>548</v>
      </c>
      <c r="E5" s="146" t="s">
        <v>544</v>
      </c>
      <c r="F5" s="146" t="s">
        <v>549</v>
      </c>
      <c r="G5" s="147" t="s">
        <v>544</v>
      </c>
      <c r="H5" s="133"/>
      <c r="I5" s="157" t="s">
        <v>10</v>
      </c>
      <c r="J5" s="50">
        <v>5.6600000000000001E-3</v>
      </c>
      <c r="K5" s="50">
        <v>6.1999999999999998E-3</v>
      </c>
      <c r="L5" s="50">
        <v>6.4799999999999996E-3</v>
      </c>
      <c r="M5" s="50">
        <v>6.7999999999999996E-3</v>
      </c>
      <c r="N5" s="50">
        <v>7.1200000000000005E-3</v>
      </c>
      <c r="O5" s="50">
        <v>7.1200000000000005E-3</v>
      </c>
      <c r="P5" s="50">
        <v>7.1200000000000005E-3</v>
      </c>
      <c r="Q5" s="50">
        <v>7.1200000000000005E-3</v>
      </c>
      <c r="R5" s="50">
        <v>7.1200000000000005E-3</v>
      </c>
      <c r="S5" s="50">
        <v>7.1200000000000005E-3</v>
      </c>
      <c r="T5" s="50">
        <v>7.1200000000000005E-3</v>
      </c>
      <c r="U5" s="51">
        <v>7.1200000000000005E-3</v>
      </c>
      <c r="V5" s="133"/>
      <c r="W5" s="52" t="s">
        <v>550</v>
      </c>
      <c r="X5" s="48" t="str">
        <f ca="1"/>
        <v>A/360</v>
      </c>
    </row>
    <row r="6" spans="1:24" x14ac:dyDescent="0.45">
      <c r="A6" s="133"/>
      <c r="B6" s="145" t="s">
        <v>11</v>
      </c>
      <c r="C6" s="49">
        <v>1.7149999999999999E-2</v>
      </c>
      <c r="D6" s="146" t="s">
        <v>548</v>
      </c>
      <c r="E6" s="146" t="s">
        <v>544</v>
      </c>
      <c r="F6" s="146" t="s">
        <v>549</v>
      </c>
      <c r="G6" s="147" t="s">
        <v>544</v>
      </c>
      <c r="H6" s="133"/>
      <c r="I6" s="157" t="s">
        <v>11</v>
      </c>
      <c r="J6" s="50">
        <v>5.94E-3</v>
      </c>
      <c r="K6" s="50">
        <v>6.4599999999999996E-3</v>
      </c>
      <c r="L6" s="50">
        <v>6.8700000000000002E-3</v>
      </c>
      <c r="M6" s="50">
        <v>7.1300000000000001E-3</v>
      </c>
      <c r="N6" s="50">
        <v>7.4599999999999996E-3</v>
      </c>
      <c r="O6" s="50">
        <v>7.4599999999999996E-3</v>
      </c>
      <c r="P6" s="50">
        <v>7.4599999999999996E-3</v>
      </c>
      <c r="Q6" s="50">
        <v>7.4599999999999996E-3</v>
      </c>
      <c r="R6" s="50">
        <v>7.4599999999999996E-3</v>
      </c>
      <c r="S6" s="50">
        <v>7.4599999999999996E-3</v>
      </c>
      <c r="T6" s="50">
        <v>7.4599999999999996E-3</v>
      </c>
      <c r="U6" s="51">
        <v>7.4599999999999996E-3</v>
      </c>
      <c r="V6" s="133"/>
      <c r="W6" s="52" t="s">
        <v>551</v>
      </c>
      <c r="X6" s="48" t="str">
        <f ca="1"/>
        <v>Quart</v>
      </c>
    </row>
    <row r="7" spans="1:24" x14ac:dyDescent="0.45">
      <c r="A7" s="133"/>
      <c r="B7" s="145" t="s">
        <v>12</v>
      </c>
      <c r="C7" s="49">
        <v>1.7100000000000001E-2</v>
      </c>
      <c r="D7" s="146" t="s">
        <v>548</v>
      </c>
      <c r="E7" s="146" t="s">
        <v>544</v>
      </c>
      <c r="F7" s="146" t="s">
        <v>549</v>
      </c>
      <c r="G7" s="147" t="s">
        <v>544</v>
      </c>
      <c r="H7" s="133"/>
      <c r="I7" s="157" t="s">
        <v>12</v>
      </c>
      <c r="J7" s="50">
        <v>6.13E-3</v>
      </c>
      <c r="K7" s="50">
        <v>6.6799999999999993E-3</v>
      </c>
      <c r="L7" s="50">
        <v>7.1700000000000002E-3</v>
      </c>
      <c r="M7" s="50">
        <v>7.6099999999999996E-3</v>
      </c>
      <c r="N7" s="50">
        <v>7.9099999999999986E-3</v>
      </c>
      <c r="O7" s="50">
        <v>7.9099999999999986E-3</v>
      </c>
      <c r="P7" s="50">
        <v>7.9099999999999986E-3</v>
      </c>
      <c r="Q7" s="50">
        <v>7.9099999999999986E-3</v>
      </c>
      <c r="R7" s="50">
        <v>7.9099999999999986E-3</v>
      </c>
      <c r="S7" s="50">
        <v>7.9099999999999986E-3</v>
      </c>
      <c r="T7" s="50">
        <v>7.9099999999999986E-3</v>
      </c>
      <c r="U7" s="51">
        <v>7.9099999999999986E-3</v>
      </c>
      <c r="V7" s="133"/>
      <c r="W7" s="52" t="s">
        <v>552</v>
      </c>
      <c r="X7" s="48" t="str">
        <f ca="1"/>
        <v>A/360</v>
      </c>
    </row>
    <row r="8" spans="1:24" x14ac:dyDescent="0.45">
      <c r="A8" s="133"/>
      <c r="B8" s="145" t="s">
        <v>13</v>
      </c>
      <c r="C8" s="49">
        <v>1.7399999999999999E-2</v>
      </c>
      <c r="D8" s="146" t="s">
        <v>548</v>
      </c>
      <c r="E8" s="146" t="s">
        <v>544</v>
      </c>
      <c r="F8" s="146" t="s">
        <v>549</v>
      </c>
      <c r="G8" s="147" t="s">
        <v>544</v>
      </c>
      <c r="H8" s="133"/>
      <c r="I8" s="157" t="s">
        <v>13</v>
      </c>
      <c r="J8" s="50">
        <v>6.3799999999999994E-3</v>
      </c>
      <c r="K8" s="50">
        <v>6.9700000000000005E-3</v>
      </c>
      <c r="L8" s="50">
        <v>7.5400000000000007E-3</v>
      </c>
      <c r="M8" s="50">
        <v>7.8399999999999997E-3</v>
      </c>
      <c r="N8" s="50">
        <v>8.1400000000000014E-3</v>
      </c>
      <c r="O8" s="50">
        <v>8.1400000000000014E-3</v>
      </c>
      <c r="P8" s="50">
        <v>8.1400000000000014E-3</v>
      </c>
      <c r="Q8" s="50">
        <v>8.1400000000000014E-3</v>
      </c>
      <c r="R8" s="50">
        <v>8.1400000000000014E-3</v>
      </c>
      <c r="S8" s="50">
        <v>8.1400000000000014E-3</v>
      </c>
      <c r="T8" s="50">
        <v>8.1400000000000014E-3</v>
      </c>
      <c r="U8" s="51">
        <v>8.1400000000000014E-3</v>
      </c>
      <c r="V8" s="133"/>
      <c r="W8" s="52" t="s">
        <v>553</v>
      </c>
      <c r="X8" s="48" t="s">
        <v>554</v>
      </c>
    </row>
    <row r="9" spans="1:24" x14ac:dyDescent="0.45">
      <c r="A9" s="133"/>
      <c r="B9" s="145" t="s">
        <v>14</v>
      </c>
      <c r="C9" s="49">
        <v>1.8149999999999999E-2</v>
      </c>
      <c r="D9" s="146" t="s">
        <v>548</v>
      </c>
      <c r="E9" s="146" t="s">
        <v>544</v>
      </c>
      <c r="F9" s="146" t="s">
        <v>549</v>
      </c>
      <c r="G9" s="147" t="s">
        <v>544</v>
      </c>
      <c r="H9" s="133"/>
      <c r="I9" s="157" t="s">
        <v>14</v>
      </c>
      <c r="J9" s="50">
        <v>6.7299999999999999E-3</v>
      </c>
      <c r="K9" s="50">
        <v>7.3099999999999997E-3</v>
      </c>
      <c r="L9" s="50">
        <v>7.9500000000000005E-3</v>
      </c>
      <c r="M9" s="50">
        <v>8.09E-3</v>
      </c>
      <c r="N9" s="50">
        <v>8.1300000000000001E-3</v>
      </c>
      <c r="O9" s="50">
        <v>8.1300000000000001E-3</v>
      </c>
      <c r="P9" s="50">
        <v>8.1300000000000001E-3</v>
      </c>
      <c r="Q9" s="50">
        <v>8.1300000000000001E-3</v>
      </c>
      <c r="R9" s="50">
        <v>8.1300000000000001E-3</v>
      </c>
      <c r="S9" s="50">
        <v>8.1300000000000001E-3</v>
      </c>
      <c r="T9" s="50">
        <v>8.1300000000000001E-3</v>
      </c>
      <c r="U9" s="51">
        <v>8.1300000000000001E-3</v>
      </c>
      <c r="V9" s="133"/>
      <c r="W9" s="53" t="s">
        <v>555</v>
      </c>
      <c r="X9" s="54" t="s">
        <v>556</v>
      </c>
    </row>
    <row r="10" spans="1:24" x14ac:dyDescent="0.45">
      <c r="A10" s="133"/>
      <c r="B10" s="145" t="s">
        <v>16</v>
      </c>
      <c r="C10" s="49">
        <v>1.985E-2</v>
      </c>
      <c r="D10" s="146" t="s">
        <v>548</v>
      </c>
      <c r="E10" s="146" t="s">
        <v>544</v>
      </c>
      <c r="F10" s="146" t="s">
        <v>549</v>
      </c>
      <c r="G10" s="147" t="s">
        <v>544</v>
      </c>
      <c r="H10" s="133"/>
      <c r="I10" s="157" t="s">
        <v>16</v>
      </c>
      <c r="J10" s="50">
        <v>6.7299999999999999E-3</v>
      </c>
      <c r="K10" s="50">
        <v>7.3099999999999997E-3</v>
      </c>
      <c r="L10" s="50">
        <v>7.9500000000000005E-3</v>
      </c>
      <c r="M10" s="50">
        <v>8.09E-3</v>
      </c>
      <c r="N10" s="50">
        <v>8.1300000000000001E-3</v>
      </c>
      <c r="O10" s="50">
        <v>8.1300000000000001E-3</v>
      </c>
      <c r="P10" s="50">
        <v>8.1300000000000001E-3</v>
      </c>
      <c r="Q10" s="50">
        <v>8.1300000000000001E-3</v>
      </c>
      <c r="R10" s="50">
        <v>8.1300000000000001E-3</v>
      </c>
      <c r="S10" s="50">
        <v>8.1300000000000001E-3</v>
      </c>
      <c r="T10" s="50">
        <v>8.1300000000000001E-3</v>
      </c>
      <c r="U10" s="51">
        <v>8.1300000000000001E-3</v>
      </c>
      <c r="V10" s="133"/>
      <c r="W10" s="133"/>
      <c r="X10" s="133"/>
    </row>
    <row r="11" spans="1:24" x14ac:dyDescent="0.45">
      <c r="A11" s="133"/>
      <c r="B11" s="145" t="s">
        <v>19</v>
      </c>
      <c r="C11" s="49">
        <v>2.3199999999999998E-2</v>
      </c>
      <c r="D11" s="146" t="s">
        <v>548</v>
      </c>
      <c r="E11" s="146" t="s">
        <v>544</v>
      </c>
      <c r="F11" s="146" t="s">
        <v>549</v>
      </c>
      <c r="G11" s="147" t="s">
        <v>544</v>
      </c>
      <c r="H11" s="133"/>
      <c r="I11" s="157" t="s">
        <v>19</v>
      </c>
      <c r="J11" s="50">
        <v>6.7299999999999999E-3</v>
      </c>
      <c r="K11" s="50">
        <v>7.3099999999999997E-3</v>
      </c>
      <c r="L11" s="50">
        <v>7.9500000000000005E-3</v>
      </c>
      <c r="M11" s="50">
        <v>8.09E-3</v>
      </c>
      <c r="N11" s="50">
        <v>8.1300000000000001E-3</v>
      </c>
      <c r="O11" s="50">
        <v>8.1300000000000001E-3</v>
      </c>
      <c r="P11" s="50">
        <v>8.1300000000000001E-3</v>
      </c>
      <c r="Q11" s="50">
        <v>8.1300000000000001E-3</v>
      </c>
      <c r="R11" s="50">
        <v>8.1300000000000001E-3</v>
      </c>
      <c r="S11" s="50">
        <v>8.1300000000000001E-3</v>
      </c>
      <c r="T11" s="50">
        <v>8.1300000000000001E-3</v>
      </c>
      <c r="U11" s="51">
        <v>8.1300000000000001E-3</v>
      </c>
      <c r="V11" s="133"/>
      <c r="W11" s="133" t="s">
        <v>557</v>
      </c>
      <c r="X11" s="133"/>
    </row>
    <row r="12" spans="1:24" x14ac:dyDescent="0.45">
      <c r="A12" s="133"/>
      <c r="B12" s="145" t="s">
        <v>545</v>
      </c>
      <c r="C12" s="49">
        <v>2.7869999999999999E-2</v>
      </c>
      <c r="D12" s="146" t="s">
        <v>548</v>
      </c>
      <c r="E12" s="146" t="s">
        <v>544</v>
      </c>
      <c r="F12" s="146" t="s">
        <v>549</v>
      </c>
      <c r="G12" s="147" t="s">
        <v>544</v>
      </c>
      <c r="H12" s="133"/>
      <c r="I12" s="157" t="s">
        <v>545</v>
      </c>
      <c r="J12" s="50">
        <v>6.7299999999999999E-3</v>
      </c>
      <c r="K12" s="50">
        <v>7.3099999999999997E-3</v>
      </c>
      <c r="L12" s="50">
        <v>7.9500000000000005E-3</v>
      </c>
      <c r="M12" s="50">
        <v>8.09E-3</v>
      </c>
      <c r="N12" s="50">
        <v>8.1300000000000001E-3</v>
      </c>
      <c r="O12" s="50">
        <v>8.1300000000000001E-3</v>
      </c>
      <c r="P12" s="50">
        <v>8.1300000000000001E-3</v>
      </c>
      <c r="Q12" s="50">
        <v>8.1300000000000001E-3</v>
      </c>
      <c r="R12" s="50">
        <v>8.1300000000000001E-3</v>
      </c>
      <c r="S12" s="50">
        <v>8.1300000000000001E-3</v>
      </c>
      <c r="T12" s="50">
        <v>8.1300000000000001E-3</v>
      </c>
      <c r="U12" s="51">
        <v>8.1300000000000001E-3</v>
      </c>
      <c r="V12" s="133"/>
      <c r="W12" s="139" t="s">
        <v>558</v>
      </c>
      <c r="X12" s="55" t="s">
        <v>559</v>
      </c>
    </row>
    <row r="13" spans="1:24" x14ac:dyDescent="0.45">
      <c r="A13" s="133"/>
      <c r="B13" s="145" t="s">
        <v>546</v>
      </c>
      <c r="C13" s="49">
        <v>2.7869999999999999E-2</v>
      </c>
      <c r="D13" s="146" t="s">
        <v>548</v>
      </c>
      <c r="E13" s="146" t="s">
        <v>544</v>
      </c>
      <c r="F13" s="146" t="s">
        <v>549</v>
      </c>
      <c r="G13" s="147" t="s">
        <v>544</v>
      </c>
      <c r="H13" s="133"/>
      <c r="I13" s="158" t="s">
        <v>546</v>
      </c>
      <c r="J13" s="56">
        <v>6.7299999999999999E-3</v>
      </c>
      <c r="K13" s="56">
        <v>7.3099999999999997E-3</v>
      </c>
      <c r="L13" s="56">
        <v>7.9500000000000005E-3</v>
      </c>
      <c r="M13" s="56">
        <v>8.09E-3</v>
      </c>
      <c r="N13" s="56">
        <v>8.1300000000000001E-3</v>
      </c>
      <c r="O13" s="56">
        <v>8.1300000000000001E-3</v>
      </c>
      <c r="P13" s="56">
        <v>8.1300000000000001E-3</v>
      </c>
      <c r="Q13" s="56">
        <v>8.1300000000000001E-3</v>
      </c>
      <c r="R13" s="56">
        <v>8.1300000000000001E-3</v>
      </c>
      <c r="S13" s="56">
        <v>8.1300000000000001E-3</v>
      </c>
      <c r="T13" s="56">
        <v>8.1300000000000001E-3</v>
      </c>
      <c r="U13" s="57">
        <v>8.1300000000000001E-3</v>
      </c>
      <c r="V13" s="133"/>
      <c r="W13" s="133"/>
      <c r="X13" s="133"/>
    </row>
    <row r="14" spans="1:24" x14ac:dyDescent="0.45">
      <c r="A14" s="133"/>
      <c r="B14" s="148" t="s">
        <v>560</v>
      </c>
      <c r="C14" s="58">
        <v>2.7869999999999999E-2</v>
      </c>
      <c r="D14" s="149" t="s">
        <v>548</v>
      </c>
      <c r="E14" s="149" t="s">
        <v>544</v>
      </c>
      <c r="F14" s="149" t="s">
        <v>549</v>
      </c>
      <c r="G14" s="150" t="s">
        <v>544</v>
      </c>
      <c r="H14" s="133"/>
      <c r="I14" s="133"/>
      <c r="J14" s="133"/>
      <c r="K14" s="133"/>
      <c r="L14" s="133"/>
      <c r="M14" s="133"/>
      <c r="N14" s="133"/>
      <c r="O14" s="133"/>
      <c r="P14" s="133"/>
      <c r="Q14" s="133"/>
      <c r="R14" s="133"/>
      <c r="S14" s="133"/>
      <c r="T14" s="133"/>
      <c r="U14" s="133"/>
      <c r="V14" s="133"/>
      <c r="W14" s="133"/>
      <c r="X14" s="133"/>
    </row>
    <row r="15" spans="1:24" x14ac:dyDescent="0.45">
      <c r="A15" s="133"/>
      <c r="B15" s="133"/>
      <c r="C15" s="133"/>
      <c r="D15" s="133"/>
      <c r="E15" s="133"/>
      <c r="F15" s="133"/>
      <c r="G15" s="133"/>
      <c r="H15" s="133"/>
      <c r="I15" s="133"/>
      <c r="J15" s="133"/>
      <c r="K15" s="133"/>
      <c r="L15" s="133"/>
      <c r="M15" s="133"/>
      <c r="N15" s="133"/>
      <c r="O15" s="133"/>
      <c r="P15" s="133"/>
      <c r="Q15" s="133"/>
      <c r="R15" s="133"/>
      <c r="S15" s="133"/>
      <c r="T15" s="133"/>
      <c r="U15" s="133"/>
      <c r="V15" s="133"/>
      <c r="W15" s="133"/>
      <c r="X15" s="133"/>
    </row>
    <row r="16" spans="1:24" x14ac:dyDescent="0.45">
      <c r="A16" s="133"/>
      <c r="B16" s="138" t="str" cm="1">
        <f t="array" aca="1" ref="B16" ca="1">IF(sCellInfo("SheetName")=Config!CollateralCcy,"Fixed vs RFR",sCellInfo("SheetName")&amp;" RFR vs "&amp;Config!CollateralCcy&amp;" RFR")</f>
        <v>AED RFR vs EUR RFR</v>
      </c>
      <c r="C16" s="133"/>
      <c r="D16" s="133"/>
      <c r="E16" s="133"/>
      <c r="F16" s="140" t="s">
        <v>561</v>
      </c>
      <c r="G16" s="59" t="str" cm="1">
        <f t="array" aca="1" ref="G16" ca="1">[1]!sCellInfo("SheetName")</f>
        <v>AED</v>
      </c>
      <c r="H16" s="133"/>
      <c r="I16" s="133"/>
      <c r="J16" s="133"/>
      <c r="K16" s="133"/>
      <c r="L16" s="133"/>
      <c r="M16" s="133"/>
      <c r="N16" s="133"/>
      <c r="O16" s="133"/>
      <c r="P16" s="133"/>
      <c r="Q16" s="133"/>
      <c r="R16" s="133"/>
      <c r="S16" s="133"/>
      <c r="T16" s="133"/>
      <c r="U16" s="133"/>
      <c r="V16" s="133"/>
      <c r="W16" s="133"/>
      <c r="X16" s="133"/>
    </row>
    <row r="17" spans="1:24" x14ac:dyDescent="0.45">
      <c r="A17" s="133"/>
      <c r="B17" s="141" t="s">
        <v>536</v>
      </c>
      <c r="C17" s="141" t="s">
        <v>109</v>
      </c>
      <c r="D17" s="137" t="s">
        <v>562</v>
      </c>
      <c r="E17" s="137" t="s">
        <v>563</v>
      </c>
      <c r="F17" s="137" t="s">
        <v>564</v>
      </c>
      <c r="G17" s="137" t="s">
        <v>565</v>
      </c>
      <c r="H17" s="133"/>
      <c r="I17" s="133"/>
      <c r="J17" s="133"/>
      <c r="K17" s="133"/>
      <c r="L17" s="133"/>
      <c r="M17" s="133"/>
      <c r="N17" s="133"/>
      <c r="O17" s="133"/>
      <c r="P17" s="133"/>
      <c r="Q17" s="133"/>
      <c r="R17" s="133"/>
      <c r="S17" s="133"/>
      <c r="T17" s="133"/>
      <c r="U17" s="133"/>
      <c r="V17" s="133"/>
      <c r="W17" s="133"/>
      <c r="X17" s="133"/>
    </row>
    <row r="18" spans="1:24" x14ac:dyDescent="0.45">
      <c r="A18" s="133"/>
      <c r="B18" s="151" t="s">
        <v>9</v>
      </c>
      <c r="C18" s="45">
        <v>2.3500000000000001E-3</v>
      </c>
      <c r="D18" s="143" t="s">
        <v>549</v>
      </c>
      <c r="E18" s="143" t="s">
        <v>566</v>
      </c>
      <c r="F18" s="143" t="s">
        <v>549</v>
      </c>
      <c r="G18" s="144" t="s">
        <v>544</v>
      </c>
      <c r="H18" s="133"/>
      <c r="I18" s="133"/>
      <c r="J18" s="133"/>
      <c r="K18" s="133"/>
      <c r="L18" s="133"/>
      <c r="M18" s="133"/>
      <c r="N18" s="133"/>
      <c r="O18" s="133"/>
      <c r="P18" s="133"/>
      <c r="Q18" s="133"/>
      <c r="R18" s="133"/>
      <c r="S18" s="133"/>
      <c r="T18" s="133"/>
      <c r="U18" s="133"/>
      <c r="V18" s="133"/>
      <c r="W18" s="133"/>
      <c r="X18" s="133"/>
    </row>
    <row r="19" spans="1:24" x14ac:dyDescent="0.45">
      <c r="A19" s="133"/>
      <c r="B19" s="152" t="s">
        <v>10</v>
      </c>
      <c r="C19" s="49">
        <v>2.3500000000000001E-3</v>
      </c>
      <c r="D19" s="146" t="s">
        <v>549</v>
      </c>
      <c r="E19" s="146" t="s">
        <v>566</v>
      </c>
      <c r="F19" s="146" t="s">
        <v>549</v>
      </c>
      <c r="G19" s="147" t="s">
        <v>544</v>
      </c>
      <c r="H19" s="133"/>
      <c r="I19" s="133"/>
      <c r="J19" s="133"/>
      <c r="K19" s="133"/>
      <c r="L19" s="133"/>
      <c r="M19" s="133"/>
      <c r="N19" s="133"/>
      <c r="O19" s="133"/>
      <c r="P19" s="133"/>
      <c r="Q19" s="133"/>
      <c r="R19" s="133"/>
      <c r="S19" s="133"/>
      <c r="T19" s="133"/>
      <c r="U19" s="133"/>
      <c r="V19" s="133"/>
      <c r="W19" s="133"/>
      <c r="X19" s="133"/>
    </row>
    <row r="20" spans="1:24" x14ac:dyDescent="0.45">
      <c r="A20" s="133"/>
      <c r="B20" s="152" t="s">
        <v>11</v>
      </c>
      <c r="C20" s="49">
        <v>2.7499999999999998E-3</v>
      </c>
      <c r="D20" s="146" t="s">
        <v>549</v>
      </c>
      <c r="E20" s="146" t="s">
        <v>566</v>
      </c>
      <c r="F20" s="146" t="s">
        <v>549</v>
      </c>
      <c r="G20" s="147" t="s">
        <v>544</v>
      </c>
      <c r="H20" s="133"/>
      <c r="I20" s="133"/>
      <c r="J20" s="133"/>
      <c r="K20" s="133"/>
      <c r="L20" s="133"/>
      <c r="M20" s="133"/>
      <c r="N20" s="133"/>
      <c r="O20" s="133"/>
      <c r="P20" s="133"/>
      <c r="Q20" s="133"/>
      <c r="R20" s="133"/>
      <c r="S20" s="133"/>
      <c r="T20" s="133"/>
      <c r="U20" s="133"/>
      <c r="V20" s="133"/>
      <c r="W20" s="133"/>
      <c r="X20" s="133"/>
    </row>
    <row r="21" spans="1:24" x14ac:dyDescent="0.45">
      <c r="A21" s="133"/>
      <c r="B21" s="152" t="s">
        <v>12</v>
      </c>
      <c r="C21" s="49">
        <v>3.0000000000000001E-3</v>
      </c>
      <c r="D21" s="146" t="s">
        <v>549</v>
      </c>
      <c r="E21" s="146" t="s">
        <v>566</v>
      </c>
      <c r="F21" s="146" t="s">
        <v>549</v>
      </c>
      <c r="G21" s="147" t="s">
        <v>544</v>
      </c>
      <c r="H21" s="133"/>
      <c r="I21" s="133"/>
      <c r="J21" s="133"/>
      <c r="K21" s="133"/>
      <c r="L21" s="133"/>
      <c r="M21" s="133"/>
      <c r="N21" s="133"/>
      <c r="O21" s="133"/>
      <c r="P21" s="133"/>
      <c r="Q21" s="133"/>
      <c r="R21" s="133"/>
      <c r="S21" s="133"/>
      <c r="T21" s="133"/>
      <c r="U21" s="133"/>
      <c r="V21" s="133"/>
      <c r="W21" s="133"/>
      <c r="X21" s="133"/>
    </row>
    <row r="22" spans="1:24" x14ac:dyDescent="0.45">
      <c r="A22" s="133"/>
      <c r="B22" s="152" t="s">
        <v>13</v>
      </c>
      <c r="C22" s="49">
        <v>4.0000000000000001E-3</v>
      </c>
      <c r="D22" s="146" t="s">
        <v>549</v>
      </c>
      <c r="E22" s="146" t="s">
        <v>566</v>
      </c>
      <c r="F22" s="146" t="s">
        <v>549</v>
      </c>
      <c r="G22" s="147" t="s">
        <v>544</v>
      </c>
      <c r="H22" s="133"/>
      <c r="I22" s="133"/>
      <c r="J22" s="133"/>
      <c r="K22" s="133"/>
      <c r="L22" s="133"/>
      <c r="M22" s="133"/>
      <c r="N22" s="133"/>
      <c r="O22" s="133"/>
      <c r="P22" s="133"/>
      <c r="Q22" s="133"/>
      <c r="R22" s="133"/>
      <c r="S22" s="133"/>
      <c r="T22" s="133"/>
      <c r="U22" s="133"/>
      <c r="V22" s="133"/>
      <c r="W22" s="133"/>
      <c r="X22" s="133"/>
    </row>
    <row r="23" spans="1:24" x14ac:dyDescent="0.45">
      <c r="A23" s="133"/>
      <c r="B23" s="152" t="s">
        <v>14</v>
      </c>
      <c r="C23" s="49">
        <v>4.1749999999999999E-3</v>
      </c>
      <c r="D23" s="146" t="s">
        <v>549</v>
      </c>
      <c r="E23" s="146" t="s">
        <v>566</v>
      </c>
      <c r="F23" s="146" t="s">
        <v>549</v>
      </c>
      <c r="G23" s="147" t="s">
        <v>544</v>
      </c>
      <c r="H23" s="133"/>
      <c r="I23" s="133"/>
      <c r="J23" s="133"/>
      <c r="K23" s="133"/>
      <c r="L23" s="133"/>
      <c r="M23" s="133"/>
      <c r="N23" s="133"/>
      <c r="O23" s="133"/>
      <c r="P23" s="133"/>
      <c r="Q23" s="133"/>
      <c r="R23" s="133"/>
      <c r="S23" s="133"/>
      <c r="T23" s="133"/>
      <c r="U23" s="133"/>
      <c r="V23" s="133"/>
      <c r="W23" s="133"/>
      <c r="X23" s="133"/>
    </row>
    <row r="24" spans="1:24" x14ac:dyDescent="0.45">
      <c r="A24" s="133"/>
      <c r="B24" s="152" t="s">
        <v>16</v>
      </c>
      <c r="C24" s="49">
        <v>4.7999999999999996E-3</v>
      </c>
      <c r="D24" s="146" t="s">
        <v>549</v>
      </c>
      <c r="E24" s="146" t="s">
        <v>566</v>
      </c>
      <c r="F24" s="146" t="s">
        <v>549</v>
      </c>
      <c r="G24" s="147" t="s">
        <v>544</v>
      </c>
      <c r="H24" s="133"/>
      <c r="I24" s="133"/>
      <c r="J24" s="133"/>
      <c r="K24" s="133"/>
      <c r="L24" s="133"/>
      <c r="M24" s="133"/>
      <c r="N24" s="133"/>
      <c r="O24" s="133"/>
      <c r="P24" s="133"/>
      <c r="Q24" s="133"/>
      <c r="R24" s="133"/>
      <c r="S24" s="133"/>
      <c r="T24" s="133"/>
      <c r="U24" s="133"/>
      <c r="V24" s="133"/>
      <c r="W24" s="133"/>
      <c r="X24" s="133"/>
    </row>
    <row r="25" spans="1:24" x14ac:dyDescent="0.45">
      <c r="A25" s="133"/>
      <c r="B25" s="152" t="s">
        <v>19</v>
      </c>
      <c r="C25" s="49">
        <v>5.3749999999999996E-3</v>
      </c>
      <c r="D25" s="146" t="s">
        <v>549</v>
      </c>
      <c r="E25" s="146" t="s">
        <v>566</v>
      </c>
      <c r="F25" s="146" t="s">
        <v>549</v>
      </c>
      <c r="G25" s="147" t="s">
        <v>544</v>
      </c>
      <c r="H25" s="133"/>
      <c r="I25" s="133"/>
      <c r="J25" s="133"/>
      <c r="K25" s="133"/>
      <c r="L25" s="133"/>
      <c r="M25" s="133"/>
      <c r="N25" s="133"/>
      <c r="O25" s="133"/>
      <c r="P25" s="133"/>
      <c r="Q25" s="133"/>
      <c r="R25" s="133"/>
      <c r="S25" s="133"/>
      <c r="T25" s="133"/>
      <c r="U25" s="133"/>
      <c r="V25" s="133"/>
      <c r="W25" s="133"/>
      <c r="X25" s="133"/>
    </row>
    <row r="26" spans="1:24" x14ac:dyDescent="0.45">
      <c r="A26" s="133"/>
      <c r="B26" s="152" t="s">
        <v>545</v>
      </c>
      <c r="C26" s="49">
        <v>4.9249999999999997E-3</v>
      </c>
      <c r="D26" s="146" t="s">
        <v>549</v>
      </c>
      <c r="E26" s="146" t="s">
        <v>566</v>
      </c>
      <c r="F26" s="146" t="s">
        <v>549</v>
      </c>
      <c r="G26" s="147" t="s">
        <v>544</v>
      </c>
      <c r="H26" s="133"/>
      <c r="I26" s="133"/>
      <c r="J26" s="133"/>
      <c r="K26" s="133"/>
      <c r="L26" s="133"/>
      <c r="M26" s="133"/>
      <c r="N26" s="133"/>
      <c r="O26" s="133"/>
      <c r="P26" s="133"/>
      <c r="Q26" s="133"/>
      <c r="R26" s="133"/>
      <c r="S26" s="133"/>
      <c r="T26" s="133"/>
      <c r="U26" s="133"/>
      <c r="V26" s="133"/>
      <c r="W26" s="133"/>
      <c r="X26" s="133"/>
    </row>
    <row r="27" spans="1:24" x14ac:dyDescent="0.45">
      <c r="A27" s="133"/>
      <c r="B27" s="152" t="s">
        <v>546</v>
      </c>
      <c r="C27" s="49">
        <v>4.9249999999999997E-3</v>
      </c>
      <c r="D27" s="146" t="s">
        <v>549</v>
      </c>
      <c r="E27" s="146" t="s">
        <v>566</v>
      </c>
      <c r="F27" s="146" t="s">
        <v>549</v>
      </c>
      <c r="G27" s="147" t="s">
        <v>544</v>
      </c>
      <c r="H27" s="133"/>
      <c r="I27" s="133"/>
      <c r="J27" s="133"/>
      <c r="K27" s="133"/>
      <c r="L27" s="133"/>
      <c r="M27" s="133"/>
      <c r="N27" s="133"/>
      <c r="O27" s="133"/>
      <c r="P27" s="133"/>
      <c r="Q27" s="133"/>
      <c r="R27" s="133"/>
      <c r="S27" s="133"/>
      <c r="T27" s="133"/>
      <c r="U27" s="133"/>
      <c r="V27" s="133"/>
      <c r="W27" s="133"/>
      <c r="X27" s="133"/>
    </row>
    <row r="28" spans="1:24" x14ac:dyDescent="0.45">
      <c r="A28" s="133"/>
      <c r="B28" s="153" t="s">
        <v>560</v>
      </c>
      <c r="C28" s="58">
        <v>4.9249999999999997E-3</v>
      </c>
      <c r="D28" s="149" t="s">
        <v>549</v>
      </c>
      <c r="E28" s="149" t="s">
        <v>566</v>
      </c>
      <c r="F28" s="149" t="s">
        <v>549</v>
      </c>
      <c r="G28" s="150" t="s">
        <v>544</v>
      </c>
      <c r="H28" s="133"/>
      <c r="I28" s="133"/>
      <c r="J28" s="133"/>
      <c r="K28" s="133"/>
      <c r="L28" s="133"/>
      <c r="M28" s="133"/>
      <c r="N28" s="133"/>
      <c r="O28" s="133"/>
      <c r="P28" s="133"/>
      <c r="Q28" s="133"/>
      <c r="R28" s="133"/>
      <c r="S28" s="133"/>
      <c r="T28" s="133"/>
      <c r="U28" s="133"/>
      <c r="V28" s="133"/>
      <c r="W28" s="133"/>
      <c r="X28" s="133"/>
    </row>
  </sheetData>
  <sheetProtection sheet="1" objects="1" scenarios="1"/>
  <dataValidations disablePrompts="1" count="16">
    <dataValidation type="list" allowBlank="1" showInputMessage="1" showErrorMessage="1" sqref="X12" xr:uid="{0A362B07-D41E-4C79-B8C4-0A434974A619}">
      <formula1>"RFR,IBOR"</formula1>
    </dataValidation>
    <dataValidation type="list" errorStyle="information" allowBlank="1" showInputMessage="1" showErrorMessage="1" errorTitle="Cayley Market Data" error="That's not a valid payment frequency." sqref="D4:D14" xr:uid="{62C20E81-F3C2-4CBB-BCDE-3578735E3D8E}">
      <formula1>"Ann,Semi,Quart"</formula1>
    </dataValidation>
    <dataValidation type="list" errorStyle="information" allowBlank="1" showInputMessage="1" showErrorMessage="1" errorTitle="Cayley Market Data" error="That's not a valid fixed daycount." sqref="E4:E14" xr:uid="{BA49A738-62C9-42C7-A208-156AEBF43D0B}">
      <formula1>"30/360,30e/360,30e/360 (ISDA),A/360,A/365F,Act/Act"</formula1>
    </dataValidation>
    <dataValidation type="list" errorStyle="information" allowBlank="1" showInputMessage="1" showErrorMessage="1" errorTitle="Cayley Market Data" error="That's not a valid payment frequency." sqref="F4:F14" xr:uid="{7D5B12B2-4B87-4AAE-AA5A-0EBF39551A55}">
      <formula1>"Ann,Semi,Quart"</formula1>
    </dataValidation>
    <dataValidation type="list" errorStyle="information" allowBlank="1" showInputMessage="1" showErrorMessage="1" errorTitle="Cayley Market Data" error="That's not a valid floating daycount." sqref="G4:G14" xr:uid="{23DBB4DB-3EF7-493D-823C-6A582F0E7E01}">
      <formula1>"A/360,A/365F"</formula1>
    </dataValidation>
    <dataValidation type="list" errorStyle="information" allowBlank="1" showInputMessage="1" showErrorMessage="1" errorTitle="Cayley Market Data" error="That's not a valid payment frequency." sqref="D18:D28" xr:uid="{00AD257C-74D9-4BC5-8AD1-31FE9A830A32}">
      <formula1>"Ann,Semi,Quart"</formula1>
    </dataValidation>
    <dataValidation type="list" errorStyle="information" allowBlank="1" showInputMessage="1" showErrorMessage="1" errorTitle="Cayley Market Data" error="That's not a valid fixed daycount." sqref="E18:E28" xr:uid="{906F642E-A9BB-41C2-B9B4-C23FEF2F356D}">
      <formula1>"30/360,30e/360,30e/360 (ISDA),A/360,A/365F,Act/Act"</formula1>
    </dataValidation>
    <dataValidation type="list" errorStyle="information" allowBlank="1" showInputMessage="1" showErrorMessage="1" errorTitle="Cayley Market Data" error="That's not a valid payment frequency." sqref="F18:F28" xr:uid="{BAA1905B-E6BA-4F64-A0DB-A86DAD7B6A6A}">
      <formula1>"Ann,Semi,Quart"</formula1>
    </dataValidation>
    <dataValidation type="list" errorStyle="information" allowBlank="1" showInputMessage="1" showErrorMessage="1" errorTitle="Cayley Market Data" error="That's not a valid fixed daycount." sqref="G18:G28" xr:uid="{C392736E-FB8B-4EF7-9BEC-00A916210600}">
      <formula1>"30/360,30e/360,30e/360 (ISDA),A/360,A/365F,Act/Act"</formula1>
    </dataValidation>
    <dataValidation type="list" errorStyle="information" allowBlank="1" showInputMessage="1" showErrorMessage="1" errorTitle="Cayley Market Data" sqref="G16" xr:uid="{C0AA66E3-4D07-42F9-B150-482A9927C622}">
      <formula1>"AED,EUR"</formula1>
    </dataValidation>
    <dataValidation type="list" errorStyle="information" allowBlank="1" showInputMessage="1" showErrorMessage="1" errorTitle="Cayley Market Data" error="That's not a valid payment frequency." sqref="X4" xr:uid="{0344EE2B-0BC6-4D55-B1C1-8072FC253B8B}">
      <formula1>"Ann,Semi,Quart"</formula1>
    </dataValidation>
    <dataValidation type="list" errorStyle="information" allowBlank="1" showInputMessage="1" showErrorMessage="1" errorTitle="Cayley Market Data" error="That's not a valid fixed daycount." sqref="X5" xr:uid="{9062CFF6-E434-4FFA-8FFF-9D13F2D1EA45}">
      <formula1>"30/360,30e/360,30e/360 (ISDA),A/360,A/365F,Act/Act"</formula1>
    </dataValidation>
    <dataValidation type="list" errorStyle="information" allowBlank="1" showInputMessage="1" showErrorMessage="1" errorTitle="Cayley Market Data" error="That's not a valid payment frequency." sqref="X6" xr:uid="{1724493E-3CA4-4F96-9255-9F1203DA20DB}">
      <formula1>"Ann,Semi,Quart"</formula1>
    </dataValidation>
    <dataValidation type="list" errorStyle="information" allowBlank="1" showInputMessage="1" showErrorMessage="1" errorTitle="Cayley Market Data" error="That's not a valid floating daycount." sqref="X7" xr:uid="{3A3963F3-10AB-46CD-9AB5-3BBFF38B110B}">
      <formula1>"A/360,A/365F"</formula1>
    </dataValidation>
    <dataValidation type="list" errorStyle="information" allowBlank="1" showInputMessage="1" showErrorMessage="1" errorTitle="Cayley Market Data" error="That's not a valid QuoteType" sqref="X8" xr:uid="{BBF75CD9-1B6B-4319-87EC-78F740FD4531}">
      <formula1>"Normal,Log Normal,OIS Normal,OIS Log Normal"</formula1>
    </dataValidation>
    <dataValidation type="list" errorStyle="information" allowBlank="1" showInputMessage="1" showErrorMessage="1" errorTitle="Cayley Market Data" error="That's not a valid Contributor" sqref="X9" xr:uid="{14EA10DC-4815-4FCA-96A0-F42EAB553241}">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owMenu">
                <anchor>
                  <from>
                    <xdr:col>10</xdr:col>
                    <xdr:colOff>119063</xdr:colOff>
                    <xdr:row>0</xdr:row>
                    <xdr:rowOff>38100</xdr:rowOff>
                  </from>
                  <to>
                    <xdr:col>12</xdr:col>
                    <xdr:colOff>0</xdr:colOff>
                    <xdr:row>0</xdr:row>
                    <xdr:rowOff>342900</xdr:rowOff>
                  </to>
                </anchor>
              </controlPr>
            </control>
          </mc:Choice>
        </mc:AlternateContent>
        <mc:AlternateContent xmlns:mc="http://schemas.openxmlformats.org/markup-compatibility/2006">
          <mc:Choice Requires="x14">
            <control shapeId="4098"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4966F-B11A-4768-BD83-C4EAE98C6126}">
  <sheetPr codeName="shAUD"/>
  <dimension ref="A1:Z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6.5976562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3" width="6.59765625" style="43" customWidth="1"/>
    <col min="24" max="24" width="2.59765625" style="43" customWidth="1"/>
    <col min="25" max="25" width="16.19921875" style="43" customWidth="1"/>
    <col min="26" max="26" width="7.59765625" style="43" customWidth="1"/>
    <col min="27" max="16384" width="9.1328125" style="43"/>
  </cols>
  <sheetData>
    <row r="1" spans="1:26" ht="28.5" x14ac:dyDescent="0.85">
      <c r="A1" s="133"/>
      <c r="B1" s="134" t="str">
        <f ca="1">RIGHT(sCellInfo("SheetName"),3)&amp;" curves and volatility"</f>
        <v>AUD curves and volatility</v>
      </c>
      <c r="C1" s="133"/>
      <c r="D1" s="133"/>
      <c r="E1" s="133"/>
      <c r="F1" s="133"/>
      <c r="G1" s="133"/>
      <c r="H1" s="133"/>
      <c r="I1" s="133"/>
      <c r="J1" s="133"/>
      <c r="K1" s="133"/>
      <c r="L1" s="133"/>
      <c r="M1" s="133"/>
      <c r="N1" s="133"/>
      <c r="O1" s="133"/>
      <c r="P1" s="133"/>
      <c r="Q1" s="133"/>
      <c r="R1" s="133"/>
      <c r="S1" s="133"/>
      <c r="T1" s="133"/>
      <c r="U1" s="133"/>
      <c r="V1" s="133"/>
      <c r="W1" s="133"/>
      <c r="X1" s="133"/>
      <c r="Y1" s="133"/>
      <c r="Z1" s="133"/>
    </row>
    <row r="2" spans="1:26" x14ac:dyDescent="0.45">
      <c r="A2" s="133"/>
      <c r="B2" s="159" t="s">
        <v>534</v>
      </c>
      <c r="C2" s="133"/>
      <c r="D2" s="133"/>
      <c r="E2" s="133"/>
      <c r="F2" s="133"/>
      <c r="G2" s="133"/>
      <c r="H2" s="136" t="s">
        <v>535</v>
      </c>
      <c r="I2" s="133"/>
      <c r="J2" s="133"/>
      <c r="K2" s="133"/>
      <c r="L2" s="133"/>
      <c r="M2" s="133"/>
      <c r="N2" s="133"/>
      <c r="O2" s="133"/>
      <c r="P2" s="133"/>
      <c r="Q2" s="133"/>
      <c r="R2" s="133"/>
      <c r="S2" s="133"/>
      <c r="T2" s="133"/>
      <c r="U2" s="133"/>
      <c r="V2" s="133"/>
      <c r="W2" s="133"/>
      <c r="X2" s="133"/>
      <c r="Y2" s="133"/>
      <c r="Z2" s="133"/>
    </row>
    <row r="3" spans="1:26" x14ac:dyDescent="0.45">
      <c r="A3" s="133"/>
      <c r="B3" s="137" t="s">
        <v>536</v>
      </c>
      <c r="C3" s="137" t="s">
        <v>109</v>
      </c>
      <c r="D3" s="137" t="s">
        <v>537</v>
      </c>
      <c r="E3" s="137" t="s">
        <v>538</v>
      </c>
      <c r="F3" s="137" t="s">
        <v>539</v>
      </c>
      <c r="G3" s="137" t="s">
        <v>540</v>
      </c>
      <c r="H3" s="133"/>
      <c r="I3" s="135" t="s">
        <v>541</v>
      </c>
      <c r="J3" s="133"/>
      <c r="K3" s="133"/>
      <c r="L3" s="133"/>
      <c r="M3" s="133"/>
      <c r="N3" s="133"/>
      <c r="O3" s="133"/>
      <c r="P3" s="133"/>
      <c r="Q3" s="133"/>
      <c r="R3" s="133"/>
      <c r="S3" s="133"/>
      <c r="T3" s="133"/>
      <c r="U3" s="133"/>
      <c r="V3" s="133"/>
      <c r="W3" s="133"/>
      <c r="X3" s="133"/>
      <c r="Y3" s="138" t="s">
        <v>542</v>
      </c>
      <c r="Z3" s="133"/>
    </row>
    <row r="4" spans="1:26" x14ac:dyDescent="0.45">
      <c r="A4" s="133"/>
      <c r="B4" s="142" t="s">
        <v>9</v>
      </c>
      <c r="C4" s="45">
        <v>9.7000000000000003E-3</v>
      </c>
      <c r="D4" s="143" t="s">
        <v>543</v>
      </c>
      <c r="E4" s="143" t="s">
        <v>566</v>
      </c>
      <c r="F4" s="143" t="s">
        <v>543</v>
      </c>
      <c r="G4" s="144" t="s">
        <v>566</v>
      </c>
      <c r="H4" s="133"/>
      <c r="I4" s="154"/>
      <c r="J4" s="155" t="s">
        <v>10</v>
      </c>
      <c r="K4" s="155" t="s">
        <v>11</v>
      </c>
      <c r="L4" s="155" t="s">
        <v>12</v>
      </c>
      <c r="M4" s="155" t="s">
        <v>13</v>
      </c>
      <c r="N4" s="155" t="s">
        <v>14</v>
      </c>
      <c r="O4" s="155" t="s">
        <v>15</v>
      </c>
      <c r="P4" s="155" t="s">
        <v>16</v>
      </c>
      <c r="Q4" s="155" t="s">
        <v>17</v>
      </c>
      <c r="R4" s="155" t="s">
        <v>18</v>
      </c>
      <c r="S4" s="155" t="s">
        <v>19</v>
      </c>
      <c r="T4" s="155" t="s">
        <v>545</v>
      </c>
      <c r="U4" s="155" t="s">
        <v>546</v>
      </c>
      <c r="V4" s="155" t="s">
        <v>567</v>
      </c>
      <c r="W4" s="156" t="s">
        <v>560</v>
      </c>
      <c r="X4" s="133"/>
      <c r="Y4" s="46" t="s">
        <v>547</v>
      </c>
      <c r="Z4" s="47" t="str">
        <f t="array" aca="1" ref="Z4:Z7" ca="1">TRANSPOSE($D$5:$G$5)</f>
        <v>Semi</v>
      </c>
    </row>
    <row r="5" spans="1:26" x14ac:dyDescent="0.45">
      <c r="A5" s="133"/>
      <c r="B5" s="145" t="s">
        <v>10</v>
      </c>
      <c r="C5" s="49">
        <v>8.7600000000000004E-3</v>
      </c>
      <c r="D5" s="146" t="s">
        <v>543</v>
      </c>
      <c r="E5" s="146" t="s">
        <v>566</v>
      </c>
      <c r="F5" s="146" t="s">
        <v>543</v>
      </c>
      <c r="G5" s="147" t="s">
        <v>566</v>
      </c>
      <c r="H5" s="133"/>
      <c r="I5" s="157" t="s">
        <v>10</v>
      </c>
      <c r="J5" s="50">
        <v>3.7579999999999996E-3</v>
      </c>
      <c r="K5" s="50">
        <v>4.3819999999999996E-3</v>
      </c>
      <c r="L5" s="50">
        <v>4.5465000000000002E-3</v>
      </c>
      <c r="M5" s="50">
        <v>5.0490000000000005E-3</v>
      </c>
      <c r="N5" s="50">
        <v>5.3115000000000002E-3</v>
      </c>
      <c r="O5" s="50">
        <v>5.5040000000000002E-3</v>
      </c>
      <c r="P5" s="50">
        <v>5.6534999999999997E-3</v>
      </c>
      <c r="Q5" s="50">
        <v>5.8230000000000001E-3</v>
      </c>
      <c r="R5" s="50">
        <v>5.9395000000000003E-3</v>
      </c>
      <c r="S5" s="50">
        <v>6.0524999999999997E-3</v>
      </c>
      <c r="T5" s="50">
        <v>6.0314999999999995E-3</v>
      </c>
      <c r="U5" s="50">
        <v>5.9565E-3</v>
      </c>
      <c r="V5" s="50">
        <v>5.9189999999999998E-3</v>
      </c>
      <c r="W5" s="51">
        <v>5.9305E-3</v>
      </c>
      <c r="X5" s="133"/>
      <c r="Y5" s="52" t="s">
        <v>550</v>
      </c>
      <c r="Z5" s="48" t="str">
        <f ca="1"/>
        <v>A/365F</v>
      </c>
    </row>
    <row r="6" spans="1:26" x14ac:dyDescent="0.45">
      <c r="A6" s="133"/>
      <c r="B6" s="145" t="s">
        <v>11</v>
      </c>
      <c r="C6" s="49">
        <v>8.2500000000000004E-3</v>
      </c>
      <c r="D6" s="146" t="s">
        <v>543</v>
      </c>
      <c r="E6" s="146" t="s">
        <v>566</v>
      </c>
      <c r="F6" s="146" t="s">
        <v>543</v>
      </c>
      <c r="G6" s="147" t="s">
        <v>566</v>
      </c>
      <c r="H6" s="133"/>
      <c r="I6" s="157" t="s">
        <v>11</v>
      </c>
      <c r="J6" s="50">
        <v>4.6010000000000001E-3</v>
      </c>
      <c r="K6" s="50">
        <v>4.8444999999999998E-3</v>
      </c>
      <c r="L6" s="50">
        <v>4.7815000000000002E-3</v>
      </c>
      <c r="M6" s="50">
        <v>5.1640000000000002E-3</v>
      </c>
      <c r="N6" s="50">
        <v>5.3109999999999997E-3</v>
      </c>
      <c r="O6" s="50">
        <v>5.4584999999999998E-3</v>
      </c>
      <c r="P6" s="50">
        <v>5.5784999999999993E-3</v>
      </c>
      <c r="Q6" s="50">
        <v>5.6825000000000001E-3</v>
      </c>
      <c r="R6" s="50">
        <v>5.7850000000000002E-3</v>
      </c>
      <c r="S6" s="50">
        <v>5.8225000000000004E-3</v>
      </c>
      <c r="T6" s="50">
        <v>5.7790000000000003E-3</v>
      </c>
      <c r="U6" s="50">
        <v>5.7584999999999997E-3</v>
      </c>
      <c r="V6" s="50">
        <v>5.6450000000000007E-3</v>
      </c>
      <c r="W6" s="51">
        <v>5.5490000000000001E-3</v>
      </c>
      <c r="X6" s="133"/>
      <c r="Y6" s="52" t="s">
        <v>551</v>
      </c>
      <c r="Z6" s="48" t="str">
        <f ca="1"/>
        <v>Semi</v>
      </c>
    </row>
    <row r="7" spans="1:26" x14ac:dyDescent="0.45">
      <c r="A7" s="133"/>
      <c r="B7" s="145" t="s">
        <v>12</v>
      </c>
      <c r="C7" s="49">
        <v>8.1899999999999994E-3</v>
      </c>
      <c r="D7" s="146" t="s">
        <v>543</v>
      </c>
      <c r="E7" s="146" t="s">
        <v>566</v>
      </c>
      <c r="F7" s="146" t="s">
        <v>543</v>
      </c>
      <c r="G7" s="147" t="s">
        <v>566</v>
      </c>
      <c r="H7" s="133"/>
      <c r="I7" s="157" t="s">
        <v>12</v>
      </c>
      <c r="J7" s="50">
        <v>4.9395000000000003E-3</v>
      </c>
      <c r="K7" s="50">
        <v>5.1025000000000003E-3</v>
      </c>
      <c r="L7" s="50">
        <v>5.2659999999999998E-3</v>
      </c>
      <c r="M7" s="50">
        <v>5.2065000000000002E-3</v>
      </c>
      <c r="N7" s="50">
        <v>5.3119999999999999E-3</v>
      </c>
      <c r="O7" s="50">
        <v>5.4280000000000005E-3</v>
      </c>
      <c r="P7" s="50">
        <v>5.4869999999999997E-3</v>
      </c>
      <c r="Q7" s="50">
        <v>5.581E-3</v>
      </c>
      <c r="R7" s="50">
        <v>5.6100000000000004E-3</v>
      </c>
      <c r="S7" s="50">
        <v>5.6435000000000001E-3</v>
      </c>
      <c r="T7" s="50">
        <v>5.6005000000000004E-3</v>
      </c>
      <c r="U7" s="50">
        <v>5.4990000000000004E-3</v>
      </c>
      <c r="V7" s="50">
        <v>5.3749999999999996E-3</v>
      </c>
      <c r="W7" s="51">
        <v>5.274E-3</v>
      </c>
      <c r="X7" s="133"/>
      <c r="Y7" s="52" t="s">
        <v>552</v>
      </c>
      <c r="Z7" s="48" t="str">
        <f ca="1"/>
        <v>A/365F</v>
      </c>
    </row>
    <row r="8" spans="1:26" x14ac:dyDescent="0.45">
      <c r="A8" s="133"/>
      <c r="B8" s="145" t="s">
        <v>13</v>
      </c>
      <c r="C8" s="49">
        <v>8.4031000000000002E-3</v>
      </c>
      <c r="D8" s="146" t="s">
        <v>543</v>
      </c>
      <c r="E8" s="146" t="s">
        <v>566</v>
      </c>
      <c r="F8" s="146" t="s">
        <v>543</v>
      </c>
      <c r="G8" s="147" t="s">
        <v>566</v>
      </c>
      <c r="H8" s="133"/>
      <c r="I8" s="157" t="s">
        <v>13</v>
      </c>
      <c r="J8" s="50">
        <v>5.1020000000000006E-3</v>
      </c>
      <c r="K8" s="50">
        <v>5.2360000000000002E-3</v>
      </c>
      <c r="L8" s="50">
        <v>5.3010000000000002E-3</v>
      </c>
      <c r="M8" s="50">
        <v>5.4085000000000001E-3</v>
      </c>
      <c r="N8" s="50">
        <v>5.4584999999999998E-3</v>
      </c>
      <c r="O8" s="50">
        <v>5.5009999999999998E-3</v>
      </c>
      <c r="P8" s="50">
        <v>5.5459999999999997E-3</v>
      </c>
      <c r="Q8" s="50">
        <v>5.5715000000000001E-3</v>
      </c>
      <c r="R8" s="50">
        <v>5.6055000000000002E-3</v>
      </c>
      <c r="S8" s="50">
        <v>5.5944999999999996E-3</v>
      </c>
      <c r="T8" s="50">
        <v>5.5310000000000003E-3</v>
      </c>
      <c r="U8" s="50">
        <v>5.3030000000000004E-3</v>
      </c>
      <c r="V8" s="50">
        <v>5.1320000000000003E-3</v>
      </c>
      <c r="W8" s="51">
        <v>4.9579999999999997E-3</v>
      </c>
      <c r="X8" s="133"/>
      <c r="Y8" s="52" t="s">
        <v>553</v>
      </c>
      <c r="Z8" s="48" t="s">
        <v>554</v>
      </c>
    </row>
    <row r="9" spans="1:26" x14ac:dyDescent="0.45">
      <c r="A9" s="133"/>
      <c r="B9" s="145" t="s">
        <v>14</v>
      </c>
      <c r="C9" s="49">
        <v>8.8075000000000011E-3</v>
      </c>
      <c r="D9" s="146" t="s">
        <v>543</v>
      </c>
      <c r="E9" s="146" t="s">
        <v>566</v>
      </c>
      <c r="F9" s="146" t="s">
        <v>543</v>
      </c>
      <c r="G9" s="147" t="s">
        <v>566</v>
      </c>
      <c r="H9" s="133"/>
      <c r="I9" s="157" t="s">
        <v>14</v>
      </c>
      <c r="J9" s="50">
        <v>5.4190000000000002E-3</v>
      </c>
      <c r="K9" s="50">
        <v>5.4070000000000003E-3</v>
      </c>
      <c r="L9" s="50">
        <v>5.4340000000000005E-3</v>
      </c>
      <c r="M9" s="50">
        <v>5.5149999999999999E-3</v>
      </c>
      <c r="N9" s="50">
        <v>5.5114999999999999E-3</v>
      </c>
      <c r="O9" s="50">
        <v>5.5369999999999994E-3</v>
      </c>
      <c r="P9" s="50">
        <v>5.4895000000000005E-3</v>
      </c>
      <c r="Q9" s="50">
        <v>5.5244999999999999E-3</v>
      </c>
      <c r="R9" s="50">
        <v>5.5149999999999999E-3</v>
      </c>
      <c r="S9" s="50">
        <v>5.4749999999999998E-3</v>
      </c>
      <c r="T9" s="50">
        <v>5.2975000000000001E-3</v>
      </c>
      <c r="U9" s="50">
        <v>5.1005E-3</v>
      </c>
      <c r="V9" s="50">
        <v>4.8820000000000001E-3</v>
      </c>
      <c r="W9" s="51">
        <v>4.6290000000000003E-3</v>
      </c>
      <c r="X9" s="133"/>
      <c r="Y9" s="53" t="s">
        <v>555</v>
      </c>
      <c r="Z9" s="54" t="s">
        <v>568</v>
      </c>
    </row>
    <row r="10" spans="1:26" x14ac:dyDescent="0.45">
      <c r="A10" s="133"/>
      <c r="B10" s="145" t="s">
        <v>16</v>
      </c>
      <c r="C10" s="49">
        <v>9.9056000000000005E-3</v>
      </c>
      <c r="D10" s="146" t="s">
        <v>543</v>
      </c>
      <c r="E10" s="146" t="s">
        <v>566</v>
      </c>
      <c r="F10" s="146" t="s">
        <v>543</v>
      </c>
      <c r="G10" s="147" t="s">
        <v>566</v>
      </c>
      <c r="H10" s="133"/>
      <c r="I10" s="157" t="s">
        <v>16</v>
      </c>
      <c r="J10" s="50">
        <v>5.4025000000000002E-3</v>
      </c>
      <c r="K10" s="50">
        <v>5.4384999999999998E-3</v>
      </c>
      <c r="L10" s="50">
        <v>5.4130000000000003E-3</v>
      </c>
      <c r="M10" s="50">
        <v>5.4454999999999998E-3</v>
      </c>
      <c r="N10" s="50">
        <v>5.3860000000000002E-3</v>
      </c>
      <c r="O10" s="50">
        <v>5.3914999999999996E-3</v>
      </c>
      <c r="P10" s="50">
        <v>5.3490000000000005E-3</v>
      </c>
      <c r="Q10" s="50">
        <v>5.3549999999999995E-3</v>
      </c>
      <c r="R10" s="50">
        <v>5.3145000000000006E-3</v>
      </c>
      <c r="S10" s="50">
        <v>5.2685000000000006E-3</v>
      </c>
      <c r="T10" s="50">
        <v>5.1284999999999994E-3</v>
      </c>
      <c r="U10" s="50">
        <v>4.8679999999999999E-3</v>
      </c>
      <c r="V10" s="50">
        <v>4.6670000000000001E-3</v>
      </c>
      <c r="W10" s="51">
        <v>4.3889999999999997E-3</v>
      </c>
      <c r="X10" s="133"/>
      <c r="Y10" s="133"/>
      <c r="Z10" s="133"/>
    </row>
    <row r="11" spans="1:26" x14ac:dyDescent="0.45">
      <c r="A11" s="133"/>
      <c r="B11" s="145" t="s">
        <v>19</v>
      </c>
      <c r="C11" s="49">
        <v>1.16113E-2</v>
      </c>
      <c r="D11" s="146" t="s">
        <v>543</v>
      </c>
      <c r="E11" s="146" t="s">
        <v>566</v>
      </c>
      <c r="F11" s="146" t="s">
        <v>543</v>
      </c>
      <c r="G11" s="147" t="s">
        <v>566</v>
      </c>
      <c r="H11" s="133"/>
      <c r="I11" s="157" t="s">
        <v>19</v>
      </c>
      <c r="J11" s="50">
        <v>5.5880000000000001E-3</v>
      </c>
      <c r="K11" s="50">
        <v>5.4354999999999994E-3</v>
      </c>
      <c r="L11" s="50">
        <v>5.1079999999999997E-3</v>
      </c>
      <c r="M11" s="50">
        <v>5.4840000000000002E-3</v>
      </c>
      <c r="N11" s="50">
        <v>5.2624999999999998E-3</v>
      </c>
      <c r="O11" s="50">
        <v>5.1784999999999999E-3</v>
      </c>
      <c r="P11" s="50">
        <v>5.0980000000000001E-3</v>
      </c>
      <c r="Q11" s="50">
        <v>5.1094999999999995E-3</v>
      </c>
      <c r="R11" s="50">
        <v>5.1229999999999999E-3</v>
      </c>
      <c r="S11" s="50">
        <v>5.1370000000000001E-3</v>
      </c>
      <c r="T11" s="50">
        <v>4.9610000000000001E-3</v>
      </c>
      <c r="U11" s="50">
        <v>4.6770000000000006E-3</v>
      </c>
      <c r="V11" s="50">
        <v>4.4325000000000007E-3</v>
      </c>
      <c r="W11" s="51">
        <v>4.1549999999999998E-3</v>
      </c>
      <c r="X11" s="133"/>
      <c r="Y11" s="133" t="s">
        <v>557</v>
      </c>
      <c r="Z11" s="133"/>
    </row>
    <row r="12" spans="1:26" x14ac:dyDescent="0.45">
      <c r="A12" s="133"/>
      <c r="B12" s="145" t="s">
        <v>545</v>
      </c>
      <c r="C12" s="49">
        <v>1.374E-2</v>
      </c>
      <c r="D12" s="146" t="s">
        <v>543</v>
      </c>
      <c r="E12" s="146" t="s">
        <v>566</v>
      </c>
      <c r="F12" s="146" t="s">
        <v>543</v>
      </c>
      <c r="G12" s="147" t="s">
        <v>566</v>
      </c>
      <c r="H12" s="133"/>
      <c r="I12" s="157" t="s">
        <v>545</v>
      </c>
      <c r="J12" s="50">
        <v>5.1454999999999999E-3</v>
      </c>
      <c r="K12" s="50">
        <v>5.1289999999999999E-3</v>
      </c>
      <c r="L12" s="50">
        <v>5.1174999999999997E-3</v>
      </c>
      <c r="M12" s="50">
        <v>5.0924999999999998E-3</v>
      </c>
      <c r="N12" s="50">
        <v>5.1029999999999999E-3</v>
      </c>
      <c r="O12" s="50">
        <v>5.0540000000000003E-3</v>
      </c>
      <c r="P12" s="50">
        <v>5.0200000000000002E-3</v>
      </c>
      <c r="Q12" s="50">
        <v>5.0009999999999994E-3</v>
      </c>
      <c r="R12" s="50">
        <v>4.9884999999999999E-3</v>
      </c>
      <c r="S12" s="50">
        <v>4.9804999999999997E-3</v>
      </c>
      <c r="T12" s="50">
        <v>4.8015000000000002E-3</v>
      </c>
      <c r="U12" s="50">
        <v>4.5439999999999994E-3</v>
      </c>
      <c r="V12" s="50">
        <v>4.202E-3</v>
      </c>
      <c r="W12" s="51">
        <v>3.9719999999999998E-3</v>
      </c>
      <c r="X12" s="133"/>
      <c r="Y12" s="139" t="s">
        <v>558</v>
      </c>
      <c r="Z12" s="55" t="s">
        <v>559</v>
      </c>
    </row>
    <row r="13" spans="1:26" x14ac:dyDescent="0.45">
      <c r="A13" s="133"/>
      <c r="B13" s="145" t="s">
        <v>546</v>
      </c>
      <c r="C13" s="49">
        <v>1.4750000000000001E-2</v>
      </c>
      <c r="D13" s="146" t="s">
        <v>543</v>
      </c>
      <c r="E13" s="146" t="s">
        <v>566</v>
      </c>
      <c r="F13" s="146" t="s">
        <v>543</v>
      </c>
      <c r="G13" s="147" t="s">
        <v>566</v>
      </c>
      <c r="H13" s="133"/>
      <c r="I13" s="157" t="s">
        <v>546</v>
      </c>
      <c r="J13" s="50">
        <v>4.9195000000000003E-3</v>
      </c>
      <c r="K13" s="50">
        <v>4.888E-3</v>
      </c>
      <c r="L13" s="50">
        <v>4.8954999999999997E-3</v>
      </c>
      <c r="M13" s="50">
        <v>4.8525E-3</v>
      </c>
      <c r="N13" s="50">
        <v>4.8780000000000004E-3</v>
      </c>
      <c r="O13" s="50">
        <v>4.8209999999999998E-3</v>
      </c>
      <c r="P13" s="50">
        <v>4.8009999999999997E-3</v>
      </c>
      <c r="Q13" s="50">
        <v>4.8164999999999996E-3</v>
      </c>
      <c r="R13" s="50">
        <v>4.8469999999999997E-3</v>
      </c>
      <c r="S13" s="50">
        <v>4.8869999999999999E-3</v>
      </c>
      <c r="T13" s="50">
        <v>4.6164999999999999E-3</v>
      </c>
      <c r="U13" s="50">
        <v>4.2874999999999996E-3</v>
      </c>
      <c r="V13" s="50">
        <v>4.0540000000000003E-3</v>
      </c>
      <c r="W13" s="51">
        <v>3.836E-3</v>
      </c>
      <c r="X13" s="133"/>
      <c r="Y13" s="133"/>
      <c r="Z13" s="133"/>
    </row>
    <row r="14" spans="1:26" x14ac:dyDescent="0.45">
      <c r="A14" s="133"/>
      <c r="B14" s="148" t="s">
        <v>560</v>
      </c>
      <c r="C14" s="58">
        <v>1.4987500000000001E-2</v>
      </c>
      <c r="D14" s="149" t="s">
        <v>543</v>
      </c>
      <c r="E14" s="149" t="s">
        <v>566</v>
      </c>
      <c r="F14" s="149" t="s">
        <v>543</v>
      </c>
      <c r="G14" s="150" t="s">
        <v>566</v>
      </c>
      <c r="H14" s="133"/>
      <c r="I14" s="157" t="s">
        <v>567</v>
      </c>
      <c r="J14" s="50">
        <v>3.8945E-3</v>
      </c>
      <c r="K14" s="50">
        <v>3.8729999999999997E-3</v>
      </c>
      <c r="L14" s="50">
        <v>3.8799999999999998E-3</v>
      </c>
      <c r="M14" s="50">
        <v>3.8700000000000002E-3</v>
      </c>
      <c r="N14" s="50">
        <v>3.8890000000000001E-3</v>
      </c>
      <c r="O14" s="50">
        <v>3.9585000000000002E-3</v>
      </c>
      <c r="P14" s="50">
        <v>4.0280000000000003E-3</v>
      </c>
      <c r="Q14" s="50">
        <v>4.1070000000000004E-3</v>
      </c>
      <c r="R14" s="50">
        <v>4.1850000000000004E-3</v>
      </c>
      <c r="S14" s="50">
        <v>4.2615000000000005E-3</v>
      </c>
      <c r="T14" s="50">
        <v>4.1670000000000006E-3</v>
      </c>
      <c r="U14" s="50">
        <v>3.9480000000000001E-3</v>
      </c>
      <c r="V14" s="50">
        <v>3.7784999999999997E-3</v>
      </c>
      <c r="W14" s="51">
        <v>3.6085000000000002E-3</v>
      </c>
      <c r="X14" s="133"/>
      <c r="Y14" s="133"/>
      <c r="Z14" s="133"/>
    </row>
    <row r="15" spans="1:26" x14ac:dyDescent="0.45">
      <c r="A15" s="133"/>
      <c r="B15" s="133"/>
      <c r="C15" s="133"/>
      <c r="D15" s="133"/>
      <c r="E15" s="133"/>
      <c r="F15" s="133"/>
      <c r="G15" s="133"/>
      <c r="H15" s="133"/>
      <c r="I15" s="158" t="s">
        <v>560</v>
      </c>
      <c r="J15" s="56">
        <v>3.8140000000000001E-3</v>
      </c>
      <c r="K15" s="56">
        <v>3.7945000000000001E-3</v>
      </c>
      <c r="L15" s="56">
        <v>3.8015000000000002E-3</v>
      </c>
      <c r="M15" s="56">
        <v>3.8015000000000002E-3</v>
      </c>
      <c r="N15" s="56">
        <v>3.8195E-3</v>
      </c>
      <c r="O15" s="56">
        <v>3.8844999999999999E-3</v>
      </c>
      <c r="P15" s="56">
        <v>3.9505E-3</v>
      </c>
      <c r="Q15" s="56">
        <v>4.0244999999999994E-3</v>
      </c>
      <c r="R15" s="56">
        <v>4.0969999999999999E-3</v>
      </c>
      <c r="S15" s="56">
        <v>4.1679999999999998E-3</v>
      </c>
      <c r="T15" s="56">
        <v>4.0799999999999994E-3</v>
      </c>
      <c r="U15" s="56">
        <v>3.8744999999999999E-3</v>
      </c>
      <c r="V15" s="56">
        <v>3.7155000000000001E-3</v>
      </c>
      <c r="W15" s="57">
        <v>3.5534999999999998E-3</v>
      </c>
      <c r="X15" s="133"/>
      <c r="Y15" s="133"/>
      <c r="Z15" s="133"/>
    </row>
    <row r="16" spans="1:26" x14ac:dyDescent="0.45">
      <c r="A16" s="133"/>
      <c r="B16" s="138" t="str" cm="1">
        <f t="array" aca="1" ref="B16" ca="1">IF(sCellInfo("SheetName")=Config!CollateralCcy,"Fixed vs RFR",sCellInfo("SheetName")&amp;" RFR vs "&amp;Config!CollateralCcy&amp;" RFR")</f>
        <v>AUD RFR vs EUR RFR</v>
      </c>
      <c r="C16" s="133"/>
      <c r="D16" s="133"/>
      <c r="E16" s="133"/>
      <c r="F16" s="140" t="s">
        <v>561</v>
      </c>
      <c r="G16" s="59" t="str" cm="1">
        <f t="array" aca="1" ref="G16" ca="1">[1]!sCellInfo("SheetName")</f>
        <v>AUD</v>
      </c>
      <c r="H16" s="133"/>
      <c r="I16" s="133"/>
      <c r="J16" s="133"/>
      <c r="K16" s="133"/>
      <c r="L16" s="133"/>
      <c r="M16" s="133"/>
      <c r="N16" s="133"/>
      <c r="O16" s="133"/>
      <c r="P16" s="133"/>
      <c r="Q16" s="133"/>
      <c r="R16" s="133"/>
      <c r="S16" s="133"/>
      <c r="T16" s="133"/>
      <c r="U16" s="133"/>
      <c r="V16" s="133"/>
      <c r="W16" s="133"/>
      <c r="X16" s="133"/>
      <c r="Y16" s="133"/>
      <c r="Z16" s="133"/>
    </row>
    <row r="17" spans="1:26" x14ac:dyDescent="0.45">
      <c r="A17" s="133"/>
      <c r="B17" s="141" t="s">
        <v>536</v>
      </c>
      <c r="C17" s="141" t="s">
        <v>109</v>
      </c>
      <c r="D17" s="137" t="s">
        <v>562</v>
      </c>
      <c r="E17" s="137" t="s">
        <v>563</v>
      </c>
      <c r="F17" s="137" t="s">
        <v>564</v>
      </c>
      <c r="G17" s="137" t="s">
        <v>565</v>
      </c>
      <c r="H17" s="133"/>
      <c r="I17" s="133"/>
      <c r="J17" s="133"/>
      <c r="K17" s="133"/>
      <c r="L17" s="133"/>
      <c r="M17" s="133"/>
      <c r="N17" s="133"/>
      <c r="O17" s="133"/>
      <c r="P17" s="133"/>
      <c r="Q17" s="133"/>
      <c r="R17" s="133"/>
      <c r="S17" s="133"/>
      <c r="T17" s="133"/>
      <c r="U17" s="133"/>
      <c r="V17" s="133"/>
      <c r="W17" s="133"/>
      <c r="X17" s="133"/>
      <c r="Y17" s="133"/>
      <c r="Z17" s="133"/>
    </row>
    <row r="18" spans="1:26" x14ac:dyDescent="0.45">
      <c r="A18" s="133"/>
      <c r="B18" s="151" t="s">
        <v>9</v>
      </c>
      <c r="C18" s="45">
        <v>3.0268999999999999E-3</v>
      </c>
      <c r="D18" s="143" t="s">
        <v>549</v>
      </c>
      <c r="E18" s="143" t="s">
        <v>566</v>
      </c>
      <c r="F18" s="143" t="s">
        <v>549</v>
      </c>
      <c r="G18" s="144" t="s">
        <v>544</v>
      </c>
      <c r="H18" s="133"/>
      <c r="I18" s="133"/>
      <c r="J18" s="133"/>
      <c r="K18" s="133"/>
      <c r="L18" s="133"/>
      <c r="M18" s="133"/>
      <c r="N18" s="133"/>
      <c r="O18" s="133"/>
      <c r="P18" s="133"/>
      <c r="Q18" s="133"/>
      <c r="R18" s="133"/>
      <c r="S18" s="133"/>
      <c r="T18" s="133"/>
      <c r="U18" s="133"/>
      <c r="V18" s="133"/>
      <c r="W18" s="133"/>
      <c r="X18" s="133"/>
      <c r="Y18" s="133"/>
      <c r="Z18" s="133"/>
    </row>
    <row r="19" spans="1:26" x14ac:dyDescent="0.45">
      <c r="A19" s="133"/>
      <c r="B19" s="152" t="s">
        <v>10</v>
      </c>
      <c r="C19" s="49">
        <v>3.0268999999999999E-3</v>
      </c>
      <c r="D19" s="146" t="s">
        <v>549</v>
      </c>
      <c r="E19" s="146" t="s">
        <v>566</v>
      </c>
      <c r="F19" s="146" t="s">
        <v>549</v>
      </c>
      <c r="G19" s="147" t="s">
        <v>544</v>
      </c>
      <c r="H19" s="133"/>
      <c r="I19" s="133"/>
      <c r="J19" s="133"/>
      <c r="K19" s="133"/>
      <c r="L19" s="133"/>
      <c r="M19" s="133"/>
      <c r="N19" s="133"/>
      <c r="O19" s="133"/>
      <c r="P19" s="133"/>
      <c r="Q19" s="133"/>
      <c r="R19" s="133"/>
      <c r="S19" s="133"/>
      <c r="T19" s="133"/>
      <c r="U19" s="133"/>
      <c r="V19" s="133"/>
      <c r="W19" s="133"/>
      <c r="X19" s="133"/>
      <c r="Y19" s="133"/>
      <c r="Z19" s="133"/>
    </row>
    <row r="20" spans="1:26" x14ac:dyDescent="0.45">
      <c r="A20" s="133"/>
      <c r="B20" s="152" t="s">
        <v>11</v>
      </c>
      <c r="C20" s="49">
        <v>3.0610299999999997E-3</v>
      </c>
      <c r="D20" s="146" t="s">
        <v>549</v>
      </c>
      <c r="E20" s="146" t="s">
        <v>566</v>
      </c>
      <c r="F20" s="146" t="s">
        <v>549</v>
      </c>
      <c r="G20" s="147" t="s">
        <v>544</v>
      </c>
      <c r="H20" s="133"/>
      <c r="I20" s="133"/>
      <c r="J20" s="133"/>
      <c r="K20" s="133"/>
      <c r="L20" s="133"/>
      <c r="M20" s="133"/>
      <c r="N20" s="133"/>
      <c r="O20" s="133"/>
      <c r="P20" s="133"/>
      <c r="Q20" s="133"/>
      <c r="R20" s="133"/>
      <c r="S20" s="133"/>
      <c r="T20" s="133"/>
      <c r="U20" s="133"/>
      <c r="V20" s="133"/>
      <c r="W20" s="133"/>
      <c r="X20" s="133"/>
      <c r="Y20" s="133"/>
      <c r="Z20" s="133"/>
    </row>
    <row r="21" spans="1:26" x14ac:dyDescent="0.45">
      <c r="A21" s="133"/>
      <c r="B21" s="152" t="s">
        <v>12</v>
      </c>
      <c r="C21" s="49">
        <v>3.2291600000000005E-3</v>
      </c>
      <c r="D21" s="146" t="s">
        <v>549</v>
      </c>
      <c r="E21" s="146" t="s">
        <v>566</v>
      </c>
      <c r="F21" s="146" t="s">
        <v>549</v>
      </c>
      <c r="G21" s="147" t="s">
        <v>544</v>
      </c>
      <c r="H21" s="133"/>
      <c r="I21" s="133"/>
      <c r="J21" s="133"/>
      <c r="K21" s="133"/>
      <c r="L21" s="133"/>
      <c r="M21" s="133"/>
      <c r="N21" s="133"/>
      <c r="O21" s="133"/>
      <c r="P21" s="133"/>
      <c r="Q21" s="133"/>
      <c r="R21" s="133"/>
      <c r="S21" s="133"/>
      <c r="T21" s="133"/>
      <c r="U21" s="133"/>
      <c r="V21" s="133"/>
      <c r="W21" s="133"/>
      <c r="X21" s="133"/>
      <c r="Y21" s="133"/>
      <c r="Z21" s="133"/>
    </row>
    <row r="22" spans="1:26" x14ac:dyDescent="0.45">
      <c r="A22" s="133"/>
      <c r="B22" s="152" t="s">
        <v>13</v>
      </c>
      <c r="C22" s="49">
        <v>3.3594299999999996E-3</v>
      </c>
      <c r="D22" s="146" t="s">
        <v>549</v>
      </c>
      <c r="E22" s="146" t="s">
        <v>566</v>
      </c>
      <c r="F22" s="146" t="s">
        <v>549</v>
      </c>
      <c r="G22" s="147" t="s">
        <v>544</v>
      </c>
      <c r="H22" s="133"/>
      <c r="I22" s="133"/>
      <c r="J22" s="133"/>
      <c r="K22" s="133"/>
      <c r="L22" s="133"/>
      <c r="M22" s="133"/>
      <c r="N22" s="133"/>
      <c r="O22" s="133"/>
      <c r="P22" s="133"/>
      <c r="Q22" s="133"/>
      <c r="R22" s="133"/>
      <c r="S22" s="133"/>
      <c r="T22" s="133"/>
      <c r="U22" s="133"/>
      <c r="V22" s="133"/>
      <c r="W22" s="133"/>
      <c r="X22" s="133"/>
      <c r="Y22" s="133"/>
      <c r="Z22" s="133"/>
    </row>
    <row r="23" spans="1:26" x14ac:dyDescent="0.45">
      <c r="A23" s="133"/>
      <c r="B23" s="152" t="s">
        <v>14</v>
      </c>
      <c r="C23" s="49">
        <v>3.5117400000000002E-3</v>
      </c>
      <c r="D23" s="146" t="s">
        <v>549</v>
      </c>
      <c r="E23" s="146" t="s">
        <v>566</v>
      </c>
      <c r="F23" s="146" t="s">
        <v>549</v>
      </c>
      <c r="G23" s="147" t="s">
        <v>544</v>
      </c>
      <c r="H23" s="133"/>
      <c r="I23" s="133"/>
      <c r="J23" s="133"/>
      <c r="K23" s="133"/>
      <c r="L23" s="133"/>
      <c r="M23" s="133"/>
      <c r="N23" s="133"/>
      <c r="O23" s="133"/>
      <c r="P23" s="133"/>
      <c r="Q23" s="133"/>
      <c r="R23" s="133"/>
      <c r="S23" s="133"/>
      <c r="T23" s="133"/>
      <c r="U23" s="133"/>
      <c r="V23" s="133"/>
      <c r="W23" s="133"/>
      <c r="X23" s="133"/>
      <c r="Y23" s="133"/>
      <c r="Z23" s="133"/>
    </row>
    <row r="24" spans="1:26" x14ac:dyDescent="0.45">
      <c r="A24" s="133"/>
      <c r="B24" s="152" t="s">
        <v>16</v>
      </c>
      <c r="C24" s="49">
        <v>3.8445300000000005E-3</v>
      </c>
      <c r="D24" s="146" t="s">
        <v>549</v>
      </c>
      <c r="E24" s="146" t="s">
        <v>566</v>
      </c>
      <c r="F24" s="146" t="s">
        <v>549</v>
      </c>
      <c r="G24" s="147" t="s">
        <v>544</v>
      </c>
      <c r="H24" s="133"/>
      <c r="I24" s="133"/>
      <c r="J24" s="133"/>
      <c r="K24" s="133"/>
      <c r="L24" s="133"/>
      <c r="M24" s="133"/>
      <c r="N24" s="133"/>
      <c r="O24" s="133"/>
      <c r="P24" s="133"/>
      <c r="Q24" s="133"/>
      <c r="R24" s="133"/>
      <c r="S24" s="133"/>
      <c r="T24" s="133"/>
      <c r="U24" s="133"/>
      <c r="V24" s="133"/>
      <c r="W24" s="133"/>
      <c r="X24" s="133"/>
      <c r="Y24" s="133"/>
      <c r="Z24" s="133"/>
    </row>
    <row r="25" spans="1:26" x14ac:dyDescent="0.45">
      <c r="A25" s="133"/>
      <c r="B25" s="152" t="s">
        <v>19</v>
      </c>
      <c r="C25" s="49">
        <v>4.2325599999999998E-3</v>
      </c>
      <c r="D25" s="146" t="s">
        <v>549</v>
      </c>
      <c r="E25" s="146" t="s">
        <v>566</v>
      </c>
      <c r="F25" s="146" t="s">
        <v>549</v>
      </c>
      <c r="G25" s="147" t="s">
        <v>544</v>
      </c>
      <c r="H25" s="133"/>
      <c r="I25" s="133"/>
      <c r="J25" s="133"/>
      <c r="K25" s="133"/>
      <c r="L25" s="133"/>
      <c r="M25" s="133"/>
      <c r="N25" s="133"/>
      <c r="O25" s="133"/>
      <c r="P25" s="133"/>
      <c r="Q25" s="133"/>
      <c r="R25" s="133"/>
      <c r="S25" s="133"/>
      <c r="T25" s="133"/>
      <c r="U25" s="133"/>
      <c r="V25" s="133"/>
      <c r="W25" s="133"/>
      <c r="X25" s="133"/>
      <c r="Y25" s="133"/>
      <c r="Z25" s="133"/>
    </row>
    <row r="26" spans="1:26" x14ac:dyDescent="0.45">
      <c r="A26" s="133"/>
      <c r="B26" s="152" t="s">
        <v>545</v>
      </c>
      <c r="C26" s="49">
        <v>4.4999999999999997E-3</v>
      </c>
      <c r="D26" s="146" t="s">
        <v>549</v>
      </c>
      <c r="E26" s="146" t="s">
        <v>566</v>
      </c>
      <c r="F26" s="146" t="s">
        <v>549</v>
      </c>
      <c r="G26" s="147" t="s">
        <v>544</v>
      </c>
      <c r="H26" s="133"/>
      <c r="I26" s="133"/>
      <c r="J26" s="133"/>
      <c r="K26" s="133"/>
      <c r="L26" s="133"/>
      <c r="M26" s="133"/>
      <c r="N26" s="133"/>
      <c r="O26" s="133"/>
      <c r="P26" s="133"/>
      <c r="Q26" s="133"/>
      <c r="R26" s="133"/>
      <c r="S26" s="133"/>
      <c r="T26" s="133"/>
      <c r="U26" s="133"/>
      <c r="V26" s="133"/>
      <c r="W26" s="133"/>
      <c r="X26" s="133"/>
      <c r="Y26" s="133"/>
      <c r="Z26" s="133"/>
    </row>
    <row r="27" spans="1:26" x14ac:dyDescent="0.45">
      <c r="A27" s="133"/>
      <c r="B27" s="152" t="s">
        <v>546</v>
      </c>
      <c r="C27" s="49">
        <v>3.7750000000000001E-3</v>
      </c>
      <c r="D27" s="146" t="s">
        <v>549</v>
      </c>
      <c r="E27" s="146" t="s">
        <v>566</v>
      </c>
      <c r="F27" s="146" t="s">
        <v>549</v>
      </c>
      <c r="G27" s="147" t="s">
        <v>544</v>
      </c>
      <c r="H27" s="133"/>
      <c r="I27" s="133"/>
      <c r="J27" s="133"/>
      <c r="K27" s="133"/>
      <c r="L27" s="133"/>
      <c r="M27" s="133"/>
      <c r="N27" s="133"/>
      <c r="O27" s="133"/>
      <c r="P27" s="133"/>
      <c r="Q27" s="133"/>
      <c r="R27" s="133"/>
      <c r="S27" s="133"/>
      <c r="T27" s="133"/>
      <c r="U27" s="133"/>
      <c r="V27" s="133"/>
      <c r="W27" s="133"/>
      <c r="X27" s="133"/>
      <c r="Y27" s="133"/>
      <c r="Z27" s="133"/>
    </row>
    <row r="28" spans="1:26" x14ac:dyDescent="0.45">
      <c r="A28" s="133"/>
      <c r="B28" s="153" t="s">
        <v>560</v>
      </c>
      <c r="C28" s="58">
        <v>3.7750000000000001E-3</v>
      </c>
      <c r="D28" s="149" t="s">
        <v>549</v>
      </c>
      <c r="E28" s="149" t="s">
        <v>566</v>
      </c>
      <c r="F28" s="149" t="s">
        <v>549</v>
      </c>
      <c r="G28" s="150" t="s">
        <v>544</v>
      </c>
      <c r="H28" s="133"/>
      <c r="I28" s="133"/>
      <c r="J28" s="133"/>
      <c r="K28" s="133"/>
      <c r="L28" s="133"/>
      <c r="M28" s="133"/>
      <c r="N28" s="133"/>
      <c r="O28" s="133"/>
      <c r="P28" s="133"/>
      <c r="Q28" s="133"/>
      <c r="R28" s="133"/>
      <c r="S28" s="133"/>
      <c r="T28" s="133"/>
      <c r="U28" s="133"/>
      <c r="V28" s="133"/>
      <c r="W28" s="133"/>
      <c r="X28" s="133"/>
      <c r="Y28" s="133"/>
      <c r="Z28" s="133"/>
    </row>
  </sheetData>
  <sheetProtection sheet="1" objects="1" scenarios="1"/>
  <dataValidations count="16">
    <dataValidation type="list" allowBlank="1" showInputMessage="1" showErrorMessage="1" sqref="Z12" xr:uid="{27B42359-E8DD-4581-8C92-71BF44E78AFC}">
      <formula1>"RFR,IBOR"</formula1>
    </dataValidation>
    <dataValidation type="list" errorStyle="information" allowBlank="1" showInputMessage="1" showErrorMessage="1" errorTitle="Cayley Market Data" error="That's not a valid payment frequency." sqref="D4:D14" xr:uid="{F7DCABE4-629F-49C0-AE3A-8FAB4491CF13}">
      <formula1>"Ann,Semi,Quart"</formula1>
    </dataValidation>
    <dataValidation type="list" errorStyle="information" allowBlank="1" showInputMessage="1" showErrorMessage="1" errorTitle="Cayley Market Data" error="That's not a valid fixed daycount." sqref="E4:E14" xr:uid="{4E535A07-E722-47D1-8EE9-C7B5EEA12ACC}">
      <formula1>"30/360,30e/360,30e/360 (ISDA),A/360,A/365F,Act/Act"</formula1>
    </dataValidation>
    <dataValidation type="list" errorStyle="information" allowBlank="1" showInputMessage="1" showErrorMessage="1" errorTitle="Cayley Market Data" error="That's not a valid payment frequency." sqref="F4:F14" xr:uid="{A90B6DBB-E3FB-4102-9E0E-86DD169B6F55}">
      <formula1>"Ann,Semi,Quart"</formula1>
    </dataValidation>
    <dataValidation type="list" errorStyle="information" allowBlank="1" showInputMessage="1" showErrorMessage="1" errorTitle="Cayley Market Data" error="That's not a valid floating daycount." sqref="G4:G14" xr:uid="{38C94DB5-AE88-43B9-B7B8-648B30155144}">
      <formula1>"A/360,A/365F"</formula1>
    </dataValidation>
    <dataValidation type="list" errorStyle="information" allowBlank="1" showInputMessage="1" showErrorMessage="1" errorTitle="Cayley Market Data" error="That's not a valid payment frequency." sqref="D18:D28" xr:uid="{40F5F81B-0BAE-4A8E-B371-B77983101719}">
      <formula1>"Ann,Semi,Quart"</formula1>
    </dataValidation>
    <dataValidation type="list" errorStyle="information" allowBlank="1" showInputMessage="1" showErrorMessage="1" errorTitle="Cayley Market Data" error="That's not a valid fixed daycount." sqref="E18:E28" xr:uid="{D921648A-3066-4238-8F7B-E31C3366F7F6}">
      <formula1>"30/360,30e/360,30e/360 (ISDA),A/360,A/365F,Act/Act"</formula1>
    </dataValidation>
    <dataValidation type="list" errorStyle="information" allowBlank="1" showInputMessage="1" showErrorMessage="1" errorTitle="Cayley Market Data" error="That's not a valid payment frequency." sqref="F18:F28" xr:uid="{D1F8A5E6-877C-415A-B9B4-225D8E98BCF7}">
      <formula1>"Ann,Semi,Quart"</formula1>
    </dataValidation>
    <dataValidation type="list" errorStyle="information" allowBlank="1" showInputMessage="1" showErrorMessage="1" errorTitle="Cayley Market Data" error="That's not a valid fixed daycount." sqref="G18:G28" xr:uid="{DFBEC1E6-4CC4-4F88-805D-EF6DA4E08F17}">
      <formula1>"30/360,30e/360,30e/360 (ISDA),A/360,A/365F,Act/Act"</formula1>
    </dataValidation>
    <dataValidation type="list" errorStyle="information" allowBlank="1" showInputMessage="1" showErrorMessage="1" errorTitle="Cayley Market Data" sqref="G16" xr:uid="{CA511CB0-E84C-4F43-877A-DC0D1A6C109D}">
      <formula1>"AUD,EUR"</formula1>
    </dataValidation>
    <dataValidation type="list" errorStyle="information" allowBlank="1" showInputMessage="1" showErrorMessage="1" errorTitle="Cayley Market Data" error="That's not a valid payment frequency." sqref="Z4" xr:uid="{EEEF8240-C659-4111-9148-097A55955E45}">
      <formula1>"Ann,Semi,Quart"</formula1>
    </dataValidation>
    <dataValidation type="list" errorStyle="information" allowBlank="1" showInputMessage="1" showErrorMessage="1" errorTitle="Cayley Market Data" error="That's not a valid fixed daycount." sqref="Z5" xr:uid="{5978715E-994E-4D2E-9AD1-ECC7D25F1168}">
      <formula1>"30/360,30e/360,30e/360 (ISDA),A/360,A/365F,Act/Act"</formula1>
    </dataValidation>
    <dataValidation type="list" errorStyle="information" allowBlank="1" showInputMessage="1" showErrorMessage="1" errorTitle="Cayley Market Data" error="That's not a valid payment frequency." sqref="Z6" xr:uid="{57045257-014C-4A94-AFE6-98D41601750D}">
      <formula1>"Ann,Semi,Quart"</formula1>
    </dataValidation>
    <dataValidation type="list" errorStyle="information" allowBlank="1" showInputMessage="1" showErrorMessage="1" errorTitle="Cayley Market Data" error="That's not a valid floating daycount." sqref="Z7" xr:uid="{71411029-F521-4DE8-A39B-F560CAB7CDFD}">
      <formula1>"A/360,A/365F"</formula1>
    </dataValidation>
    <dataValidation type="list" errorStyle="information" allowBlank="1" showInputMessage="1" showErrorMessage="1" errorTitle="Cayley Market Data" error="That's not a valid QuoteType" sqref="Z8" xr:uid="{BE02F434-2AB6-4714-ACF7-A1190BE0FF4C}">
      <formula1>"Normal,Log Normal,OIS Normal,OIS Log Normal"</formula1>
    </dataValidation>
    <dataValidation type="list" errorStyle="information" allowBlank="1" showInputMessage="1" showErrorMessage="1" errorTitle="Cayley Market Data" error="That's not a valid Contributor" sqref="Z9" xr:uid="{2F854E83-48B6-4C87-9B87-FD8B4DCF55DB}">
      <formula1>"BBIR,CFIR,CMPL,CMPN,CNTR,GFIS,ICPL,LAST,SMKO,TRPU"</formula1>
    </dataValidation>
  </dataValidation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mc:AlternateContent xmlns:mc="http://schemas.openxmlformats.org/markup-compatibility/2006">
          <mc:Choice Requires="x14">
            <control shapeId="5122" r:id="rId5" name="Button 2">
              <controlPr defaultSize="0" print="0" autoFill="0" autoPict="0" macro="[0]!ShowMenu">
                <anchor>
                  <from>
                    <xdr:col>10</xdr:col>
                    <xdr:colOff>119063</xdr:colOff>
                    <xdr:row>0</xdr:row>
                    <xdr:rowOff>38100</xdr:rowOff>
                  </from>
                  <to>
                    <xdr:col>12</xdr:col>
                    <xdr:colOff>0</xdr:colOff>
                    <xdr:row>0</xdr:row>
                    <xdr:rowOff>342900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ADC53-058D-4B30-9FB9-42797B6CC4DE}">
  <sheetPr codeName="shCAD"/>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33"/>
      <c r="B1" s="134" t="str">
        <f ca="1">RIGHT(sCellInfo("SheetName"),3)&amp;" curves and volatility"</f>
        <v>CAD curves and volatility</v>
      </c>
      <c r="C1" s="133"/>
      <c r="D1" s="133"/>
      <c r="E1" s="133"/>
      <c r="F1" s="133"/>
      <c r="G1" s="133"/>
      <c r="H1" s="133"/>
      <c r="I1" s="133"/>
      <c r="J1" s="133"/>
      <c r="K1" s="133"/>
      <c r="L1" s="133"/>
      <c r="M1" s="133"/>
      <c r="N1" s="133"/>
      <c r="O1" s="133"/>
      <c r="P1" s="133"/>
      <c r="Q1" s="133"/>
      <c r="R1" s="133"/>
      <c r="S1" s="133"/>
      <c r="T1" s="133"/>
      <c r="U1" s="133"/>
      <c r="V1" s="133"/>
      <c r="W1" s="133"/>
      <c r="X1" s="133"/>
    </row>
    <row r="2" spans="1:24" x14ac:dyDescent="0.45">
      <c r="A2" s="133"/>
      <c r="B2" s="135" t="s">
        <v>534</v>
      </c>
      <c r="C2" s="133"/>
      <c r="D2" s="133"/>
      <c r="E2" s="133"/>
      <c r="F2" s="133"/>
      <c r="G2" s="133"/>
      <c r="H2" s="136" t="s">
        <v>535</v>
      </c>
      <c r="I2" s="133"/>
      <c r="J2" s="133"/>
      <c r="K2" s="133"/>
      <c r="L2" s="133"/>
      <c r="M2" s="133"/>
      <c r="N2" s="133"/>
      <c r="O2" s="133"/>
      <c r="P2" s="133"/>
      <c r="Q2" s="133"/>
      <c r="R2" s="133"/>
      <c r="S2" s="133"/>
      <c r="T2" s="133"/>
      <c r="U2" s="133"/>
      <c r="V2" s="133"/>
      <c r="W2" s="133"/>
      <c r="X2" s="133"/>
    </row>
    <row r="3" spans="1:24" x14ac:dyDescent="0.45">
      <c r="A3" s="133"/>
      <c r="B3" s="137" t="s">
        <v>536</v>
      </c>
      <c r="C3" s="137" t="s">
        <v>109</v>
      </c>
      <c r="D3" s="137" t="s">
        <v>537</v>
      </c>
      <c r="E3" s="137" t="s">
        <v>538</v>
      </c>
      <c r="F3" s="137" t="s">
        <v>539</v>
      </c>
      <c r="G3" s="137" t="s">
        <v>540</v>
      </c>
      <c r="H3" s="133"/>
      <c r="I3" s="135" t="s">
        <v>541</v>
      </c>
      <c r="J3" s="133"/>
      <c r="K3" s="133"/>
      <c r="L3" s="133"/>
      <c r="M3" s="133"/>
      <c r="N3" s="133"/>
      <c r="O3" s="133"/>
      <c r="P3" s="133"/>
      <c r="Q3" s="133"/>
      <c r="R3" s="133"/>
      <c r="S3" s="133"/>
      <c r="T3" s="133"/>
      <c r="U3" s="133"/>
      <c r="V3" s="133"/>
      <c r="W3" s="138" t="s">
        <v>542</v>
      </c>
      <c r="X3" s="133"/>
    </row>
    <row r="4" spans="1:24" x14ac:dyDescent="0.45">
      <c r="A4" s="133"/>
      <c r="B4" s="142" t="s">
        <v>9</v>
      </c>
      <c r="C4" s="60">
        <v>1.3849999999999999E-2</v>
      </c>
      <c r="D4" s="143" t="s">
        <v>543</v>
      </c>
      <c r="E4" s="143" t="s">
        <v>566</v>
      </c>
      <c r="F4" s="143" t="s">
        <v>549</v>
      </c>
      <c r="G4" s="144" t="s">
        <v>566</v>
      </c>
      <c r="H4" s="133"/>
      <c r="I4" s="154"/>
      <c r="J4" s="155" t="s">
        <v>10</v>
      </c>
      <c r="K4" s="155" t="s">
        <v>11</v>
      </c>
      <c r="L4" s="155" t="s">
        <v>12</v>
      </c>
      <c r="M4" s="155" t="s">
        <v>13</v>
      </c>
      <c r="N4" s="155" t="s">
        <v>14</v>
      </c>
      <c r="O4" s="155" t="s">
        <v>15</v>
      </c>
      <c r="P4" s="155" t="s">
        <v>16</v>
      </c>
      <c r="Q4" s="155" t="s">
        <v>17</v>
      </c>
      <c r="R4" s="155" t="s">
        <v>18</v>
      </c>
      <c r="S4" s="155" t="s">
        <v>19</v>
      </c>
      <c r="T4" s="155" t="s">
        <v>545</v>
      </c>
      <c r="U4" s="156" t="s">
        <v>546</v>
      </c>
      <c r="V4" s="133"/>
      <c r="W4" s="46" t="s">
        <v>547</v>
      </c>
      <c r="X4" s="47" t="str">
        <f t="array" aca="1" ref="X4:X7" ca="1">TRANSPOSE($D$5:$G$5)</f>
        <v>Semi</v>
      </c>
    </row>
    <row r="5" spans="1:24" x14ac:dyDescent="0.45">
      <c r="A5" s="133"/>
      <c r="B5" s="145" t="s">
        <v>10</v>
      </c>
      <c r="C5" s="61">
        <v>1.5949999999999999E-2</v>
      </c>
      <c r="D5" s="146" t="s">
        <v>543</v>
      </c>
      <c r="E5" s="146" t="s">
        <v>566</v>
      </c>
      <c r="F5" s="146" t="s">
        <v>549</v>
      </c>
      <c r="G5" s="147" t="s">
        <v>566</v>
      </c>
      <c r="H5" s="133"/>
      <c r="I5" s="157" t="s">
        <v>10</v>
      </c>
      <c r="J5" s="62">
        <v>1.2817210000000001E-2</v>
      </c>
      <c r="K5" s="62">
        <v>1.2675820000000001E-2</v>
      </c>
      <c r="L5" s="62">
        <v>1.208441E-2</v>
      </c>
      <c r="M5" s="62">
        <v>1.1580740000000001E-2</v>
      </c>
      <c r="N5" s="62">
        <v>1.183173E-2</v>
      </c>
      <c r="O5" s="63">
        <v>1.287081E-2</v>
      </c>
      <c r="P5" s="62">
        <v>1.3909889999999999E-2</v>
      </c>
      <c r="Q5" s="63">
        <v>1.3578516666666667E-2</v>
      </c>
      <c r="R5" s="63">
        <v>1.3247143333333334E-2</v>
      </c>
      <c r="S5" s="62">
        <v>1.291577E-2</v>
      </c>
      <c r="T5" s="62">
        <v>1.2423999999999999E-2</v>
      </c>
      <c r="U5" s="64">
        <v>1.0409990000000001E-2</v>
      </c>
      <c r="V5" s="133"/>
      <c r="W5" s="52" t="s">
        <v>550</v>
      </c>
      <c r="X5" s="48" t="str">
        <f ca="1"/>
        <v>A/365F</v>
      </c>
    </row>
    <row r="6" spans="1:24" x14ac:dyDescent="0.45">
      <c r="A6" s="133"/>
      <c r="B6" s="145" t="s">
        <v>11</v>
      </c>
      <c r="C6" s="61">
        <v>2.0499999999999997E-2</v>
      </c>
      <c r="D6" s="146" t="s">
        <v>543</v>
      </c>
      <c r="E6" s="146" t="s">
        <v>566</v>
      </c>
      <c r="F6" s="146" t="s">
        <v>549</v>
      </c>
      <c r="G6" s="147" t="s">
        <v>566</v>
      </c>
      <c r="H6" s="133"/>
      <c r="I6" s="157" t="s">
        <v>11</v>
      </c>
      <c r="J6" s="62">
        <v>1.182164E-2</v>
      </c>
      <c r="K6" s="62">
        <v>1.1503369999999999E-2</v>
      </c>
      <c r="L6" s="62">
        <v>1.101097E-2</v>
      </c>
      <c r="M6" s="62">
        <v>1.0907490000000001E-2</v>
      </c>
      <c r="N6" s="62">
        <v>1.033531E-2</v>
      </c>
      <c r="O6" s="63">
        <v>1.1404159999999998E-2</v>
      </c>
      <c r="P6" s="62">
        <v>1.247301E-2</v>
      </c>
      <c r="Q6" s="63">
        <v>1.2336553333333332E-2</v>
      </c>
      <c r="R6" s="63">
        <v>1.2200096666666665E-2</v>
      </c>
      <c r="S6" s="62">
        <v>1.2063639999999999E-2</v>
      </c>
      <c r="T6" s="62">
        <v>1.1680660000000001E-2</v>
      </c>
      <c r="U6" s="64">
        <v>9.8637699999999991E-3</v>
      </c>
      <c r="V6" s="133"/>
      <c r="W6" s="52" t="s">
        <v>551</v>
      </c>
      <c r="X6" s="48" t="str">
        <f ca="1"/>
        <v>Quart</v>
      </c>
    </row>
    <row r="7" spans="1:24" x14ac:dyDescent="0.45">
      <c r="A7" s="133"/>
      <c r="B7" s="145" t="s">
        <v>12</v>
      </c>
      <c r="C7" s="61">
        <v>2.2075999999999998E-2</v>
      </c>
      <c r="D7" s="146" t="s">
        <v>543</v>
      </c>
      <c r="E7" s="146" t="s">
        <v>566</v>
      </c>
      <c r="F7" s="146" t="s">
        <v>549</v>
      </c>
      <c r="G7" s="147" t="s">
        <v>566</v>
      </c>
      <c r="H7" s="133"/>
      <c r="I7" s="157" t="s">
        <v>12</v>
      </c>
      <c r="J7" s="62">
        <v>1.0428189999999999E-2</v>
      </c>
      <c r="K7" s="62">
        <v>1.012179E-2</v>
      </c>
      <c r="L7" s="62">
        <v>9.9132999999999999E-3</v>
      </c>
      <c r="M7" s="62">
        <v>9.4530799999999991E-3</v>
      </c>
      <c r="N7" s="62">
        <v>1.0150900000000001E-2</v>
      </c>
      <c r="O7" s="63">
        <v>1.061255E-2</v>
      </c>
      <c r="P7" s="62">
        <v>1.1074200000000001E-2</v>
      </c>
      <c r="Q7" s="63">
        <v>1.1053433333333333E-2</v>
      </c>
      <c r="R7" s="63">
        <v>1.1032666666666666E-2</v>
      </c>
      <c r="S7" s="62">
        <v>1.10119E-2</v>
      </c>
      <c r="T7" s="62">
        <v>1.066605E-2</v>
      </c>
      <c r="U7" s="64">
        <v>9.0910000000000001E-3</v>
      </c>
      <c r="V7" s="133"/>
      <c r="W7" s="52" t="s">
        <v>552</v>
      </c>
      <c r="X7" s="48" t="str">
        <f ca="1"/>
        <v>A/365F</v>
      </c>
    </row>
    <row r="8" spans="1:24" x14ac:dyDescent="0.45">
      <c r="A8" s="133"/>
      <c r="B8" s="145" t="s">
        <v>13</v>
      </c>
      <c r="C8" s="61">
        <v>2.2529E-2</v>
      </c>
      <c r="D8" s="146" t="s">
        <v>543</v>
      </c>
      <c r="E8" s="146" t="s">
        <v>566</v>
      </c>
      <c r="F8" s="146" t="s">
        <v>549</v>
      </c>
      <c r="G8" s="147" t="s">
        <v>566</v>
      </c>
      <c r="H8" s="133"/>
      <c r="I8" s="157" t="s">
        <v>13</v>
      </c>
      <c r="J8" s="62">
        <v>8.9347699999999999E-3</v>
      </c>
      <c r="K8" s="62">
        <v>8.7982900000000003E-3</v>
      </c>
      <c r="L8" s="62">
        <v>8.41423E-3</v>
      </c>
      <c r="M8" s="62">
        <v>8.7921000000000006E-3</v>
      </c>
      <c r="N8" s="62">
        <v>9.0435500000000009E-3</v>
      </c>
      <c r="O8" s="63">
        <v>9.3823650000000001E-3</v>
      </c>
      <c r="P8" s="62">
        <v>9.7211799999999994E-3</v>
      </c>
      <c r="Q8" s="63">
        <v>9.7227233333333322E-3</v>
      </c>
      <c r="R8" s="63">
        <v>9.7242666666666668E-3</v>
      </c>
      <c r="S8" s="62">
        <v>9.7258099999999997E-3</v>
      </c>
      <c r="T8" s="62">
        <v>9.45877E-3</v>
      </c>
      <c r="U8" s="64">
        <v>8.1439700000000004E-3</v>
      </c>
      <c r="V8" s="133"/>
      <c r="W8" s="52" t="s">
        <v>553</v>
      </c>
      <c r="X8" s="48" t="s">
        <v>554</v>
      </c>
    </row>
    <row r="9" spans="1:24" x14ac:dyDescent="0.45">
      <c r="A9" s="133"/>
      <c r="B9" s="145" t="s">
        <v>14</v>
      </c>
      <c r="C9" s="61">
        <v>2.2585000000000001E-2</v>
      </c>
      <c r="D9" s="146" t="s">
        <v>543</v>
      </c>
      <c r="E9" s="146" t="s">
        <v>566</v>
      </c>
      <c r="F9" s="146" t="s">
        <v>549</v>
      </c>
      <c r="G9" s="147" t="s">
        <v>566</v>
      </c>
      <c r="H9" s="133"/>
      <c r="I9" s="157" t="s">
        <v>14</v>
      </c>
      <c r="J9" s="62">
        <v>9.6528499999999993E-3</v>
      </c>
      <c r="K9" s="62">
        <v>9.3034800000000011E-3</v>
      </c>
      <c r="L9" s="62">
        <v>9.5285100000000005E-3</v>
      </c>
      <c r="M9" s="62">
        <v>9.6646400000000004E-3</v>
      </c>
      <c r="N9" s="62">
        <v>9.8433400000000008E-3</v>
      </c>
      <c r="O9" s="63">
        <v>1.0162835000000002E-2</v>
      </c>
      <c r="P9" s="62">
        <v>1.048233E-2</v>
      </c>
      <c r="Q9" s="63">
        <v>1.0481146666666667E-2</v>
      </c>
      <c r="R9" s="63">
        <v>1.0479963333333335E-2</v>
      </c>
      <c r="S9" s="62">
        <v>1.047878E-2</v>
      </c>
      <c r="T9" s="62">
        <v>1.012855E-2</v>
      </c>
      <c r="U9" s="64">
        <v>8.6713999999999992E-3</v>
      </c>
      <c r="V9" s="133"/>
      <c r="W9" s="53" t="s">
        <v>555</v>
      </c>
      <c r="X9" s="54" t="s">
        <v>568</v>
      </c>
    </row>
    <row r="10" spans="1:24" x14ac:dyDescent="0.45">
      <c r="A10" s="133"/>
      <c r="B10" s="145" t="s">
        <v>16</v>
      </c>
      <c r="C10" s="61">
        <v>2.2385000000000002E-2</v>
      </c>
      <c r="D10" s="146" t="s">
        <v>543</v>
      </c>
      <c r="E10" s="146" t="s">
        <v>566</v>
      </c>
      <c r="F10" s="146" t="s">
        <v>549</v>
      </c>
      <c r="G10" s="147" t="s">
        <v>566</v>
      </c>
      <c r="H10" s="133"/>
      <c r="I10" s="157" t="s">
        <v>16</v>
      </c>
      <c r="J10" s="62">
        <v>8.4839500000000005E-3</v>
      </c>
      <c r="K10" s="62">
        <v>8.5142099999999995E-3</v>
      </c>
      <c r="L10" s="62">
        <v>8.5336299999999986E-3</v>
      </c>
      <c r="M10" s="62">
        <v>8.6554599999999985E-3</v>
      </c>
      <c r="N10" s="62">
        <v>8.8163600000000005E-3</v>
      </c>
      <c r="O10" s="63">
        <v>9.0420450000000003E-3</v>
      </c>
      <c r="P10" s="62">
        <v>9.2677300000000001E-3</v>
      </c>
      <c r="Q10" s="63">
        <v>9.2523200000000014E-3</v>
      </c>
      <c r="R10" s="63">
        <v>9.236910000000001E-3</v>
      </c>
      <c r="S10" s="62">
        <v>9.2215000000000005E-3</v>
      </c>
      <c r="T10" s="62">
        <v>8.7170300000000006E-3</v>
      </c>
      <c r="U10" s="64">
        <v>7.7256500000000006E-3</v>
      </c>
      <c r="V10" s="133"/>
      <c r="W10" s="133"/>
      <c r="X10" s="133"/>
    </row>
    <row r="11" spans="1:24" x14ac:dyDescent="0.45">
      <c r="A11" s="133"/>
      <c r="B11" s="145" t="s">
        <v>19</v>
      </c>
      <c r="C11" s="61">
        <v>2.4230000000000002E-2</v>
      </c>
      <c r="D11" s="146" t="s">
        <v>543</v>
      </c>
      <c r="E11" s="146" t="s">
        <v>566</v>
      </c>
      <c r="F11" s="146" t="s">
        <v>549</v>
      </c>
      <c r="G11" s="147" t="s">
        <v>566</v>
      </c>
      <c r="H11" s="133"/>
      <c r="I11" s="157" t="s">
        <v>19</v>
      </c>
      <c r="J11" s="62">
        <v>7.3506299999999995E-3</v>
      </c>
      <c r="K11" s="62">
        <v>7.3906199999999997E-3</v>
      </c>
      <c r="L11" s="62">
        <v>7.4474500000000004E-3</v>
      </c>
      <c r="M11" s="62">
        <v>7.5358099999999996E-3</v>
      </c>
      <c r="N11" s="62">
        <v>7.65039E-3</v>
      </c>
      <c r="O11" s="63">
        <v>7.778784999999999E-3</v>
      </c>
      <c r="P11" s="62">
        <v>7.9071799999999998E-3</v>
      </c>
      <c r="Q11" s="63">
        <v>7.8942500000000002E-3</v>
      </c>
      <c r="R11" s="63">
        <v>7.881319999999999E-3</v>
      </c>
      <c r="S11" s="62">
        <v>7.8683899999999994E-3</v>
      </c>
      <c r="T11" s="62">
        <v>7.3193799999999995E-3</v>
      </c>
      <c r="U11" s="64">
        <v>6.6652899999999999E-3</v>
      </c>
      <c r="V11" s="133"/>
      <c r="W11" s="133" t="s">
        <v>557</v>
      </c>
      <c r="X11" s="133"/>
    </row>
    <row r="12" spans="1:24" x14ac:dyDescent="0.45">
      <c r="A12" s="133"/>
      <c r="B12" s="145" t="s">
        <v>545</v>
      </c>
      <c r="C12" s="61">
        <v>2.588E-2</v>
      </c>
      <c r="D12" s="146" t="s">
        <v>543</v>
      </c>
      <c r="E12" s="146" t="s">
        <v>566</v>
      </c>
      <c r="F12" s="146" t="s">
        <v>549</v>
      </c>
      <c r="G12" s="147" t="s">
        <v>566</v>
      </c>
      <c r="H12" s="133"/>
      <c r="I12" s="157" t="s">
        <v>545</v>
      </c>
      <c r="J12" s="62">
        <v>7.5771500000000004E-3</v>
      </c>
      <c r="K12" s="62">
        <v>7.6008200000000003E-3</v>
      </c>
      <c r="L12" s="62">
        <v>7.6259299999999995E-3</v>
      </c>
      <c r="M12" s="62">
        <v>7.6736900000000004E-3</v>
      </c>
      <c r="N12" s="62">
        <v>7.7396500000000007E-3</v>
      </c>
      <c r="O12" s="63">
        <v>7.7771400000000001E-3</v>
      </c>
      <c r="P12" s="62">
        <v>7.8146299999999995E-3</v>
      </c>
      <c r="Q12" s="63">
        <v>7.7473599999999991E-3</v>
      </c>
      <c r="R12" s="63">
        <v>7.6800899999999997E-3</v>
      </c>
      <c r="S12" s="62">
        <v>7.612820000000001E-3</v>
      </c>
      <c r="T12" s="62">
        <v>7.1436199999999998E-3</v>
      </c>
      <c r="U12" s="64">
        <v>6.6447599999999996E-3</v>
      </c>
      <c r="V12" s="133"/>
      <c r="W12" s="139" t="s">
        <v>558</v>
      </c>
      <c r="X12" s="55" t="s">
        <v>559</v>
      </c>
    </row>
    <row r="13" spans="1:24" x14ac:dyDescent="0.45">
      <c r="A13" s="133"/>
      <c r="B13" s="145" t="s">
        <v>546</v>
      </c>
      <c r="C13" s="61">
        <v>2.6629999999999997E-2</v>
      </c>
      <c r="D13" s="146" t="s">
        <v>543</v>
      </c>
      <c r="E13" s="146" t="s">
        <v>566</v>
      </c>
      <c r="F13" s="146" t="s">
        <v>549</v>
      </c>
      <c r="G13" s="147" t="s">
        <v>566</v>
      </c>
      <c r="H13" s="133"/>
      <c r="I13" s="158" t="s">
        <v>546</v>
      </c>
      <c r="J13" s="65">
        <v>7.6416700000000006E-3</v>
      </c>
      <c r="K13" s="65">
        <v>7.6213800000000005E-3</v>
      </c>
      <c r="L13" s="65">
        <v>7.6017899999999998E-3</v>
      </c>
      <c r="M13" s="65">
        <v>7.5990799999999994E-3</v>
      </c>
      <c r="N13" s="65">
        <v>7.6105999999999995E-3</v>
      </c>
      <c r="O13" s="66">
        <v>7.6309699999999991E-3</v>
      </c>
      <c r="P13" s="65">
        <v>7.6513400000000004E-3</v>
      </c>
      <c r="Q13" s="66">
        <v>7.5864133333333325E-3</v>
      </c>
      <c r="R13" s="66">
        <v>7.521486666666668E-3</v>
      </c>
      <c r="S13" s="65">
        <v>7.4565600000000001E-3</v>
      </c>
      <c r="T13" s="65">
        <v>7.0553999999999999E-3</v>
      </c>
      <c r="U13" s="67">
        <v>6.6342299999999996E-3</v>
      </c>
      <c r="V13" s="133"/>
      <c r="W13" s="133"/>
      <c r="X13" s="133"/>
    </row>
    <row r="14" spans="1:24" x14ac:dyDescent="0.45">
      <c r="A14" s="133"/>
      <c r="B14" s="148" t="s">
        <v>560</v>
      </c>
      <c r="C14" s="68">
        <v>2.6080000000000002E-2</v>
      </c>
      <c r="D14" s="149" t="s">
        <v>543</v>
      </c>
      <c r="E14" s="149" t="s">
        <v>566</v>
      </c>
      <c r="F14" s="149" t="s">
        <v>549</v>
      </c>
      <c r="G14" s="150" t="s">
        <v>566</v>
      </c>
      <c r="H14" s="133"/>
      <c r="I14" s="133"/>
      <c r="J14" s="133"/>
      <c r="K14" s="133"/>
      <c r="L14" s="133"/>
      <c r="M14" s="133"/>
      <c r="N14" s="133"/>
      <c r="O14" s="133"/>
      <c r="P14" s="133"/>
      <c r="Q14" s="133"/>
      <c r="R14" s="133"/>
      <c r="S14" s="133"/>
      <c r="T14" s="133"/>
      <c r="U14" s="133"/>
      <c r="V14" s="133"/>
      <c r="W14" s="133"/>
      <c r="X14" s="133"/>
    </row>
    <row r="15" spans="1:24" x14ac:dyDescent="0.45">
      <c r="A15" s="133"/>
      <c r="B15" s="133"/>
      <c r="C15" s="133"/>
      <c r="D15" s="133"/>
      <c r="E15" s="133"/>
      <c r="F15" s="133"/>
      <c r="G15" s="133"/>
      <c r="H15" s="133"/>
      <c r="I15" s="133"/>
      <c r="J15" s="133"/>
      <c r="K15" s="133"/>
      <c r="L15" s="133"/>
      <c r="M15" s="133"/>
      <c r="N15" s="133"/>
      <c r="O15" s="133"/>
      <c r="P15" s="133"/>
      <c r="Q15" s="133"/>
      <c r="R15" s="133"/>
      <c r="S15" s="133"/>
      <c r="T15" s="133"/>
      <c r="U15" s="133"/>
      <c r="V15" s="133"/>
      <c r="W15" s="133"/>
      <c r="X15" s="133"/>
    </row>
    <row r="16" spans="1:24" x14ac:dyDescent="0.45">
      <c r="A16" s="133"/>
      <c r="B16" s="138" t="str" cm="1">
        <f t="array" aca="1" ref="B16" ca="1">IF(sCellInfo("SheetName")=Config!CollateralCcy,"Fixed vs RFR",sCellInfo("SheetName")&amp;" RFR vs "&amp;Config!CollateralCcy&amp;" RFR")</f>
        <v>CAD RFR vs EUR RFR</v>
      </c>
      <c r="C16" s="133"/>
      <c r="D16" s="133"/>
      <c r="E16" s="133"/>
      <c r="F16" s="140" t="s">
        <v>561</v>
      </c>
      <c r="G16" s="59" t="str" cm="1">
        <f t="array" aca="1" ref="G16" ca="1">[1]!sCellInfo("SheetName")</f>
        <v>CAD</v>
      </c>
      <c r="H16" s="133"/>
      <c r="I16" s="133"/>
      <c r="J16" s="133"/>
      <c r="K16" s="133"/>
      <c r="L16" s="133"/>
      <c r="M16" s="133"/>
      <c r="N16" s="133"/>
      <c r="O16" s="133"/>
      <c r="P16" s="133"/>
      <c r="Q16" s="133"/>
      <c r="R16" s="133"/>
      <c r="S16" s="133"/>
      <c r="T16" s="133"/>
      <c r="U16" s="133"/>
      <c r="V16" s="133"/>
      <c r="W16" s="133"/>
      <c r="X16" s="133"/>
    </row>
    <row r="17" spans="1:24" x14ac:dyDescent="0.45">
      <c r="A17" s="133"/>
      <c r="B17" s="141" t="s">
        <v>536</v>
      </c>
      <c r="C17" s="141" t="s">
        <v>109</v>
      </c>
      <c r="D17" s="137" t="s">
        <v>562</v>
      </c>
      <c r="E17" s="137" t="s">
        <v>563</v>
      </c>
      <c r="F17" s="137" t="s">
        <v>564</v>
      </c>
      <c r="G17" s="137" t="s">
        <v>565</v>
      </c>
      <c r="H17" s="133"/>
      <c r="I17" s="133"/>
      <c r="J17" s="133"/>
      <c r="K17" s="133"/>
      <c r="L17" s="133"/>
      <c r="M17" s="133"/>
      <c r="N17" s="133"/>
      <c r="O17" s="133"/>
      <c r="P17" s="133"/>
      <c r="Q17" s="133"/>
      <c r="R17" s="133"/>
      <c r="S17" s="133"/>
      <c r="T17" s="133"/>
      <c r="U17" s="133"/>
      <c r="V17" s="133"/>
      <c r="W17" s="133"/>
      <c r="X17" s="133"/>
    </row>
    <row r="18" spans="1:24" x14ac:dyDescent="0.45">
      <c r="A18" s="133"/>
      <c r="B18" s="151" t="s">
        <v>9</v>
      </c>
      <c r="C18" s="69">
        <v>-9.6250000000000003E-4</v>
      </c>
      <c r="D18" s="143" t="s">
        <v>549</v>
      </c>
      <c r="E18" s="143" t="s">
        <v>566</v>
      </c>
      <c r="F18" s="143" t="s">
        <v>549</v>
      </c>
      <c r="G18" s="144" t="s">
        <v>544</v>
      </c>
      <c r="H18" s="133"/>
      <c r="I18" s="133"/>
      <c r="J18" s="133"/>
      <c r="K18" s="133"/>
      <c r="L18" s="133"/>
      <c r="M18" s="133"/>
      <c r="N18" s="133"/>
      <c r="O18" s="133"/>
      <c r="P18" s="133"/>
      <c r="Q18" s="133"/>
      <c r="R18" s="133"/>
      <c r="S18" s="133"/>
      <c r="T18" s="133"/>
      <c r="U18" s="133"/>
      <c r="V18" s="133"/>
      <c r="W18" s="133"/>
      <c r="X18" s="133"/>
    </row>
    <row r="19" spans="1:24" x14ac:dyDescent="0.45">
      <c r="A19" s="133"/>
      <c r="B19" s="152" t="s">
        <v>10</v>
      </c>
      <c r="C19" s="61">
        <v>-9.6250000000000003E-4</v>
      </c>
      <c r="D19" s="146" t="s">
        <v>549</v>
      </c>
      <c r="E19" s="146" t="s">
        <v>566</v>
      </c>
      <c r="F19" s="146" t="s">
        <v>549</v>
      </c>
      <c r="G19" s="147" t="s">
        <v>544</v>
      </c>
      <c r="H19" s="133"/>
      <c r="I19" s="133"/>
      <c r="J19" s="133"/>
      <c r="K19" s="133"/>
      <c r="L19" s="133"/>
      <c r="M19" s="133"/>
      <c r="N19" s="133"/>
      <c r="O19" s="133"/>
      <c r="P19" s="133"/>
      <c r="Q19" s="133"/>
      <c r="R19" s="133"/>
      <c r="S19" s="133"/>
      <c r="T19" s="133"/>
      <c r="U19" s="133"/>
      <c r="V19" s="133"/>
      <c r="W19" s="133"/>
      <c r="X19" s="133"/>
    </row>
    <row r="20" spans="1:24" x14ac:dyDescent="0.45">
      <c r="A20" s="133"/>
      <c r="B20" s="152" t="s">
        <v>11</v>
      </c>
      <c r="C20" s="61">
        <v>-5.8750000000000002E-4</v>
      </c>
      <c r="D20" s="146" t="s">
        <v>549</v>
      </c>
      <c r="E20" s="146" t="s">
        <v>566</v>
      </c>
      <c r="F20" s="146" t="s">
        <v>549</v>
      </c>
      <c r="G20" s="147" t="s">
        <v>544</v>
      </c>
      <c r="H20" s="133"/>
      <c r="I20" s="133"/>
      <c r="J20" s="133"/>
      <c r="K20" s="133"/>
      <c r="L20" s="133"/>
      <c r="M20" s="133"/>
      <c r="N20" s="133"/>
      <c r="O20" s="133"/>
      <c r="P20" s="133"/>
      <c r="Q20" s="133"/>
      <c r="R20" s="133"/>
      <c r="S20" s="133"/>
      <c r="T20" s="133"/>
      <c r="U20" s="133"/>
      <c r="V20" s="133"/>
      <c r="W20" s="133"/>
      <c r="X20" s="133"/>
    </row>
    <row r="21" spans="1:24" x14ac:dyDescent="0.45">
      <c r="A21" s="133"/>
      <c r="B21" s="152" t="s">
        <v>12</v>
      </c>
      <c r="C21" s="61">
        <v>-3.5E-4</v>
      </c>
      <c r="D21" s="146" t="s">
        <v>549</v>
      </c>
      <c r="E21" s="146" t="s">
        <v>566</v>
      </c>
      <c r="F21" s="146" t="s">
        <v>549</v>
      </c>
      <c r="G21" s="147" t="s">
        <v>544</v>
      </c>
      <c r="H21" s="133"/>
      <c r="I21" s="133"/>
      <c r="J21" s="133"/>
      <c r="K21" s="133"/>
      <c r="L21" s="133"/>
      <c r="M21" s="133"/>
      <c r="N21" s="133"/>
      <c r="O21" s="133"/>
      <c r="P21" s="133"/>
      <c r="Q21" s="133"/>
      <c r="R21" s="133"/>
      <c r="S21" s="133"/>
      <c r="T21" s="133"/>
      <c r="U21" s="133"/>
      <c r="V21" s="133"/>
      <c r="W21" s="133"/>
      <c r="X21" s="133"/>
    </row>
    <row r="22" spans="1:24" x14ac:dyDescent="0.45">
      <c r="A22" s="133"/>
      <c r="B22" s="152" t="s">
        <v>13</v>
      </c>
      <c r="C22" s="61">
        <v>-1.75E-4</v>
      </c>
      <c r="D22" s="146" t="s">
        <v>549</v>
      </c>
      <c r="E22" s="146" t="s">
        <v>566</v>
      </c>
      <c r="F22" s="146" t="s">
        <v>549</v>
      </c>
      <c r="G22" s="147" t="s">
        <v>544</v>
      </c>
      <c r="H22" s="133"/>
      <c r="I22" s="133"/>
      <c r="J22" s="133"/>
      <c r="K22" s="133"/>
      <c r="L22" s="133"/>
      <c r="M22" s="133"/>
      <c r="N22" s="133"/>
      <c r="O22" s="133"/>
      <c r="P22" s="133"/>
      <c r="Q22" s="133"/>
      <c r="R22" s="133"/>
      <c r="S22" s="133"/>
      <c r="T22" s="133"/>
      <c r="U22" s="133"/>
      <c r="V22" s="133"/>
      <c r="W22" s="133"/>
      <c r="X22" s="133"/>
    </row>
    <row r="23" spans="1:24" x14ac:dyDescent="0.45">
      <c r="A23" s="133"/>
      <c r="B23" s="152" t="s">
        <v>14</v>
      </c>
      <c r="C23" s="61">
        <v>0</v>
      </c>
      <c r="D23" s="146" t="s">
        <v>549</v>
      </c>
      <c r="E23" s="146" t="s">
        <v>566</v>
      </c>
      <c r="F23" s="146" t="s">
        <v>549</v>
      </c>
      <c r="G23" s="147" t="s">
        <v>544</v>
      </c>
      <c r="H23" s="133"/>
      <c r="I23" s="133"/>
      <c r="J23" s="133"/>
      <c r="K23" s="133"/>
      <c r="L23" s="133"/>
      <c r="M23" s="133"/>
      <c r="N23" s="133"/>
      <c r="O23" s="133"/>
      <c r="P23" s="133"/>
      <c r="Q23" s="133"/>
      <c r="R23" s="133"/>
      <c r="S23" s="133"/>
      <c r="T23" s="133"/>
      <c r="U23" s="133"/>
      <c r="V23" s="133"/>
      <c r="W23" s="133"/>
      <c r="X23" s="133"/>
    </row>
    <row r="24" spans="1:24" x14ac:dyDescent="0.45">
      <c r="A24" s="133"/>
      <c r="B24" s="152" t="s">
        <v>16</v>
      </c>
      <c r="C24" s="61">
        <v>1.875E-4</v>
      </c>
      <c r="D24" s="146" t="s">
        <v>549</v>
      </c>
      <c r="E24" s="146" t="s">
        <v>566</v>
      </c>
      <c r="F24" s="146" t="s">
        <v>549</v>
      </c>
      <c r="G24" s="147" t="s">
        <v>544</v>
      </c>
      <c r="H24" s="133"/>
      <c r="I24" s="133"/>
      <c r="J24" s="133"/>
      <c r="K24" s="133"/>
      <c r="L24" s="133"/>
      <c r="M24" s="133"/>
      <c r="N24" s="133"/>
      <c r="O24" s="133"/>
      <c r="P24" s="133"/>
      <c r="Q24" s="133"/>
      <c r="R24" s="133"/>
      <c r="S24" s="133"/>
      <c r="T24" s="133"/>
      <c r="U24" s="133"/>
      <c r="V24" s="133"/>
      <c r="W24" s="133"/>
      <c r="X24" s="133"/>
    </row>
    <row r="25" spans="1:24" x14ac:dyDescent="0.45">
      <c r="A25" s="133"/>
      <c r="B25" s="152" t="s">
        <v>19</v>
      </c>
      <c r="C25" s="61">
        <v>2.375E-4</v>
      </c>
      <c r="D25" s="146" t="s">
        <v>549</v>
      </c>
      <c r="E25" s="146" t="s">
        <v>566</v>
      </c>
      <c r="F25" s="146" t="s">
        <v>549</v>
      </c>
      <c r="G25" s="147" t="s">
        <v>544</v>
      </c>
      <c r="H25" s="133"/>
      <c r="I25" s="133"/>
      <c r="J25" s="133"/>
      <c r="K25" s="133"/>
      <c r="L25" s="133"/>
      <c r="M25" s="133"/>
      <c r="N25" s="133"/>
      <c r="O25" s="133"/>
      <c r="P25" s="133"/>
      <c r="Q25" s="133"/>
      <c r="R25" s="133"/>
      <c r="S25" s="133"/>
      <c r="T25" s="133"/>
      <c r="U25" s="133"/>
      <c r="V25" s="133"/>
      <c r="W25" s="133"/>
      <c r="X25" s="133"/>
    </row>
    <row r="26" spans="1:24" x14ac:dyDescent="0.45">
      <c r="A26" s="133"/>
      <c r="B26" s="152" t="s">
        <v>545</v>
      </c>
      <c r="C26" s="61">
        <v>-1.75E-4</v>
      </c>
      <c r="D26" s="146" t="s">
        <v>549</v>
      </c>
      <c r="E26" s="146" t="s">
        <v>566</v>
      </c>
      <c r="F26" s="146" t="s">
        <v>549</v>
      </c>
      <c r="G26" s="147" t="s">
        <v>544</v>
      </c>
      <c r="H26" s="133"/>
      <c r="I26" s="133"/>
      <c r="J26" s="133"/>
      <c r="K26" s="133"/>
      <c r="L26" s="133"/>
      <c r="M26" s="133"/>
      <c r="N26" s="133"/>
      <c r="O26" s="133"/>
      <c r="P26" s="133"/>
      <c r="Q26" s="133"/>
      <c r="R26" s="133"/>
      <c r="S26" s="133"/>
      <c r="T26" s="133"/>
      <c r="U26" s="133"/>
      <c r="V26" s="133"/>
      <c r="W26" s="133"/>
      <c r="X26" s="133"/>
    </row>
    <row r="27" spans="1:24" x14ac:dyDescent="0.45">
      <c r="A27" s="133"/>
      <c r="B27" s="152" t="s">
        <v>546</v>
      </c>
      <c r="C27" s="70">
        <v>-1.75E-4</v>
      </c>
      <c r="D27" s="146" t="s">
        <v>549</v>
      </c>
      <c r="E27" s="146" t="s">
        <v>566</v>
      </c>
      <c r="F27" s="146" t="s">
        <v>549</v>
      </c>
      <c r="G27" s="147" t="s">
        <v>544</v>
      </c>
      <c r="H27" s="133"/>
      <c r="I27" s="133"/>
      <c r="J27" s="133"/>
      <c r="K27" s="133"/>
      <c r="L27" s="133"/>
      <c r="M27" s="133"/>
      <c r="N27" s="133"/>
      <c r="O27" s="133"/>
      <c r="P27" s="133"/>
      <c r="Q27" s="133"/>
      <c r="R27" s="133"/>
      <c r="S27" s="133"/>
      <c r="T27" s="133"/>
      <c r="U27" s="133"/>
      <c r="V27" s="133"/>
      <c r="W27" s="133"/>
      <c r="X27" s="133"/>
    </row>
    <row r="28" spans="1:24" x14ac:dyDescent="0.45">
      <c r="A28" s="133"/>
      <c r="B28" s="153" t="s">
        <v>560</v>
      </c>
      <c r="C28" s="71">
        <v>-1.75E-4</v>
      </c>
      <c r="D28" s="149" t="s">
        <v>549</v>
      </c>
      <c r="E28" s="149" t="s">
        <v>566</v>
      </c>
      <c r="F28" s="149" t="s">
        <v>549</v>
      </c>
      <c r="G28" s="150" t="s">
        <v>544</v>
      </c>
      <c r="H28" s="133"/>
      <c r="I28" s="133"/>
      <c r="J28" s="133"/>
      <c r="K28" s="133"/>
      <c r="L28" s="133"/>
      <c r="M28" s="133"/>
      <c r="N28" s="133"/>
      <c r="O28" s="133"/>
      <c r="P28" s="133"/>
      <c r="Q28" s="133"/>
      <c r="R28" s="133"/>
      <c r="S28" s="133"/>
      <c r="T28" s="133"/>
      <c r="U28" s="133"/>
      <c r="V28" s="133"/>
      <c r="W28" s="133"/>
      <c r="X28" s="133"/>
    </row>
  </sheetData>
  <sheetProtection sheet="1" objects="1" scenarios="1"/>
  <dataValidations count="16">
    <dataValidation type="list" allowBlank="1" showInputMessage="1" showErrorMessage="1" sqref="X12" xr:uid="{D53AEBA5-1304-4E4F-AA0F-B8F81EE9D819}">
      <formula1>"RFR,IBOR"</formula1>
    </dataValidation>
    <dataValidation type="list" errorStyle="information" allowBlank="1" showInputMessage="1" showErrorMessage="1" errorTitle="Cayley Market Data" error="That's not a valid payment frequency." sqref="D4:D14" xr:uid="{6AC65148-9ACF-43DE-8B05-DFF2058B5408}">
      <formula1>"Ann,Semi,Quart"</formula1>
    </dataValidation>
    <dataValidation type="list" errorStyle="information" allowBlank="1" showInputMessage="1" showErrorMessage="1" errorTitle="Cayley Market Data" error="That's not a valid fixed daycount." sqref="E4:E14" xr:uid="{8AFC0499-91F6-4031-B098-C2C12F4C7107}">
      <formula1>"30/360,30e/360,30e/360 (ISDA),A/360,A/365F,Act/Act"</formula1>
    </dataValidation>
    <dataValidation type="list" errorStyle="information" allowBlank="1" showInputMessage="1" showErrorMessage="1" errorTitle="Cayley Market Data" error="That's not a valid payment frequency." sqref="F4:F14" xr:uid="{0EC7986B-B35A-48C6-9CEC-CC7EDC01643B}">
      <formula1>"Ann,Semi,Quart"</formula1>
    </dataValidation>
    <dataValidation type="list" errorStyle="information" allowBlank="1" showInputMessage="1" showErrorMessage="1" errorTitle="Cayley Market Data" error="That's not a valid floating daycount." sqref="G4:G14" xr:uid="{165A213E-51AE-4727-A94E-1D402AA1DC58}">
      <formula1>"A/360,A/365F"</formula1>
    </dataValidation>
    <dataValidation type="list" errorStyle="information" allowBlank="1" showInputMessage="1" showErrorMessage="1" errorTitle="Cayley Market Data" error="That's not a valid payment frequency." sqref="D18:D28" xr:uid="{72A13EE8-014D-4481-BAFA-089DA4FBF0BA}">
      <formula1>"Ann,Semi,Quart"</formula1>
    </dataValidation>
    <dataValidation type="list" errorStyle="information" allowBlank="1" showInputMessage="1" showErrorMessage="1" errorTitle="Cayley Market Data" error="That's not a valid fixed daycount." sqref="E18:E28" xr:uid="{CE398F16-8F2A-4BFC-B333-BDAEDB961548}">
      <formula1>"30/360,30e/360,30e/360 (ISDA),A/360,A/365F,Act/Act"</formula1>
    </dataValidation>
    <dataValidation type="list" errorStyle="information" allowBlank="1" showInputMessage="1" showErrorMessage="1" errorTitle="Cayley Market Data" error="That's not a valid payment frequency." sqref="F18:F28" xr:uid="{27C0516B-A689-4AD6-9216-07F7C878C3C7}">
      <formula1>"Ann,Semi,Quart"</formula1>
    </dataValidation>
    <dataValidation type="list" errorStyle="information" allowBlank="1" showInputMessage="1" showErrorMessage="1" errorTitle="Cayley Market Data" error="That's not a valid fixed daycount." sqref="G18:G28" xr:uid="{154433D5-9988-4DC8-9641-9AD7C3F7366D}">
      <formula1>"30/360,30e/360,30e/360 (ISDA),A/360,A/365F,Act/Act"</formula1>
    </dataValidation>
    <dataValidation type="list" errorStyle="information" allowBlank="1" showInputMessage="1" showErrorMessage="1" errorTitle="Cayley Market Data" sqref="G16" xr:uid="{7F9DA036-7B25-48C4-ADDD-1F73210A1584}">
      <formula1>"CAD,EUR"</formula1>
    </dataValidation>
    <dataValidation type="list" errorStyle="information" allowBlank="1" showInputMessage="1" showErrorMessage="1" errorTitle="Cayley Market Data" error="That's not a valid payment frequency." sqref="X4" xr:uid="{B7F4C41F-E984-4AA3-83BE-B0099452D993}">
      <formula1>"Ann,Semi,Quart"</formula1>
    </dataValidation>
    <dataValidation type="list" errorStyle="information" allowBlank="1" showInputMessage="1" showErrorMessage="1" errorTitle="Cayley Market Data" error="That's not a valid fixed daycount." sqref="X5" xr:uid="{8D3879D9-8442-4FA5-AD6A-577720F47445}">
      <formula1>"30/360,30e/360,30e/360 (ISDA),A/360,A/365F,Act/Act"</formula1>
    </dataValidation>
    <dataValidation type="list" errorStyle="information" allowBlank="1" showInputMessage="1" showErrorMessage="1" errorTitle="Cayley Market Data" error="That's not a valid payment frequency." sqref="X6" xr:uid="{86C10E31-B917-419F-9D86-A6CAAF3398FE}">
      <formula1>"Ann,Semi,Quart"</formula1>
    </dataValidation>
    <dataValidation type="list" errorStyle="information" allowBlank="1" showInputMessage="1" showErrorMessage="1" errorTitle="Cayley Market Data" error="That's not a valid floating daycount." sqref="X7" xr:uid="{3D1ED109-F987-4B33-85BC-FB40CF7FD16F}">
      <formula1>"A/360,A/365F"</formula1>
    </dataValidation>
    <dataValidation type="list" errorStyle="information" allowBlank="1" showInputMessage="1" showErrorMessage="1" errorTitle="Cayley Market Data" error="That's not a valid QuoteType" sqref="X8" xr:uid="{9B8FECE9-E18C-4288-AB83-B87A8C5C1815}">
      <formula1>"Normal,Log Normal,OIS Normal,OIS Log Normal"</formula1>
    </dataValidation>
    <dataValidation type="list" errorStyle="information" allowBlank="1" showInputMessage="1" showErrorMessage="1" errorTitle="Cayley Market Data" error="That's not a valid Contributor" sqref="X9" xr:uid="{12736719-79D4-4BD7-AB3F-E073F86D3DCE}">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mc:AlternateContent xmlns:mc="http://schemas.openxmlformats.org/markup-compatibility/2006">
          <mc:Choice Requires="x14">
            <control shapeId="6146"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8F719A-6051-4128-8577-41F2D217C10D}">
  <sheetPr codeName="shCHF"/>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10.6640625" style="43" customWidth="1"/>
    <col min="25" max="25" width="9.1328125" style="43"/>
    <col min="26" max="26" width="20" style="43" customWidth="1"/>
    <col min="27" max="16384" width="9.1328125" style="43"/>
  </cols>
  <sheetData>
    <row r="1" spans="1:24" ht="28.5" x14ac:dyDescent="0.85">
      <c r="A1" s="133"/>
      <c r="B1" s="134" t="str">
        <f ca="1">RIGHT(sCellInfo("SheetName"),3)&amp;" curves and volatility"</f>
        <v>CHF curves and volatility</v>
      </c>
      <c r="C1" s="133"/>
      <c r="D1" s="133"/>
      <c r="E1" s="133"/>
      <c r="F1" s="133"/>
      <c r="G1" s="133"/>
      <c r="H1" s="133"/>
      <c r="I1" s="133"/>
      <c r="J1" s="133"/>
      <c r="K1" s="133"/>
      <c r="L1" s="133"/>
      <c r="M1" s="133"/>
      <c r="N1" s="133"/>
      <c r="O1" s="133"/>
      <c r="P1" s="133"/>
      <c r="Q1" s="133"/>
      <c r="R1" s="133"/>
      <c r="S1" s="133"/>
      <c r="T1" s="133"/>
      <c r="U1" s="133"/>
      <c r="V1" s="133"/>
      <c r="W1" s="133"/>
      <c r="X1" s="133"/>
    </row>
    <row r="2" spans="1:24" x14ac:dyDescent="0.45">
      <c r="A2" s="133"/>
      <c r="B2" s="135" t="s">
        <v>534</v>
      </c>
      <c r="C2" s="133"/>
      <c r="D2" s="133"/>
      <c r="E2" s="133"/>
      <c r="F2" s="133"/>
      <c r="G2" s="133"/>
      <c r="H2" s="136" t="s">
        <v>535</v>
      </c>
      <c r="I2" s="133"/>
      <c r="J2" s="133"/>
      <c r="K2" s="133"/>
      <c r="L2" s="133"/>
      <c r="M2" s="133"/>
      <c r="N2" s="133"/>
      <c r="O2" s="133"/>
      <c r="P2" s="133"/>
      <c r="Q2" s="133"/>
      <c r="R2" s="133"/>
      <c r="S2" s="133"/>
      <c r="T2" s="133"/>
      <c r="U2" s="133"/>
      <c r="V2" s="133"/>
      <c r="W2" s="133"/>
      <c r="X2" s="133"/>
    </row>
    <row r="3" spans="1:24" x14ac:dyDescent="0.45">
      <c r="A3" s="133"/>
      <c r="B3" s="137" t="s">
        <v>536</v>
      </c>
      <c r="C3" s="137" t="s">
        <v>109</v>
      </c>
      <c r="D3" s="137" t="s">
        <v>537</v>
      </c>
      <c r="E3" s="137" t="s">
        <v>538</v>
      </c>
      <c r="F3" s="137" t="s">
        <v>539</v>
      </c>
      <c r="G3" s="137" t="s">
        <v>540</v>
      </c>
      <c r="H3" s="133"/>
      <c r="I3" s="135" t="s">
        <v>541</v>
      </c>
      <c r="J3" s="133"/>
      <c r="K3" s="133"/>
      <c r="L3" s="133"/>
      <c r="M3" s="133"/>
      <c r="N3" s="133"/>
      <c r="O3" s="133"/>
      <c r="P3" s="133"/>
      <c r="Q3" s="133"/>
      <c r="R3" s="133"/>
      <c r="S3" s="133"/>
      <c r="T3" s="133"/>
      <c r="U3" s="133"/>
      <c r="V3" s="133"/>
      <c r="W3" s="138" t="s">
        <v>542</v>
      </c>
      <c r="X3" s="133"/>
    </row>
    <row r="4" spans="1:24" x14ac:dyDescent="0.45">
      <c r="A4" s="133"/>
      <c r="B4" s="142" t="s">
        <v>9</v>
      </c>
      <c r="C4" s="60">
        <v>-7.0279999999999995E-3</v>
      </c>
      <c r="D4" s="143" t="s">
        <v>543</v>
      </c>
      <c r="E4" s="143" t="s">
        <v>569</v>
      </c>
      <c r="F4" s="143" t="s">
        <v>543</v>
      </c>
      <c r="G4" s="144" t="s">
        <v>544</v>
      </c>
      <c r="H4" s="133"/>
      <c r="I4" s="154"/>
      <c r="J4" s="155" t="s">
        <v>10</v>
      </c>
      <c r="K4" s="155" t="s">
        <v>11</v>
      </c>
      <c r="L4" s="155" t="s">
        <v>12</v>
      </c>
      <c r="M4" s="155" t="s">
        <v>13</v>
      </c>
      <c r="N4" s="155" t="s">
        <v>14</v>
      </c>
      <c r="O4" s="155" t="s">
        <v>15</v>
      </c>
      <c r="P4" s="155" t="s">
        <v>16</v>
      </c>
      <c r="Q4" s="155" t="s">
        <v>17</v>
      </c>
      <c r="R4" s="155" t="s">
        <v>18</v>
      </c>
      <c r="S4" s="155" t="s">
        <v>19</v>
      </c>
      <c r="T4" s="155" t="s">
        <v>545</v>
      </c>
      <c r="U4" s="156" t="s">
        <v>546</v>
      </c>
      <c r="V4" s="133"/>
      <c r="W4" s="46" t="s">
        <v>547</v>
      </c>
      <c r="X4" s="47" t="str">
        <f t="array" aca="1" ref="X4:X7" ca="1">TRANSPOSE($D$5:$G$5)</f>
        <v>Ann</v>
      </c>
    </row>
    <row r="5" spans="1:24" x14ac:dyDescent="0.45">
      <c r="A5" s="133"/>
      <c r="B5" s="145" t="s">
        <v>10</v>
      </c>
      <c r="C5" s="70">
        <v>-7.0279999999999995E-3</v>
      </c>
      <c r="D5" s="146" t="s">
        <v>548</v>
      </c>
      <c r="E5" s="146" t="s">
        <v>569</v>
      </c>
      <c r="F5" s="146" t="s">
        <v>549</v>
      </c>
      <c r="G5" s="147" t="s">
        <v>544</v>
      </c>
      <c r="H5" s="133"/>
      <c r="I5" s="157" t="s">
        <v>10</v>
      </c>
      <c r="J5" s="50">
        <v>2.3700000000000001E-3</v>
      </c>
      <c r="K5" s="50">
        <v>2.48E-3</v>
      </c>
      <c r="L5" s="50">
        <v>2.7799999999999999E-3</v>
      </c>
      <c r="M5" s="50">
        <v>3.0500000000000002E-3</v>
      </c>
      <c r="N5" s="50">
        <v>3.3799999999999998E-3</v>
      </c>
      <c r="O5" s="50">
        <v>3.5899999999999999E-3</v>
      </c>
      <c r="P5" s="50">
        <v>3.8200000000000005E-3</v>
      </c>
      <c r="Q5" s="50">
        <v>4.0600000000000002E-3</v>
      </c>
      <c r="R5" s="50">
        <v>4.3E-3</v>
      </c>
      <c r="S5" s="50">
        <v>4.5399999999999998E-3</v>
      </c>
      <c r="T5" s="50">
        <v>4.5399999999999998E-3</v>
      </c>
      <c r="U5" s="51">
        <v>4.5399999999999998E-3</v>
      </c>
      <c r="V5" s="133"/>
      <c r="W5" s="52" t="s">
        <v>550</v>
      </c>
      <c r="X5" s="48" t="str">
        <f ca="1"/>
        <v>30/360</v>
      </c>
    </row>
    <row r="6" spans="1:24" x14ac:dyDescent="0.45">
      <c r="A6" s="133"/>
      <c r="B6" s="145" t="s">
        <v>11</v>
      </c>
      <c r="C6" s="70">
        <v>-7.0279999999999995E-3</v>
      </c>
      <c r="D6" s="146" t="s">
        <v>548</v>
      </c>
      <c r="E6" s="146" t="s">
        <v>569</v>
      </c>
      <c r="F6" s="146" t="s">
        <v>549</v>
      </c>
      <c r="G6" s="147" t="s">
        <v>544</v>
      </c>
      <c r="H6" s="133"/>
      <c r="I6" s="157" t="s">
        <v>11</v>
      </c>
      <c r="J6" s="50">
        <v>2.9399999999999999E-3</v>
      </c>
      <c r="K6" s="50">
        <v>3.0899999999999999E-3</v>
      </c>
      <c r="L6" s="50">
        <v>3.3700000000000002E-3</v>
      </c>
      <c r="M6" s="50">
        <v>3.5999999999999999E-3</v>
      </c>
      <c r="N6" s="50">
        <v>3.8700000000000002E-3</v>
      </c>
      <c r="O6" s="50">
        <v>4.0700000000000007E-3</v>
      </c>
      <c r="P6" s="50">
        <v>4.2200000000000007E-3</v>
      </c>
      <c r="Q6" s="50">
        <v>4.4000000000000003E-3</v>
      </c>
      <c r="R6" s="50">
        <v>4.5899999999999995E-3</v>
      </c>
      <c r="S6" s="50">
        <v>4.7600000000000003E-3</v>
      </c>
      <c r="T6" s="50">
        <v>4.7600000000000003E-3</v>
      </c>
      <c r="U6" s="51">
        <v>4.7600000000000003E-3</v>
      </c>
      <c r="V6" s="133"/>
      <c r="W6" s="52" t="s">
        <v>551</v>
      </c>
      <c r="X6" s="48" t="str">
        <f ca="1"/>
        <v>Quart</v>
      </c>
    </row>
    <row r="7" spans="1:24" x14ac:dyDescent="0.45">
      <c r="A7" s="133"/>
      <c r="B7" s="145" t="s">
        <v>12</v>
      </c>
      <c r="C7" s="70">
        <v>-7.0279999999999995E-3</v>
      </c>
      <c r="D7" s="146" t="s">
        <v>548</v>
      </c>
      <c r="E7" s="146" t="s">
        <v>569</v>
      </c>
      <c r="F7" s="146" t="s">
        <v>549</v>
      </c>
      <c r="G7" s="147" t="s">
        <v>544</v>
      </c>
      <c r="H7" s="133"/>
      <c r="I7" s="157" t="s">
        <v>12</v>
      </c>
      <c r="J7" s="50">
        <v>3.5100000000000001E-3</v>
      </c>
      <c r="K7" s="50">
        <v>3.6200000000000004E-3</v>
      </c>
      <c r="L7" s="50">
        <v>3.8500000000000001E-3</v>
      </c>
      <c r="M7" s="50">
        <v>4.0499999999999998E-3</v>
      </c>
      <c r="N7" s="50">
        <v>4.13E-3</v>
      </c>
      <c r="O7" s="50">
        <v>4.3899999999999998E-3</v>
      </c>
      <c r="P7" s="50">
        <v>4.5999999999999999E-3</v>
      </c>
      <c r="Q7" s="50">
        <v>4.7699999999999999E-3</v>
      </c>
      <c r="R7" s="50">
        <v>4.9500000000000004E-3</v>
      </c>
      <c r="S7" s="50">
        <v>5.0699999999999999E-3</v>
      </c>
      <c r="T7" s="50">
        <v>5.0699999999999999E-3</v>
      </c>
      <c r="U7" s="51">
        <v>5.0699999999999999E-3</v>
      </c>
      <c r="V7" s="133"/>
      <c r="W7" s="52" t="s">
        <v>552</v>
      </c>
      <c r="X7" s="48" t="str">
        <f ca="1"/>
        <v>A/360</v>
      </c>
    </row>
    <row r="8" spans="1:24" x14ac:dyDescent="0.45">
      <c r="A8" s="133"/>
      <c r="B8" s="145" t="s">
        <v>13</v>
      </c>
      <c r="C8" s="70">
        <v>-7.0279999999999995E-3</v>
      </c>
      <c r="D8" s="146" t="s">
        <v>548</v>
      </c>
      <c r="E8" s="146" t="s">
        <v>569</v>
      </c>
      <c r="F8" s="146" t="s">
        <v>549</v>
      </c>
      <c r="G8" s="147" t="s">
        <v>544</v>
      </c>
      <c r="H8" s="133"/>
      <c r="I8" s="157" t="s">
        <v>13</v>
      </c>
      <c r="J8" s="50">
        <v>4.4600000000000004E-3</v>
      </c>
      <c r="K8" s="50">
        <v>4.4900000000000001E-3</v>
      </c>
      <c r="L8" s="50">
        <v>4.6600000000000001E-3</v>
      </c>
      <c r="M8" s="50">
        <v>4.6899999999999997E-3</v>
      </c>
      <c r="N8" s="50">
        <v>4.7600000000000003E-3</v>
      </c>
      <c r="O8" s="50">
        <v>4.9700000000000005E-3</v>
      </c>
      <c r="P8" s="50">
        <v>5.11E-3</v>
      </c>
      <c r="Q8" s="50">
        <v>5.1799999999999997E-3</v>
      </c>
      <c r="R8" s="50">
        <v>5.2299999999999994E-3</v>
      </c>
      <c r="S8" s="50">
        <v>5.3E-3</v>
      </c>
      <c r="T8" s="50">
        <v>5.3E-3</v>
      </c>
      <c r="U8" s="51">
        <v>5.3E-3</v>
      </c>
      <c r="V8" s="133"/>
      <c r="W8" s="52" t="s">
        <v>553</v>
      </c>
      <c r="X8" s="48" t="s">
        <v>570</v>
      </c>
    </row>
    <row r="9" spans="1:24" x14ac:dyDescent="0.45">
      <c r="A9" s="133"/>
      <c r="B9" s="145" t="s">
        <v>14</v>
      </c>
      <c r="C9" s="70">
        <v>-7.0279999999999995E-3</v>
      </c>
      <c r="D9" s="146" t="s">
        <v>548</v>
      </c>
      <c r="E9" s="146" t="s">
        <v>569</v>
      </c>
      <c r="F9" s="146" t="s">
        <v>549</v>
      </c>
      <c r="G9" s="147" t="s">
        <v>544</v>
      </c>
      <c r="H9" s="133"/>
      <c r="I9" s="157" t="s">
        <v>14</v>
      </c>
      <c r="J9" s="50">
        <v>4.8399999999999997E-3</v>
      </c>
      <c r="K9" s="50">
        <v>5.0200000000000002E-3</v>
      </c>
      <c r="L9" s="50">
        <v>5.2200000000000007E-3</v>
      </c>
      <c r="M9" s="50">
        <v>5.3100000000000005E-3</v>
      </c>
      <c r="N9" s="50">
        <v>5.3899999999999998E-3</v>
      </c>
      <c r="O9" s="50">
        <v>5.47E-3</v>
      </c>
      <c r="P9" s="50">
        <v>5.62E-3</v>
      </c>
      <c r="Q9" s="50">
        <v>5.6700000000000006E-3</v>
      </c>
      <c r="R9" s="50">
        <v>5.7000000000000002E-3</v>
      </c>
      <c r="S9" s="50">
        <v>5.7099999999999998E-3</v>
      </c>
      <c r="T9" s="50">
        <v>5.7099999999999998E-3</v>
      </c>
      <c r="U9" s="51">
        <v>5.7099999999999998E-3</v>
      </c>
      <c r="V9" s="133"/>
      <c r="W9" s="53" t="s">
        <v>555</v>
      </c>
      <c r="X9" s="54" t="s">
        <v>556</v>
      </c>
    </row>
    <row r="10" spans="1:24" x14ac:dyDescent="0.45">
      <c r="A10" s="133"/>
      <c r="B10" s="145" t="s">
        <v>16</v>
      </c>
      <c r="C10" s="70">
        <v>-7.0279999999999995E-3</v>
      </c>
      <c r="D10" s="146" t="s">
        <v>548</v>
      </c>
      <c r="E10" s="146" t="s">
        <v>569</v>
      </c>
      <c r="F10" s="146" t="s">
        <v>549</v>
      </c>
      <c r="G10" s="147" t="s">
        <v>544</v>
      </c>
      <c r="H10" s="133"/>
      <c r="I10" s="157" t="s">
        <v>16</v>
      </c>
      <c r="J10" s="50">
        <v>5.4000000000000003E-3</v>
      </c>
      <c r="K10" s="50">
        <v>5.4399999999999995E-3</v>
      </c>
      <c r="L10" s="50">
        <v>5.4600000000000004E-3</v>
      </c>
      <c r="M10" s="50">
        <v>5.4099999999999999E-3</v>
      </c>
      <c r="N10" s="50">
        <v>5.4099999999999999E-3</v>
      </c>
      <c r="O10" s="50">
        <v>5.45E-3</v>
      </c>
      <c r="P10" s="50">
        <v>5.5700000000000003E-3</v>
      </c>
      <c r="Q10" s="50">
        <v>5.64E-3</v>
      </c>
      <c r="R10" s="50">
        <v>5.6899999999999997E-3</v>
      </c>
      <c r="S10" s="50">
        <v>5.7399999999999994E-3</v>
      </c>
      <c r="T10" s="50">
        <v>5.7399999999999994E-3</v>
      </c>
      <c r="U10" s="51">
        <v>5.7399999999999994E-3</v>
      </c>
      <c r="V10" s="133"/>
      <c r="W10" s="133"/>
      <c r="X10" s="133"/>
    </row>
    <row r="11" spans="1:24" x14ac:dyDescent="0.45">
      <c r="A11" s="133"/>
      <c r="B11" s="145" t="s">
        <v>19</v>
      </c>
      <c r="C11" s="70">
        <v>-7.0279999999999995E-3</v>
      </c>
      <c r="D11" s="146" t="s">
        <v>548</v>
      </c>
      <c r="E11" s="146" t="s">
        <v>569</v>
      </c>
      <c r="F11" s="146" t="s">
        <v>549</v>
      </c>
      <c r="G11" s="147" t="s">
        <v>544</v>
      </c>
      <c r="H11" s="133"/>
      <c r="I11" s="157" t="s">
        <v>19</v>
      </c>
      <c r="J11" s="50">
        <v>5.62E-3</v>
      </c>
      <c r="K11" s="50">
        <v>5.8300000000000001E-3</v>
      </c>
      <c r="L11" s="50">
        <v>5.77E-3</v>
      </c>
      <c r="M11" s="50">
        <v>5.6899999999999997E-3</v>
      </c>
      <c r="N11" s="50">
        <v>5.6100000000000004E-3</v>
      </c>
      <c r="O11" s="50">
        <v>5.5999999999999999E-3</v>
      </c>
      <c r="P11" s="50">
        <v>5.6799999999999993E-3</v>
      </c>
      <c r="Q11" s="50">
        <v>5.7600000000000004E-3</v>
      </c>
      <c r="R11" s="50">
        <v>5.8100000000000001E-3</v>
      </c>
      <c r="S11" s="50">
        <v>5.7799999999999995E-3</v>
      </c>
      <c r="T11" s="50">
        <v>5.7799999999999995E-3</v>
      </c>
      <c r="U11" s="51">
        <v>5.7799999999999995E-3</v>
      </c>
      <c r="V11" s="133"/>
      <c r="W11" s="133" t="s">
        <v>557</v>
      </c>
      <c r="X11" s="133"/>
    </row>
    <row r="12" spans="1:24" x14ac:dyDescent="0.45">
      <c r="A12" s="133"/>
      <c r="B12" s="145" t="s">
        <v>545</v>
      </c>
      <c r="C12" s="70">
        <v>-7.0279999999999995E-3</v>
      </c>
      <c r="D12" s="146" t="s">
        <v>548</v>
      </c>
      <c r="E12" s="146" t="s">
        <v>569</v>
      </c>
      <c r="F12" s="146" t="s">
        <v>549</v>
      </c>
      <c r="G12" s="147" t="s">
        <v>544</v>
      </c>
      <c r="H12" s="133"/>
      <c r="I12" s="157" t="s">
        <v>545</v>
      </c>
      <c r="J12" s="50">
        <v>5.62E-3</v>
      </c>
      <c r="K12" s="50">
        <v>5.8300000000000001E-3</v>
      </c>
      <c r="L12" s="50">
        <v>5.77E-3</v>
      </c>
      <c r="M12" s="50">
        <v>5.6899999999999997E-3</v>
      </c>
      <c r="N12" s="50">
        <v>5.6100000000000004E-3</v>
      </c>
      <c r="O12" s="50">
        <v>5.5999999999999999E-3</v>
      </c>
      <c r="P12" s="50">
        <v>5.6799999999999993E-3</v>
      </c>
      <c r="Q12" s="50">
        <v>5.7600000000000004E-3</v>
      </c>
      <c r="R12" s="50">
        <v>5.8100000000000001E-3</v>
      </c>
      <c r="S12" s="50">
        <v>5.7799999999999995E-3</v>
      </c>
      <c r="T12" s="50">
        <v>5.7799999999999995E-3</v>
      </c>
      <c r="U12" s="51">
        <v>5.7799999999999995E-3</v>
      </c>
      <c r="V12" s="133"/>
      <c r="W12" s="139" t="s">
        <v>558</v>
      </c>
      <c r="X12" s="55" t="s">
        <v>559</v>
      </c>
    </row>
    <row r="13" spans="1:24" x14ac:dyDescent="0.45">
      <c r="A13" s="133"/>
      <c r="B13" s="145" t="s">
        <v>546</v>
      </c>
      <c r="C13" s="70">
        <v>-7.0279999999999995E-3</v>
      </c>
      <c r="D13" s="146" t="s">
        <v>548</v>
      </c>
      <c r="E13" s="146" t="s">
        <v>569</v>
      </c>
      <c r="F13" s="146" t="s">
        <v>549</v>
      </c>
      <c r="G13" s="147" t="s">
        <v>544</v>
      </c>
      <c r="H13" s="133"/>
      <c r="I13" s="158" t="s">
        <v>546</v>
      </c>
      <c r="J13" s="56">
        <v>5.62E-3</v>
      </c>
      <c r="K13" s="56">
        <v>5.8300000000000001E-3</v>
      </c>
      <c r="L13" s="56">
        <v>5.77E-3</v>
      </c>
      <c r="M13" s="56">
        <v>5.6899999999999997E-3</v>
      </c>
      <c r="N13" s="56">
        <v>5.6100000000000004E-3</v>
      </c>
      <c r="O13" s="56">
        <v>5.5999999999999999E-3</v>
      </c>
      <c r="P13" s="56">
        <v>5.6799999999999993E-3</v>
      </c>
      <c r="Q13" s="56">
        <v>5.7600000000000004E-3</v>
      </c>
      <c r="R13" s="56">
        <v>5.8100000000000001E-3</v>
      </c>
      <c r="S13" s="56">
        <v>5.7799999999999995E-3</v>
      </c>
      <c r="T13" s="56">
        <v>5.7799999999999995E-3</v>
      </c>
      <c r="U13" s="57">
        <v>5.7799999999999995E-3</v>
      </c>
      <c r="V13" s="133"/>
      <c r="W13" s="133"/>
      <c r="X13" s="133"/>
    </row>
    <row r="14" spans="1:24" x14ac:dyDescent="0.45">
      <c r="A14" s="133"/>
      <c r="B14" s="148" t="s">
        <v>560</v>
      </c>
      <c r="C14" s="71">
        <v>-7.0279999999999995E-3</v>
      </c>
      <c r="D14" s="149" t="s">
        <v>548</v>
      </c>
      <c r="E14" s="149" t="s">
        <v>569</v>
      </c>
      <c r="F14" s="149" t="s">
        <v>549</v>
      </c>
      <c r="G14" s="150" t="s">
        <v>544</v>
      </c>
      <c r="H14" s="133"/>
      <c r="I14" s="133"/>
      <c r="J14" s="133"/>
      <c r="K14" s="133"/>
      <c r="L14" s="133"/>
      <c r="M14" s="133"/>
      <c r="N14" s="133"/>
      <c r="O14" s="133"/>
      <c r="P14" s="133"/>
      <c r="Q14" s="133"/>
      <c r="R14" s="133"/>
      <c r="S14" s="133"/>
      <c r="T14" s="133"/>
      <c r="U14" s="133"/>
      <c r="V14" s="133"/>
      <c r="W14" s="133"/>
      <c r="X14" s="133"/>
    </row>
    <row r="15" spans="1:24" x14ac:dyDescent="0.45">
      <c r="A15" s="133"/>
      <c r="B15" s="133"/>
      <c r="C15" s="133"/>
      <c r="D15" s="133"/>
      <c r="E15" s="133"/>
      <c r="F15" s="133"/>
      <c r="G15" s="133"/>
      <c r="H15" s="133"/>
      <c r="I15" s="133"/>
      <c r="J15" s="133"/>
      <c r="K15" s="133"/>
      <c r="L15" s="133"/>
      <c r="M15" s="133"/>
      <c r="N15" s="133"/>
      <c r="O15" s="133"/>
      <c r="P15" s="133"/>
      <c r="Q15" s="133"/>
      <c r="R15" s="133"/>
      <c r="S15" s="133"/>
      <c r="T15" s="133"/>
      <c r="U15" s="133"/>
      <c r="V15" s="133"/>
      <c r="W15" s="133"/>
      <c r="X15" s="133"/>
    </row>
    <row r="16" spans="1:24" x14ac:dyDescent="0.45">
      <c r="A16" s="133"/>
      <c r="B16" s="138" t="str" cm="1">
        <f t="array" aca="1" ref="B16" ca="1">IF(sCellInfo("SheetName")=Config!CollateralCcy,"Fixed vs RFR",sCellInfo("SheetName")&amp;" RFR vs "&amp;Config!CollateralCcy&amp;" RFR")</f>
        <v>CHF RFR vs EUR RFR</v>
      </c>
      <c r="C16" s="133"/>
      <c r="D16" s="133"/>
      <c r="E16" s="133"/>
      <c r="F16" s="140" t="s">
        <v>561</v>
      </c>
      <c r="G16" s="59" t="str" cm="1">
        <f t="array" aca="1" ref="G16" ca="1">[1]!sCellInfo("SheetName")</f>
        <v>CHF</v>
      </c>
      <c r="H16" s="133"/>
      <c r="I16" s="133"/>
      <c r="J16" s="133"/>
      <c r="K16" s="133"/>
      <c r="L16" s="133"/>
      <c r="M16" s="133"/>
      <c r="N16" s="133"/>
      <c r="O16" s="133"/>
      <c r="P16" s="133"/>
      <c r="Q16" s="133"/>
      <c r="R16" s="133"/>
      <c r="S16" s="133"/>
      <c r="T16" s="133"/>
      <c r="U16" s="133"/>
      <c r="V16" s="133"/>
      <c r="W16" s="133"/>
      <c r="X16" s="133"/>
    </row>
    <row r="17" spans="1:24" x14ac:dyDescent="0.45">
      <c r="A17" s="133"/>
      <c r="B17" s="141" t="s">
        <v>536</v>
      </c>
      <c r="C17" s="141" t="s">
        <v>109</v>
      </c>
      <c r="D17" s="137" t="s">
        <v>562</v>
      </c>
      <c r="E17" s="137" t="s">
        <v>563</v>
      </c>
      <c r="F17" s="137" t="s">
        <v>564</v>
      </c>
      <c r="G17" s="137" t="s">
        <v>565</v>
      </c>
      <c r="H17" s="133"/>
      <c r="I17" s="133"/>
      <c r="J17" s="133"/>
      <c r="K17" s="133"/>
      <c r="L17" s="133"/>
      <c r="M17" s="133"/>
      <c r="N17" s="133"/>
      <c r="O17" s="133"/>
      <c r="P17" s="133"/>
      <c r="Q17" s="133"/>
      <c r="R17" s="133"/>
      <c r="S17" s="133"/>
      <c r="T17" s="133"/>
      <c r="U17" s="133"/>
      <c r="V17" s="133"/>
      <c r="W17" s="133"/>
      <c r="X17" s="133"/>
    </row>
    <row r="18" spans="1:24" x14ac:dyDescent="0.45">
      <c r="A18" s="133"/>
      <c r="B18" s="151" t="s">
        <v>9</v>
      </c>
      <c r="C18" s="45">
        <v>3.2499999999999999E-4</v>
      </c>
      <c r="D18" s="143" t="s">
        <v>549</v>
      </c>
      <c r="E18" s="143" t="s">
        <v>544</v>
      </c>
      <c r="F18" s="143" t="s">
        <v>549</v>
      </c>
      <c r="G18" s="144" t="s">
        <v>544</v>
      </c>
      <c r="H18" s="133"/>
      <c r="I18" s="133"/>
      <c r="J18" s="133"/>
      <c r="K18" s="133"/>
      <c r="L18" s="133"/>
      <c r="M18" s="133"/>
      <c r="N18" s="133"/>
      <c r="O18" s="133"/>
      <c r="P18" s="133"/>
      <c r="Q18" s="133"/>
      <c r="R18" s="133"/>
      <c r="S18" s="133"/>
      <c r="T18" s="133"/>
      <c r="U18" s="133"/>
      <c r="V18" s="133"/>
      <c r="W18" s="133"/>
      <c r="X18" s="133"/>
    </row>
    <row r="19" spans="1:24" x14ac:dyDescent="0.45">
      <c r="A19" s="133"/>
      <c r="B19" s="152" t="s">
        <v>10</v>
      </c>
      <c r="C19" s="49">
        <v>3.2499999999999999E-4</v>
      </c>
      <c r="D19" s="146" t="s">
        <v>549</v>
      </c>
      <c r="E19" s="146" t="s">
        <v>544</v>
      </c>
      <c r="F19" s="146" t="s">
        <v>549</v>
      </c>
      <c r="G19" s="147" t="s">
        <v>544</v>
      </c>
      <c r="H19" s="133"/>
      <c r="I19" s="133"/>
      <c r="J19" s="133"/>
      <c r="K19" s="133"/>
      <c r="L19" s="133"/>
      <c r="M19" s="133"/>
      <c r="N19" s="133"/>
      <c r="O19" s="133"/>
      <c r="P19" s="133"/>
      <c r="Q19" s="133"/>
      <c r="R19" s="133"/>
      <c r="S19" s="133"/>
      <c r="T19" s="133"/>
      <c r="U19" s="133"/>
      <c r="V19" s="133"/>
      <c r="W19" s="133"/>
      <c r="X19" s="133"/>
    </row>
    <row r="20" spans="1:24" x14ac:dyDescent="0.45">
      <c r="A20" s="133"/>
      <c r="B20" s="152" t="s">
        <v>11</v>
      </c>
      <c r="C20" s="49">
        <v>6.2500000000000001E-4</v>
      </c>
      <c r="D20" s="146" t="s">
        <v>549</v>
      </c>
      <c r="E20" s="146" t="s">
        <v>544</v>
      </c>
      <c r="F20" s="146" t="s">
        <v>549</v>
      </c>
      <c r="G20" s="147" t="s">
        <v>544</v>
      </c>
      <c r="H20" s="133"/>
      <c r="I20" s="133"/>
      <c r="J20" s="133"/>
      <c r="K20" s="133"/>
      <c r="L20" s="133"/>
      <c r="M20" s="133"/>
      <c r="N20" s="133"/>
      <c r="O20" s="133"/>
      <c r="P20" s="133"/>
      <c r="Q20" s="133"/>
      <c r="R20" s="133"/>
      <c r="S20" s="133"/>
      <c r="T20" s="133"/>
      <c r="U20" s="133"/>
      <c r="V20" s="133"/>
      <c r="W20" s="133"/>
      <c r="X20" s="133"/>
    </row>
    <row r="21" spans="1:24" x14ac:dyDescent="0.45">
      <c r="A21" s="133"/>
      <c r="B21" s="152" t="s">
        <v>12</v>
      </c>
      <c r="C21" s="49">
        <v>7.2499999999999995E-4</v>
      </c>
      <c r="D21" s="146" t="s">
        <v>549</v>
      </c>
      <c r="E21" s="146" t="s">
        <v>544</v>
      </c>
      <c r="F21" s="146" t="s">
        <v>549</v>
      </c>
      <c r="G21" s="147" t="s">
        <v>544</v>
      </c>
      <c r="H21" s="133"/>
      <c r="I21" s="133"/>
      <c r="J21" s="133"/>
      <c r="K21" s="133"/>
      <c r="L21" s="133"/>
      <c r="M21" s="133"/>
      <c r="N21" s="133"/>
      <c r="O21" s="133"/>
      <c r="P21" s="133"/>
      <c r="Q21" s="133"/>
      <c r="R21" s="133"/>
      <c r="S21" s="133"/>
      <c r="T21" s="133"/>
      <c r="U21" s="133"/>
      <c r="V21" s="133"/>
      <c r="W21" s="133"/>
      <c r="X21" s="133"/>
    </row>
    <row r="22" spans="1:24" x14ac:dyDescent="0.45">
      <c r="A22" s="133"/>
      <c r="B22" s="152" t="s">
        <v>13</v>
      </c>
      <c r="C22" s="49">
        <v>6.7500000000000004E-4</v>
      </c>
      <c r="D22" s="146" t="s">
        <v>549</v>
      </c>
      <c r="E22" s="146" t="s">
        <v>544</v>
      </c>
      <c r="F22" s="146" t="s">
        <v>549</v>
      </c>
      <c r="G22" s="147" t="s">
        <v>544</v>
      </c>
      <c r="H22" s="133"/>
      <c r="I22" s="133"/>
      <c r="J22" s="133"/>
      <c r="K22" s="133"/>
      <c r="L22" s="133"/>
      <c r="M22" s="133"/>
      <c r="N22" s="133"/>
      <c r="O22" s="133"/>
      <c r="P22" s="133"/>
      <c r="Q22" s="133"/>
      <c r="R22" s="133"/>
      <c r="S22" s="133"/>
      <c r="T22" s="133"/>
      <c r="U22" s="133"/>
      <c r="V22" s="133"/>
      <c r="W22" s="133"/>
      <c r="X22" s="133"/>
    </row>
    <row r="23" spans="1:24" x14ac:dyDescent="0.45">
      <c r="A23" s="133"/>
      <c r="B23" s="152" t="s">
        <v>14</v>
      </c>
      <c r="C23" s="49">
        <v>5.9999999999999995E-4</v>
      </c>
      <c r="D23" s="146" t="s">
        <v>549</v>
      </c>
      <c r="E23" s="146" t="s">
        <v>544</v>
      </c>
      <c r="F23" s="146" t="s">
        <v>549</v>
      </c>
      <c r="G23" s="147" t="s">
        <v>544</v>
      </c>
      <c r="H23" s="133"/>
      <c r="I23" s="133"/>
      <c r="J23" s="133"/>
      <c r="K23" s="133"/>
      <c r="L23" s="133"/>
      <c r="M23" s="133"/>
      <c r="N23" s="133"/>
      <c r="O23" s="133"/>
      <c r="P23" s="133"/>
      <c r="Q23" s="133"/>
      <c r="R23" s="133"/>
      <c r="S23" s="133"/>
      <c r="T23" s="133"/>
      <c r="U23" s="133"/>
      <c r="V23" s="133"/>
      <c r="W23" s="133"/>
      <c r="X23" s="133"/>
    </row>
    <row r="24" spans="1:24" x14ac:dyDescent="0.45">
      <c r="A24" s="133"/>
      <c r="B24" s="152" t="s">
        <v>16</v>
      </c>
      <c r="C24" s="49">
        <v>2.375E-4</v>
      </c>
      <c r="D24" s="146" t="s">
        <v>549</v>
      </c>
      <c r="E24" s="146" t="s">
        <v>544</v>
      </c>
      <c r="F24" s="146" t="s">
        <v>549</v>
      </c>
      <c r="G24" s="147" t="s">
        <v>544</v>
      </c>
      <c r="H24" s="133"/>
      <c r="I24" s="133"/>
      <c r="J24" s="133"/>
      <c r="K24" s="133"/>
      <c r="L24" s="133"/>
      <c r="M24" s="133"/>
      <c r="N24" s="133"/>
      <c r="O24" s="133"/>
      <c r="P24" s="133"/>
      <c r="Q24" s="133"/>
      <c r="R24" s="133"/>
      <c r="S24" s="133"/>
      <c r="T24" s="133"/>
      <c r="U24" s="133"/>
      <c r="V24" s="133"/>
      <c r="W24" s="133"/>
      <c r="X24" s="133"/>
    </row>
    <row r="25" spans="1:24" x14ac:dyDescent="0.45">
      <c r="A25" s="133"/>
      <c r="B25" s="152" t="s">
        <v>19</v>
      </c>
      <c r="C25" s="49">
        <v>-5.7499999999999999E-4</v>
      </c>
      <c r="D25" s="146" t="s">
        <v>549</v>
      </c>
      <c r="E25" s="146" t="s">
        <v>544</v>
      </c>
      <c r="F25" s="146" t="s">
        <v>549</v>
      </c>
      <c r="G25" s="147" t="s">
        <v>544</v>
      </c>
      <c r="H25" s="133"/>
      <c r="I25" s="133"/>
      <c r="J25" s="133"/>
      <c r="K25" s="133"/>
      <c r="L25" s="133"/>
      <c r="M25" s="133"/>
      <c r="N25" s="133"/>
      <c r="O25" s="133"/>
      <c r="P25" s="133"/>
      <c r="Q25" s="133"/>
      <c r="R25" s="133"/>
      <c r="S25" s="133"/>
      <c r="T25" s="133"/>
      <c r="U25" s="133"/>
      <c r="V25" s="133"/>
      <c r="W25" s="133"/>
      <c r="X25" s="133"/>
    </row>
    <row r="26" spans="1:24" x14ac:dyDescent="0.45">
      <c r="A26" s="133"/>
      <c r="B26" s="152" t="s">
        <v>545</v>
      </c>
      <c r="C26" s="49">
        <v>-1.1999999999999999E-3</v>
      </c>
      <c r="D26" s="146" t="s">
        <v>549</v>
      </c>
      <c r="E26" s="146" t="s">
        <v>544</v>
      </c>
      <c r="F26" s="146" t="s">
        <v>549</v>
      </c>
      <c r="G26" s="147" t="s">
        <v>544</v>
      </c>
      <c r="H26" s="133"/>
      <c r="I26" s="133"/>
      <c r="J26" s="133"/>
      <c r="K26" s="133"/>
      <c r="L26" s="133"/>
      <c r="M26" s="133"/>
      <c r="N26" s="133"/>
      <c r="O26" s="133"/>
      <c r="P26" s="133"/>
      <c r="Q26" s="133"/>
      <c r="R26" s="133"/>
      <c r="S26" s="133"/>
      <c r="T26" s="133"/>
      <c r="U26" s="133"/>
      <c r="V26" s="133"/>
      <c r="W26" s="133"/>
      <c r="X26" s="133"/>
    </row>
    <row r="27" spans="1:24" x14ac:dyDescent="0.45">
      <c r="A27" s="133"/>
      <c r="B27" s="152" t="s">
        <v>546</v>
      </c>
      <c r="C27" s="49">
        <v>-1.725E-3</v>
      </c>
      <c r="D27" s="146" t="s">
        <v>549</v>
      </c>
      <c r="E27" s="146" t="s">
        <v>544</v>
      </c>
      <c r="F27" s="146" t="s">
        <v>549</v>
      </c>
      <c r="G27" s="147" t="s">
        <v>544</v>
      </c>
      <c r="H27" s="133"/>
      <c r="I27" s="133"/>
      <c r="J27" s="133"/>
      <c r="K27" s="133"/>
      <c r="L27" s="133"/>
      <c r="M27" s="133"/>
      <c r="N27" s="133"/>
      <c r="O27" s="133"/>
      <c r="P27" s="133"/>
      <c r="Q27" s="133"/>
      <c r="R27" s="133"/>
      <c r="S27" s="133"/>
      <c r="T27" s="133"/>
      <c r="U27" s="133"/>
      <c r="V27" s="133"/>
      <c r="W27" s="133"/>
      <c r="X27" s="133"/>
    </row>
    <row r="28" spans="1:24" x14ac:dyDescent="0.45">
      <c r="A28" s="133"/>
      <c r="B28" s="153" t="s">
        <v>560</v>
      </c>
      <c r="C28" s="58">
        <v>-1.9750000000000002E-3</v>
      </c>
      <c r="D28" s="149" t="s">
        <v>549</v>
      </c>
      <c r="E28" s="149" t="s">
        <v>544</v>
      </c>
      <c r="F28" s="149" t="s">
        <v>549</v>
      </c>
      <c r="G28" s="150" t="s">
        <v>544</v>
      </c>
      <c r="H28" s="133"/>
      <c r="I28" s="133"/>
      <c r="J28" s="133"/>
      <c r="K28" s="133"/>
      <c r="L28" s="133"/>
      <c r="M28" s="133"/>
      <c r="N28" s="133"/>
      <c r="O28" s="133"/>
      <c r="P28" s="133"/>
      <c r="Q28" s="133"/>
      <c r="R28" s="133"/>
      <c r="S28" s="133"/>
      <c r="T28" s="133"/>
      <c r="U28" s="133"/>
      <c r="V28" s="133"/>
      <c r="W28" s="133"/>
      <c r="X28" s="133"/>
    </row>
  </sheetData>
  <sheetProtection sheet="1" objects="1" scenarios="1"/>
  <dataValidations count="16">
    <dataValidation type="list" allowBlank="1" showInputMessage="1" showErrorMessage="1" sqref="X12" xr:uid="{8BCEBF07-903C-46DC-BE63-0682BD71E09F}">
      <formula1>"RFR,IBOR"</formula1>
    </dataValidation>
    <dataValidation type="list" errorStyle="information" allowBlank="1" showInputMessage="1" showErrorMessage="1" errorTitle="Cayley Market Data" error="That's not a valid payment frequency." sqref="D4:D14" xr:uid="{8B96B660-A785-448D-9AF2-F0F649C74902}">
      <formula1>"Ann,Semi,Quart"</formula1>
    </dataValidation>
    <dataValidation type="list" errorStyle="information" allowBlank="1" showInputMessage="1" showErrorMessage="1" errorTitle="Cayley Market Data" error="That's not a valid fixed daycount." sqref="E4:E14" xr:uid="{9701F5AA-4492-442E-A025-5A9E372A435B}">
      <formula1>"30/360,30e/360,30e/360 (ISDA),A/360,A/365F,Act/Act"</formula1>
    </dataValidation>
    <dataValidation type="list" errorStyle="information" allowBlank="1" showInputMessage="1" showErrorMessage="1" errorTitle="Cayley Market Data" error="That's not a valid payment frequency." sqref="F4:F14" xr:uid="{37C162DC-C37E-479B-A641-E6EA8AC5D423}">
      <formula1>"Ann,Semi,Quart"</formula1>
    </dataValidation>
    <dataValidation type="list" errorStyle="information" allowBlank="1" showInputMessage="1" showErrorMessage="1" errorTitle="Cayley Market Data" error="That's not a valid floating daycount." sqref="G4:G14" xr:uid="{5301CEDA-7DCC-44A0-AC91-C7995097A147}">
      <formula1>"A/360,A/365F"</formula1>
    </dataValidation>
    <dataValidation type="list" errorStyle="information" allowBlank="1" showInputMessage="1" showErrorMessage="1" errorTitle="Cayley Market Data" error="That's not a valid payment frequency." sqref="D18:D28" xr:uid="{60EFDF99-EE8B-4990-8908-58939222B3E8}">
      <formula1>"Ann,Semi,Quart"</formula1>
    </dataValidation>
    <dataValidation type="list" errorStyle="information" allowBlank="1" showInputMessage="1" showErrorMessage="1" errorTitle="Cayley Market Data" error="That's not a valid fixed daycount." sqref="E18:E28" xr:uid="{7719D437-BFCF-46C2-A2A6-B0BD0331F69E}">
      <formula1>"30/360,30e/360,30e/360 (ISDA),A/360,A/365F,Act/Act"</formula1>
    </dataValidation>
    <dataValidation type="list" errorStyle="information" allowBlank="1" showInputMessage="1" showErrorMessage="1" errorTitle="Cayley Market Data" error="That's not a valid payment frequency." sqref="F18:F28" xr:uid="{FE8491C6-3AFD-45AC-81B4-B854BD9526B4}">
      <formula1>"Ann,Semi,Quart"</formula1>
    </dataValidation>
    <dataValidation type="list" errorStyle="information" allowBlank="1" showInputMessage="1" showErrorMessage="1" errorTitle="Cayley Market Data" error="That's not a valid fixed daycount." sqref="G18:G28" xr:uid="{77F0F404-F7C5-43BF-8A53-ED54EFE22158}">
      <formula1>"30/360,30e/360,30e/360 (ISDA),A/360,A/365F,Act/Act"</formula1>
    </dataValidation>
    <dataValidation type="list" errorStyle="information" allowBlank="1" showInputMessage="1" showErrorMessage="1" errorTitle="Cayley Market Data" sqref="G16" xr:uid="{52148832-8935-4D1A-BADE-D333DBB49DA5}">
      <formula1>"CHF,EUR"</formula1>
    </dataValidation>
    <dataValidation type="list" errorStyle="information" allowBlank="1" showInputMessage="1" showErrorMessage="1" errorTitle="Cayley Market Data" error="That's not a valid payment frequency." sqref="X4" xr:uid="{518D411F-BC0B-4E09-AF26-DDD0C41CF7FC}">
      <formula1>"Ann,Semi,Quart"</formula1>
    </dataValidation>
    <dataValidation type="list" errorStyle="information" allowBlank="1" showInputMessage="1" showErrorMessage="1" errorTitle="Cayley Market Data" error="That's not a valid fixed daycount." sqref="X5" xr:uid="{DACC0B2B-7968-4186-BADB-E29652FF2EB0}">
      <formula1>"30/360,30e/360,30e/360 (ISDA),A/360,A/365F,Act/Act"</formula1>
    </dataValidation>
    <dataValidation type="list" errorStyle="information" allowBlank="1" showInputMessage="1" showErrorMessage="1" errorTitle="Cayley Market Data" error="That's not a valid payment frequency." sqref="X6" xr:uid="{F2661931-6ECD-478C-B448-439CB3F13DB3}">
      <formula1>"Ann,Semi,Quart"</formula1>
    </dataValidation>
    <dataValidation type="list" errorStyle="information" allowBlank="1" showInputMessage="1" showErrorMessage="1" errorTitle="Cayley Market Data" error="That's not a valid floating daycount." sqref="X7" xr:uid="{E9234935-7D95-4D73-8519-9868B5443874}">
      <formula1>"A/360,A/365F"</formula1>
    </dataValidation>
    <dataValidation type="list" errorStyle="information" allowBlank="1" showInputMessage="1" showErrorMessage="1" errorTitle="Cayley Market Data" error="That's not a valid QuoteType" sqref="X8" xr:uid="{FC028885-1383-44A2-9CDD-0197914D2C38}">
      <formula1>"Normal,Log Normal,OIS Normal,OIS Log Normal"</formula1>
    </dataValidation>
    <dataValidation type="list" errorStyle="information" allowBlank="1" showInputMessage="1" showErrorMessage="1" errorTitle="Cayley Market Data" error="That's not a valid Contributor" sqref="X9" xr:uid="{C4FF74E1-05B7-4C64-9D54-7EAE8A1BE478}">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mc:AlternateContent xmlns:mc="http://schemas.openxmlformats.org/markup-compatibility/2006">
          <mc:Choice Requires="x14">
            <control shapeId="7170"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B0178-7591-410F-8A4A-91CA8FC48BE5}">
  <sheetPr codeName="shCNH"/>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6.59765625" style="43" bestFit="1" customWidth="1"/>
    <col min="4" max="4" width="6.3984375" style="43" hidden="1" customWidth="1"/>
    <col min="5" max="5" width="6.0664062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10.6640625" style="43" customWidth="1"/>
    <col min="25" max="25" width="9.1328125" style="43"/>
    <col min="26" max="26" width="20" style="43" customWidth="1"/>
    <col min="27" max="16384" width="9.1328125" style="43"/>
  </cols>
  <sheetData>
    <row r="1" spans="1:24" ht="28.5" x14ac:dyDescent="0.85">
      <c r="A1" s="133"/>
      <c r="B1" s="134" t="str">
        <f ca="1">RIGHT(sCellInfo("SheetName"),3)&amp;" curves and volatility"</f>
        <v>CNH curves and volatility</v>
      </c>
      <c r="C1" s="133"/>
      <c r="D1" s="133"/>
      <c r="E1" s="133"/>
      <c r="F1" s="133"/>
      <c r="G1" s="133"/>
      <c r="H1" s="133"/>
      <c r="I1" s="133"/>
      <c r="J1" s="133"/>
      <c r="K1" s="133"/>
      <c r="L1" s="133"/>
      <c r="M1" s="133"/>
      <c r="N1" s="133"/>
      <c r="O1" s="133"/>
      <c r="P1" s="133"/>
      <c r="Q1" s="133"/>
      <c r="R1" s="133"/>
      <c r="S1" s="133"/>
      <c r="T1" s="133"/>
      <c r="U1" s="133"/>
      <c r="V1" s="133"/>
      <c r="W1" s="133"/>
      <c r="X1" s="133"/>
    </row>
    <row r="2" spans="1:24" x14ac:dyDescent="0.45">
      <c r="A2" s="133"/>
      <c r="B2" s="135" t="s">
        <v>534</v>
      </c>
      <c r="C2" s="133"/>
      <c r="D2" s="133"/>
      <c r="E2" s="133"/>
      <c r="F2" s="133"/>
      <c r="G2" s="133"/>
      <c r="H2" s="136" t="s">
        <v>535</v>
      </c>
      <c r="I2" s="133"/>
      <c r="J2" s="133"/>
      <c r="K2" s="133"/>
      <c r="L2" s="133"/>
      <c r="M2" s="133"/>
      <c r="N2" s="133"/>
      <c r="O2" s="133"/>
      <c r="P2" s="133"/>
      <c r="Q2" s="133"/>
      <c r="R2" s="133"/>
      <c r="S2" s="133"/>
      <c r="T2" s="133"/>
      <c r="U2" s="133"/>
      <c r="V2" s="133"/>
      <c r="W2" s="133"/>
      <c r="X2" s="133"/>
    </row>
    <row r="3" spans="1:24" x14ac:dyDescent="0.45">
      <c r="A3" s="133"/>
      <c r="B3" s="137" t="s">
        <v>536</v>
      </c>
      <c r="C3" s="137" t="s">
        <v>109</v>
      </c>
      <c r="D3" s="137" t="s">
        <v>537</v>
      </c>
      <c r="E3" s="137" t="s">
        <v>538</v>
      </c>
      <c r="F3" s="137" t="s">
        <v>539</v>
      </c>
      <c r="G3" s="137" t="s">
        <v>540</v>
      </c>
      <c r="H3" s="133"/>
      <c r="I3" s="135" t="s">
        <v>541</v>
      </c>
      <c r="J3" s="133"/>
      <c r="K3" s="133"/>
      <c r="L3" s="133"/>
      <c r="M3" s="133"/>
      <c r="N3" s="133"/>
      <c r="O3" s="133"/>
      <c r="P3" s="133"/>
      <c r="Q3" s="133"/>
      <c r="R3" s="133"/>
      <c r="S3" s="133"/>
      <c r="T3" s="133"/>
      <c r="U3" s="133"/>
      <c r="V3" s="133"/>
      <c r="W3" s="138" t="s">
        <v>542</v>
      </c>
      <c r="X3" s="133"/>
    </row>
    <row r="4" spans="1:24" x14ac:dyDescent="0.45">
      <c r="A4" s="133"/>
      <c r="B4" s="142" t="s">
        <v>9</v>
      </c>
      <c r="C4" s="45">
        <v>3.1981700000000002E-2</v>
      </c>
      <c r="D4" s="143" t="s">
        <v>543</v>
      </c>
      <c r="E4" s="143" t="s">
        <v>544</v>
      </c>
      <c r="F4" s="143" t="s">
        <v>543</v>
      </c>
      <c r="G4" s="144" t="s">
        <v>544</v>
      </c>
      <c r="H4" s="133"/>
      <c r="I4" s="154"/>
      <c r="J4" s="155" t="s">
        <v>10</v>
      </c>
      <c r="K4" s="155" t="s">
        <v>11</v>
      </c>
      <c r="L4" s="155" t="s">
        <v>12</v>
      </c>
      <c r="M4" s="155" t="s">
        <v>13</v>
      </c>
      <c r="N4" s="155" t="s">
        <v>14</v>
      </c>
      <c r="O4" s="155" t="s">
        <v>15</v>
      </c>
      <c r="P4" s="155" t="s">
        <v>16</v>
      </c>
      <c r="Q4" s="155" t="s">
        <v>17</v>
      </c>
      <c r="R4" s="155" t="s">
        <v>18</v>
      </c>
      <c r="S4" s="155" t="s">
        <v>19</v>
      </c>
      <c r="T4" s="155" t="s">
        <v>545</v>
      </c>
      <c r="U4" s="156" t="s">
        <v>546</v>
      </c>
      <c r="V4" s="133"/>
      <c r="W4" s="46" t="s">
        <v>547</v>
      </c>
      <c r="X4" s="47" t="str">
        <f t="array" aca="1" ref="X4:X7" ca="1">TRANSPOSE($D$5:$G$5)</f>
        <v>Quart</v>
      </c>
    </row>
    <row r="5" spans="1:24" x14ac:dyDescent="0.45">
      <c r="A5" s="133"/>
      <c r="B5" s="145" t="s">
        <v>10</v>
      </c>
      <c r="C5" s="49">
        <v>3.2000000000000001E-2</v>
      </c>
      <c r="D5" s="146" t="s">
        <v>549</v>
      </c>
      <c r="E5" s="146" t="s">
        <v>544</v>
      </c>
      <c r="F5" s="146" t="s">
        <v>549</v>
      </c>
      <c r="G5" s="147" t="s">
        <v>544</v>
      </c>
      <c r="H5" s="133"/>
      <c r="I5" s="157" t="s">
        <v>10</v>
      </c>
      <c r="J5" s="50">
        <v>6.0000000000000001E-3</v>
      </c>
      <c r="K5" s="50">
        <v>6.0000000000000001E-3</v>
      </c>
      <c r="L5" s="50">
        <v>6.0000000000000001E-3</v>
      </c>
      <c r="M5" s="50">
        <v>6.0000000000000001E-3</v>
      </c>
      <c r="N5" s="50">
        <v>6.0000000000000001E-3</v>
      </c>
      <c r="O5" s="50">
        <v>6.0000000000000001E-3</v>
      </c>
      <c r="P5" s="50">
        <v>6.0000000000000001E-3</v>
      </c>
      <c r="Q5" s="50">
        <v>6.0000000000000001E-3</v>
      </c>
      <c r="R5" s="50">
        <v>6.0000000000000001E-3</v>
      </c>
      <c r="S5" s="50">
        <v>6.0000000000000001E-3</v>
      </c>
      <c r="T5" s="50">
        <v>6.0000000000000001E-3</v>
      </c>
      <c r="U5" s="51">
        <v>6.0000000000000001E-3</v>
      </c>
      <c r="V5" s="133"/>
      <c r="W5" s="52" t="s">
        <v>550</v>
      </c>
      <c r="X5" s="48" t="str">
        <f ca="1"/>
        <v>A/360</v>
      </c>
    </row>
    <row r="6" spans="1:24" x14ac:dyDescent="0.45">
      <c r="A6" s="133"/>
      <c r="B6" s="145" t="s">
        <v>11</v>
      </c>
      <c r="C6" s="49">
        <v>3.3000000000000002E-2</v>
      </c>
      <c r="D6" s="146" t="s">
        <v>549</v>
      </c>
      <c r="E6" s="146" t="s">
        <v>544</v>
      </c>
      <c r="F6" s="146" t="s">
        <v>549</v>
      </c>
      <c r="G6" s="147" t="s">
        <v>544</v>
      </c>
      <c r="H6" s="133"/>
      <c r="I6" s="157" t="s">
        <v>11</v>
      </c>
      <c r="J6" s="50">
        <v>6.0000000000000001E-3</v>
      </c>
      <c r="K6" s="50">
        <v>6.0000000000000001E-3</v>
      </c>
      <c r="L6" s="50">
        <v>6.0000000000000001E-3</v>
      </c>
      <c r="M6" s="50">
        <v>6.0000000000000001E-3</v>
      </c>
      <c r="N6" s="50">
        <v>6.0000000000000001E-3</v>
      </c>
      <c r="O6" s="50">
        <v>6.0000000000000001E-3</v>
      </c>
      <c r="P6" s="50">
        <v>6.0000000000000001E-3</v>
      </c>
      <c r="Q6" s="50">
        <v>6.0000000000000001E-3</v>
      </c>
      <c r="R6" s="50">
        <v>6.0000000000000001E-3</v>
      </c>
      <c r="S6" s="50">
        <v>6.0000000000000001E-3</v>
      </c>
      <c r="T6" s="50">
        <v>6.0000000000000001E-3</v>
      </c>
      <c r="U6" s="51">
        <v>6.0000000000000001E-3</v>
      </c>
      <c r="V6" s="133"/>
      <c r="W6" s="52" t="s">
        <v>551</v>
      </c>
      <c r="X6" s="48" t="str">
        <f ca="1"/>
        <v>Quart</v>
      </c>
    </row>
    <row r="7" spans="1:24" x14ac:dyDescent="0.45">
      <c r="A7" s="133"/>
      <c r="B7" s="145" t="s">
        <v>12</v>
      </c>
      <c r="C7" s="49">
        <v>3.6000000000000004E-2</v>
      </c>
      <c r="D7" s="146" t="s">
        <v>549</v>
      </c>
      <c r="E7" s="146" t="s">
        <v>544</v>
      </c>
      <c r="F7" s="146" t="s">
        <v>549</v>
      </c>
      <c r="G7" s="147" t="s">
        <v>544</v>
      </c>
      <c r="H7" s="133"/>
      <c r="I7" s="157" t="s">
        <v>12</v>
      </c>
      <c r="J7" s="50">
        <v>6.0000000000000001E-3</v>
      </c>
      <c r="K7" s="50">
        <v>6.0000000000000001E-3</v>
      </c>
      <c r="L7" s="50">
        <v>6.0000000000000001E-3</v>
      </c>
      <c r="M7" s="50">
        <v>6.0000000000000001E-3</v>
      </c>
      <c r="N7" s="50">
        <v>6.0000000000000001E-3</v>
      </c>
      <c r="O7" s="50">
        <v>6.0000000000000001E-3</v>
      </c>
      <c r="P7" s="50">
        <v>6.0000000000000001E-3</v>
      </c>
      <c r="Q7" s="50">
        <v>6.0000000000000001E-3</v>
      </c>
      <c r="R7" s="50">
        <v>6.0000000000000001E-3</v>
      </c>
      <c r="S7" s="50">
        <v>6.0000000000000001E-3</v>
      </c>
      <c r="T7" s="50">
        <v>6.0000000000000001E-3</v>
      </c>
      <c r="U7" s="51">
        <v>6.0000000000000001E-3</v>
      </c>
      <c r="V7" s="133"/>
      <c r="W7" s="52" t="s">
        <v>552</v>
      </c>
      <c r="X7" s="48" t="str">
        <f ca="1"/>
        <v>A/360</v>
      </c>
    </row>
    <row r="8" spans="1:24" x14ac:dyDescent="0.45">
      <c r="A8" s="133"/>
      <c r="B8" s="145" t="s">
        <v>13</v>
      </c>
      <c r="C8" s="49">
        <v>3.6000000000000004E-2</v>
      </c>
      <c r="D8" s="146" t="s">
        <v>549</v>
      </c>
      <c r="E8" s="146" t="s">
        <v>544</v>
      </c>
      <c r="F8" s="146" t="s">
        <v>549</v>
      </c>
      <c r="G8" s="147" t="s">
        <v>544</v>
      </c>
      <c r="H8" s="133"/>
      <c r="I8" s="157" t="s">
        <v>13</v>
      </c>
      <c r="J8" s="50">
        <v>6.0000000000000001E-3</v>
      </c>
      <c r="K8" s="50">
        <v>6.0000000000000001E-3</v>
      </c>
      <c r="L8" s="50">
        <v>6.0000000000000001E-3</v>
      </c>
      <c r="M8" s="50">
        <v>6.0000000000000001E-3</v>
      </c>
      <c r="N8" s="50">
        <v>6.0000000000000001E-3</v>
      </c>
      <c r="O8" s="50">
        <v>6.0000000000000001E-3</v>
      </c>
      <c r="P8" s="50">
        <v>6.0000000000000001E-3</v>
      </c>
      <c r="Q8" s="50">
        <v>6.0000000000000001E-3</v>
      </c>
      <c r="R8" s="50">
        <v>6.0000000000000001E-3</v>
      </c>
      <c r="S8" s="50">
        <v>6.0000000000000001E-3</v>
      </c>
      <c r="T8" s="50">
        <v>6.0000000000000001E-3</v>
      </c>
      <c r="U8" s="51">
        <v>6.0000000000000001E-3</v>
      </c>
      <c r="V8" s="133"/>
      <c r="W8" s="52" t="s">
        <v>553</v>
      </c>
      <c r="X8" s="48" t="s">
        <v>570</v>
      </c>
    </row>
    <row r="9" spans="1:24" x14ac:dyDescent="0.45">
      <c r="A9" s="133"/>
      <c r="B9" s="145" t="s">
        <v>14</v>
      </c>
      <c r="C9" s="49">
        <v>3.6000000000000004E-2</v>
      </c>
      <c r="D9" s="146" t="s">
        <v>549</v>
      </c>
      <c r="E9" s="146" t="s">
        <v>544</v>
      </c>
      <c r="F9" s="146" t="s">
        <v>549</v>
      </c>
      <c r="G9" s="147" t="s">
        <v>544</v>
      </c>
      <c r="H9" s="133"/>
      <c r="I9" s="157" t="s">
        <v>14</v>
      </c>
      <c r="J9" s="50">
        <v>6.0000000000000001E-3</v>
      </c>
      <c r="K9" s="50">
        <v>6.0000000000000001E-3</v>
      </c>
      <c r="L9" s="50">
        <v>6.0000000000000001E-3</v>
      </c>
      <c r="M9" s="50">
        <v>6.0000000000000001E-3</v>
      </c>
      <c r="N9" s="50">
        <v>6.0000000000000001E-3</v>
      </c>
      <c r="O9" s="50">
        <v>6.0000000000000001E-3</v>
      </c>
      <c r="P9" s="50">
        <v>6.0000000000000001E-3</v>
      </c>
      <c r="Q9" s="50">
        <v>6.0000000000000001E-3</v>
      </c>
      <c r="R9" s="50">
        <v>6.0000000000000001E-3</v>
      </c>
      <c r="S9" s="50">
        <v>6.0000000000000001E-3</v>
      </c>
      <c r="T9" s="50">
        <v>6.0000000000000001E-3</v>
      </c>
      <c r="U9" s="51">
        <v>6.0000000000000001E-3</v>
      </c>
      <c r="V9" s="133"/>
      <c r="W9" s="53" t="s">
        <v>555</v>
      </c>
      <c r="X9" s="54" t="s">
        <v>571</v>
      </c>
    </row>
    <row r="10" spans="1:24" x14ac:dyDescent="0.45">
      <c r="A10" s="133"/>
      <c r="B10" s="145" t="s">
        <v>16</v>
      </c>
      <c r="C10" s="49">
        <v>4.4999999999999998E-2</v>
      </c>
      <c r="D10" s="146" t="s">
        <v>549</v>
      </c>
      <c r="E10" s="146" t="s">
        <v>544</v>
      </c>
      <c r="F10" s="146" t="s">
        <v>549</v>
      </c>
      <c r="G10" s="147" t="s">
        <v>544</v>
      </c>
      <c r="H10" s="133"/>
      <c r="I10" s="157" t="s">
        <v>16</v>
      </c>
      <c r="J10" s="50">
        <v>6.0000000000000001E-3</v>
      </c>
      <c r="K10" s="50">
        <v>6.0000000000000001E-3</v>
      </c>
      <c r="L10" s="50">
        <v>6.0000000000000001E-3</v>
      </c>
      <c r="M10" s="50">
        <v>6.0000000000000001E-3</v>
      </c>
      <c r="N10" s="50">
        <v>6.0000000000000001E-3</v>
      </c>
      <c r="O10" s="50">
        <v>6.0000000000000001E-3</v>
      </c>
      <c r="P10" s="50">
        <v>6.0000000000000001E-3</v>
      </c>
      <c r="Q10" s="50">
        <v>6.0000000000000001E-3</v>
      </c>
      <c r="R10" s="50">
        <v>6.0000000000000001E-3</v>
      </c>
      <c r="S10" s="50">
        <v>6.0000000000000001E-3</v>
      </c>
      <c r="T10" s="50">
        <v>6.0000000000000001E-3</v>
      </c>
      <c r="U10" s="51">
        <v>6.0000000000000001E-3</v>
      </c>
      <c r="V10" s="133"/>
      <c r="W10" s="133"/>
      <c r="X10" s="133"/>
    </row>
    <row r="11" spans="1:24" x14ac:dyDescent="0.45">
      <c r="A11" s="133"/>
      <c r="B11" s="145" t="s">
        <v>19</v>
      </c>
      <c r="C11" s="49">
        <v>4.4999999999999998E-2</v>
      </c>
      <c r="D11" s="146" t="s">
        <v>549</v>
      </c>
      <c r="E11" s="146" t="s">
        <v>544</v>
      </c>
      <c r="F11" s="146" t="s">
        <v>549</v>
      </c>
      <c r="G11" s="147" t="s">
        <v>544</v>
      </c>
      <c r="H11" s="133"/>
      <c r="I11" s="157" t="s">
        <v>19</v>
      </c>
      <c r="J11" s="50">
        <v>6.0000000000000001E-3</v>
      </c>
      <c r="K11" s="50">
        <v>6.0000000000000001E-3</v>
      </c>
      <c r="L11" s="50">
        <v>6.0000000000000001E-3</v>
      </c>
      <c r="M11" s="50">
        <v>6.0000000000000001E-3</v>
      </c>
      <c r="N11" s="50">
        <v>6.0000000000000001E-3</v>
      </c>
      <c r="O11" s="50">
        <v>6.0000000000000001E-3</v>
      </c>
      <c r="P11" s="50">
        <v>6.0000000000000001E-3</v>
      </c>
      <c r="Q11" s="50">
        <v>6.0000000000000001E-3</v>
      </c>
      <c r="R11" s="50">
        <v>6.0000000000000001E-3</v>
      </c>
      <c r="S11" s="50">
        <v>6.0000000000000001E-3</v>
      </c>
      <c r="T11" s="50">
        <v>6.0000000000000001E-3</v>
      </c>
      <c r="U11" s="51">
        <v>6.0000000000000001E-3</v>
      </c>
      <c r="V11" s="133"/>
      <c r="W11" s="133" t="s">
        <v>557</v>
      </c>
      <c r="X11" s="133"/>
    </row>
    <row r="12" spans="1:24" x14ac:dyDescent="0.45">
      <c r="A12" s="133"/>
      <c r="B12" s="145" t="s">
        <v>545</v>
      </c>
      <c r="C12" s="49">
        <v>4.4999999999999998E-2</v>
      </c>
      <c r="D12" s="146" t="s">
        <v>549</v>
      </c>
      <c r="E12" s="146" t="s">
        <v>544</v>
      </c>
      <c r="F12" s="146" t="s">
        <v>549</v>
      </c>
      <c r="G12" s="147" t="s">
        <v>544</v>
      </c>
      <c r="H12" s="133"/>
      <c r="I12" s="157" t="s">
        <v>545</v>
      </c>
      <c r="J12" s="50">
        <v>6.0000000000000001E-3</v>
      </c>
      <c r="K12" s="50">
        <v>6.0000000000000001E-3</v>
      </c>
      <c r="L12" s="50">
        <v>6.0000000000000001E-3</v>
      </c>
      <c r="M12" s="50">
        <v>6.0000000000000001E-3</v>
      </c>
      <c r="N12" s="50">
        <v>6.0000000000000001E-3</v>
      </c>
      <c r="O12" s="50">
        <v>6.0000000000000001E-3</v>
      </c>
      <c r="P12" s="50">
        <v>6.0000000000000001E-3</v>
      </c>
      <c r="Q12" s="50">
        <v>6.0000000000000001E-3</v>
      </c>
      <c r="R12" s="50">
        <v>6.0000000000000001E-3</v>
      </c>
      <c r="S12" s="50">
        <v>6.0000000000000001E-3</v>
      </c>
      <c r="T12" s="50">
        <v>6.0000000000000001E-3</v>
      </c>
      <c r="U12" s="51">
        <v>6.0000000000000001E-3</v>
      </c>
      <c r="V12" s="133"/>
      <c r="W12" s="139" t="s">
        <v>558</v>
      </c>
      <c r="X12" s="55" t="s">
        <v>559</v>
      </c>
    </row>
    <row r="13" spans="1:24" x14ac:dyDescent="0.45">
      <c r="A13" s="133"/>
      <c r="B13" s="145" t="s">
        <v>546</v>
      </c>
      <c r="C13" s="49">
        <v>4.4999999999999998E-2</v>
      </c>
      <c r="D13" s="146" t="s">
        <v>549</v>
      </c>
      <c r="E13" s="146" t="s">
        <v>544</v>
      </c>
      <c r="F13" s="146" t="s">
        <v>549</v>
      </c>
      <c r="G13" s="147" t="s">
        <v>544</v>
      </c>
      <c r="H13" s="133"/>
      <c r="I13" s="158" t="s">
        <v>546</v>
      </c>
      <c r="J13" s="56">
        <v>6.0000000000000001E-3</v>
      </c>
      <c r="K13" s="56">
        <v>6.0000000000000001E-3</v>
      </c>
      <c r="L13" s="56">
        <v>6.0000000000000001E-3</v>
      </c>
      <c r="M13" s="56">
        <v>6.0000000000000001E-3</v>
      </c>
      <c r="N13" s="56">
        <v>6.0000000000000001E-3</v>
      </c>
      <c r="O13" s="56">
        <v>6.0000000000000001E-3</v>
      </c>
      <c r="P13" s="56">
        <v>6.0000000000000001E-3</v>
      </c>
      <c r="Q13" s="56">
        <v>6.0000000000000001E-3</v>
      </c>
      <c r="R13" s="56">
        <v>6.0000000000000001E-3</v>
      </c>
      <c r="S13" s="56">
        <v>6.0000000000000001E-3</v>
      </c>
      <c r="T13" s="56">
        <v>6.0000000000000001E-3</v>
      </c>
      <c r="U13" s="57">
        <v>6.0000000000000001E-3</v>
      </c>
      <c r="V13" s="133"/>
      <c r="W13" s="133"/>
      <c r="X13" s="133"/>
    </row>
    <row r="14" spans="1:24" x14ac:dyDescent="0.45">
      <c r="A14" s="133"/>
      <c r="B14" s="148" t="s">
        <v>560</v>
      </c>
      <c r="C14" s="58">
        <v>4.4999999999999998E-2</v>
      </c>
      <c r="D14" s="149" t="s">
        <v>549</v>
      </c>
      <c r="E14" s="149" t="s">
        <v>544</v>
      </c>
      <c r="F14" s="149" t="s">
        <v>549</v>
      </c>
      <c r="G14" s="150" t="s">
        <v>544</v>
      </c>
      <c r="H14" s="133"/>
      <c r="I14" s="133"/>
      <c r="J14" s="133"/>
      <c r="K14" s="133"/>
      <c r="L14" s="133"/>
      <c r="M14" s="133"/>
      <c r="N14" s="133"/>
      <c r="O14" s="133"/>
      <c r="P14" s="133"/>
      <c r="Q14" s="133"/>
      <c r="R14" s="133"/>
      <c r="S14" s="133"/>
      <c r="T14" s="133"/>
      <c r="U14" s="133"/>
      <c r="V14" s="133"/>
      <c r="W14" s="133"/>
      <c r="X14" s="133"/>
    </row>
    <row r="15" spans="1:24" x14ac:dyDescent="0.45">
      <c r="A15" s="133"/>
      <c r="B15" s="133"/>
      <c r="C15" s="133"/>
      <c r="D15" s="133"/>
      <c r="E15" s="133"/>
      <c r="F15" s="133"/>
      <c r="G15" s="133"/>
      <c r="H15" s="133"/>
      <c r="I15" s="133"/>
      <c r="J15" s="133"/>
      <c r="K15" s="133"/>
      <c r="L15" s="133"/>
      <c r="M15" s="133"/>
      <c r="N15" s="133"/>
      <c r="O15" s="133"/>
      <c r="P15" s="133"/>
      <c r="Q15" s="133"/>
      <c r="R15" s="133"/>
      <c r="S15" s="133"/>
      <c r="T15" s="133"/>
      <c r="U15" s="133"/>
      <c r="V15" s="133"/>
      <c r="W15" s="133"/>
      <c r="X15" s="133"/>
    </row>
    <row r="16" spans="1:24" x14ac:dyDescent="0.45">
      <c r="A16" s="133"/>
      <c r="B16" s="138" t="str" cm="1">
        <f t="array" aca="1" ref="B16" ca="1">IF(sCellInfo("SheetName")=Config!CollateralCcy,"Fixed vs RFR",sCellInfo("SheetName")&amp;" RFR vs "&amp;Config!CollateralCcy&amp;" RFR")</f>
        <v>CNH RFR vs EUR RFR</v>
      </c>
      <c r="C16" s="133"/>
      <c r="D16" s="133"/>
      <c r="E16" s="133"/>
      <c r="F16" s="140" t="s">
        <v>561</v>
      </c>
      <c r="G16" s="59" t="str" cm="1">
        <f t="array" aca="1" ref="G16" ca="1">[1]!sCellInfo("SheetName")</f>
        <v>CNH</v>
      </c>
      <c r="H16" s="133"/>
      <c r="I16" s="133"/>
      <c r="J16" s="133"/>
      <c r="K16" s="133"/>
      <c r="L16" s="133"/>
      <c r="M16" s="133"/>
      <c r="N16" s="133"/>
      <c r="O16" s="133"/>
      <c r="P16" s="133"/>
      <c r="Q16" s="133"/>
      <c r="R16" s="133"/>
      <c r="S16" s="133"/>
      <c r="T16" s="133"/>
      <c r="U16" s="133"/>
      <c r="V16" s="133"/>
      <c r="W16" s="133"/>
      <c r="X16" s="133"/>
    </row>
    <row r="17" spans="1:24" x14ac:dyDescent="0.45">
      <c r="A17" s="133"/>
      <c r="B17" s="141" t="s">
        <v>536</v>
      </c>
      <c r="C17" s="141" t="s">
        <v>109</v>
      </c>
      <c r="D17" s="137" t="s">
        <v>562</v>
      </c>
      <c r="E17" s="137" t="s">
        <v>563</v>
      </c>
      <c r="F17" s="137" t="s">
        <v>564</v>
      </c>
      <c r="G17" s="137" t="s">
        <v>565</v>
      </c>
      <c r="H17" s="133"/>
      <c r="I17" s="133"/>
      <c r="J17" s="133"/>
      <c r="K17" s="133"/>
      <c r="L17" s="133"/>
      <c r="M17" s="133"/>
      <c r="N17" s="133"/>
      <c r="O17" s="133"/>
      <c r="P17" s="133"/>
      <c r="Q17" s="133"/>
      <c r="R17" s="133"/>
      <c r="S17" s="133"/>
      <c r="T17" s="133"/>
      <c r="U17" s="133"/>
      <c r="V17" s="133"/>
      <c r="W17" s="133"/>
      <c r="X17" s="133"/>
    </row>
    <row r="18" spans="1:24" x14ac:dyDescent="0.45">
      <c r="A18" s="133"/>
      <c r="B18" s="151" t="s">
        <v>9</v>
      </c>
      <c r="C18" s="45">
        <v>1E-3</v>
      </c>
      <c r="D18" s="143" t="s">
        <v>549</v>
      </c>
      <c r="E18" s="143" t="s">
        <v>544</v>
      </c>
      <c r="F18" s="143" t="s">
        <v>549</v>
      </c>
      <c r="G18" s="144" t="s">
        <v>544</v>
      </c>
      <c r="H18" s="133"/>
      <c r="I18" s="133"/>
      <c r="J18" s="133"/>
      <c r="K18" s="133"/>
      <c r="L18" s="133"/>
      <c r="M18" s="133"/>
      <c r="N18" s="133"/>
      <c r="O18" s="133"/>
      <c r="P18" s="133"/>
      <c r="Q18" s="133"/>
      <c r="R18" s="133"/>
      <c r="S18" s="133"/>
      <c r="T18" s="133"/>
      <c r="U18" s="133"/>
      <c r="V18" s="133"/>
      <c r="W18" s="133"/>
      <c r="X18" s="133"/>
    </row>
    <row r="19" spans="1:24" x14ac:dyDescent="0.45">
      <c r="A19" s="133"/>
      <c r="B19" s="152" t="s">
        <v>10</v>
      </c>
      <c r="C19" s="49">
        <v>1E-3</v>
      </c>
      <c r="D19" s="146" t="s">
        <v>549</v>
      </c>
      <c r="E19" s="146" t="s">
        <v>544</v>
      </c>
      <c r="F19" s="146" t="s">
        <v>549</v>
      </c>
      <c r="G19" s="147" t="s">
        <v>544</v>
      </c>
      <c r="H19" s="133"/>
      <c r="I19" s="133"/>
      <c r="J19" s="133"/>
      <c r="K19" s="133"/>
      <c r="L19" s="133"/>
      <c r="M19" s="133"/>
      <c r="N19" s="133"/>
      <c r="O19" s="133"/>
      <c r="P19" s="133"/>
      <c r="Q19" s="133"/>
      <c r="R19" s="133"/>
      <c r="S19" s="133"/>
      <c r="T19" s="133"/>
      <c r="U19" s="133"/>
      <c r="V19" s="133"/>
      <c r="W19" s="133"/>
      <c r="X19" s="133"/>
    </row>
    <row r="20" spans="1:24" x14ac:dyDescent="0.45">
      <c r="A20" s="133"/>
      <c r="B20" s="152" t="s">
        <v>11</v>
      </c>
      <c r="C20" s="49">
        <v>1E-3</v>
      </c>
      <c r="D20" s="146" t="s">
        <v>549</v>
      </c>
      <c r="E20" s="146" t="s">
        <v>544</v>
      </c>
      <c r="F20" s="146" t="s">
        <v>549</v>
      </c>
      <c r="G20" s="147" t="s">
        <v>544</v>
      </c>
      <c r="H20" s="133"/>
      <c r="I20" s="133"/>
      <c r="J20" s="133"/>
      <c r="K20" s="133"/>
      <c r="L20" s="133"/>
      <c r="M20" s="133"/>
      <c r="N20" s="133"/>
      <c r="O20" s="133"/>
      <c r="P20" s="133"/>
      <c r="Q20" s="133"/>
      <c r="R20" s="133"/>
      <c r="S20" s="133"/>
      <c r="T20" s="133"/>
      <c r="U20" s="133"/>
      <c r="V20" s="133"/>
      <c r="W20" s="133"/>
      <c r="X20" s="133"/>
    </row>
    <row r="21" spans="1:24" x14ac:dyDescent="0.45">
      <c r="A21" s="133"/>
      <c r="B21" s="152" t="s">
        <v>12</v>
      </c>
      <c r="C21" s="49">
        <v>1E-3</v>
      </c>
      <c r="D21" s="146" t="s">
        <v>549</v>
      </c>
      <c r="E21" s="146" t="s">
        <v>544</v>
      </c>
      <c r="F21" s="146" t="s">
        <v>549</v>
      </c>
      <c r="G21" s="147" t="s">
        <v>544</v>
      </c>
      <c r="H21" s="133"/>
      <c r="I21" s="133"/>
      <c r="J21" s="133"/>
      <c r="K21" s="133"/>
      <c r="L21" s="133"/>
      <c r="M21" s="133"/>
      <c r="N21" s="133"/>
      <c r="O21" s="133"/>
      <c r="P21" s="133"/>
      <c r="Q21" s="133"/>
      <c r="R21" s="133"/>
      <c r="S21" s="133"/>
      <c r="T21" s="133"/>
      <c r="U21" s="133"/>
      <c r="V21" s="133"/>
      <c r="W21" s="133"/>
      <c r="X21" s="133"/>
    </row>
    <row r="22" spans="1:24" x14ac:dyDescent="0.45">
      <c r="A22" s="133"/>
      <c r="B22" s="152" t="s">
        <v>13</v>
      </c>
      <c r="C22" s="49">
        <v>1E-3</v>
      </c>
      <c r="D22" s="146" t="s">
        <v>549</v>
      </c>
      <c r="E22" s="146" t="s">
        <v>544</v>
      </c>
      <c r="F22" s="146" t="s">
        <v>549</v>
      </c>
      <c r="G22" s="147" t="s">
        <v>544</v>
      </c>
      <c r="H22" s="133"/>
      <c r="I22" s="133"/>
      <c r="J22" s="133"/>
      <c r="K22" s="133"/>
      <c r="L22" s="133"/>
      <c r="M22" s="133"/>
      <c r="N22" s="133"/>
      <c r="O22" s="133"/>
      <c r="P22" s="133"/>
      <c r="Q22" s="133"/>
      <c r="R22" s="133"/>
      <c r="S22" s="133"/>
      <c r="T22" s="133"/>
      <c r="U22" s="133"/>
      <c r="V22" s="133"/>
      <c r="W22" s="133"/>
      <c r="X22" s="133"/>
    </row>
    <row r="23" spans="1:24" x14ac:dyDescent="0.45">
      <c r="A23" s="133"/>
      <c r="B23" s="152" t="s">
        <v>14</v>
      </c>
      <c r="C23" s="49">
        <v>1E-3</v>
      </c>
      <c r="D23" s="146" t="s">
        <v>549</v>
      </c>
      <c r="E23" s="146" t="s">
        <v>544</v>
      </c>
      <c r="F23" s="146" t="s">
        <v>549</v>
      </c>
      <c r="G23" s="147" t="s">
        <v>544</v>
      </c>
      <c r="H23" s="133"/>
      <c r="I23" s="133"/>
      <c r="J23" s="133"/>
      <c r="K23" s="133"/>
      <c r="L23" s="133"/>
      <c r="M23" s="133"/>
      <c r="N23" s="133"/>
      <c r="O23" s="133"/>
      <c r="P23" s="133"/>
      <c r="Q23" s="133"/>
      <c r="R23" s="133"/>
      <c r="S23" s="133"/>
      <c r="T23" s="133"/>
      <c r="U23" s="133"/>
      <c r="V23" s="133"/>
      <c r="W23" s="133"/>
      <c r="X23" s="133"/>
    </row>
    <row r="24" spans="1:24" x14ac:dyDescent="0.45">
      <c r="A24" s="133"/>
      <c r="B24" s="152" t="s">
        <v>16</v>
      </c>
      <c r="C24" s="49">
        <v>1E-3</v>
      </c>
      <c r="D24" s="146" t="s">
        <v>549</v>
      </c>
      <c r="E24" s="146" t="s">
        <v>544</v>
      </c>
      <c r="F24" s="146" t="s">
        <v>549</v>
      </c>
      <c r="G24" s="147" t="s">
        <v>544</v>
      </c>
      <c r="H24" s="133"/>
      <c r="I24" s="133"/>
      <c r="J24" s="133"/>
      <c r="K24" s="133"/>
      <c r="L24" s="133"/>
      <c r="M24" s="133"/>
      <c r="N24" s="133"/>
      <c r="O24" s="133"/>
      <c r="P24" s="133"/>
      <c r="Q24" s="133"/>
      <c r="R24" s="133"/>
      <c r="S24" s="133"/>
      <c r="T24" s="133"/>
      <c r="U24" s="133"/>
      <c r="V24" s="133"/>
      <c r="W24" s="133"/>
      <c r="X24" s="133"/>
    </row>
    <row r="25" spans="1:24" x14ac:dyDescent="0.45">
      <c r="A25" s="133"/>
      <c r="B25" s="152" t="s">
        <v>19</v>
      </c>
      <c r="C25" s="49">
        <v>1E-3</v>
      </c>
      <c r="D25" s="146" t="s">
        <v>549</v>
      </c>
      <c r="E25" s="146" t="s">
        <v>544</v>
      </c>
      <c r="F25" s="146" t="s">
        <v>549</v>
      </c>
      <c r="G25" s="147" t="s">
        <v>544</v>
      </c>
      <c r="H25" s="133"/>
      <c r="I25" s="133"/>
      <c r="J25" s="133"/>
      <c r="K25" s="133"/>
      <c r="L25" s="133"/>
      <c r="M25" s="133"/>
      <c r="N25" s="133"/>
      <c r="O25" s="133"/>
      <c r="P25" s="133"/>
      <c r="Q25" s="133"/>
      <c r="R25" s="133"/>
      <c r="S25" s="133"/>
      <c r="T25" s="133"/>
      <c r="U25" s="133"/>
      <c r="V25" s="133"/>
      <c r="W25" s="133"/>
      <c r="X25" s="133"/>
    </row>
    <row r="26" spans="1:24" x14ac:dyDescent="0.45">
      <c r="A26" s="133"/>
      <c r="B26" s="152" t="s">
        <v>545</v>
      </c>
      <c r="C26" s="49">
        <v>1E-3</v>
      </c>
      <c r="D26" s="146" t="s">
        <v>549</v>
      </c>
      <c r="E26" s="146" t="s">
        <v>544</v>
      </c>
      <c r="F26" s="146" t="s">
        <v>549</v>
      </c>
      <c r="G26" s="147" t="s">
        <v>544</v>
      </c>
      <c r="H26" s="133"/>
      <c r="I26" s="133"/>
      <c r="J26" s="133"/>
      <c r="K26" s="133"/>
      <c r="L26" s="133"/>
      <c r="M26" s="133"/>
      <c r="N26" s="133"/>
      <c r="O26" s="133"/>
      <c r="P26" s="133"/>
      <c r="Q26" s="133"/>
      <c r="R26" s="133"/>
      <c r="S26" s="133"/>
      <c r="T26" s="133"/>
      <c r="U26" s="133"/>
      <c r="V26" s="133"/>
      <c r="W26" s="133"/>
      <c r="X26" s="133"/>
    </row>
    <row r="27" spans="1:24" x14ac:dyDescent="0.45">
      <c r="A27" s="133"/>
      <c r="B27" s="152" t="s">
        <v>546</v>
      </c>
      <c r="C27" s="49">
        <v>1E-3</v>
      </c>
      <c r="D27" s="146" t="s">
        <v>549</v>
      </c>
      <c r="E27" s="146" t="s">
        <v>544</v>
      </c>
      <c r="F27" s="146" t="s">
        <v>549</v>
      </c>
      <c r="G27" s="147" t="s">
        <v>544</v>
      </c>
      <c r="H27" s="133"/>
      <c r="I27" s="133"/>
      <c r="J27" s="133"/>
      <c r="K27" s="133"/>
      <c r="L27" s="133"/>
      <c r="M27" s="133"/>
      <c r="N27" s="133"/>
      <c r="O27" s="133"/>
      <c r="P27" s="133"/>
      <c r="Q27" s="133"/>
      <c r="R27" s="133"/>
      <c r="S27" s="133"/>
      <c r="T27" s="133"/>
      <c r="U27" s="133"/>
      <c r="V27" s="133"/>
      <c r="W27" s="133"/>
      <c r="X27" s="133"/>
    </row>
    <row r="28" spans="1:24" x14ac:dyDescent="0.45">
      <c r="A28" s="133"/>
      <c r="B28" s="153" t="s">
        <v>560</v>
      </c>
      <c r="C28" s="58">
        <v>1E-3</v>
      </c>
      <c r="D28" s="149" t="s">
        <v>549</v>
      </c>
      <c r="E28" s="149" t="s">
        <v>544</v>
      </c>
      <c r="F28" s="149" t="s">
        <v>549</v>
      </c>
      <c r="G28" s="150" t="s">
        <v>544</v>
      </c>
      <c r="H28" s="133"/>
      <c r="I28" s="133"/>
      <c r="J28" s="133"/>
      <c r="K28" s="133"/>
      <c r="L28" s="133"/>
      <c r="M28" s="133"/>
      <c r="N28" s="133"/>
      <c r="O28" s="133"/>
      <c r="P28" s="133"/>
      <c r="Q28" s="133"/>
      <c r="R28" s="133"/>
      <c r="S28" s="133"/>
      <c r="T28" s="133"/>
      <c r="U28" s="133"/>
      <c r="V28" s="133"/>
      <c r="W28" s="133"/>
      <c r="X28" s="133"/>
    </row>
  </sheetData>
  <sheetProtection sheet="1" objects="1" scenarios="1"/>
  <dataValidations count="16">
    <dataValidation type="list" allowBlank="1" showInputMessage="1" showErrorMessage="1" sqref="X12" xr:uid="{41E6762E-77A2-423C-AE22-4A660B0C59D7}">
      <formula1>"RFR,IBOR"</formula1>
    </dataValidation>
    <dataValidation type="list" errorStyle="information" allowBlank="1" showInputMessage="1" showErrorMessage="1" errorTitle="Cayley Market Data" error="That's not a valid payment frequency." sqref="D4:D14" xr:uid="{F60F1919-5E91-41E0-82F7-E5D8A7154388}">
      <formula1>"Ann,Semi,Quart"</formula1>
    </dataValidation>
    <dataValidation type="list" errorStyle="information" allowBlank="1" showInputMessage="1" showErrorMessage="1" errorTitle="Cayley Market Data" error="That's not a valid fixed daycount." sqref="E4:E14" xr:uid="{4AB831EC-CF98-4870-9A2E-FD1B28FE8E4E}">
      <formula1>"30/360,30e/360,30e/360 (ISDA),A/360,A/365F,Act/Act"</formula1>
    </dataValidation>
    <dataValidation type="list" errorStyle="information" allowBlank="1" showInputMessage="1" showErrorMessage="1" errorTitle="Cayley Market Data" error="That's not a valid payment frequency." sqref="F4:F14" xr:uid="{9A09AD0B-DB5F-4E7D-B2D6-E7EE2B6A5AED}">
      <formula1>"Ann,Semi,Quart"</formula1>
    </dataValidation>
    <dataValidation type="list" errorStyle="information" allowBlank="1" showInputMessage="1" showErrorMessage="1" errorTitle="Cayley Market Data" error="That's not a valid floating daycount." sqref="G4:G14" xr:uid="{AA400AF4-C711-4EC7-9C6E-1C0A3C747248}">
      <formula1>"A/360,A/365F"</formula1>
    </dataValidation>
    <dataValidation type="list" errorStyle="information" allowBlank="1" showInputMessage="1" showErrorMessage="1" errorTitle="Cayley Market Data" error="That's not a valid payment frequency." sqref="D18:D28" xr:uid="{C4663FCE-D69B-4A69-8E45-C1796F3B5939}">
      <formula1>"Ann,Semi,Quart"</formula1>
    </dataValidation>
    <dataValidation type="list" errorStyle="information" allowBlank="1" showInputMessage="1" showErrorMessage="1" errorTitle="Cayley Market Data" error="That's not a valid fixed daycount." sqref="E18:E28" xr:uid="{0D5953F0-4110-4D05-A5A3-08A0545DB126}">
      <formula1>"30/360,30e/360,30e/360 (ISDA),A/360,A/365F,Act/Act"</formula1>
    </dataValidation>
    <dataValidation type="list" errorStyle="information" allowBlank="1" showInputMessage="1" showErrorMessage="1" errorTitle="Cayley Market Data" error="That's not a valid payment frequency." sqref="F18:F28" xr:uid="{BF2AE98B-313C-4251-9DA6-9CEBAF7CD31F}">
      <formula1>"Ann,Semi,Quart"</formula1>
    </dataValidation>
    <dataValidation type="list" errorStyle="information" allowBlank="1" showInputMessage="1" showErrorMessage="1" errorTitle="Cayley Market Data" error="That's not a valid fixed daycount." sqref="G18:G28" xr:uid="{C48A2D13-5C8B-40B7-802B-AC3E2211751A}">
      <formula1>"30/360,30e/360,30e/360 (ISDA),A/360,A/365F,Act/Act"</formula1>
    </dataValidation>
    <dataValidation type="list" errorStyle="information" allowBlank="1" showInputMessage="1" showErrorMessage="1" errorTitle="Cayley Market Data" sqref="G16" xr:uid="{E86A9276-2289-4B90-863A-4901AB32B03D}">
      <formula1>"CNH,EUR"</formula1>
    </dataValidation>
    <dataValidation type="list" errorStyle="information" allowBlank="1" showInputMessage="1" showErrorMessage="1" errorTitle="Cayley Market Data" error="That's not a valid payment frequency." sqref="X4" xr:uid="{48FCB6F8-DE1B-4FA6-890D-19CBF6C8600F}">
      <formula1>"Ann,Semi,Quart"</formula1>
    </dataValidation>
    <dataValidation type="list" errorStyle="information" allowBlank="1" showInputMessage="1" showErrorMessage="1" errorTitle="Cayley Market Data" error="That's not a valid fixed daycount." sqref="X5" xr:uid="{AAC0536E-B725-4C3F-BE0A-6C98B83DEAD3}">
      <formula1>"30/360,30e/360,30e/360 (ISDA),A/360,A/365F,Act/Act"</formula1>
    </dataValidation>
    <dataValidation type="list" errorStyle="information" allowBlank="1" showInputMessage="1" showErrorMessage="1" errorTitle="Cayley Market Data" error="That's not a valid payment frequency." sqref="X6" xr:uid="{1CC9F406-A5DC-4215-AC8B-5D2E462CB6A3}">
      <formula1>"Ann,Semi,Quart"</formula1>
    </dataValidation>
    <dataValidation type="list" errorStyle="information" allowBlank="1" showInputMessage="1" showErrorMessage="1" errorTitle="Cayley Market Data" error="That's not a valid floating daycount." sqref="X7" xr:uid="{D1C63EA9-1BBC-423C-8CDD-C4BFBC841400}">
      <formula1>"A/360,A/365F"</formula1>
    </dataValidation>
    <dataValidation type="list" errorStyle="information" allowBlank="1" showInputMessage="1" showErrorMessage="1" errorTitle="Cayley Market Data" error="That's not a valid QuoteType" sqref="X8" xr:uid="{146C4941-11D7-4956-BB37-D2554DCFCD76}">
      <formula1>"Normal,Log Normal,OIS Normal,OIS Log Normal"</formula1>
    </dataValidation>
    <dataValidation type="list" errorStyle="information" allowBlank="1" showInputMessage="1" showErrorMessage="1" errorTitle="Cayley Market Data" error="That's not a valid Contributor" sqref="X9" xr:uid="{E5AD44FE-E91E-4EBA-A773-9E379E71B698}">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owMenu">
                <anchor>
                  <from>
                    <xdr:col>10</xdr:col>
                    <xdr:colOff>119063</xdr:colOff>
                    <xdr:row>0</xdr:row>
                    <xdr:rowOff>38100</xdr:rowOff>
                  </from>
                  <to>
                    <xdr:col>12</xdr:col>
                    <xdr:colOff>0</xdr:colOff>
                    <xdr:row>0</xdr:row>
                    <xdr:rowOff>342900</xdr:rowOff>
                  </to>
                </anchor>
              </controlPr>
            </control>
          </mc:Choice>
        </mc:AlternateContent>
        <mc:AlternateContent xmlns:mc="http://schemas.openxmlformats.org/markup-compatibility/2006">
          <mc:Choice Requires="x14">
            <control shapeId="8194"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06FFE-A7B7-4E31-AF1D-B143697C59B5}">
  <sheetPr codeName="shCZK"/>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33"/>
      <c r="B1" s="134" t="str">
        <f ca="1">RIGHT(sCellInfo("SheetName"),3)&amp;" curves and volatility"</f>
        <v>CZK curves and volatility</v>
      </c>
      <c r="C1" s="133"/>
      <c r="D1" s="133"/>
      <c r="E1" s="133"/>
      <c r="F1" s="133"/>
      <c r="G1" s="133"/>
      <c r="H1" s="133"/>
      <c r="I1" s="133"/>
      <c r="J1" s="133"/>
      <c r="K1" s="133"/>
      <c r="L1" s="133"/>
      <c r="M1" s="133"/>
      <c r="N1" s="133"/>
      <c r="O1" s="133"/>
      <c r="P1" s="133"/>
      <c r="Q1" s="133"/>
      <c r="R1" s="133"/>
      <c r="S1" s="133"/>
      <c r="T1" s="133"/>
      <c r="U1" s="133"/>
      <c r="V1" s="133"/>
      <c r="W1" s="133"/>
      <c r="X1" s="133"/>
    </row>
    <row r="2" spans="1:24" x14ac:dyDescent="0.45">
      <c r="A2" s="133"/>
      <c r="B2" s="135" t="s">
        <v>534</v>
      </c>
      <c r="C2" s="133"/>
      <c r="D2" s="133"/>
      <c r="E2" s="133"/>
      <c r="F2" s="133"/>
      <c r="G2" s="133"/>
      <c r="H2" s="136" t="s">
        <v>535</v>
      </c>
      <c r="I2" s="133"/>
      <c r="J2" s="133"/>
      <c r="K2" s="133"/>
      <c r="L2" s="133"/>
      <c r="M2" s="133"/>
      <c r="N2" s="133"/>
      <c r="O2" s="133"/>
      <c r="P2" s="133"/>
      <c r="Q2" s="133"/>
      <c r="R2" s="133"/>
      <c r="S2" s="133"/>
      <c r="T2" s="133"/>
      <c r="U2" s="133"/>
      <c r="V2" s="133"/>
      <c r="W2" s="133"/>
      <c r="X2" s="133"/>
    </row>
    <row r="3" spans="1:24" x14ac:dyDescent="0.45">
      <c r="A3" s="133"/>
      <c r="B3" s="137" t="s">
        <v>536</v>
      </c>
      <c r="C3" s="137" t="s">
        <v>109</v>
      </c>
      <c r="D3" s="137" t="s">
        <v>537</v>
      </c>
      <c r="E3" s="137" t="s">
        <v>538</v>
      </c>
      <c r="F3" s="137" t="s">
        <v>539</v>
      </c>
      <c r="G3" s="137" t="s">
        <v>540</v>
      </c>
      <c r="H3" s="133"/>
      <c r="I3" s="135" t="s">
        <v>541</v>
      </c>
      <c r="J3" s="133"/>
      <c r="K3" s="133"/>
      <c r="L3" s="133"/>
      <c r="M3" s="133"/>
      <c r="N3" s="133"/>
      <c r="O3" s="133"/>
      <c r="P3" s="133"/>
      <c r="Q3" s="133"/>
      <c r="R3" s="133"/>
      <c r="S3" s="133"/>
      <c r="T3" s="133"/>
      <c r="U3" s="133"/>
      <c r="V3" s="133"/>
      <c r="W3" s="138" t="s">
        <v>542</v>
      </c>
      <c r="X3" s="133"/>
    </row>
    <row r="4" spans="1:24" x14ac:dyDescent="0.45">
      <c r="A4" s="133"/>
      <c r="B4" s="142" t="s">
        <v>9</v>
      </c>
      <c r="C4" s="45">
        <v>2.4199999999999999E-2</v>
      </c>
      <c r="D4" s="143" t="s">
        <v>543</v>
      </c>
      <c r="E4" s="143" t="s">
        <v>544</v>
      </c>
      <c r="F4" s="143" t="s">
        <v>543</v>
      </c>
      <c r="G4" s="144" t="s">
        <v>544</v>
      </c>
      <c r="H4" s="133"/>
      <c r="I4" s="154"/>
      <c r="J4" s="155" t="s">
        <v>10</v>
      </c>
      <c r="K4" s="155" t="s">
        <v>11</v>
      </c>
      <c r="L4" s="155" t="s">
        <v>12</v>
      </c>
      <c r="M4" s="155" t="s">
        <v>13</v>
      </c>
      <c r="N4" s="155" t="s">
        <v>14</v>
      </c>
      <c r="O4" s="155" t="s">
        <v>15</v>
      </c>
      <c r="P4" s="155" t="s">
        <v>16</v>
      </c>
      <c r="Q4" s="155" t="s">
        <v>17</v>
      </c>
      <c r="R4" s="155" t="s">
        <v>18</v>
      </c>
      <c r="S4" s="155" t="s">
        <v>19</v>
      </c>
      <c r="T4" s="155" t="s">
        <v>545</v>
      </c>
      <c r="U4" s="156" t="s">
        <v>546</v>
      </c>
      <c r="V4" s="133"/>
      <c r="W4" s="46" t="s">
        <v>547</v>
      </c>
      <c r="X4" s="47" t="str">
        <f t="array" aca="1" ref="X4:X7" ca="1">TRANSPOSE($D$5:$G$5)</f>
        <v>Ann</v>
      </c>
    </row>
    <row r="5" spans="1:24" x14ac:dyDescent="0.45">
      <c r="A5" s="133"/>
      <c r="B5" s="145" t="s">
        <v>10</v>
      </c>
      <c r="C5" s="49">
        <v>2.3349999999999999E-2</v>
      </c>
      <c r="D5" s="146" t="s">
        <v>548</v>
      </c>
      <c r="E5" s="146" t="s">
        <v>544</v>
      </c>
      <c r="F5" s="146" t="s">
        <v>549</v>
      </c>
      <c r="G5" s="147" t="s">
        <v>544</v>
      </c>
      <c r="H5" s="133"/>
      <c r="I5" s="157" t="s">
        <v>10</v>
      </c>
      <c r="J5" s="50">
        <v>5.62E-3</v>
      </c>
      <c r="K5" s="50">
        <v>5.7000000000000002E-3</v>
      </c>
      <c r="L5" s="50">
        <v>5.79E-3</v>
      </c>
      <c r="M5" s="50">
        <v>4.8300000000000001E-3</v>
      </c>
      <c r="N5" s="50">
        <v>5.96E-3</v>
      </c>
      <c r="O5" s="50">
        <v>5.1700000000000001E-3</v>
      </c>
      <c r="P5" s="50">
        <v>6.13E-3</v>
      </c>
      <c r="Q5" s="50">
        <v>5.5100000000000001E-3</v>
      </c>
      <c r="R5" s="50">
        <v>5.6700000000000006E-3</v>
      </c>
      <c r="S5" s="50">
        <v>6.3799999999999994E-3</v>
      </c>
      <c r="T5" s="50">
        <v>6.3799999999999994E-3</v>
      </c>
      <c r="U5" s="51">
        <v>6.3799999999999994E-3</v>
      </c>
      <c r="V5" s="133"/>
      <c r="W5" s="52" t="s">
        <v>550</v>
      </c>
      <c r="X5" s="48" t="str">
        <f ca="1"/>
        <v>A/360</v>
      </c>
    </row>
    <row r="6" spans="1:24" x14ac:dyDescent="0.45">
      <c r="A6" s="133"/>
      <c r="B6" s="145" t="s">
        <v>11</v>
      </c>
      <c r="C6" s="49">
        <v>2.2174999999999997E-2</v>
      </c>
      <c r="D6" s="146" t="s">
        <v>548</v>
      </c>
      <c r="E6" s="146" t="s">
        <v>544</v>
      </c>
      <c r="F6" s="146" t="s">
        <v>549</v>
      </c>
      <c r="G6" s="147" t="s">
        <v>544</v>
      </c>
      <c r="H6" s="133"/>
      <c r="I6" s="157" t="s">
        <v>11</v>
      </c>
      <c r="J6" s="50">
        <v>5.62E-3</v>
      </c>
      <c r="K6" s="50">
        <v>5.7000000000000002E-3</v>
      </c>
      <c r="L6" s="50">
        <v>5.79E-3</v>
      </c>
      <c r="M6" s="50">
        <v>5.3600000000000002E-3</v>
      </c>
      <c r="N6" s="50">
        <v>5.96E-3</v>
      </c>
      <c r="O6" s="50">
        <v>5.6700000000000006E-3</v>
      </c>
      <c r="P6" s="50">
        <v>6.13E-3</v>
      </c>
      <c r="Q6" s="50">
        <v>5.9800000000000001E-3</v>
      </c>
      <c r="R6" s="50">
        <v>6.1399999999999996E-3</v>
      </c>
      <c r="S6" s="50">
        <v>6.3799999999999994E-3</v>
      </c>
      <c r="T6" s="50">
        <v>6.3799999999999994E-3</v>
      </c>
      <c r="U6" s="51">
        <v>6.3799999999999994E-3</v>
      </c>
      <c r="V6" s="133"/>
      <c r="W6" s="52" t="s">
        <v>551</v>
      </c>
      <c r="X6" s="48" t="str">
        <f ca="1"/>
        <v>Quart</v>
      </c>
    </row>
    <row r="7" spans="1:24" x14ac:dyDescent="0.45">
      <c r="A7" s="133"/>
      <c r="B7" s="145" t="s">
        <v>12</v>
      </c>
      <c r="C7" s="49">
        <v>2.0950000000000003E-2</v>
      </c>
      <c r="D7" s="146" t="s">
        <v>548</v>
      </c>
      <c r="E7" s="146" t="s">
        <v>544</v>
      </c>
      <c r="F7" s="146" t="s">
        <v>549</v>
      </c>
      <c r="G7" s="147" t="s">
        <v>544</v>
      </c>
      <c r="H7" s="133"/>
      <c r="I7" s="157" t="s">
        <v>12</v>
      </c>
      <c r="J7" s="50">
        <v>5.62E-3</v>
      </c>
      <c r="K7" s="50">
        <v>5.7000000000000002E-3</v>
      </c>
      <c r="L7" s="50">
        <v>5.79E-3</v>
      </c>
      <c r="M7" s="50">
        <v>5.8700000000000002E-3</v>
      </c>
      <c r="N7" s="50">
        <v>5.96E-3</v>
      </c>
      <c r="O7" s="50">
        <v>6.0400000000000002E-3</v>
      </c>
      <c r="P7" s="50">
        <v>6.13E-3</v>
      </c>
      <c r="Q7" s="50">
        <v>6.2100000000000002E-3</v>
      </c>
      <c r="R7" s="50">
        <v>6.3E-3</v>
      </c>
      <c r="S7" s="50">
        <v>6.3799999999999994E-3</v>
      </c>
      <c r="T7" s="50">
        <v>6.3799999999999994E-3</v>
      </c>
      <c r="U7" s="51">
        <v>6.3799999999999994E-3</v>
      </c>
      <c r="V7" s="133"/>
      <c r="W7" s="52" t="s">
        <v>552</v>
      </c>
      <c r="X7" s="48" t="str">
        <f ca="1"/>
        <v>A/360</v>
      </c>
    </row>
    <row r="8" spans="1:24" x14ac:dyDescent="0.45">
      <c r="A8" s="133"/>
      <c r="B8" s="145" t="s">
        <v>13</v>
      </c>
      <c r="C8" s="49">
        <v>1.9950000000000002E-2</v>
      </c>
      <c r="D8" s="146" t="s">
        <v>548</v>
      </c>
      <c r="E8" s="146" t="s">
        <v>544</v>
      </c>
      <c r="F8" s="146" t="s">
        <v>549</v>
      </c>
      <c r="G8" s="147" t="s">
        <v>544</v>
      </c>
      <c r="H8" s="133"/>
      <c r="I8" s="157" t="s">
        <v>13</v>
      </c>
      <c r="J8" s="50">
        <v>6.2500000000000003E-3</v>
      </c>
      <c r="K8" s="50">
        <v>6.3E-3</v>
      </c>
      <c r="L8" s="50">
        <v>6.3299999999999997E-3</v>
      </c>
      <c r="M8" s="50">
        <v>6.3299999999999997E-3</v>
      </c>
      <c r="N8" s="50">
        <v>6.3400000000000001E-3</v>
      </c>
      <c r="O8" s="50">
        <v>6.3299999999999997E-3</v>
      </c>
      <c r="P8" s="50">
        <v>6.3299999999999997E-3</v>
      </c>
      <c r="Q8" s="50">
        <v>6.3299999999999997E-3</v>
      </c>
      <c r="R8" s="50">
        <v>6.3299999999999997E-3</v>
      </c>
      <c r="S8" s="50">
        <v>6.3299999999999997E-3</v>
      </c>
      <c r="T8" s="50">
        <v>6.3299999999999997E-3</v>
      </c>
      <c r="U8" s="51">
        <v>6.3299999999999997E-3</v>
      </c>
      <c r="V8" s="133"/>
      <c r="W8" s="52" t="s">
        <v>553</v>
      </c>
      <c r="X8" s="48" t="s">
        <v>554</v>
      </c>
    </row>
    <row r="9" spans="1:24" x14ac:dyDescent="0.45">
      <c r="A9" s="133"/>
      <c r="B9" s="145" t="s">
        <v>14</v>
      </c>
      <c r="C9" s="49">
        <v>1.8950000000000002E-2</v>
      </c>
      <c r="D9" s="146" t="s">
        <v>548</v>
      </c>
      <c r="E9" s="146" t="s">
        <v>544</v>
      </c>
      <c r="F9" s="146" t="s">
        <v>549</v>
      </c>
      <c r="G9" s="147" t="s">
        <v>544</v>
      </c>
      <c r="H9" s="133"/>
      <c r="I9" s="157" t="s">
        <v>14</v>
      </c>
      <c r="J9" s="50">
        <v>6.2500000000000003E-3</v>
      </c>
      <c r="K9" s="50">
        <v>6.3E-3</v>
      </c>
      <c r="L9" s="50">
        <v>6.3299999999999997E-3</v>
      </c>
      <c r="M9" s="50">
        <v>6.2599999999999999E-3</v>
      </c>
      <c r="N9" s="50">
        <v>6.3400000000000001E-3</v>
      </c>
      <c r="O9" s="50">
        <v>6.2599999999999999E-3</v>
      </c>
      <c r="P9" s="50">
        <v>6.3299999999999997E-3</v>
      </c>
      <c r="Q9" s="50">
        <v>6.2599999999999999E-3</v>
      </c>
      <c r="R9" s="50">
        <v>6.2500000000000003E-3</v>
      </c>
      <c r="S9" s="50">
        <v>6.3299999999999997E-3</v>
      </c>
      <c r="T9" s="50">
        <v>6.3299999999999997E-3</v>
      </c>
      <c r="U9" s="51">
        <v>6.3299999999999997E-3</v>
      </c>
      <c r="V9" s="133"/>
      <c r="W9" s="53" t="s">
        <v>555</v>
      </c>
      <c r="X9" s="54" t="s">
        <v>572</v>
      </c>
    </row>
    <row r="10" spans="1:24" x14ac:dyDescent="0.45">
      <c r="A10" s="133"/>
      <c r="B10" s="145" t="s">
        <v>16</v>
      </c>
      <c r="C10" s="49">
        <v>1.7149999999999999E-2</v>
      </c>
      <c r="D10" s="146" t="s">
        <v>548</v>
      </c>
      <c r="E10" s="146" t="s">
        <v>544</v>
      </c>
      <c r="F10" s="146" t="s">
        <v>549</v>
      </c>
      <c r="G10" s="147" t="s">
        <v>544</v>
      </c>
      <c r="H10" s="133"/>
      <c r="I10" s="157" t="s">
        <v>16</v>
      </c>
      <c r="J10" s="50">
        <v>6.2500000000000003E-3</v>
      </c>
      <c r="K10" s="50">
        <v>6.3E-3</v>
      </c>
      <c r="L10" s="50">
        <v>6.3299999999999997E-3</v>
      </c>
      <c r="M10" s="50">
        <v>6.2599999999999999E-3</v>
      </c>
      <c r="N10" s="50">
        <v>6.3400000000000001E-3</v>
      </c>
      <c r="O10" s="50">
        <v>6.2599999999999999E-3</v>
      </c>
      <c r="P10" s="50">
        <v>6.3299999999999997E-3</v>
      </c>
      <c r="Q10" s="50">
        <v>6.2599999999999999E-3</v>
      </c>
      <c r="R10" s="50">
        <v>6.2500000000000003E-3</v>
      </c>
      <c r="S10" s="50">
        <v>6.3299999999999997E-3</v>
      </c>
      <c r="T10" s="50">
        <v>6.3299999999999997E-3</v>
      </c>
      <c r="U10" s="51">
        <v>6.3299999999999997E-3</v>
      </c>
      <c r="V10" s="133"/>
      <c r="W10" s="133"/>
      <c r="X10" s="133"/>
    </row>
    <row r="11" spans="1:24" x14ac:dyDescent="0.45">
      <c r="A11" s="133"/>
      <c r="B11" s="145" t="s">
        <v>19</v>
      </c>
      <c r="C11" s="49">
        <v>1.5550000000000001E-2</v>
      </c>
      <c r="D11" s="146" t="s">
        <v>548</v>
      </c>
      <c r="E11" s="146" t="s">
        <v>544</v>
      </c>
      <c r="F11" s="146" t="s">
        <v>549</v>
      </c>
      <c r="G11" s="147" t="s">
        <v>544</v>
      </c>
      <c r="H11" s="133"/>
      <c r="I11" s="157" t="s">
        <v>19</v>
      </c>
      <c r="J11" s="50">
        <v>6.2500000000000003E-3</v>
      </c>
      <c r="K11" s="50">
        <v>6.3E-3</v>
      </c>
      <c r="L11" s="50">
        <v>6.3299999999999997E-3</v>
      </c>
      <c r="M11" s="50">
        <v>6.2599999999999999E-3</v>
      </c>
      <c r="N11" s="50">
        <v>6.3400000000000001E-3</v>
      </c>
      <c r="O11" s="50">
        <v>6.2599999999999999E-3</v>
      </c>
      <c r="P11" s="50">
        <v>6.3299999999999997E-3</v>
      </c>
      <c r="Q11" s="50">
        <v>6.2599999999999999E-3</v>
      </c>
      <c r="R11" s="50">
        <v>6.2500000000000003E-3</v>
      </c>
      <c r="S11" s="50">
        <v>6.3299999999999997E-3</v>
      </c>
      <c r="T11" s="50">
        <v>6.3299999999999997E-3</v>
      </c>
      <c r="U11" s="51">
        <v>6.3299999999999997E-3</v>
      </c>
      <c r="V11" s="133"/>
      <c r="W11" s="133" t="s">
        <v>557</v>
      </c>
      <c r="X11" s="133"/>
    </row>
    <row r="12" spans="1:24" x14ac:dyDescent="0.45">
      <c r="A12" s="133"/>
      <c r="B12" s="145" t="s">
        <v>545</v>
      </c>
      <c r="C12" s="49">
        <v>1.58248E-2</v>
      </c>
      <c r="D12" s="146" t="s">
        <v>548</v>
      </c>
      <c r="E12" s="146" t="s">
        <v>544</v>
      </c>
      <c r="F12" s="146" t="s">
        <v>549</v>
      </c>
      <c r="G12" s="147" t="s">
        <v>544</v>
      </c>
      <c r="H12" s="133"/>
      <c r="I12" s="157" t="s">
        <v>545</v>
      </c>
      <c r="J12" s="50">
        <v>6.2500000000000003E-3</v>
      </c>
      <c r="K12" s="50">
        <v>6.3E-3</v>
      </c>
      <c r="L12" s="50">
        <v>6.3299999999999997E-3</v>
      </c>
      <c r="M12" s="50">
        <v>6.2599999999999999E-3</v>
      </c>
      <c r="N12" s="50">
        <v>6.3400000000000001E-3</v>
      </c>
      <c r="O12" s="50">
        <v>6.2599999999999999E-3</v>
      </c>
      <c r="P12" s="50">
        <v>6.3299999999999997E-3</v>
      </c>
      <c r="Q12" s="50">
        <v>6.2599999999999999E-3</v>
      </c>
      <c r="R12" s="50">
        <v>6.2500000000000003E-3</v>
      </c>
      <c r="S12" s="50">
        <v>6.3299999999999997E-3</v>
      </c>
      <c r="T12" s="50">
        <v>6.3299999999999997E-3</v>
      </c>
      <c r="U12" s="51">
        <v>6.3299999999999997E-3</v>
      </c>
      <c r="V12" s="133"/>
      <c r="W12" s="139" t="s">
        <v>558</v>
      </c>
      <c r="X12" s="55" t="s">
        <v>559</v>
      </c>
    </row>
    <row r="13" spans="1:24" x14ac:dyDescent="0.45">
      <c r="A13" s="133"/>
      <c r="B13" s="145" t="s">
        <v>546</v>
      </c>
      <c r="C13" s="49">
        <v>1.6200000000000003E-2</v>
      </c>
      <c r="D13" s="146" t="s">
        <v>548</v>
      </c>
      <c r="E13" s="146" t="s">
        <v>544</v>
      </c>
      <c r="F13" s="146" t="s">
        <v>549</v>
      </c>
      <c r="G13" s="147" t="s">
        <v>544</v>
      </c>
      <c r="H13" s="133"/>
      <c r="I13" s="158" t="s">
        <v>546</v>
      </c>
      <c r="J13" s="56">
        <v>6.2500000000000003E-3</v>
      </c>
      <c r="K13" s="56">
        <v>6.3E-3</v>
      </c>
      <c r="L13" s="56">
        <v>6.3299999999999997E-3</v>
      </c>
      <c r="M13" s="56">
        <v>6.2599999999999999E-3</v>
      </c>
      <c r="N13" s="56">
        <v>6.3400000000000001E-3</v>
      </c>
      <c r="O13" s="56">
        <v>6.2599999999999999E-3</v>
      </c>
      <c r="P13" s="56">
        <v>6.3299999999999997E-3</v>
      </c>
      <c r="Q13" s="56">
        <v>6.2599999999999999E-3</v>
      </c>
      <c r="R13" s="56">
        <v>6.2500000000000003E-3</v>
      </c>
      <c r="S13" s="56">
        <v>6.3299999999999997E-3</v>
      </c>
      <c r="T13" s="56">
        <v>6.3299999999999997E-3</v>
      </c>
      <c r="U13" s="57">
        <v>6.3299999999999997E-3</v>
      </c>
      <c r="V13" s="133"/>
      <c r="W13" s="133"/>
      <c r="X13" s="133"/>
    </row>
    <row r="14" spans="1:24" x14ac:dyDescent="0.45">
      <c r="A14" s="133"/>
      <c r="B14" s="148" t="s">
        <v>560</v>
      </c>
      <c r="C14" s="58">
        <v>1.695E-2</v>
      </c>
      <c r="D14" s="149" t="s">
        <v>548</v>
      </c>
      <c r="E14" s="149" t="s">
        <v>544</v>
      </c>
      <c r="F14" s="149" t="s">
        <v>549</v>
      </c>
      <c r="G14" s="150" t="s">
        <v>544</v>
      </c>
      <c r="H14" s="133"/>
      <c r="I14" s="133"/>
      <c r="J14" s="133"/>
      <c r="K14" s="133"/>
      <c r="L14" s="133"/>
      <c r="M14" s="133"/>
      <c r="N14" s="133"/>
      <c r="O14" s="133"/>
      <c r="P14" s="133"/>
      <c r="Q14" s="133"/>
      <c r="R14" s="133"/>
      <c r="S14" s="133"/>
      <c r="T14" s="133"/>
      <c r="U14" s="133"/>
      <c r="V14" s="133"/>
      <c r="W14" s="133"/>
      <c r="X14" s="133"/>
    </row>
    <row r="15" spans="1:24" x14ac:dyDescent="0.45">
      <c r="A15" s="133"/>
      <c r="B15" s="133"/>
      <c r="C15" s="133"/>
      <c r="D15" s="133"/>
      <c r="E15" s="133"/>
      <c r="F15" s="133"/>
      <c r="G15" s="133"/>
      <c r="H15" s="133"/>
      <c r="I15" s="133"/>
      <c r="J15" s="133"/>
      <c r="K15" s="133"/>
      <c r="L15" s="133"/>
      <c r="M15" s="133"/>
      <c r="N15" s="133"/>
      <c r="O15" s="133"/>
      <c r="P15" s="133"/>
      <c r="Q15" s="133"/>
      <c r="R15" s="133"/>
      <c r="S15" s="133"/>
      <c r="T15" s="133"/>
      <c r="U15" s="133"/>
      <c r="V15" s="133"/>
      <c r="W15" s="133"/>
      <c r="X15" s="133"/>
    </row>
    <row r="16" spans="1:24" x14ac:dyDescent="0.45">
      <c r="A16" s="133"/>
      <c r="B16" s="138" t="str" cm="1">
        <f t="array" aca="1" ref="B16" ca="1">IF(sCellInfo("SheetName")=Config!CollateralCcy,"Fixed vs RFR",sCellInfo("SheetName")&amp;" RFR vs "&amp;Config!CollateralCcy&amp;" RFR")</f>
        <v>CZK RFR vs EUR RFR</v>
      </c>
      <c r="C16" s="133"/>
      <c r="D16" s="133"/>
      <c r="E16" s="133"/>
      <c r="F16" s="140" t="s">
        <v>561</v>
      </c>
      <c r="G16" s="59" t="str" cm="1">
        <f t="array" aca="1" ref="G16" ca="1">[1]!sCellInfo("SheetName")</f>
        <v>CZK</v>
      </c>
      <c r="H16" s="133"/>
      <c r="I16" s="133"/>
      <c r="J16" s="133"/>
      <c r="K16" s="133"/>
      <c r="L16" s="133"/>
      <c r="M16" s="133"/>
      <c r="N16" s="133"/>
      <c r="O16" s="133"/>
      <c r="P16" s="133"/>
      <c r="Q16" s="133"/>
      <c r="R16" s="133"/>
      <c r="S16" s="133"/>
      <c r="T16" s="133"/>
      <c r="U16" s="133"/>
      <c r="V16" s="133"/>
      <c r="W16" s="133"/>
      <c r="X16" s="133"/>
    </row>
    <row r="17" spans="1:24" x14ac:dyDescent="0.45">
      <c r="A17" s="133"/>
      <c r="B17" s="141" t="s">
        <v>536</v>
      </c>
      <c r="C17" s="141" t="s">
        <v>109</v>
      </c>
      <c r="D17" s="137" t="s">
        <v>562</v>
      </c>
      <c r="E17" s="137" t="s">
        <v>563</v>
      </c>
      <c r="F17" s="137" t="s">
        <v>564</v>
      </c>
      <c r="G17" s="137" t="s">
        <v>565</v>
      </c>
      <c r="H17" s="133"/>
      <c r="I17" s="133"/>
      <c r="J17" s="133"/>
      <c r="K17" s="133"/>
      <c r="L17" s="133"/>
      <c r="M17" s="133"/>
      <c r="N17" s="133"/>
      <c r="O17" s="133"/>
      <c r="P17" s="133"/>
      <c r="Q17" s="133"/>
      <c r="R17" s="133"/>
      <c r="S17" s="133"/>
      <c r="T17" s="133"/>
      <c r="U17" s="133"/>
      <c r="V17" s="133"/>
      <c r="W17" s="133"/>
      <c r="X17" s="133"/>
    </row>
    <row r="18" spans="1:24" x14ac:dyDescent="0.45">
      <c r="A18" s="133"/>
      <c r="B18" s="151" t="s">
        <v>9</v>
      </c>
      <c r="C18" s="45">
        <v>-4.5999999999999999E-3</v>
      </c>
      <c r="D18" s="143" t="s">
        <v>549</v>
      </c>
      <c r="E18" s="143" t="s">
        <v>566</v>
      </c>
      <c r="F18" s="143" t="s">
        <v>549</v>
      </c>
      <c r="G18" s="144" t="s">
        <v>544</v>
      </c>
      <c r="H18" s="133"/>
      <c r="I18" s="133"/>
      <c r="J18" s="133"/>
      <c r="K18" s="133"/>
      <c r="L18" s="133"/>
      <c r="M18" s="133"/>
      <c r="N18" s="133"/>
      <c r="O18" s="133"/>
      <c r="P18" s="133"/>
      <c r="Q18" s="133"/>
      <c r="R18" s="133"/>
      <c r="S18" s="133"/>
      <c r="T18" s="133"/>
      <c r="U18" s="133"/>
      <c r="V18" s="133"/>
      <c r="W18" s="133"/>
      <c r="X18" s="133"/>
    </row>
    <row r="19" spans="1:24" x14ac:dyDescent="0.45">
      <c r="A19" s="133"/>
      <c r="B19" s="152" t="s">
        <v>10</v>
      </c>
      <c r="C19" s="49">
        <v>-4.5999999999999999E-3</v>
      </c>
      <c r="D19" s="146" t="s">
        <v>549</v>
      </c>
      <c r="E19" s="146" t="s">
        <v>566</v>
      </c>
      <c r="F19" s="146" t="s">
        <v>549</v>
      </c>
      <c r="G19" s="147" t="s">
        <v>544</v>
      </c>
      <c r="H19" s="133"/>
      <c r="I19" s="133"/>
      <c r="J19" s="133"/>
      <c r="K19" s="133"/>
      <c r="L19" s="133"/>
      <c r="M19" s="133"/>
      <c r="N19" s="133"/>
      <c r="O19" s="133"/>
      <c r="P19" s="133"/>
      <c r="Q19" s="133"/>
      <c r="R19" s="133"/>
      <c r="S19" s="133"/>
      <c r="T19" s="133"/>
      <c r="U19" s="133"/>
      <c r="V19" s="133"/>
      <c r="W19" s="133"/>
      <c r="X19" s="133"/>
    </row>
    <row r="20" spans="1:24" x14ac:dyDescent="0.45">
      <c r="A20" s="133"/>
      <c r="B20" s="152" t="s">
        <v>11</v>
      </c>
      <c r="C20" s="49">
        <v>-4.7000000000000002E-3</v>
      </c>
      <c r="D20" s="146" t="s">
        <v>549</v>
      </c>
      <c r="E20" s="146" t="s">
        <v>566</v>
      </c>
      <c r="F20" s="146" t="s">
        <v>549</v>
      </c>
      <c r="G20" s="147" t="s">
        <v>544</v>
      </c>
      <c r="H20" s="133"/>
      <c r="I20" s="133"/>
      <c r="J20" s="133"/>
      <c r="K20" s="133"/>
      <c r="L20" s="133"/>
      <c r="M20" s="133"/>
      <c r="N20" s="133"/>
      <c r="O20" s="133"/>
      <c r="P20" s="133"/>
      <c r="Q20" s="133"/>
      <c r="R20" s="133"/>
      <c r="S20" s="133"/>
      <c r="T20" s="133"/>
      <c r="U20" s="133"/>
      <c r="V20" s="133"/>
      <c r="W20" s="133"/>
      <c r="X20" s="133"/>
    </row>
    <row r="21" spans="1:24" x14ac:dyDescent="0.45">
      <c r="A21" s="133"/>
      <c r="B21" s="152" t="s">
        <v>12</v>
      </c>
      <c r="C21" s="49">
        <v>-4.6831099999999999E-3</v>
      </c>
      <c r="D21" s="146" t="s">
        <v>549</v>
      </c>
      <c r="E21" s="146" t="s">
        <v>566</v>
      </c>
      <c r="F21" s="146" t="s">
        <v>549</v>
      </c>
      <c r="G21" s="147" t="s">
        <v>544</v>
      </c>
      <c r="H21" s="133"/>
      <c r="I21" s="133"/>
      <c r="J21" s="133"/>
      <c r="K21" s="133"/>
      <c r="L21" s="133"/>
      <c r="M21" s="133"/>
      <c r="N21" s="133"/>
      <c r="O21" s="133"/>
      <c r="P21" s="133"/>
      <c r="Q21" s="133"/>
      <c r="R21" s="133"/>
      <c r="S21" s="133"/>
      <c r="T21" s="133"/>
      <c r="U21" s="133"/>
      <c r="V21" s="133"/>
      <c r="W21" s="133"/>
      <c r="X21" s="133"/>
    </row>
    <row r="22" spans="1:24" x14ac:dyDescent="0.45">
      <c r="A22" s="133"/>
      <c r="B22" s="152" t="s">
        <v>13</v>
      </c>
      <c r="C22" s="49">
        <v>-4.6363400000000001E-3</v>
      </c>
      <c r="D22" s="146" t="s">
        <v>549</v>
      </c>
      <c r="E22" s="146" t="s">
        <v>566</v>
      </c>
      <c r="F22" s="146" t="s">
        <v>549</v>
      </c>
      <c r="G22" s="147" t="s">
        <v>544</v>
      </c>
      <c r="H22" s="133"/>
      <c r="I22" s="133"/>
      <c r="J22" s="133"/>
      <c r="K22" s="133"/>
      <c r="L22" s="133"/>
      <c r="M22" s="133"/>
      <c r="N22" s="133"/>
      <c r="O22" s="133"/>
      <c r="P22" s="133"/>
      <c r="Q22" s="133"/>
      <c r="R22" s="133"/>
      <c r="S22" s="133"/>
      <c r="T22" s="133"/>
      <c r="U22" s="133"/>
      <c r="V22" s="133"/>
      <c r="W22" s="133"/>
      <c r="X22" s="133"/>
    </row>
    <row r="23" spans="1:24" x14ac:dyDescent="0.45">
      <c r="A23" s="133"/>
      <c r="B23" s="152" t="s">
        <v>14</v>
      </c>
      <c r="C23" s="49">
        <v>-4.6499999999999996E-3</v>
      </c>
      <c r="D23" s="146" t="s">
        <v>549</v>
      </c>
      <c r="E23" s="146" t="s">
        <v>566</v>
      </c>
      <c r="F23" s="146" t="s">
        <v>549</v>
      </c>
      <c r="G23" s="147" t="s">
        <v>544</v>
      </c>
      <c r="H23" s="133"/>
      <c r="I23" s="133"/>
      <c r="J23" s="133"/>
      <c r="K23" s="133"/>
      <c r="L23" s="133"/>
      <c r="M23" s="133"/>
      <c r="N23" s="133"/>
      <c r="O23" s="133"/>
      <c r="P23" s="133"/>
      <c r="Q23" s="133"/>
      <c r="R23" s="133"/>
      <c r="S23" s="133"/>
      <c r="T23" s="133"/>
      <c r="U23" s="133"/>
      <c r="V23" s="133"/>
      <c r="W23" s="133"/>
      <c r="X23" s="133"/>
    </row>
    <row r="24" spans="1:24" x14ac:dyDescent="0.45">
      <c r="A24" s="133"/>
      <c r="B24" s="152" t="s">
        <v>16</v>
      </c>
      <c r="C24" s="49">
        <v>-4.1000000000000003E-3</v>
      </c>
      <c r="D24" s="146" t="s">
        <v>549</v>
      </c>
      <c r="E24" s="146" t="s">
        <v>566</v>
      </c>
      <c r="F24" s="146" t="s">
        <v>549</v>
      </c>
      <c r="G24" s="147" t="s">
        <v>544</v>
      </c>
      <c r="H24" s="133"/>
      <c r="I24" s="133"/>
      <c r="J24" s="133"/>
      <c r="K24" s="133"/>
      <c r="L24" s="133"/>
      <c r="M24" s="133"/>
      <c r="N24" s="133"/>
      <c r="O24" s="133"/>
      <c r="P24" s="133"/>
      <c r="Q24" s="133"/>
      <c r="R24" s="133"/>
      <c r="S24" s="133"/>
      <c r="T24" s="133"/>
      <c r="U24" s="133"/>
      <c r="V24" s="133"/>
      <c r="W24" s="133"/>
      <c r="X24" s="133"/>
    </row>
    <row r="25" spans="1:24" x14ac:dyDescent="0.45">
      <c r="A25" s="133"/>
      <c r="B25" s="152" t="s">
        <v>19</v>
      </c>
      <c r="C25" s="49">
        <v>-3.7499999999999999E-3</v>
      </c>
      <c r="D25" s="146" t="s">
        <v>549</v>
      </c>
      <c r="E25" s="146" t="s">
        <v>566</v>
      </c>
      <c r="F25" s="146" t="s">
        <v>549</v>
      </c>
      <c r="G25" s="147" t="s">
        <v>544</v>
      </c>
      <c r="H25" s="133"/>
      <c r="I25" s="133"/>
      <c r="J25" s="133"/>
      <c r="K25" s="133"/>
      <c r="L25" s="133"/>
      <c r="M25" s="133"/>
      <c r="N25" s="133"/>
      <c r="O25" s="133"/>
      <c r="P25" s="133"/>
      <c r="Q25" s="133"/>
      <c r="R25" s="133"/>
      <c r="S25" s="133"/>
      <c r="T25" s="133"/>
      <c r="U25" s="133"/>
      <c r="V25" s="133"/>
      <c r="W25" s="133"/>
      <c r="X25" s="133"/>
    </row>
    <row r="26" spans="1:24" x14ac:dyDescent="0.45">
      <c r="A26" s="133"/>
      <c r="B26" s="152" t="s">
        <v>545</v>
      </c>
      <c r="C26" s="49">
        <v>-2.9499999999999999E-3</v>
      </c>
      <c r="D26" s="146" t="s">
        <v>549</v>
      </c>
      <c r="E26" s="146" t="s">
        <v>566</v>
      </c>
      <c r="F26" s="146" t="s">
        <v>549</v>
      </c>
      <c r="G26" s="147" t="s">
        <v>544</v>
      </c>
      <c r="H26" s="133"/>
      <c r="I26" s="133"/>
      <c r="J26" s="133"/>
      <c r="K26" s="133"/>
      <c r="L26" s="133"/>
      <c r="M26" s="133"/>
      <c r="N26" s="133"/>
      <c r="O26" s="133"/>
      <c r="P26" s="133"/>
      <c r="Q26" s="133"/>
      <c r="R26" s="133"/>
      <c r="S26" s="133"/>
      <c r="T26" s="133"/>
      <c r="U26" s="133"/>
      <c r="V26" s="133"/>
      <c r="W26" s="133"/>
      <c r="X26" s="133"/>
    </row>
    <row r="27" spans="1:24" x14ac:dyDescent="0.45">
      <c r="A27" s="133"/>
      <c r="B27" s="152" t="s">
        <v>546</v>
      </c>
      <c r="C27" s="49">
        <v>-2.5000000000000001E-3</v>
      </c>
      <c r="D27" s="146" t="s">
        <v>549</v>
      </c>
      <c r="E27" s="146" t="s">
        <v>566</v>
      </c>
      <c r="F27" s="146" t="s">
        <v>549</v>
      </c>
      <c r="G27" s="147" t="s">
        <v>544</v>
      </c>
      <c r="H27" s="133"/>
      <c r="I27" s="133"/>
      <c r="J27" s="133"/>
      <c r="K27" s="133"/>
      <c r="L27" s="133"/>
      <c r="M27" s="133"/>
      <c r="N27" s="133"/>
      <c r="O27" s="133"/>
      <c r="P27" s="133"/>
      <c r="Q27" s="133"/>
      <c r="R27" s="133"/>
      <c r="S27" s="133"/>
      <c r="T27" s="133"/>
      <c r="U27" s="133"/>
      <c r="V27" s="133"/>
      <c r="W27" s="133"/>
      <c r="X27" s="133"/>
    </row>
    <row r="28" spans="1:24" x14ac:dyDescent="0.45">
      <c r="A28" s="133"/>
      <c r="B28" s="153" t="s">
        <v>560</v>
      </c>
      <c r="C28" s="58">
        <v>-2.5000000000000001E-3</v>
      </c>
      <c r="D28" s="149" t="s">
        <v>549</v>
      </c>
      <c r="E28" s="149" t="s">
        <v>566</v>
      </c>
      <c r="F28" s="149" t="s">
        <v>549</v>
      </c>
      <c r="G28" s="150" t="s">
        <v>544</v>
      </c>
      <c r="H28" s="133"/>
      <c r="I28" s="133"/>
      <c r="J28" s="133"/>
      <c r="K28" s="133"/>
      <c r="L28" s="133"/>
      <c r="M28" s="133"/>
      <c r="N28" s="133"/>
      <c r="O28" s="133"/>
      <c r="P28" s="133"/>
      <c r="Q28" s="133"/>
      <c r="R28" s="133"/>
      <c r="S28" s="133"/>
      <c r="T28" s="133"/>
      <c r="U28" s="133"/>
      <c r="V28" s="133"/>
      <c r="W28" s="133"/>
      <c r="X28" s="133"/>
    </row>
  </sheetData>
  <sheetProtection sheet="1" objects="1" scenarios="1"/>
  <dataValidations count="16">
    <dataValidation type="list" allowBlank="1" showInputMessage="1" showErrorMessage="1" sqref="X12" xr:uid="{2CFE8CD6-2870-4E1A-869E-97B9CCC8BEB0}">
      <formula1>"RFR,IBOR"</formula1>
    </dataValidation>
    <dataValidation type="list" errorStyle="information" allowBlank="1" showInputMessage="1" showErrorMessage="1" errorTitle="Cayley Market Data" error="That's not a valid payment frequency." sqref="D4:D14" xr:uid="{D1B84383-A341-45EF-A8AE-4F0F648DCAC3}">
      <formula1>"Ann,Semi,Quart"</formula1>
    </dataValidation>
    <dataValidation type="list" errorStyle="information" allowBlank="1" showInputMessage="1" showErrorMessage="1" errorTitle="Cayley Market Data" error="That's not a valid fixed daycount." sqref="E4:E14" xr:uid="{3FCFBDC6-8664-485D-8D54-69D854CA44AA}">
      <formula1>"30/360,30e/360,30e/360 (ISDA),A/360,A/365F,Act/Act"</formula1>
    </dataValidation>
    <dataValidation type="list" errorStyle="information" allowBlank="1" showInputMessage="1" showErrorMessage="1" errorTitle="Cayley Market Data" error="That's not a valid payment frequency." sqref="F4:F14" xr:uid="{5AC5C76F-2BDB-40F5-8EDB-E389ED55215A}">
      <formula1>"Ann,Semi,Quart"</formula1>
    </dataValidation>
    <dataValidation type="list" errorStyle="information" allowBlank="1" showInputMessage="1" showErrorMessage="1" errorTitle="Cayley Market Data" error="That's not a valid floating daycount." sqref="G4:G14" xr:uid="{0F5E5DBE-8FD9-4FDE-961C-3C825DA8C8F9}">
      <formula1>"A/360,A/365F"</formula1>
    </dataValidation>
    <dataValidation type="list" errorStyle="information" allowBlank="1" showInputMessage="1" showErrorMessage="1" errorTitle="Cayley Market Data" error="That's not a valid payment frequency." sqref="D18:D28" xr:uid="{FB087AAE-6EDF-4530-A555-6DAA16928DD4}">
      <formula1>"Ann,Semi,Quart"</formula1>
    </dataValidation>
    <dataValidation type="list" errorStyle="information" allowBlank="1" showInputMessage="1" showErrorMessage="1" errorTitle="Cayley Market Data" error="That's not a valid fixed daycount." sqref="E18:E28" xr:uid="{93714148-54D9-4D51-9390-25F1180D5536}">
      <formula1>"30/360,30e/360,30e/360 (ISDA),A/360,A/365F,Act/Act"</formula1>
    </dataValidation>
    <dataValidation type="list" errorStyle="information" allowBlank="1" showInputMessage="1" showErrorMessage="1" errorTitle="Cayley Market Data" error="That's not a valid payment frequency." sqref="F18:F28" xr:uid="{9522B5DA-28F8-4704-9A3C-A63F7B3AAA37}">
      <formula1>"Ann,Semi,Quart"</formula1>
    </dataValidation>
    <dataValidation type="list" errorStyle="information" allowBlank="1" showInputMessage="1" showErrorMessage="1" errorTitle="Cayley Market Data" error="That's not a valid fixed daycount." sqref="G18:G28" xr:uid="{226EED3F-6522-4186-9448-B004EA8BF9B7}">
      <formula1>"30/360,30e/360,30e/360 (ISDA),A/360,A/365F,Act/Act"</formula1>
    </dataValidation>
    <dataValidation type="list" errorStyle="information" allowBlank="1" showInputMessage="1" showErrorMessage="1" errorTitle="Cayley Market Data" sqref="G16" xr:uid="{359C58D3-1061-4174-B58D-4D80C9CCCC9B}">
      <formula1>"CZK,EUR"</formula1>
    </dataValidation>
    <dataValidation type="list" errorStyle="information" allowBlank="1" showInputMessage="1" showErrorMessage="1" errorTitle="Cayley Market Data" error="That's not a valid payment frequency." sqref="X4" xr:uid="{EC95A439-688C-4FB5-9DDA-0DF5E0185826}">
      <formula1>"Ann,Semi,Quart"</formula1>
    </dataValidation>
    <dataValidation type="list" errorStyle="information" allowBlank="1" showInputMessage="1" showErrorMessage="1" errorTitle="Cayley Market Data" error="That's not a valid fixed daycount." sqref="X5" xr:uid="{4C07FBF6-E271-44C6-8781-91BFDFAA86CA}">
      <formula1>"30/360,30e/360,30e/360 (ISDA),A/360,A/365F,Act/Act"</formula1>
    </dataValidation>
    <dataValidation type="list" errorStyle="information" allowBlank="1" showInputMessage="1" showErrorMessage="1" errorTitle="Cayley Market Data" error="That's not a valid payment frequency." sqref="X6" xr:uid="{DCAADADD-3AC6-44C7-B5B7-E2ACA87381A3}">
      <formula1>"Ann,Semi,Quart"</formula1>
    </dataValidation>
    <dataValidation type="list" errorStyle="information" allowBlank="1" showInputMessage="1" showErrorMessage="1" errorTitle="Cayley Market Data" error="That's not a valid floating daycount." sqref="X7" xr:uid="{E1EE7006-15CD-4854-A23C-25C169CAD6DF}">
      <formula1>"A/360,A/365F"</formula1>
    </dataValidation>
    <dataValidation type="list" errorStyle="information" allowBlank="1" showInputMessage="1" showErrorMessage="1" errorTitle="Cayley Market Data" error="That's not a valid QuoteType" sqref="X8" xr:uid="{F0D7710F-CBC1-4181-879D-76B3985AB7C0}">
      <formula1>"Normal,Log Normal,OIS Normal,OIS Log Normal"</formula1>
    </dataValidation>
    <dataValidation type="list" errorStyle="information" allowBlank="1" showInputMessage="1" showErrorMessage="1" errorTitle="Cayley Market Data" error="That's not a valid Contributor" sqref="X9" xr:uid="{4E3F3CB1-19F0-4AE6-8988-9900665B4B1E}">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mc:AlternateContent xmlns:mc="http://schemas.openxmlformats.org/markup-compatibility/2006">
          <mc:Choice Requires="x14">
            <control shapeId="9218"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588E5-5AD9-4044-8A4D-CB35AC8BD8C0}">
  <sheetPr codeName="shDKK"/>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10.6640625" style="43" customWidth="1"/>
    <col min="25" max="25" width="9.1328125" style="43"/>
    <col min="26" max="26" width="20" style="43" customWidth="1"/>
    <col min="27" max="16384" width="9.1328125" style="43"/>
  </cols>
  <sheetData>
    <row r="1" spans="1:24" ht="28.5" x14ac:dyDescent="0.85">
      <c r="A1" s="133"/>
      <c r="B1" s="134" t="str">
        <f ca="1">RIGHT(sCellInfo("SheetName"),3)&amp;" curves and volatility"</f>
        <v>DKK curves and volatility</v>
      </c>
      <c r="C1" s="133"/>
      <c r="D1" s="133"/>
      <c r="E1" s="133"/>
      <c r="F1" s="133"/>
      <c r="G1" s="133"/>
      <c r="H1" s="133"/>
      <c r="I1" s="133"/>
      <c r="J1" s="133"/>
      <c r="K1" s="133"/>
      <c r="L1" s="133"/>
      <c r="M1" s="133"/>
      <c r="N1" s="133"/>
      <c r="O1" s="133"/>
      <c r="P1" s="133"/>
      <c r="Q1" s="133"/>
      <c r="R1" s="133"/>
      <c r="S1" s="133"/>
      <c r="T1" s="133"/>
      <c r="U1" s="133"/>
      <c r="V1" s="133"/>
      <c r="W1" s="133"/>
      <c r="X1" s="133"/>
    </row>
    <row r="2" spans="1:24" x14ac:dyDescent="0.45">
      <c r="A2" s="133"/>
      <c r="B2" s="135" t="s">
        <v>534</v>
      </c>
      <c r="C2" s="133"/>
      <c r="D2" s="133"/>
      <c r="E2" s="133"/>
      <c r="F2" s="133"/>
      <c r="G2" s="133"/>
      <c r="H2" s="136" t="s">
        <v>535</v>
      </c>
      <c r="I2" s="133"/>
      <c r="J2" s="133"/>
      <c r="K2" s="133"/>
      <c r="L2" s="133"/>
      <c r="M2" s="133"/>
      <c r="N2" s="133"/>
      <c r="O2" s="133"/>
      <c r="P2" s="133"/>
      <c r="Q2" s="133"/>
      <c r="R2" s="133"/>
      <c r="S2" s="133"/>
      <c r="T2" s="133"/>
      <c r="U2" s="133"/>
      <c r="V2" s="133"/>
      <c r="W2" s="133"/>
      <c r="X2" s="133"/>
    </row>
    <row r="3" spans="1:24" x14ac:dyDescent="0.45">
      <c r="A3" s="133"/>
      <c r="B3" s="137" t="s">
        <v>536</v>
      </c>
      <c r="C3" s="137" t="s">
        <v>109</v>
      </c>
      <c r="D3" s="137" t="s">
        <v>537</v>
      </c>
      <c r="E3" s="137" t="s">
        <v>538</v>
      </c>
      <c r="F3" s="137" t="s">
        <v>539</v>
      </c>
      <c r="G3" s="137" t="s">
        <v>540</v>
      </c>
      <c r="H3" s="133"/>
      <c r="I3" s="135" t="s">
        <v>541</v>
      </c>
      <c r="J3" s="133"/>
      <c r="K3" s="133"/>
      <c r="L3" s="133"/>
      <c r="M3" s="133"/>
      <c r="N3" s="133"/>
      <c r="O3" s="133"/>
      <c r="P3" s="133"/>
      <c r="Q3" s="133"/>
      <c r="R3" s="133"/>
      <c r="S3" s="133"/>
      <c r="T3" s="133"/>
      <c r="U3" s="133"/>
      <c r="V3" s="133"/>
      <c r="W3" s="138" t="s">
        <v>542</v>
      </c>
      <c r="X3" s="133"/>
    </row>
    <row r="4" spans="1:24" x14ac:dyDescent="0.45">
      <c r="A4" s="133"/>
      <c r="B4" s="142" t="s">
        <v>9</v>
      </c>
      <c r="C4" s="45">
        <v>-2.5000000000000001E-3</v>
      </c>
      <c r="D4" s="143" t="s">
        <v>543</v>
      </c>
      <c r="E4" s="143" t="s">
        <v>569</v>
      </c>
      <c r="F4" s="143" t="s">
        <v>543</v>
      </c>
      <c r="G4" s="144" t="s">
        <v>544</v>
      </c>
      <c r="H4" s="133"/>
      <c r="I4" s="154"/>
      <c r="J4" s="155" t="s">
        <v>10</v>
      </c>
      <c r="K4" s="155" t="s">
        <v>11</v>
      </c>
      <c r="L4" s="155" t="s">
        <v>12</v>
      </c>
      <c r="M4" s="155" t="s">
        <v>13</v>
      </c>
      <c r="N4" s="155" t="s">
        <v>14</v>
      </c>
      <c r="O4" s="155" t="s">
        <v>15</v>
      </c>
      <c r="P4" s="155" t="s">
        <v>16</v>
      </c>
      <c r="Q4" s="155" t="s">
        <v>17</v>
      </c>
      <c r="R4" s="155" t="s">
        <v>18</v>
      </c>
      <c r="S4" s="155" t="s">
        <v>19</v>
      </c>
      <c r="T4" s="155" t="s">
        <v>545</v>
      </c>
      <c r="U4" s="156" t="s">
        <v>546</v>
      </c>
      <c r="V4" s="133"/>
      <c r="W4" s="46" t="s">
        <v>547</v>
      </c>
      <c r="X4" s="47" t="str">
        <f t="array" aca="1" ref="X4:X7" ca="1">TRANSPOSE($D$5:$G$5)</f>
        <v>Ann</v>
      </c>
    </row>
    <row r="5" spans="1:24" x14ac:dyDescent="0.45">
      <c r="A5" s="133"/>
      <c r="B5" s="145" t="s">
        <v>10</v>
      </c>
      <c r="C5" s="49">
        <v>-3.8400000000000001E-3</v>
      </c>
      <c r="D5" s="146" t="s">
        <v>548</v>
      </c>
      <c r="E5" s="146" t="s">
        <v>569</v>
      </c>
      <c r="F5" s="146" t="s">
        <v>549</v>
      </c>
      <c r="G5" s="147" t="s">
        <v>544</v>
      </c>
      <c r="H5" s="133"/>
      <c r="I5" s="157" t="s">
        <v>10</v>
      </c>
      <c r="J5" s="50">
        <v>2.2199999999999998E-3</v>
      </c>
      <c r="K5" s="50">
        <v>2.7300000000000002E-3</v>
      </c>
      <c r="L5" s="50">
        <v>3.3E-3</v>
      </c>
      <c r="M5" s="50">
        <v>3.8399999999999997E-3</v>
      </c>
      <c r="N5" s="50">
        <v>4.1000000000000003E-3</v>
      </c>
      <c r="O5" s="50">
        <v>4.2700000000000004E-3</v>
      </c>
      <c r="P5" s="50">
        <v>4.3799999999999993E-3</v>
      </c>
      <c r="Q5" s="50">
        <v>4.45E-3</v>
      </c>
      <c r="R5" s="50">
        <v>4.6100000000000004E-3</v>
      </c>
      <c r="S5" s="50">
        <v>4.7699999999999999E-3</v>
      </c>
      <c r="T5" s="50">
        <v>4.7699999999999999E-3</v>
      </c>
      <c r="U5" s="51">
        <v>4.7699999999999999E-3</v>
      </c>
      <c r="V5" s="133"/>
      <c r="W5" s="52" t="s">
        <v>550</v>
      </c>
      <c r="X5" s="48" t="str">
        <f ca="1"/>
        <v>30/360</v>
      </c>
    </row>
    <row r="6" spans="1:24" x14ac:dyDescent="0.45">
      <c r="A6" s="133"/>
      <c r="B6" s="145" t="s">
        <v>11</v>
      </c>
      <c r="C6" s="49">
        <v>-3.7630000000000003E-3</v>
      </c>
      <c r="D6" s="146" t="s">
        <v>548</v>
      </c>
      <c r="E6" s="146" t="s">
        <v>569</v>
      </c>
      <c r="F6" s="146" t="s">
        <v>549</v>
      </c>
      <c r="G6" s="147" t="s">
        <v>544</v>
      </c>
      <c r="H6" s="133"/>
      <c r="I6" s="157" t="s">
        <v>11</v>
      </c>
      <c r="J6" s="50">
        <v>3.13E-3</v>
      </c>
      <c r="K6" s="50">
        <v>3.5500000000000002E-3</v>
      </c>
      <c r="L6" s="50">
        <v>4.0499999999999998E-3</v>
      </c>
      <c r="M6" s="50">
        <v>4.3400000000000001E-3</v>
      </c>
      <c r="N6" s="50">
        <v>4.4000000000000003E-3</v>
      </c>
      <c r="O6" s="50">
        <v>4.5299999999999993E-3</v>
      </c>
      <c r="P6" s="50">
        <v>4.64E-3</v>
      </c>
      <c r="Q6" s="50">
        <v>4.7299999999999998E-3</v>
      </c>
      <c r="R6" s="50">
        <v>4.8799999999999998E-3</v>
      </c>
      <c r="S6" s="50">
        <v>4.9700000000000005E-3</v>
      </c>
      <c r="T6" s="50">
        <v>4.9700000000000005E-3</v>
      </c>
      <c r="U6" s="51">
        <v>4.9700000000000005E-3</v>
      </c>
      <c r="V6" s="133"/>
      <c r="W6" s="52" t="s">
        <v>551</v>
      </c>
      <c r="X6" s="48" t="str">
        <f ca="1"/>
        <v>Quart</v>
      </c>
    </row>
    <row r="7" spans="1:24" x14ac:dyDescent="0.45">
      <c r="A7" s="133"/>
      <c r="B7" s="145" t="s">
        <v>12</v>
      </c>
      <c r="C7" s="49">
        <v>-3.5720000000000001E-3</v>
      </c>
      <c r="D7" s="146" t="s">
        <v>548</v>
      </c>
      <c r="E7" s="146" t="s">
        <v>569</v>
      </c>
      <c r="F7" s="146" t="s">
        <v>549</v>
      </c>
      <c r="G7" s="147" t="s">
        <v>544</v>
      </c>
      <c r="H7" s="133"/>
      <c r="I7" s="157" t="s">
        <v>12</v>
      </c>
      <c r="J7" s="50">
        <v>3.8999999999999998E-3</v>
      </c>
      <c r="K7" s="50">
        <v>4.1700000000000001E-3</v>
      </c>
      <c r="L7" s="50">
        <v>4.5399999999999998E-3</v>
      </c>
      <c r="M7" s="50">
        <v>4.7499999999999999E-3</v>
      </c>
      <c r="N7" s="50">
        <v>4.9299999999999995E-3</v>
      </c>
      <c r="O7" s="50">
        <v>4.96E-3</v>
      </c>
      <c r="P7" s="50">
        <v>5.0100000000000006E-3</v>
      </c>
      <c r="Q7" s="50">
        <v>5.0799999999999994E-3</v>
      </c>
      <c r="R7" s="50">
        <v>5.11E-3</v>
      </c>
      <c r="S7" s="50">
        <v>5.1500000000000001E-3</v>
      </c>
      <c r="T7" s="50">
        <v>5.1500000000000001E-3</v>
      </c>
      <c r="U7" s="51">
        <v>5.1500000000000001E-3</v>
      </c>
      <c r="V7" s="133"/>
      <c r="W7" s="52" t="s">
        <v>552</v>
      </c>
      <c r="X7" s="48" t="str">
        <f ca="1"/>
        <v>A/360</v>
      </c>
    </row>
    <row r="8" spans="1:24" x14ac:dyDescent="0.45">
      <c r="A8" s="133"/>
      <c r="B8" s="145" t="s">
        <v>13</v>
      </c>
      <c r="C8" s="49">
        <v>-3.2799999999999999E-3</v>
      </c>
      <c r="D8" s="146" t="s">
        <v>548</v>
      </c>
      <c r="E8" s="146" t="s">
        <v>569</v>
      </c>
      <c r="F8" s="146" t="s">
        <v>549</v>
      </c>
      <c r="G8" s="147" t="s">
        <v>544</v>
      </c>
      <c r="H8" s="133"/>
      <c r="I8" s="157" t="s">
        <v>13</v>
      </c>
      <c r="J8" s="50">
        <v>4.47E-3</v>
      </c>
      <c r="K8" s="50">
        <v>4.5799999999999999E-3</v>
      </c>
      <c r="L8" s="50">
        <v>4.8999999999999998E-3</v>
      </c>
      <c r="M8" s="50">
        <v>5.0899999999999999E-3</v>
      </c>
      <c r="N8" s="50">
        <v>5.2500000000000003E-3</v>
      </c>
      <c r="O8" s="50">
        <v>5.2599999999999999E-3</v>
      </c>
      <c r="P8" s="50">
        <v>5.3400000000000001E-3</v>
      </c>
      <c r="Q8" s="50">
        <v>5.3899999999999998E-3</v>
      </c>
      <c r="R8" s="50">
        <v>5.4799999999999996E-3</v>
      </c>
      <c r="S8" s="50">
        <v>5.4600000000000004E-3</v>
      </c>
      <c r="T8" s="50">
        <v>5.4600000000000004E-3</v>
      </c>
      <c r="U8" s="51">
        <v>5.4600000000000004E-3</v>
      </c>
      <c r="V8" s="133"/>
      <c r="W8" s="52" t="s">
        <v>553</v>
      </c>
      <c r="X8" s="48" t="s">
        <v>570</v>
      </c>
    </row>
    <row r="9" spans="1:24" x14ac:dyDescent="0.45">
      <c r="A9" s="133"/>
      <c r="B9" s="145" t="s">
        <v>14</v>
      </c>
      <c r="C9" s="49">
        <v>-2.9149999999999996E-3</v>
      </c>
      <c r="D9" s="146" t="s">
        <v>548</v>
      </c>
      <c r="E9" s="146" t="s">
        <v>569</v>
      </c>
      <c r="F9" s="146" t="s">
        <v>549</v>
      </c>
      <c r="G9" s="147" t="s">
        <v>544</v>
      </c>
      <c r="H9" s="133"/>
      <c r="I9" s="157" t="s">
        <v>14</v>
      </c>
      <c r="J9" s="50">
        <v>4.9700000000000005E-3</v>
      </c>
      <c r="K9" s="50">
        <v>5.0499999999999998E-3</v>
      </c>
      <c r="L9" s="50">
        <v>5.2200000000000007E-3</v>
      </c>
      <c r="M9" s="50">
        <v>5.3400000000000001E-3</v>
      </c>
      <c r="N9" s="50">
        <v>5.4900000000000001E-3</v>
      </c>
      <c r="O9" s="50">
        <v>5.4999999999999997E-3</v>
      </c>
      <c r="P9" s="50">
        <v>5.5799999999999999E-3</v>
      </c>
      <c r="Q9" s="50">
        <v>5.62E-3</v>
      </c>
      <c r="R9" s="50">
        <v>5.6799999999999993E-3</v>
      </c>
      <c r="S9" s="50">
        <v>5.7099999999999998E-3</v>
      </c>
      <c r="T9" s="50">
        <v>5.7099999999999998E-3</v>
      </c>
      <c r="U9" s="51">
        <v>5.7099999999999998E-3</v>
      </c>
      <c r="V9" s="133"/>
      <c r="W9" s="53" t="s">
        <v>555</v>
      </c>
      <c r="X9" s="54" t="s">
        <v>556</v>
      </c>
    </row>
    <row r="10" spans="1:24" x14ac:dyDescent="0.45">
      <c r="A10" s="133"/>
      <c r="B10" s="145" t="s">
        <v>16</v>
      </c>
      <c r="C10" s="49">
        <v>-2.0449999999999999E-3</v>
      </c>
      <c r="D10" s="146" t="s">
        <v>548</v>
      </c>
      <c r="E10" s="146" t="s">
        <v>569</v>
      </c>
      <c r="F10" s="146" t="s">
        <v>549</v>
      </c>
      <c r="G10" s="147" t="s">
        <v>544</v>
      </c>
      <c r="H10" s="133"/>
      <c r="I10" s="157" t="s">
        <v>16</v>
      </c>
      <c r="J10" s="50">
        <v>7.1099999999999991E-3</v>
      </c>
      <c r="K10" s="50">
        <v>7.0699999999999999E-3</v>
      </c>
      <c r="L10" s="50">
        <v>7.0599999999999994E-3</v>
      </c>
      <c r="M10" s="50">
        <v>7.0699999999999999E-3</v>
      </c>
      <c r="N10" s="50">
        <v>7.1000000000000004E-3</v>
      </c>
      <c r="O10" s="50">
        <v>7.0699999999999999E-3</v>
      </c>
      <c r="P10" s="50">
        <v>7.0400000000000003E-3</v>
      </c>
      <c r="Q10" s="50">
        <v>7.0099999999999997E-3</v>
      </c>
      <c r="R10" s="50">
        <v>6.9900000000000006E-3</v>
      </c>
      <c r="S10" s="50">
        <v>6.9700000000000005E-3</v>
      </c>
      <c r="T10" s="50">
        <v>6.9700000000000005E-3</v>
      </c>
      <c r="U10" s="51">
        <v>6.9700000000000005E-3</v>
      </c>
      <c r="V10" s="133"/>
      <c r="W10" s="133"/>
      <c r="X10" s="133"/>
    </row>
    <row r="11" spans="1:24" x14ac:dyDescent="0.45">
      <c r="A11" s="133"/>
      <c r="B11" s="145" t="s">
        <v>19</v>
      </c>
      <c r="C11" s="49">
        <v>-4.4699999999999997E-4</v>
      </c>
      <c r="D11" s="146" t="s">
        <v>548</v>
      </c>
      <c r="E11" s="146" t="s">
        <v>569</v>
      </c>
      <c r="F11" s="146" t="s">
        <v>549</v>
      </c>
      <c r="G11" s="147" t="s">
        <v>544</v>
      </c>
      <c r="H11" s="133"/>
      <c r="I11" s="157" t="s">
        <v>19</v>
      </c>
      <c r="J11" s="50">
        <v>6.8200000000000005E-3</v>
      </c>
      <c r="K11" s="50">
        <v>6.8099999999999992E-3</v>
      </c>
      <c r="L11" s="50">
        <v>6.7999999999999996E-3</v>
      </c>
      <c r="M11" s="50">
        <v>6.8099999999999992E-3</v>
      </c>
      <c r="N11" s="50">
        <v>6.8300000000000001E-3</v>
      </c>
      <c r="O11" s="50">
        <v>6.8200000000000005E-3</v>
      </c>
      <c r="P11" s="50">
        <v>6.8300000000000001E-3</v>
      </c>
      <c r="Q11" s="50">
        <v>6.8300000000000001E-3</v>
      </c>
      <c r="R11" s="50">
        <v>6.8200000000000005E-3</v>
      </c>
      <c r="S11" s="50">
        <v>6.8099999999999992E-3</v>
      </c>
      <c r="T11" s="50">
        <v>6.8099999999999992E-3</v>
      </c>
      <c r="U11" s="51">
        <v>6.8099999999999992E-3</v>
      </c>
      <c r="V11" s="133"/>
      <c r="W11" s="133" t="s">
        <v>557</v>
      </c>
      <c r="X11" s="133"/>
    </row>
    <row r="12" spans="1:24" x14ac:dyDescent="0.45">
      <c r="A12" s="133"/>
      <c r="B12" s="145" t="s">
        <v>545</v>
      </c>
      <c r="C12" s="49">
        <v>1.8240000000000001E-3</v>
      </c>
      <c r="D12" s="146" t="s">
        <v>548</v>
      </c>
      <c r="E12" s="146" t="s">
        <v>569</v>
      </c>
      <c r="F12" s="146" t="s">
        <v>549</v>
      </c>
      <c r="G12" s="147" t="s">
        <v>544</v>
      </c>
      <c r="H12" s="133"/>
      <c r="I12" s="157" t="s">
        <v>545</v>
      </c>
      <c r="J12" s="50">
        <v>6.8200000000000005E-3</v>
      </c>
      <c r="K12" s="50">
        <v>6.8099999999999992E-3</v>
      </c>
      <c r="L12" s="50">
        <v>6.7999999999999996E-3</v>
      </c>
      <c r="M12" s="50">
        <v>6.8099999999999992E-3</v>
      </c>
      <c r="N12" s="50">
        <v>6.8300000000000001E-3</v>
      </c>
      <c r="O12" s="50">
        <v>6.8200000000000005E-3</v>
      </c>
      <c r="P12" s="50">
        <v>6.8300000000000001E-3</v>
      </c>
      <c r="Q12" s="50">
        <v>6.8300000000000001E-3</v>
      </c>
      <c r="R12" s="50">
        <v>6.8200000000000005E-3</v>
      </c>
      <c r="S12" s="50">
        <v>6.8099999999999992E-3</v>
      </c>
      <c r="T12" s="50">
        <v>6.8099999999999992E-3</v>
      </c>
      <c r="U12" s="51">
        <v>6.8099999999999992E-3</v>
      </c>
      <c r="V12" s="133"/>
      <c r="W12" s="139" t="s">
        <v>558</v>
      </c>
      <c r="X12" s="55" t="s">
        <v>559</v>
      </c>
    </row>
    <row r="13" spans="1:24" x14ac:dyDescent="0.45">
      <c r="A13" s="133"/>
      <c r="B13" s="145" t="s">
        <v>546</v>
      </c>
      <c r="C13" s="49">
        <v>3.078E-3</v>
      </c>
      <c r="D13" s="146" t="s">
        <v>548</v>
      </c>
      <c r="E13" s="146" t="s">
        <v>569</v>
      </c>
      <c r="F13" s="146" t="s">
        <v>549</v>
      </c>
      <c r="G13" s="147" t="s">
        <v>544</v>
      </c>
      <c r="H13" s="133"/>
      <c r="I13" s="158" t="s">
        <v>546</v>
      </c>
      <c r="J13" s="56">
        <v>6.8200000000000005E-3</v>
      </c>
      <c r="K13" s="56">
        <v>6.8099999999999992E-3</v>
      </c>
      <c r="L13" s="56">
        <v>6.7999999999999996E-3</v>
      </c>
      <c r="M13" s="56">
        <v>6.8099999999999992E-3</v>
      </c>
      <c r="N13" s="56">
        <v>6.8300000000000001E-3</v>
      </c>
      <c r="O13" s="56">
        <v>6.8200000000000005E-3</v>
      </c>
      <c r="P13" s="56">
        <v>6.8300000000000001E-3</v>
      </c>
      <c r="Q13" s="56">
        <v>6.8300000000000001E-3</v>
      </c>
      <c r="R13" s="56">
        <v>6.8200000000000005E-3</v>
      </c>
      <c r="S13" s="56">
        <v>6.8099999999999992E-3</v>
      </c>
      <c r="T13" s="56">
        <v>6.8099999999999992E-3</v>
      </c>
      <c r="U13" s="57">
        <v>6.8099999999999992E-3</v>
      </c>
      <c r="V13" s="133"/>
      <c r="W13" s="133"/>
      <c r="X13" s="133"/>
    </row>
    <row r="14" spans="1:24" x14ac:dyDescent="0.45">
      <c r="A14" s="133"/>
      <c r="B14" s="148" t="s">
        <v>560</v>
      </c>
      <c r="C14" s="58">
        <v>3.277E-3</v>
      </c>
      <c r="D14" s="149" t="s">
        <v>548</v>
      </c>
      <c r="E14" s="149" t="s">
        <v>569</v>
      </c>
      <c r="F14" s="149" t="s">
        <v>549</v>
      </c>
      <c r="G14" s="150" t="s">
        <v>544</v>
      </c>
      <c r="H14" s="133"/>
      <c r="I14" s="133"/>
      <c r="J14" s="133"/>
      <c r="K14" s="133"/>
      <c r="L14" s="133"/>
      <c r="M14" s="133"/>
      <c r="N14" s="133"/>
      <c r="O14" s="133"/>
      <c r="P14" s="133"/>
      <c r="Q14" s="133"/>
      <c r="R14" s="133"/>
      <c r="S14" s="133"/>
      <c r="T14" s="133"/>
      <c r="U14" s="133"/>
      <c r="V14" s="133"/>
      <c r="W14" s="133"/>
      <c r="X14" s="133"/>
    </row>
    <row r="15" spans="1:24" x14ac:dyDescent="0.45">
      <c r="A15" s="133"/>
      <c r="B15" s="133"/>
      <c r="C15" s="133"/>
      <c r="D15" s="133"/>
      <c r="E15" s="133"/>
      <c r="F15" s="133"/>
      <c r="G15" s="133"/>
      <c r="H15" s="133"/>
      <c r="I15" s="133"/>
      <c r="J15" s="133"/>
      <c r="K15" s="133"/>
      <c r="L15" s="133"/>
      <c r="M15" s="133"/>
      <c r="N15" s="133"/>
      <c r="O15" s="133"/>
      <c r="P15" s="133"/>
      <c r="Q15" s="133"/>
      <c r="R15" s="133"/>
      <c r="S15" s="133"/>
      <c r="T15" s="133"/>
      <c r="U15" s="133"/>
      <c r="V15" s="133"/>
      <c r="W15" s="133"/>
      <c r="X15" s="133"/>
    </row>
    <row r="16" spans="1:24" x14ac:dyDescent="0.45">
      <c r="A16" s="133"/>
      <c r="B16" s="138" t="str" cm="1">
        <f t="array" aca="1" ref="B16" ca="1">IF(sCellInfo("SheetName")=Config!CollateralCcy,"Fixed vs RFR",sCellInfo("SheetName")&amp;" RFR vs "&amp;Config!CollateralCcy&amp;" RFR")</f>
        <v>DKK RFR vs EUR RFR</v>
      </c>
      <c r="C16" s="133"/>
      <c r="D16" s="133"/>
      <c r="E16" s="133"/>
      <c r="F16" s="140" t="s">
        <v>561</v>
      </c>
      <c r="G16" s="59" t="str" cm="1">
        <f t="array" aca="1" ref="G16" ca="1">[1]!sCellInfo("SheetName")</f>
        <v>DKK</v>
      </c>
      <c r="H16" s="133"/>
      <c r="I16" s="133"/>
      <c r="J16" s="133"/>
      <c r="K16" s="133"/>
      <c r="L16" s="133"/>
      <c r="M16" s="133"/>
      <c r="N16" s="133"/>
      <c r="O16" s="133"/>
      <c r="P16" s="133"/>
      <c r="Q16" s="133"/>
      <c r="R16" s="133"/>
      <c r="S16" s="133"/>
      <c r="T16" s="133"/>
      <c r="U16" s="133"/>
      <c r="V16" s="133"/>
      <c r="W16" s="133"/>
      <c r="X16" s="133"/>
    </row>
    <row r="17" spans="1:24" x14ac:dyDescent="0.45">
      <c r="A17" s="133"/>
      <c r="B17" s="141" t="s">
        <v>536</v>
      </c>
      <c r="C17" s="141" t="s">
        <v>109</v>
      </c>
      <c r="D17" s="137" t="s">
        <v>562</v>
      </c>
      <c r="E17" s="137" t="s">
        <v>563</v>
      </c>
      <c r="F17" s="137" t="s">
        <v>564</v>
      </c>
      <c r="G17" s="137" t="s">
        <v>565</v>
      </c>
      <c r="H17" s="133"/>
      <c r="I17" s="133"/>
      <c r="J17" s="133"/>
      <c r="K17" s="133"/>
      <c r="L17" s="133"/>
      <c r="M17" s="133"/>
      <c r="N17" s="133"/>
      <c r="O17" s="133"/>
      <c r="P17" s="133"/>
      <c r="Q17" s="133"/>
      <c r="R17" s="133"/>
      <c r="S17" s="133"/>
      <c r="T17" s="133"/>
      <c r="U17" s="133"/>
      <c r="V17" s="133"/>
      <c r="W17" s="133"/>
      <c r="X17" s="133"/>
    </row>
    <row r="18" spans="1:24" x14ac:dyDescent="0.45">
      <c r="A18" s="133"/>
      <c r="B18" s="151" t="s">
        <v>9</v>
      </c>
      <c r="C18" s="45">
        <v>-2.3874999999999999E-3</v>
      </c>
      <c r="D18" s="143" t="s">
        <v>549</v>
      </c>
      <c r="E18" s="143" t="s">
        <v>544</v>
      </c>
      <c r="F18" s="143" t="s">
        <v>549</v>
      </c>
      <c r="G18" s="144" t="s">
        <v>544</v>
      </c>
      <c r="H18" s="133"/>
      <c r="I18" s="133"/>
      <c r="J18" s="133"/>
      <c r="K18" s="133"/>
      <c r="L18" s="133"/>
      <c r="M18" s="133"/>
      <c r="N18" s="133"/>
      <c r="O18" s="133"/>
      <c r="P18" s="133"/>
      <c r="Q18" s="133"/>
      <c r="R18" s="133"/>
      <c r="S18" s="133"/>
      <c r="T18" s="133"/>
      <c r="U18" s="133"/>
      <c r="V18" s="133"/>
      <c r="W18" s="133"/>
      <c r="X18" s="133"/>
    </row>
    <row r="19" spans="1:24" x14ac:dyDescent="0.45">
      <c r="A19" s="133"/>
      <c r="B19" s="152" t="s">
        <v>10</v>
      </c>
      <c r="C19" s="49">
        <v>-2.3874999999999999E-3</v>
      </c>
      <c r="D19" s="146" t="s">
        <v>549</v>
      </c>
      <c r="E19" s="146" t="s">
        <v>544</v>
      </c>
      <c r="F19" s="146" t="s">
        <v>549</v>
      </c>
      <c r="G19" s="147" t="s">
        <v>544</v>
      </c>
      <c r="H19" s="133"/>
      <c r="I19" s="133"/>
      <c r="J19" s="133"/>
      <c r="K19" s="133"/>
      <c r="L19" s="133"/>
      <c r="M19" s="133"/>
      <c r="N19" s="133"/>
      <c r="O19" s="133"/>
      <c r="P19" s="133"/>
      <c r="Q19" s="133"/>
      <c r="R19" s="133"/>
      <c r="S19" s="133"/>
      <c r="T19" s="133"/>
      <c r="U19" s="133"/>
      <c r="V19" s="133"/>
      <c r="W19" s="133"/>
      <c r="X19" s="133"/>
    </row>
    <row r="20" spans="1:24" x14ac:dyDescent="0.45">
      <c r="A20" s="133"/>
      <c r="B20" s="152" t="s">
        <v>11</v>
      </c>
      <c r="C20" s="49">
        <v>-2.3199000000000002E-3</v>
      </c>
      <c r="D20" s="146" t="s">
        <v>549</v>
      </c>
      <c r="E20" s="146" t="s">
        <v>544</v>
      </c>
      <c r="F20" s="146" t="s">
        <v>549</v>
      </c>
      <c r="G20" s="147" t="s">
        <v>544</v>
      </c>
      <c r="H20" s="133"/>
      <c r="I20" s="133"/>
      <c r="J20" s="133"/>
      <c r="K20" s="133"/>
      <c r="L20" s="133"/>
      <c r="M20" s="133"/>
      <c r="N20" s="133"/>
      <c r="O20" s="133"/>
      <c r="P20" s="133"/>
      <c r="Q20" s="133"/>
      <c r="R20" s="133"/>
      <c r="S20" s="133"/>
      <c r="T20" s="133"/>
      <c r="U20" s="133"/>
      <c r="V20" s="133"/>
      <c r="W20" s="133"/>
      <c r="X20" s="133"/>
    </row>
    <row r="21" spans="1:24" x14ac:dyDescent="0.45">
      <c r="A21" s="133"/>
      <c r="B21" s="152" t="s">
        <v>12</v>
      </c>
      <c r="C21" s="49">
        <v>-2.2348900000000002E-3</v>
      </c>
      <c r="D21" s="146" t="s">
        <v>549</v>
      </c>
      <c r="E21" s="146" t="s">
        <v>544</v>
      </c>
      <c r="F21" s="146" t="s">
        <v>549</v>
      </c>
      <c r="G21" s="147" t="s">
        <v>544</v>
      </c>
      <c r="H21" s="133"/>
      <c r="I21" s="133"/>
      <c r="J21" s="133"/>
      <c r="K21" s="133"/>
      <c r="L21" s="133"/>
      <c r="M21" s="133"/>
      <c r="N21" s="133"/>
      <c r="O21" s="133"/>
      <c r="P21" s="133"/>
      <c r="Q21" s="133"/>
      <c r="R21" s="133"/>
      <c r="S21" s="133"/>
      <c r="T21" s="133"/>
      <c r="U21" s="133"/>
      <c r="V21" s="133"/>
      <c r="W21" s="133"/>
      <c r="X21" s="133"/>
    </row>
    <row r="22" spans="1:24" x14ac:dyDescent="0.45">
      <c r="A22" s="133"/>
      <c r="B22" s="152" t="s">
        <v>13</v>
      </c>
      <c r="C22" s="49">
        <v>-2.1495799999999999E-3</v>
      </c>
      <c r="D22" s="146" t="s">
        <v>549</v>
      </c>
      <c r="E22" s="146" t="s">
        <v>544</v>
      </c>
      <c r="F22" s="146" t="s">
        <v>549</v>
      </c>
      <c r="G22" s="147" t="s">
        <v>544</v>
      </c>
      <c r="H22" s="133"/>
      <c r="I22" s="133"/>
      <c r="J22" s="133"/>
      <c r="K22" s="133"/>
      <c r="L22" s="133"/>
      <c r="M22" s="133"/>
      <c r="N22" s="133"/>
      <c r="O22" s="133"/>
      <c r="P22" s="133"/>
      <c r="Q22" s="133"/>
      <c r="R22" s="133"/>
      <c r="S22" s="133"/>
      <c r="T22" s="133"/>
      <c r="U22" s="133"/>
      <c r="V22" s="133"/>
      <c r="W22" s="133"/>
      <c r="X22" s="133"/>
    </row>
    <row r="23" spans="1:24" x14ac:dyDescent="0.45">
      <c r="A23" s="133"/>
      <c r="B23" s="152" t="s">
        <v>14</v>
      </c>
      <c r="C23" s="49">
        <v>-2.0639899999999999E-3</v>
      </c>
      <c r="D23" s="146" t="s">
        <v>549</v>
      </c>
      <c r="E23" s="146" t="s">
        <v>544</v>
      </c>
      <c r="F23" s="146" t="s">
        <v>549</v>
      </c>
      <c r="G23" s="147" t="s">
        <v>544</v>
      </c>
      <c r="H23" s="133"/>
      <c r="I23" s="133"/>
      <c r="J23" s="133"/>
      <c r="K23" s="133"/>
      <c r="L23" s="133"/>
      <c r="M23" s="133"/>
      <c r="N23" s="133"/>
      <c r="O23" s="133"/>
      <c r="P23" s="133"/>
      <c r="Q23" s="133"/>
      <c r="R23" s="133"/>
      <c r="S23" s="133"/>
      <c r="T23" s="133"/>
      <c r="U23" s="133"/>
      <c r="V23" s="133"/>
      <c r="W23" s="133"/>
      <c r="X23" s="133"/>
    </row>
    <row r="24" spans="1:24" x14ac:dyDescent="0.45">
      <c r="A24" s="133"/>
      <c r="B24" s="152" t="s">
        <v>16</v>
      </c>
      <c r="C24" s="49">
        <v>-1.9E-3</v>
      </c>
      <c r="D24" s="146" t="s">
        <v>549</v>
      </c>
      <c r="E24" s="146" t="s">
        <v>544</v>
      </c>
      <c r="F24" s="146" t="s">
        <v>549</v>
      </c>
      <c r="G24" s="147" t="s">
        <v>544</v>
      </c>
      <c r="H24" s="133"/>
      <c r="I24" s="133"/>
      <c r="J24" s="133"/>
      <c r="K24" s="133"/>
      <c r="L24" s="133"/>
      <c r="M24" s="133"/>
      <c r="N24" s="133"/>
      <c r="O24" s="133"/>
      <c r="P24" s="133"/>
      <c r="Q24" s="133"/>
      <c r="R24" s="133"/>
      <c r="S24" s="133"/>
      <c r="T24" s="133"/>
      <c r="U24" s="133"/>
      <c r="V24" s="133"/>
      <c r="W24" s="133"/>
      <c r="X24" s="133"/>
    </row>
    <row r="25" spans="1:24" x14ac:dyDescent="0.45">
      <c r="A25" s="133"/>
      <c r="B25" s="152" t="s">
        <v>19</v>
      </c>
      <c r="C25" s="49">
        <v>-1.7750000000000001E-3</v>
      </c>
      <c r="D25" s="146" t="s">
        <v>549</v>
      </c>
      <c r="E25" s="146" t="s">
        <v>544</v>
      </c>
      <c r="F25" s="146" t="s">
        <v>549</v>
      </c>
      <c r="G25" s="147" t="s">
        <v>544</v>
      </c>
      <c r="H25" s="133"/>
      <c r="I25" s="133"/>
      <c r="J25" s="133"/>
      <c r="K25" s="133"/>
      <c r="L25" s="133"/>
      <c r="M25" s="133"/>
      <c r="N25" s="133"/>
      <c r="O25" s="133"/>
      <c r="P25" s="133"/>
      <c r="Q25" s="133"/>
      <c r="R25" s="133"/>
      <c r="S25" s="133"/>
      <c r="T25" s="133"/>
      <c r="U25" s="133"/>
      <c r="V25" s="133"/>
      <c r="W25" s="133"/>
      <c r="X25" s="133"/>
    </row>
    <row r="26" spans="1:24" x14ac:dyDescent="0.45">
      <c r="A26" s="133"/>
      <c r="B26" s="152" t="s">
        <v>545</v>
      </c>
      <c r="C26" s="49">
        <v>-1.825E-3</v>
      </c>
      <c r="D26" s="146" t="s">
        <v>549</v>
      </c>
      <c r="E26" s="146" t="s">
        <v>544</v>
      </c>
      <c r="F26" s="146" t="s">
        <v>549</v>
      </c>
      <c r="G26" s="147" t="s">
        <v>544</v>
      </c>
      <c r="H26" s="133"/>
      <c r="I26" s="133"/>
      <c r="J26" s="133"/>
      <c r="K26" s="133"/>
      <c r="L26" s="133"/>
      <c r="M26" s="133"/>
      <c r="N26" s="133"/>
      <c r="O26" s="133"/>
      <c r="P26" s="133"/>
      <c r="Q26" s="133"/>
      <c r="R26" s="133"/>
      <c r="S26" s="133"/>
      <c r="T26" s="133"/>
      <c r="U26" s="133"/>
      <c r="V26" s="133"/>
      <c r="W26" s="133"/>
      <c r="X26" s="133"/>
    </row>
    <row r="27" spans="1:24" x14ac:dyDescent="0.45">
      <c r="A27" s="133"/>
      <c r="B27" s="152" t="s">
        <v>546</v>
      </c>
      <c r="C27" s="49">
        <v>-1.575E-3</v>
      </c>
      <c r="D27" s="146" t="s">
        <v>549</v>
      </c>
      <c r="E27" s="146" t="s">
        <v>544</v>
      </c>
      <c r="F27" s="146" t="s">
        <v>549</v>
      </c>
      <c r="G27" s="147" t="s">
        <v>544</v>
      </c>
      <c r="H27" s="133"/>
      <c r="I27" s="133"/>
      <c r="J27" s="133"/>
      <c r="K27" s="133"/>
      <c r="L27" s="133"/>
      <c r="M27" s="133"/>
      <c r="N27" s="133"/>
      <c r="O27" s="133"/>
      <c r="P27" s="133"/>
      <c r="Q27" s="133"/>
      <c r="R27" s="133"/>
      <c r="S27" s="133"/>
      <c r="T27" s="133"/>
      <c r="U27" s="133"/>
      <c r="V27" s="133"/>
      <c r="W27" s="133"/>
      <c r="X27" s="133"/>
    </row>
    <row r="28" spans="1:24" x14ac:dyDescent="0.45">
      <c r="A28" s="133"/>
      <c r="B28" s="153" t="s">
        <v>560</v>
      </c>
      <c r="C28" s="58">
        <v>-1.575E-3</v>
      </c>
      <c r="D28" s="149" t="s">
        <v>549</v>
      </c>
      <c r="E28" s="149" t="s">
        <v>544</v>
      </c>
      <c r="F28" s="149" t="s">
        <v>549</v>
      </c>
      <c r="G28" s="150" t="s">
        <v>544</v>
      </c>
      <c r="H28" s="133"/>
      <c r="I28" s="133"/>
      <c r="J28" s="133"/>
      <c r="K28" s="133"/>
      <c r="L28" s="133"/>
      <c r="M28" s="133"/>
      <c r="N28" s="133"/>
      <c r="O28" s="133"/>
      <c r="P28" s="133"/>
      <c r="Q28" s="133"/>
      <c r="R28" s="133"/>
      <c r="S28" s="133"/>
      <c r="T28" s="133"/>
      <c r="U28" s="133"/>
      <c r="V28" s="133"/>
      <c r="W28" s="133"/>
      <c r="X28" s="133"/>
    </row>
  </sheetData>
  <sheetProtection sheet="1" objects="1" scenarios="1"/>
  <dataValidations count="16">
    <dataValidation type="list" allowBlank="1" showInputMessage="1" showErrorMessage="1" sqref="X12" xr:uid="{8474FCBF-2ED4-4E9A-8E80-FAA0B0DFC995}">
      <formula1>"RFR,IBOR"</formula1>
    </dataValidation>
    <dataValidation type="list" errorStyle="information" allowBlank="1" showInputMessage="1" showErrorMessage="1" errorTitle="Cayley Market Data" error="That's not a valid payment frequency." sqref="D4:D14" xr:uid="{63227E22-6E32-45BA-8B37-31BAEC0A8964}">
      <formula1>"Ann,Semi,Quart"</formula1>
    </dataValidation>
    <dataValidation type="list" errorStyle="information" allowBlank="1" showInputMessage="1" showErrorMessage="1" errorTitle="Cayley Market Data" error="That's not a valid fixed daycount." sqref="E4:E14" xr:uid="{E5F232F8-4995-4103-B117-B657CD7C8BF0}">
      <formula1>"30/360,30e/360,30e/360 (ISDA),A/360,A/365F,Act/Act"</formula1>
    </dataValidation>
    <dataValidation type="list" errorStyle="information" allowBlank="1" showInputMessage="1" showErrorMessage="1" errorTitle="Cayley Market Data" error="That's not a valid payment frequency." sqref="F4:F14" xr:uid="{111FEC2E-5D3A-4C09-9130-084790BD4F9D}">
      <formula1>"Ann,Semi,Quart"</formula1>
    </dataValidation>
    <dataValidation type="list" errorStyle="information" allowBlank="1" showInputMessage="1" showErrorMessage="1" errorTitle="Cayley Market Data" error="That's not a valid floating daycount." sqref="G4:G14" xr:uid="{4BE41764-E243-4978-8B86-522E16505D1E}">
      <formula1>"A/360,A/365F"</formula1>
    </dataValidation>
    <dataValidation type="list" errorStyle="information" allowBlank="1" showInputMessage="1" showErrorMessage="1" errorTitle="Cayley Market Data" error="That's not a valid payment frequency." sqref="D18:D28" xr:uid="{D41468A8-B52E-4538-96DC-F718A4AE9D22}">
      <formula1>"Ann,Semi,Quart"</formula1>
    </dataValidation>
    <dataValidation type="list" errorStyle="information" allowBlank="1" showInputMessage="1" showErrorMessage="1" errorTitle="Cayley Market Data" error="That's not a valid fixed daycount." sqref="E18:E28" xr:uid="{DEDDD139-FCA0-489E-89FA-754B638F1889}">
      <formula1>"30/360,30e/360,30e/360 (ISDA),A/360,A/365F,Act/Act"</formula1>
    </dataValidation>
    <dataValidation type="list" errorStyle="information" allowBlank="1" showInputMessage="1" showErrorMessage="1" errorTitle="Cayley Market Data" error="That's not a valid payment frequency." sqref="F18:F28" xr:uid="{A8A3943A-6FF4-4583-8D9D-B6C553729F9C}">
      <formula1>"Ann,Semi,Quart"</formula1>
    </dataValidation>
    <dataValidation type="list" errorStyle="information" allowBlank="1" showInputMessage="1" showErrorMessage="1" errorTitle="Cayley Market Data" error="That's not a valid fixed daycount." sqref="G18:G28" xr:uid="{5E2922C4-4B5D-4964-BA60-5CA90DF41D3C}">
      <formula1>"30/360,30e/360,30e/360 (ISDA),A/360,A/365F,Act/Act"</formula1>
    </dataValidation>
    <dataValidation type="list" errorStyle="information" allowBlank="1" showInputMessage="1" showErrorMessage="1" errorTitle="Cayley Market Data" sqref="G16" xr:uid="{5EE3BB27-517C-455A-9322-90F31C7C8BFE}">
      <formula1>"DKK,EUR"</formula1>
    </dataValidation>
    <dataValidation type="list" errorStyle="information" allowBlank="1" showInputMessage="1" showErrorMessage="1" errorTitle="Cayley Market Data" error="That's not a valid payment frequency." sqref="X4" xr:uid="{885172DF-8031-434A-9F0E-EF0F7FEA2379}">
      <formula1>"Ann,Semi,Quart"</formula1>
    </dataValidation>
    <dataValidation type="list" errorStyle="information" allowBlank="1" showInputMessage="1" showErrorMessage="1" errorTitle="Cayley Market Data" error="That's not a valid fixed daycount." sqref="X5" xr:uid="{BD9C5DE7-7C56-4C95-A49B-17ABED781045}">
      <formula1>"30/360,30e/360,30e/360 (ISDA),A/360,A/365F,Act/Act"</formula1>
    </dataValidation>
    <dataValidation type="list" errorStyle="information" allowBlank="1" showInputMessage="1" showErrorMessage="1" errorTitle="Cayley Market Data" error="That's not a valid payment frequency." sqref="X6" xr:uid="{9428D18C-60AA-47F6-AD9F-D8D68CF55711}">
      <formula1>"Ann,Semi,Quart"</formula1>
    </dataValidation>
    <dataValidation type="list" errorStyle="information" allowBlank="1" showInputMessage="1" showErrorMessage="1" errorTitle="Cayley Market Data" error="That's not a valid floating daycount." sqref="X7" xr:uid="{6B4DA722-E82E-4BFD-8E68-DA64B07BFA46}">
      <formula1>"A/360,A/365F"</formula1>
    </dataValidation>
    <dataValidation type="list" errorStyle="information" allowBlank="1" showInputMessage="1" showErrorMessage="1" errorTitle="Cayley Market Data" error="That's not a valid QuoteType" sqref="X8" xr:uid="{52DD49AB-0875-47B3-80F7-4D93AF3AA98B}">
      <formula1>"Normal,Log Normal,OIS Normal,OIS Log Normal"</formula1>
    </dataValidation>
    <dataValidation type="list" errorStyle="information" allowBlank="1" showInputMessage="1" showErrorMessage="1" errorTitle="Cayley Market Data" error="That's not a valid Contributor" sqref="X9" xr:uid="{41C0E0FA-0276-4DA0-807E-33291CA990D3}">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mc:AlternateContent xmlns:mc="http://schemas.openxmlformats.org/markup-compatibility/2006">
          <mc:Choice Requires="x14">
            <control shapeId="10242"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E5F08-F156-4181-8799-1E108F517256}">
  <sheetPr codeName="shEUR"/>
  <dimension ref="A1:Z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3" width="6.59765625" style="43" customWidth="1"/>
    <col min="24" max="24" width="2.59765625" style="43" customWidth="1"/>
    <col min="25" max="25" width="16.19921875" style="43" customWidth="1"/>
    <col min="26" max="26" width="10.6640625" style="43" customWidth="1"/>
    <col min="27" max="16384" width="9.1328125" style="43"/>
  </cols>
  <sheetData>
    <row r="1" spans="1:26" ht="28.5" x14ac:dyDescent="0.85">
      <c r="A1" s="133"/>
      <c r="B1" s="134" t="str">
        <f ca="1">RIGHT(sCellInfo("SheetName"),3)&amp;" curves and volatility"</f>
        <v>EUR curves and volatility</v>
      </c>
      <c r="C1" s="133"/>
      <c r="D1" s="133"/>
      <c r="E1" s="133"/>
      <c r="F1" s="133"/>
      <c r="G1" s="133"/>
      <c r="H1" s="133"/>
      <c r="I1" s="133"/>
      <c r="J1" s="133"/>
      <c r="K1" s="133"/>
      <c r="L1" s="133"/>
      <c r="M1" s="133"/>
      <c r="N1" s="133"/>
      <c r="O1" s="133"/>
      <c r="P1" s="133"/>
      <c r="Q1" s="133"/>
      <c r="R1" s="133"/>
      <c r="S1" s="133"/>
      <c r="T1" s="133"/>
      <c r="U1" s="133"/>
      <c r="V1" s="133"/>
      <c r="W1" s="133"/>
      <c r="X1" s="133"/>
      <c r="Y1" s="133"/>
      <c r="Z1" s="133"/>
    </row>
    <row r="2" spans="1:26" x14ac:dyDescent="0.45">
      <c r="A2" s="133"/>
      <c r="B2" s="159" t="s">
        <v>534</v>
      </c>
      <c r="C2" s="133"/>
      <c r="D2" s="133"/>
      <c r="E2" s="133"/>
      <c r="F2" s="133"/>
      <c r="G2" s="133"/>
      <c r="H2" s="136" t="s">
        <v>535</v>
      </c>
      <c r="I2" s="133"/>
      <c r="J2" s="133"/>
      <c r="K2" s="133"/>
      <c r="L2" s="133"/>
      <c r="M2" s="133"/>
      <c r="N2" s="133"/>
      <c r="O2" s="133"/>
      <c r="P2" s="133"/>
      <c r="Q2" s="133"/>
      <c r="R2" s="133"/>
      <c r="S2" s="133"/>
      <c r="T2" s="133"/>
      <c r="U2" s="133"/>
      <c r="V2" s="133"/>
      <c r="W2" s="133"/>
      <c r="X2" s="133"/>
      <c r="Y2" s="133"/>
      <c r="Z2" s="133"/>
    </row>
    <row r="3" spans="1:26" x14ac:dyDescent="0.45">
      <c r="A3" s="133"/>
      <c r="B3" s="137" t="s">
        <v>536</v>
      </c>
      <c r="C3" s="137" t="s">
        <v>109</v>
      </c>
      <c r="D3" s="137" t="s">
        <v>537</v>
      </c>
      <c r="E3" s="137" t="s">
        <v>538</v>
      </c>
      <c r="F3" s="137" t="s">
        <v>539</v>
      </c>
      <c r="G3" s="137" t="s">
        <v>540</v>
      </c>
      <c r="H3" s="133"/>
      <c r="I3" s="135" t="s">
        <v>541</v>
      </c>
      <c r="J3" s="133"/>
      <c r="K3" s="133"/>
      <c r="L3" s="133"/>
      <c r="M3" s="133"/>
      <c r="N3" s="133"/>
      <c r="O3" s="133"/>
      <c r="P3" s="133"/>
      <c r="Q3" s="133"/>
      <c r="R3" s="133"/>
      <c r="S3" s="133"/>
      <c r="T3" s="133"/>
      <c r="U3" s="133"/>
      <c r="V3" s="133"/>
      <c r="W3" s="133"/>
      <c r="X3" s="133"/>
      <c r="Y3" s="138" t="s">
        <v>542</v>
      </c>
      <c r="Z3" s="133"/>
    </row>
    <row r="4" spans="1:26" x14ac:dyDescent="0.45">
      <c r="A4" s="133"/>
      <c r="B4" s="142" t="s">
        <v>9</v>
      </c>
      <c r="C4" s="60">
        <v>-4.8799999999999998E-3</v>
      </c>
      <c r="D4" s="143" t="s">
        <v>543</v>
      </c>
      <c r="E4" s="143" t="s">
        <v>569</v>
      </c>
      <c r="F4" s="143" t="s">
        <v>543</v>
      </c>
      <c r="G4" s="144" t="s">
        <v>544</v>
      </c>
      <c r="H4" s="133"/>
      <c r="I4" s="154"/>
      <c r="J4" s="155" t="s">
        <v>10</v>
      </c>
      <c r="K4" s="155" t="s">
        <v>11</v>
      </c>
      <c r="L4" s="155" t="s">
        <v>12</v>
      </c>
      <c r="M4" s="155" t="s">
        <v>13</v>
      </c>
      <c r="N4" s="155" t="s">
        <v>14</v>
      </c>
      <c r="O4" s="155" t="s">
        <v>15</v>
      </c>
      <c r="P4" s="155" t="s">
        <v>16</v>
      </c>
      <c r="Q4" s="155" t="s">
        <v>17</v>
      </c>
      <c r="R4" s="155" t="s">
        <v>18</v>
      </c>
      <c r="S4" s="155" t="s">
        <v>19</v>
      </c>
      <c r="T4" s="155" t="s">
        <v>545</v>
      </c>
      <c r="U4" s="155" t="s">
        <v>546</v>
      </c>
      <c r="V4" s="155" t="s">
        <v>567</v>
      </c>
      <c r="W4" s="156" t="s">
        <v>560</v>
      </c>
      <c r="X4" s="133"/>
      <c r="Y4" s="46" t="s">
        <v>547</v>
      </c>
      <c r="Z4" s="47" t="str">
        <f t="array" aca="1" ref="Z4:Z7" ca="1">TRANSPOSE($D$5:$G$5)</f>
        <v>Ann</v>
      </c>
    </row>
    <row r="5" spans="1:26" x14ac:dyDescent="0.45">
      <c r="A5" s="133"/>
      <c r="B5" s="145" t="s">
        <v>10</v>
      </c>
      <c r="C5" s="61">
        <v>-3.3500000000000001E-3</v>
      </c>
      <c r="D5" s="146" t="s">
        <v>548</v>
      </c>
      <c r="E5" s="146" t="s">
        <v>569</v>
      </c>
      <c r="F5" s="146" t="s">
        <v>549</v>
      </c>
      <c r="G5" s="147" t="s">
        <v>544</v>
      </c>
      <c r="H5" s="133"/>
      <c r="I5" s="157" t="s">
        <v>10</v>
      </c>
      <c r="J5" s="50">
        <v>1.57E-3</v>
      </c>
      <c r="K5" s="50">
        <v>1.9599999999999999E-3</v>
      </c>
      <c r="L5" s="50">
        <v>2.4299999999999999E-3</v>
      </c>
      <c r="M5" s="50">
        <v>2.8899999999999998E-3</v>
      </c>
      <c r="N5" s="50">
        <v>3.2399999999999998E-3</v>
      </c>
      <c r="O5" s="50">
        <v>3.4700000000000004E-3</v>
      </c>
      <c r="P5" s="50">
        <v>3.6899999999999997E-3</v>
      </c>
      <c r="Q5" s="50">
        <v>3.8799999999999998E-3</v>
      </c>
      <c r="R5" s="50">
        <v>4.0400000000000002E-3</v>
      </c>
      <c r="S5" s="50">
        <v>4.1799999999999997E-3</v>
      </c>
      <c r="T5" s="50">
        <v>4.4900000000000001E-3</v>
      </c>
      <c r="U5" s="50">
        <v>4.6800000000000001E-3</v>
      </c>
      <c r="V5" s="50">
        <v>4.7499999999999999E-3</v>
      </c>
      <c r="W5" s="51">
        <v>4.7999999999999996E-3</v>
      </c>
      <c r="X5" s="133"/>
      <c r="Y5" s="52" t="s">
        <v>550</v>
      </c>
      <c r="Z5" s="48" t="str">
        <f ca="1"/>
        <v>30/360</v>
      </c>
    </row>
    <row r="6" spans="1:26" x14ac:dyDescent="0.45">
      <c r="A6" s="133"/>
      <c r="B6" s="145" t="s">
        <v>11</v>
      </c>
      <c r="C6" s="61">
        <v>1.1299999999999999E-3</v>
      </c>
      <c r="D6" s="146" t="s">
        <v>548</v>
      </c>
      <c r="E6" s="146" t="s">
        <v>569</v>
      </c>
      <c r="F6" s="146" t="s">
        <v>549</v>
      </c>
      <c r="G6" s="147" t="s">
        <v>544</v>
      </c>
      <c r="H6" s="133"/>
      <c r="I6" s="157" t="s">
        <v>11</v>
      </c>
      <c r="J6" s="50">
        <v>2.3600000000000001E-3</v>
      </c>
      <c r="K6" s="50">
        <v>2.7499999999999998E-3</v>
      </c>
      <c r="L6" s="50">
        <v>3.1800000000000001E-3</v>
      </c>
      <c r="M6" s="50">
        <v>3.4499999999999999E-3</v>
      </c>
      <c r="N6" s="50">
        <v>3.6899999999999997E-3</v>
      </c>
      <c r="O6" s="50">
        <v>3.8700000000000002E-3</v>
      </c>
      <c r="P6" s="50">
        <v>4.0600000000000002E-3</v>
      </c>
      <c r="Q6" s="50">
        <v>4.1900000000000001E-3</v>
      </c>
      <c r="R6" s="50">
        <v>4.3E-3</v>
      </c>
      <c r="S6" s="50">
        <v>4.3600000000000002E-3</v>
      </c>
      <c r="T6" s="50">
        <v>4.5599999999999998E-3</v>
      </c>
      <c r="U6" s="50">
        <v>4.7000000000000002E-3</v>
      </c>
      <c r="V6" s="50">
        <v>4.7400000000000003E-3</v>
      </c>
      <c r="W6" s="51">
        <v>4.7799999999999995E-3</v>
      </c>
      <c r="X6" s="133"/>
      <c r="Y6" s="52" t="s">
        <v>551</v>
      </c>
      <c r="Z6" s="48" t="str">
        <f ca="1"/>
        <v>Quart</v>
      </c>
    </row>
    <row r="7" spans="1:26" x14ac:dyDescent="0.45">
      <c r="A7" s="133"/>
      <c r="B7" s="145" t="s">
        <v>12</v>
      </c>
      <c r="C7" s="61">
        <v>3.4799999999999996E-3</v>
      </c>
      <c r="D7" s="146" t="s">
        <v>548</v>
      </c>
      <c r="E7" s="146" t="s">
        <v>569</v>
      </c>
      <c r="F7" s="146" t="s">
        <v>549</v>
      </c>
      <c r="G7" s="147" t="s">
        <v>544</v>
      </c>
      <c r="H7" s="133"/>
      <c r="I7" s="157" t="s">
        <v>12</v>
      </c>
      <c r="J7" s="50">
        <v>3.16E-3</v>
      </c>
      <c r="K7" s="50">
        <v>3.4100000000000003E-3</v>
      </c>
      <c r="L7" s="50">
        <v>3.6700000000000001E-3</v>
      </c>
      <c r="M7" s="50">
        <v>3.8700000000000002E-3</v>
      </c>
      <c r="N7" s="50">
        <v>4.1000000000000003E-3</v>
      </c>
      <c r="O7" s="50">
        <v>4.1999999999999997E-3</v>
      </c>
      <c r="P7" s="50">
        <v>4.3400000000000001E-3</v>
      </c>
      <c r="Q7" s="50">
        <v>4.4299999999999999E-3</v>
      </c>
      <c r="R7" s="50">
        <v>4.4900000000000001E-3</v>
      </c>
      <c r="S7" s="50">
        <v>4.5700000000000003E-3</v>
      </c>
      <c r="T7" s="50">
        <v>4.6700000000000005E-3</v>
      </c>
      <c r="U7" s="50">
        <v>4.7400000000000003E-3</v>
      </c>
      <c r="V7" s="50">
        <v>4.7600000000000003E-3</v>
      </c>
      <c r="W7" s="51">
        <v>4.7600000000000003E-3</v>
      </c>
      <c r="X7" s="133"/>
      <c r="Y7" s="52" t="s">
        <v>552</v>
      </c>
      <c r="Z7" s="48" t="str">
        <f ca="1"/>
        <v>A/360</v>
      </c>
    </row>
    <row r="8" spans="1:26" x14ac:dyDescent="0.45">
      <c r="A8" s="133"/>
      <c r="B8" s="145" t="s">
        <v>13</v>
      </c>
      <c r="C8" s="61">
        <v>4.7599999999999995E-3</v>
      </c>
      <c r="D8" s="146" t="s">
        <v>548</v>
      </c>
      <c r="E8" s="146" t="s">
        <v>569</v>
      </c>
      <c r="F8" s="146" t="s">
        <v>549</v>
      </c>
      <c r="G8" s="147" t="s">
        <v>544</v>
      </c>
      <c r="H8" s="133"/>
      <c r="I8" s="157" t="s">
        <v>13</v>
      </c>
      <c r="J8" s="50">
        <v>3.7700000000000003E-3</v>
      </c>
      <c r="K8" s="50">
        <v>3.9100000000000003E-3</v>
      </c>
      <c r="L8" s="50">
        <v>4.1099999999999999E-3</v>
      </c>
      <c r="M8" s="50">
        <v>4.28E-3</v>
      </c>
      <c r="N8" s="50">
        <v>4.4200000000000003E-3</v>
      </c>
      <c r="O8" s="50">
        <v>4.4999999999999997E-3</v>
      </c>
      <c r="P8" s="50">
        <v>4.5899999999999995E-3</v>
      </c>
      <c r="Q8" s="50">
        <v>4.6600000000000001E-3</v>
      </c>
      <c r="R8" s="50">
        <v>4.7400000000000003E-3</v>
      </c>
      <c r="S8" s="50">
        <v>4.7600000000000003E-3</v>
      </c>
      <c r="T8" s="50">
        <v>4.79E-3</v>
      </c>
      <c r="U8" s="50">
        <v>4.81E-3</v>
      </c>
      <c r="V8" s="50">
        <v>4.79E-3</v>
      </c>
      <c r="W8" s="51">
        <v>4.7799999999999995E-3</v>
      </c>
      <c r="X8" s="133"/>
      <c r="Y8" s="52" t="s">
        <v>553</v>
      </c>
      <c r="Z8" s="48" t="s">
        <v>570</v>
      </c>
    </row>
    <row r="9" spans="1:26" x14ac:dyDescent="0.45">
      <c r="A9" s="133"/>
      <c r="B9" s="145" t="s">
        <v>14</v>
      </c>
      <c r="C9" s="61">
        <v>5.5200000000000006E-3</v>
      </c>
      <c r="D9" s="146" t="s">
        <v>548</v>
      </c>
      <c r="E9" s="146" t="s">
        <v>569</v>
      </c>
      <c r="F9" s="146" t="s">
        <v>549</v>
      </c>
      <c r="G9" s="147" t="s">
        <v>544</v>
      </c>
      <c r="H9" s="133"/>
      <c r="I9" s="157" t="s">
        <v>14</v>
      </c>
      <c r="J9" s="50">
        <v>4.1999999999999997E-3</v>
      </c>
      <c r="K9" s="50">
        <v>4.2899999999999995E-3</v>
      </c>
      <c r="L9" s="50">
        <v>4.4299999999999999E-3</v>
      </c>
      <c r="M9" s="50">
        <v>4.5599999999999998E-3</v>
      </c>
      <c r="N9" s="50">
        <v>4.6899999999999997E-3</v>
      </c>
      <c r="O9" s="50">
        <v>4.7499999999999999E-3</v>
      </c>
      <c r="P9" s="50">
        <v>4.81E-3</v>
      </c>
      <c r="Q9" s="50">
        <v>4.8700000000000002E-3</v>
      </c>
      <c r="R9" s="50">
        <v>4.9199999999999999E-3</v>
      </c>
      <c r="S9" s="50">
        <v>4.9500000000000004E-3</v>
      </c>
      <c r="T9" s="50">
        <v>4.8999999999999998E-3</v>
      </c>
      <c r="U9" s="50">
        <v>4.8700000000000002E-3</v>
      </c>
      <c r="V9" s="50">
        <v>4.81E-3</v>
      </c>
      <c r="W9" s="51">
        <v>4.79E-3</v>
      </c>
      <c r="X9" s="133"/>
      <c r="Y9" s="53" t="s">
        <v>555</v>
      </c>
      <c r="Z9" s="54" t="s">
        <v>556</v>
      </c>
    </row>
    <row r="10" spans="1:26" x14ac:dyDescent="0.45">
      <c r="A10" s="133"/>
      <c r="B10" s="145" t="s">
        <v>16</v>
      </c>
      <c r="C10" s="61">
        <v>6.6779999999999999E-3</v>
      </c>
      <c r="D10" s="146" t="s">
        <v>548</v>
      </c>
      <c r="E10" s="146" t="s">
        <v>569</v>
      </c>
      <c r="F10" s="146" t="s">
        <v>549</v>
      </c>
      <c r="G10" s="147" t="s">
        <v>544</v>
      </c>
      <c r="H10" s="133"/>
      <c r="I10" s="157" t="s">
        <v>16</v>
      </c>
      <c r="J10" s="50">
        <v>4.8200000000000005E-3</v>
      </c>
      <c r="K10" s="50">
        <v>4.8200000000000005E-3</v>
      </c>
      <c r="L10" s="50">
        <v>4.8900000000000002E-3</v>
      </c>
      <c r="M10" s="50">
        <v>4.96E-3</v>
      </c>
      <c r="N10" s="50">
        <v>5.0299999999999997E-3</v>
      </c>
      <c r="O10" s="50">
        <v>5.0600000000000003E-3</v>
      </c>
      <c r="P10" s="50">
        <v>5.0899999999999999E-3</v>
      </c>
      <c r="Q10" s="50">
        <v>5.1000000000000004E-3</v>
      </c>
      <c r="R10" s="50">
        <v>5.13E-3</v>
      </c>
      <c r="S10" s="50">
        <v>5.1600000000000005E-3</v>
      </c>
      <c r="T10" s="50">
        <v>5.0299999999999997E-3</v>
      </c>
      <c r="U10" s="50">
        <v>4.9399999999999999E-3</v>
      </c>
      <c r="V10" s="50">
        <v>4.8399999999999997E-3</v>
      </c>
      <c r="W10" s="51">
        <v>4.81E-3</v>
      </c>
      <c r="X10" s="133"/>
      <c r="Y10" s="133"/>
      <c r="Z10" s="133"/>
    </row>
    <row r="11" spans="1:26" x14ac:dyDescent="0.45">
      <c r="A11" s="133"/>
      <c r="B11" s="145" t="s">
        <v>19</v>
      </c>
      <c r="C11" s="61">
        <v>8.2570000000000005E-3</v>
      </c>
      <c r="D11" s="146" t="s">
        <v>548</v>
      </c>
      <c r="E11" s="146" t="s">
        <v>569</v>
      </c>
      <c r="F11" s="146" t="s">
        <v>549</v>
      </c>
      <c r="G11" s="147" t="s">
        <v>544</v>
      </c>
      <c r="H11" s="133"/>
      <c r="I11" s="157" t="s">
        <v>19</v>
      </c>
      <c r="J11" s="50">
        <v>5.2299999999999994E-3</v>
      </c>
      <c r="K11" s="50">
        <v>5.2100000000000002E-3</v>
      </c>
      <c r="L11" s="50">
        <v>5.2399999999999999E-3</v>
      </c>
      <c r="M11" s="50">
        <v>5.2500000000000003E-3</v>
      </c>
      <c r="N11" s="50">
        <v>5.28E-3</v>
      </c>
      <c r="O11" s="50">
        <v>5.28E-3</v>
      </c>
      <c r="P11" s="50">
        <v>5.2899999999999996E-3</v>
      </c>
      <c r="Q11" s="50">
        <v>5.2700000000000004E-3</v>
      </c>
      <c r="R11" s="50">
        <v>5.2700000000000004E-3</v>
      </c>
      <c r="S11" s="50">
        <v>5.3100000000000005E-3</v>
      </c>
      <c r="T11" s="50">
        <v>5.1200000000000004E-3</v>
      </c>
      <c r="U11" s="50">
        <v>5.0000000000000001E-3</v>
      </c>
      <c r="V11" s="50">
        <v>4.8700000000000002E-3</v>
      </c>
      <c r="W11" s="51">
        <v>4.7999999999999996E-3</v>
      </c>
      <c r="X11" s="133"/>
      <c r="Y11" s="133" t="s">
        <v>557</v>
      </c>
      <c r="Z11" s="133"/>
    </row>
    <row r="12" spans="1:26" x14ac:dyDescent="0.45">
      <c r="A12" s="133"/>
      <c r="B12" s="145" t="s">
        <v>545</v>
      </c>
      <c r="C12" s="61">
        <v>9.7999999999999997E-3</v>
      </c>
      <c r="D12" s="146" t="s">
        <v>548</v>
      </c>
      <c r="E12" s="146" t="s">
        <v>569</v>
      </c>
      <c r="F12" s="146" t="s">
        <v>549</v>
      </c>
      <c r="G12" s="147" t="s">
        <v>544</v>
      </c>
      <c r="H12" s="133"/>
      <c r="I12" s="157" t="s">
        <v>545</v>
      </c>
      <c r="J12" s="50">
        <v>5.2500000000000003E-3</v>
      </c>
      <c r="K12" s="50">
        <v>5.2299999999999994E-3</v>
      </c>
      <c r="L12" s="50">
        <v>5.2599999999999999E-3</v>
      </c>
      <c r="M12" s="50">
        <v>5.2599999999999999E-3</v>
      </c>
      <c r="N12" s="50">
        <v>5.2700000000000004E-3</v>
      </c>
      <c r="O12" s="50">
        <v>5.2700000000000004E-3</v>
      </c>
      <c r="P12" s="50">
        <v>5.2599999999999999E-3</v>
      </c>
      <c r="Q12" s="50">
        <v>5.2399999999999999E-3</v>
      </c>
      <c r="R12" s="50">
        <v>5.2500000000000003E-3</v>
      </c>
      <c r="S12" s="50">
        <v>5.2700000000000004E-3</v>
      </c>
      <c r="T12" s="50">
        <v>5.0200000000000002E-3</v>
      </c>
      <c r="U12" s="50">
        <v>4.8599999999999997E-3</v>
      </c>
      <c r="V12" s="50">
        <v>4.7200000000000002E-3</v>
      </c>
      <c r="W12" s="51">
        <v>4.6299999999999996E-3</v>
      </c>
      <c r="X12" s="133"/>
      <c r="Y12" s="139" t="s">
        <v>558</v>
      </c>
      <c r="Z12" s="55" t="s">
        <v>573</v>
      </c>
    </row>
    <row r="13" spans="1:26" x14ac:dyDescent="0.45">
      <c r="A13" s="133"/>
      <c r="B13" s="145" t="s">
        <v>546</v>
      </c>
      <c r="C13" s="61">
        <v>9.8499999999999994E-3</v>
      </c>
      <c r="D13" s="146" t="s">
        <v>548</v>
      </c>
      <c r="E13" s="146" t="s">
        <v>569</v>
      </c>
      <c r="F13" s="146" t="s">
        <v>549</v>
      </c>
      <c r="G13" s="147" t="s">
        <v>544</v>
      </c>
      <c r="H13" s="133"/>
      <c r="I13" s="157" t="s">
        <v>546</v>
      </c>
      <c r="J13" s="50">
        <v>5.2100000000000002E-3</v>
      </c>
      <c r="K13" s="50">
        <v>5.1700000000000001E-3</v>
      </c>
      <c r="L13" s="50">
        <v>5.1999999999999998E-3</v>
      </c>
      <c r="M13" s="50">
        <v>5.1799999999999997E-3</v>
      </c>
      <c r="N13" s="50">
        <v>5.1799999999999997E-3</v>
      </c>
      <c r="O13" s="50">
        <v>5.1900000000000002E-3</v>
      </c>
      <c r="P13" s="50">
        <v>5.1600000000000005E-3</v>
      </c>
      <c r="Q13" s="50">
        <v>5.1500000000000001E-3</v>
      </c>
      <c r="R13" s="50">
        <v>5.13E-3</v>
      </c>
      <c r="S13" s="50">
        <v>5.1200000000000004E-3</v>
      </c>
      <c r="T13" s="50">
        <v>4.8799999999999998E-3</v>
      </c>
      <c r="U13" s="50">
        <v>4.6700000000000005E-3</v>
      </c>
      <c r="V13" s="50">
        <v>4.5100000000000001E-3</v>
      </c>
      <c r="W13" s="51">
        <v>4.4000000000000003E-3</v>
      </c>
      <c r="X13" s="133"/>
      <c r="Y13" s="133"/>
      <c r="Z13" s="133"/>
    </row>
    <row r="14" spans="1:26" x14ac:dyDescent="0.45">
      <c r="A14" s="133"/>
      <c r="B14" s="148" t="s">
        <v>560</v>
      </c>
      <c r="C14" s="68">
        <v>8.7050000000000009E-3</v>
      </c>
      <c r="D14" s="149" t="s">
        <v>548</v>
      </c>
      <c r="E14" s="149" t="s">
        <v>569</v>
      </c>
      <c r="F14" s="149" t="s">
        <v>549</v>
      </c>
      <c r="G14" s="150" t="s">
        <v>544</v>
      </c>
      <c r="H14" s="133"/>
      <c r="I14" s="157" t="s">
        <v>567</v>
      </c>
      <c r="J14" s="50">
        <v>5.0799999999999994E-3</v>
      </c>
      <c r="K14" s="50">
        <v>5.0499999999999998E-3</v>
      </c>
      <c r="L14" s="50">
        <v>5.0799999999999994E-3</v>
      </c>
      <c r="M14" s="50">
        <v>5.0600000000000003E-3</v>
      </c>
      <c r="N14" s="50">
        <v>5.0499999999999998E-3</v>
      </c>
      <c r="O14" s="50">
        <v>5.0299999999999997E-3</v>
      </c>
      <c r="P14" s="50">
        <v>5.0000000000000001E-3</v>
      </c>
      <c r="Q14" s="50">
        <v>4.9500000000000004E-3</v>
      </c>
      <c r="R14" s="50">
        <v>4.9399999999999999E-3</v>
      </c>
      <c r="S14" s="50">
        <v>4.9299999999999995E-3</v>
      </c>
      <c r="T14" s="50">
        <v>4.7200000000000002E-3</v>
      </c>
      <c r="U14" s="50">
        <v>4.4900000000000001E-3</v>
      </c>
      <c r="V14" s="50">
        <v>4.3E-3</v>
      </c>
      <c r="W14" s="51">
        <v>4.1700000000000001E-3</v>
      </c>
      <c r="X14" s="133"/>
      <c r="Y14" s="133"/>
      <c r="Z14" s="133"/>
    </row>
    <row r="15" spans="1:26" x14ac:dyDescent="0.45">
      <c r="A15" s="133"/>
      <c r="B15" s="133"/>
      <c r="C15" s="133"/>
      <c r="D15" s="133"/>
      <c r="E15" s="133"/>
      <c r="F15" s="133"/>
      <c r="G15" s="133"/>
      <c r="H15" s="133"/>
      <c r="I15" s="158" t="s">
        <v>560</v>
      </c>
      <c r="J15" s="56">
        <v>4.9199999999999999E-3</v>
      </c>
      <c r="K15" s="56">
        <v>4.9199999999999999E-3</v>
      </c>
      <c r="L15" s="56">
        <v>4.9399999999999999E-3</v>
      </c>
      <c r="M15" s="56">
        <v>4.9299999999999995E-3</v>
      </c>
      <c r="N15" s="56">
        <v>4.9299999999999995E-3</v>
      </c>
      <c r="O15" s="56">
        <v>4.8999999999999998E-3</v>
      </c>
      <c r="P15" s="56">
        <v>4.8300000000000001E-3</v>
      </c>
      <c r="Q15" s="56">
        <v>4.7699999999999999E-3</v>
      </c>
      <c r="R15" s="56">
        <v>4.7200000000000002E-3</v>
      </c>
      <c r="S15" s="56">
        <v>4.6899999999999997E-3</v>
      </c>
      <c r="T15" s="56">
        <v>4.4900000000000001E-3</v>
      </c>
      <c r="U15" s="56">
        <v>4.2700000000000004E-3</v>
      </c>
      <c r="V15" s="56">
        <v>4.0899999999999999E-3</v>
      </c>
      <c r="W15" s="57">
        <v>3.96E-3</v>
      </c>
      <c r="X15" s="133"/>
      <c r="Y15" s="133"/>
      <c r="Z15" s="133"/>
    </row>
    <row r="16" spans="1:26" x14ac:dyDescent="0.45">
      <c r="A16" s="133"/>
      <c r="B16" s="138" t="str" cm="1">
        <f t="array" aca="1" ref="B16" ca="1">IF(sCellInfo("SheetName")=Config!CollateralCcy,"Fixed vs RFR",sCellInfo("SheetName")&amp;" RFR vs "&amp;Config!CollateralCcy&amp;" RFR")</f>
        <v>Fixed vs RFR</v>
      </c>
      <c r="C16" s="133"/>
      <c r="D16" s="133"/>
      <c r="E16" s="133"/>
      <c r="F16" s="140" t="s">
        <v>561</v>
      </c>
      <c r="G16" s="59" t="str" cm="1">
        <f t="array" aca="1" ref="G16" ca="1">[1]!sCellInfo("SheetName")</f>
        <v>EUR</v>
      </c>
      <c r="H16" s="133"/>
      <c r="I16" s="133"/>
      <c r="J16" s="133"/>
      <c r="K16" s="133"/>
      <c r="L16" s="133"/>
      <c r="M16" s="133"/>
      <c r="N16" s="133"/>
      <c r="O16" s="133"/>
      <c r="P16" s="133"/>
      <c r="Q16" s="133"/>
      <c r="R16" s="133"/>
      <c r="S16" s="133"/>
      <c r="T16" s="133"/>
      <c r="U16" s="133"/>
      <c r="V16" s="133"/>
      <c r="W16" s="133"/>
      <c r="X16" s="133"/>
      <c r="Y16" s="133"/>
      <c r="Z16" s="133"/>
    </row>
    <row r="17" spans="1:26" x14ac:dyDescent="0.45">
      <c r="A17" s="133"/>
      <c r="B17" s="141" t="s">
        <v>536</v>
      </c>
      <c r="C17" s="141" t="s">
        <v>109</v>
      </c>
      <c r="D17" s="137" t="s">
        <v>562</v>
      </c>
      <c r="E17" s="137" t="s">
        <v>563</v>
      </c>
      <c r="F17" s="137" t="s">
        <v>564</v>
      </c>
      <c r="G17" s="137" t="s">
        <v>565</v>
      </c>
      <c r="H17" s="133"/>
      <c r="I17" s="133"/>
      <c r="J17" s="133"/>
      <c r="K17" s="133"/>
      <c r="L17" s="133"/>
      <c r="M17" s="133"/>
      <c r="N17" s="133"/>
      <c r="O17" s="133"/>
      <c r="P17" s="133"/>
      <c r="Q17" s="133"/>
      <c r="R17" s="133"/>
      <c r="S17" s="133"/>
      <c r="T17" s="133"/>
      <c r="U17" s="133"/>
      <c r="V17" s="133"/>
      <c r="W17" s="133"/>
      <c r="X17" s="133"/>
      <c r="Y17" s="133"/>
      <c r="Z17" s="133"/>
    </row>
    <row r="18" spans="1:26" x14ac:dyDescent="0.45">
      <c r="A18" s="133"/>
      <c r="B18" s="151" t="s">
        <v>9</v>
      </c>
      <c r="C18" s="45">
        <v>-4.8099999999999997E-5</v>
      </c>
      <c r="D18" s="143" t="s">
        <v>548</v>
      </c>
      <c r="E18" s="143" t="s">
        <v>544</v>
      </c>
      <c r="F18" s="143" t="s">
        <v>548</v>
      </c>
      <c r="G18" s="144" t="s">
        <v>544</v>
      </c>
      <c r="H18" s="133"/>
      <c r="I18" s="133"/>
      <c r="J18" s="133"/>
      <c r="K18" s="133"/>
      <c r="L18" s="133"/>
      <c r="M18" s="133"/>
      <c r="N18" s="133"/>
      <c r="O18" s="133"/>
      <c r="P18" s="133"/>
      <c r="Q18" s="133"/>
      <c r="R18" s="133"/>
      <c r="S18" s="133"/>
      <c r="T18" s="133"/>
      <c r="U18" s="133"/>
      <c r="V18" s="133"/>
      <c r="W18" s="133"/>
      <c r="X18" s="133"/>
      <c r="Y18" s="133"/>
      <c r="Z18" s="133"/>
    </row>
    <row r="19" spans="1:26" x14ac:dyDescent="0.45">
      <c r="A19" s="133"/>
      <c r="B19" s="152" t="s">
        <v>10</v>
      </c>
      <c r="C19" s="49">
        <v>-4.6899999999999995E-5</v>
      </c>
      <c r="D19" s="146" t="s">
        <v>548</v>
      </c>
      <c r="E19" s="146" t="s">
        <v>544</v>
      </c>
      <c r="F19" s="146" t="s">
        <v>548</v>
      </c>
      <c r="G19" s="147" t="s">
        <v>544</v>
      </c>
      <c r="H19" s="133"/>
      <c r="I19" s="133"/>
      <c r="J19" s="133"/>
      <c r="K19" s="133"/>
      <c r="L19" s="133"/>
      <c r="M19" s="133"/>
      <c r="N19" s="133"/>
      <c r="O19" s="133"/>
      <c r="P19" s="133"/>
      <c r="Q19" s="133"/>
      <c r="R19" s="133"/>
      <c r="S19" s="133"/>
      <c r="T19" s="133"/>
      <c r="U19" s="133"/>
      <c r="V19" s="133"/>
      <c r="W19" s="133"/>
      <c r="X19" s="133"/>
      <c r="Y19" s="133"/>
      <c r="Z19" s="133"/>
    </row>
    <row r="20" spans="1:26" x14ac:dyDescent="0.45">
      <c r="A20" s="133"/>
      <c r="B20" s="152" t="s">
        <v>11</v>
      </c>
      <c r="C20" s="49">
        <v>-3.5599999999999998E-5</v>
      </c>
      <c r="D20" s="146" t="s">
        <v>548</v>
      </c>
      <c r="E20" s="146" t="s">
        <v>544</v>
      </c>
      <c r="F20" s="146" t="s">
        <v>548</v>
      </c>
      <c r="G20" s="147" t="s">
        <v>544</v>
      </c>
      <c r="H20" s="133"/>
      <c r="I20" s="133"/>
      <c r="J20" s="133"/>
      <c r="K20" s="133"/>
      <c r="L20" s="133"/>
      <c r="M20" s="133"/>
      <c r="N20" s="133"/>
      <c r="O20" s="133"/>
      <c r="P20" s="133"/>
      <c r="Q20" s="133"/>
      <c r="R20" s="133"/>
      <c r="S20" s="133"/>
      <c r="T20" s="133"/>
      <c r="U20" s="133"/>
      <c r="V20" s="133"/>
      <c r="W20" s="133"/>
      <c r="X20" s="133"/>
      <c r="Y20" s="133"/>
      <c r="Z20" s="133"/>
    </row>
    <row r="21" spans="1:26" x14ac:dyDescent="0.45">
      <c r="A21" s="133"/>
      <c r="B21" s="152" t="s">
        <v>12</v>
      </c>
      <c r="C21" s="49">
        <v>-2.3899999999999998E-5</v>
      </c>
      <c r="D21" s="146" t="s">
        <v>548</v>
      </c>
      <c r="E21" s="146" t="s">
        <v>544</v>
      </c>
      <c r="F21" s="146" t="s">
        <v>548</v>
      </c>
      <c r="G21" s="147" t="s">
        <v>544</v>
      </c>
      <c r="H21" s="133"/>
      <c r="I21" s="133"/>
      <c r="J21" s="133"/>
      <c r="K21" s="133"/>
      <c r="L21" s="133"/>
      <c r="M21" s="133"/>
      <c r="N21" s="133"/>
      <c r="O21" s="133"/>
      <c r="P21" s="133"/>
      <c r="Q21" s="133"/>
      <c r="R21" s="133"/>
      <c r="S21" s="133"/>
      <c r="T21" s="133"/>
      <c r="U21" s="133"/>
      <c r="V21" s="133"/>
      <c r="W21" s="133"/>
      <c r="X21" s="133"/>
      <c r="Y21" s="133"/>
      <c r="Z21" s="133"/>
    </row>
    <row r="22" spans="1:26" x14ac:dyDescent="0.45">
      <c r="A22" s="133"/>
      <c r="B22" s="152" t="s">
        <v>13</v>
      </c>
      <c r="C22" s="49">
        <v>-1.9199999999999999E-5</v>
      </c>
      <c r="D22" s="146" t="s">
        <v>548</v>
      </c>
      <c r="E22" s="146" t="s">
        <v>544</v>
      </c>
      <c r="F22" s="146" t="s">
        <v>548</v>
      </c>
      <c r="G22" s="147" t="s">
        <v>544</v>
      </c>
      <c r="H22" s="133"/>
      <c r="I22" s="133"/>
      <c r="J22" s="133"/>
      <c r="K22" s="133"/>
      <c r="L22" s="133"/>
      <c r="M22" s="133"/>
      <c r="N22" s="133"/>
      <c r="O22" s="133"/>
      <c r="P22" s="133"/>
      <c r="Q22" s="133"/>
      <c r="R22" s="133"/>
      <c r="S22" s="133"/>
      <c r="T22" s="133"/>
      <c r="U22" s="133"/>
      <c r="V22" s="133"/>
      <c r="W22" s="133"/>
      <c r="X22" s="133"/>
      <c r="Y22" s="133"/>
      <c r="Z22" s="133"/>
    </row>
    <row r="23" spans="1:26" x14ac:dyDescent="0.45">
      <c r="A23" s="133"/>
      <c r="B23" s="152" t="s">
        <v>14</v>
      </c>
      <c r="C23" s="49">
        <v>-1.27E-5</v>
      </c>
      <c r="D23" s="146" t="s">
        <v>548</v>
      </c>
      <c r="E23" s="146" t="s">
        <v>544</v>
      </c>
      <c r="F23" s="146" t="s">
        <v>548</v>
      </c>
      <c r="G23" s="147" t="s">
        <v>544</v>
      </c>
      <c r="H23" s="133"/>
      <c r="I23" s="133"/>
      <c r="J23" s="133"/>
      <c r="K23" s="133"/>
      <c r="L23" s="133"/>
      <c r="M23" s="133"/>
      <c r="N23" s="133"/>
      <c r="O23" s="133"/>
      <c r="P23" s="133"/>
      <c r="Q23" s="133"/>
      <c r="R23" s="133"/>
      <c r="S23" s="133"/>
      <c r="T23" s="133"/>
      <c r="U23" s="133"/>
      <c r="V23" s="133"/>
      <c r="W23" s="133"/>
      <c r="X23" s="133"/>
      <c r="Y23" s="133"/>
      <c r="Z23" s="133"/>
    </row>
    <row r="24" spans="1:26" x14ac:dyDescent="0.45">
      <c r="A24" s="133"/>
      <c r="B24" s="152" t="s">
        <v>16</v>
      </c>
      <c r="C24" s="49">
        <v>-8.9999999999999996E-7</v>
      </c>
      <c r="D24" s="146" t="s">
        <v>548</v>
      </c>
      <c r="E24" s="146" t="s">
        <v>544</v>
      </c>
      <c r="F24" s="146" t="s">
        <v>548</v>
      </c>
      <c r="G24" s="147" t="s">
        <v>544</v>
      </c>
      <c r="H24" s="133"/>
      <c r="I24" s="133"/>
      <c r="J24" s="133"/>
      <c r="K24" s="133"/>
      <c r="L24" s="133"/>
      <c r="M24" s="133"/>
      <c r="N24" s="133"/>
      <c r="O24" s="133"/>
      <c r="P24" s="133"/>
      <c r="Q24" s="133"/>
      <c r="R24" s="133"/>
      <c r="S24" s="133"/>
      <c r="T24" s="133"/>
      <c r="U24" s="133"/>
      <c r="V24" s="133"/>
      <c r="W24" s="133"/>
      <c r="X24" s="133"/>
      <c r="Y24" s="133"/>
      <c r="Z24" s="133"/>
    </row>
    <row r="25" spans="1:26" x14ac:dyDescent="0.45">
      <c r="A25" s="133"/>
      <c r="B25" s="152" t="s">
        <v>19</v>
      </c>
      <c r="C25" s="49">
        <v>1.5399999999999998E-5</v>
      </c>
      <c r="D25" s="146" t="s">
        <v>548</v>
      </c>
      <c r="E25" s="146" t="s">
        <v>544</v>
      </c>
      <c r="F25" s="146" t="s">
        <v>548</v>
      </c>
      <c r="G25" s="147" t="s">
        <v>544</v>
      </c>
      <c r="H25" s="133"/>
      <c r="I25" s="133"/>
      <c r="J25" s="133"/>
      <c r="K25" s="133"/>
      <c r="L25" s="133"/>
      <c r="M25" s="133"/>
      <c r="N25" s="133"/>
      <c r="O25" s="133"/>
      <c r="P25" s="133"/>
      <c r="Q25" s="133"/>
      <c r="R25" s="133"/>
      <c r="S25" s="133"/>
      <c r="T25" s="133"/>
      <c r="U25" s="133"/>
      <c r="V25" s="133"/>
      <c r="W25" s="133"/>
      <c r="X25" s="133"/>
      <c r="Y25" s="133"/>
      <c r="Z25" s="133"/>
    </row>
    <row r="26" spans="1:26" x14ac:dyDescent="0.45">
      <c r="A26" s="133"/>
      <c r="B26" s="152" t="s">
        <v>545</v>
      </c>
      <c r="C26" s="49">
        <v>3.4799999999999999E-5</v>
      </c>
      <c r="D26" s="146" t="s">
        <v>548</v>
      </c>
      <c r="E26" s="146" t="s">
        <v>544</v>
      </c>
      <c r="F26" s="146" t="s">
        <v>548</v>
      </c>
      <c r="G26" s="147" t="s">
        <v>544</v>
      </c>
      <c r="H26" s="133"/>
      <c r="I26" s="133"/>
      <c r="J26" s="133"/>
      <c r="K26" s="133"/>
      <c r="L26" s="133"/>
      <c r="M26" s="133"/>
      <c r="N26" s="133"/>
      <c r="O26" s="133"/>
      <c r="P26" s="133"/>
      <c r="Q26" s="133"/>
      <c r="R26" s="133"/>
      <c r="S26" s="133"/>
      <c r="T26" s="133"/>
      <c r="U26" s="133"/>
      <c r="V26" s="133"/>
      <c r="W26" s="133"/>
      <c r="X26" s="133"/>
      <c r="Y26" s="133"/>
      <c r="Z26" s="133"/>
    </row>
    <row r="27" spans="1:26" x14ac:dyDescent="0.45">
      <c r="A27" s="133"/>
      <c r="B27" s="152" t="s">
        <v>546</v>
      </c>
      <c r="C27" s="49">
        <v>4.2299999999999998E-5</v>
      </c>
      <c r="D27" s="146" t="s">
        <v>548</v>
      </c>
      <c r="E27" s="146" t="s">
        <v>544</v>
      </c>
      <c r="F27" s="146" t="s">
        <v>548</v>
      </c>
      <c r="G27" s="147" t="s">
        <v>544</v>
      </c>
      <c r="H27" s="133"/>
      <c r="I27" s="133"/>
      <c r="J27" s="133"/>
      <c r="K27" s="133"/>
      <c r="L27" s="133"/>
      <c r="M27" s="133"/>
      <c r="N27" s="133"/>
      <c r="O27" s="133"/>
      <c r="P27" s="133"/>
      <c r="Q27" s="133"/>
      <c r="R27" s="133"/>
      <c r="S27" s="133"/>
      <c r="T27" s="133"/>
      <c r="U27" s="133"/>
      <c r="V27" s="133"/>
      <c r="W27" s="133"/>
      <c r="X27" s="133"/>
      <c r="Y27" s="133"/>
      <c r="Z27" s="133"/>
    </row>
    <row r="28" spans="1:26" x14ac:dyDescent="0.45">
      <c r="A28" s="133"/>
      <c r="B28" s="153" t="s">
        <v>560</v>
      </c>
      <c r="C28" s="58">
        <v>3.7599999999999999E-5</v>
      </c>
      <c r="D28" s="149" t="s">
        <v>548</v>
      </c>
      <c r="E28" s="149" t="s">
        <v>544</v>
      </c>
      <c r="F28" s="149" t="s">
        <v>548</v>
      </c>
      <c r="G28" s="150" t="s">
        <v>544</v>
      </c>
      <c r="H28" s="133"/>
      <c r="I28" s="133"/>
      <c r="J28" s="133"/>
      <c r="K28" s="133"/>
      <c r="L28" s="133"/>
      <c r="M28" s="133"/>
      <c r="N28" s="133"/>
      <c r="O28" s="133"/>
      <c r="P28" s="133"/>
      <c r="Q28" s="133"/>
      <c r="R28" s="133"/>
      <c r="S28" s="133"/>
      <c r="T28" s="133"/>
      <c r="U28" s="133"/>
      <c r="V28" s="133"/>
      <c r="W28" s="133"/>
      <c r="X28" s="133"/>
      <c r="Y28" s="133"/>
      <c r="Z28" s="133"/>
    </row>
  </sheetData>
  <sheetProtection sheet="1" objects="1" scenarios="1"/>
  <dataValidations count="16">
    <dataValidation type="list" allowBlank="1" showInputMessage="1" showErrorMessage="1" sqref="Z12" xr:uid="{2D1F22A6-60EF-40CF-9AF4-E16C08419F4E}">
      <formula1>"RFR,IBOR"</formula1>
    </dataValidation>
    <dataValidation type="list" errorStyle="information" allowBlank="1" showInputMessage="1" showErrorMessage="1" errorTitle="Cayley Market Data" error="That's not a valid payment frequency." sqref="D4:D14" xr:uid="{04DB080A-8590-48DA-8583-E0041ABF80EE}">
      <formula1>"Ann,Semi,Quart"</formula1>
    </dataValidation>
    <dataValidation type="list" errorStyle="information" allowBlank="1" showInputMessage="1" showErrorMessage="1" errorTitle="Cayley Market Data" error="That's not a valid fixed daycount." sqref="E4:E14" xr:uid="{99D7F48F-20F7-4A6D-BB0D-EFAEAD3BF387}">
      <formula1>"30/360,30e/360,30e/360 (ISDA),A/360,A/365F,Act/Act"</formula1>
    </dataValidation>
    <dataValidation type="list" errorStyle="information" allowBlank="1" showInputMessage="1" showErrorMessage="1" errorTitle="Cayley Market Data" error="That's not a valid payment frequency." sqref="F4:F14" xr:uid="{3396A198-E4F8-49C4-AF2A-D8DBF76BF135}">
      <formula1>"Ann,Semi,Quart"</formula1>
    </dataValidation>
    <dataValidation type="list" errorStyle="information" allowBlank="1" showInputMessage="1" showErrorMessage="1" errorTitle="Cayley Market Data" error="That's not a valid floating daycount." sqref="G4:G14" xr:uid="{C27784C5-B53A-409E-88B2-BD03FD811323}">
      <formula1>"A/360,A/365F"</formula1>
    </dataValidation>
    <dataValidation type="list" errorStyle="information" allowBlank="1" showInputMessage="1" showErrorMessage="1" errorTitle="Cayley Market Data" error="That's not a valid payment frequency." sqref="D18:D28" xr:uid="{FBDA0822-500D-4C60-B4E6-6F04C37A9D76}">
      <formula1>"Ann,Semi,Quart"</formula1>
    </dataValidation>
    <dataValidation type="list" errorStyle="information" allowBlank="1" showInputMessage="1" showErrorMessage="1" errorTitle="Cayley Market Data" error="That's not a valid fixed daycount." sqref="E18:E28" xr:uid="{93B24115-4274-4EFC-B7EE-340F594A4EA4}">
      <formula1>"30/360,30e/360,30e/360 (ISDA),A/360,A/365F,Act/Act"</formula1>
    </dataValidation>
    <dataValidation type="list" errorStyle="information" allowBlank="1" showInputMessage="1" showErrorMessage="1" errorTitle="Cayley Market Data" error="That's not a valid payment frequency." sqref="F18:F28" xr:uid="{35196476-1AC0-4D6D-B084-AE7F3E885DDF}">
      <formula1>"Ann,Semi,Quart"</formula1>
    </dataValidation>
    <dataValidation type="list" errorStyle="information" allowBlank="1" showInputMessage="1" showErrorMessage="1" errorTitle="Cayley Market Data" error="That's not a valid fixed daycount." sqref="G18:G28" xr:uid="{B71817AA-FC17-49EF-9347-FB99164F0C66}">
      <formula1>"30/360,30e/360,30e/360 (ISDA),A/360,A/365F,Act/Act"</formula1>
    </dataValidation>
    <dataValidation type="list" errorStyle="information" allowBlank="1" showInputMessage="1" showErrorMessage="1" errorTitle="Cayley Market Data" sqref="G16" xr:uid="{3BC1A17F-1894-454F-B011-95438C956881}">
      <formula1>"EUR,EUR"</formula1>
    </dataValidation>
    <dataValidation type="list" errorStyle="information" allowBlank="1" showInputMessage="1" showErrorMessage="1" errorTitle="Cayley Market Data" error="That's not a valid payment frequency." sqref="Z4" xr:uid="{D6D7D200-EE81-4378-AB52-B1FA60004681}">
      <formula1>"Ann,Semi,Quart"</formula1>
    </dataValidation>
    <dataValidation type="list" errorStyle="information" allowBlank="1" showInputMessage="1" showErrorMessage="1" errorTitle="Cayley Market Data" error="That's not a valid fixed daycount." sqref="Z5" xr:uid="{1228F96D-AA3B-4F55-9D6B-099A5D8F60B0}">
      <formula1>"30/360,30e/360,30e/360 (ISDA),A/360,A/365F,Act/Act"</formula1>
    </dataValidation>
    <dataValidation type="list" errorStyle="information" allowBlank="1" showInputMessage="1" showErrorMessage="1" errorTitle="Cayley Market Data" error="That's not a valid payment frequency." sqref="Z6" xr:uid="{C5F76C1B-52C7-481C-917B-1ECDA53BE6D0}">
      <formula1>"Ann,Semi,Quart"</formula1>
    </dataValidation>
    <dataValidation type="list" errorStyle="information" allowBlank="1" showInputMessage="1" showErrorMessage="1" errorTitle="Cayley Market Data" error="That's not a valid floating daycount." sqref="Z7" xr:uid="{D721D2E3-3B94-43C9-9E03-F09CBE7E2D16}">
      <formula1>"A/360,A/365F"</formula1>
    </dataValidation>
    <dataValidation type="list" errorStyle="information" allowBlank="1" showInputMessage="1" showErrorMessage="1" errorTitle="Cayley Market Data" error="That's not a valid QuoteType" sqref="Z8" xr:uid="{B88C087C-D254-46F8-B5CF-C248EF6273A3}">
      <formula1>"Normal,Log Normal,OIS Normal,OIS Log Normal"</formula1>
    </dataValidation>
    <dataValidation type="list" errorStyle="information" allowBlank="1" showInputMessage="1" showErrorMessage="1" errorTitle="Cayley Market Data" error="That's not a valid Contributor" sqref="Z9" xr:uid="{4DD5F6AB-6271-4BBE-8C9E-6D9DBE40C6EC}">
      <formula1>"BBIR,CFIR,CMPL,CMPN,CNTR,GFIS,ICPL,LAST,SMKO,TRPU"</formula1>
    </dataValidation>
  </dataValidation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mc:AlternateContent xmlns:mc="http://schemas.openxmlformats.org/markup-compatibility/2006">
          <mc:Choice Requires="x14">
            <control shapeId="11266"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C8E3F5-2E7B-4822-BF83-33525F8A9B9D}">
  <sheetPr codeName="shGBP"/>
  <dimension ref="A1:Z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6.5976562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3" width="6.59765625" style="43" customWidth="1"/>
    <col min="24" max="24" width="2.59765625" style="43" customWidth="1"/>
    <col min="25" max="25" width="16.19921875" style="43" customWidth="1"/>
    <col min="26" max="26" width="10.6640625" style="43" customWidth="1"/>
    <col min="27" max="16384" width="9.1328125" style="43"/>
  </cols>
  <sheetData>
    <row r="1" spans="1:26" ht="28.5" x14ac:dyDescent="0.85">
      <c r="A1" s="133"/>
      <c r="B1" s="134" t="str">
        <f ca="1">RIGHT(sCellInfo("SheetName"),3)&amp;" curves and volatility"</f>
        <v>GBP curves and volatility</v>
      </c>
      <c r="C1" s="133"/>
      <c r="D1" s="133"/>
      <c r="E1" s="133"/>
      <c r="F1" s="133"/>
      <c r="G1" s="133"/>
      <c r="H1" s="133"/>
      <c r="I1" s="133"/>
      <c r="J1" s="133"/>
      <c r="K1" s="133"/>
      <c r="L1" s="133"/>
      <c r="M1" s="133"/>
      <c r="N1" s="133"/>
      <c r="O1" s="133"/>
      <c r="P1" s="133"/>
      <c r="Q1" s="133"/>
      <c r="R1" s="133"/>
      <c r="S1" s="133"/>
      <c r="T1" s="133"/>
      <c r="U1" s="133"/>
      <c r="V1" s="133"/>
      <c r="W1" s="133"/>
      <c r="X1" s="133"/>
      <c r="Y1" s="133"/>
      <c r="Z1" s="133"/>
    </row>
    <row r="2" spans="1:26" x14ac:dyDescent="0.45">
      <c r="A2" s="133"/>
      <c r="B2" s="135" t="s">
        <v>534</v>
      </c>
      <c r="C2" s="133"/>
      <c r="D2" s="133"/>
      <c r="E2" s="133"/>
      <c r="F2" s="133"/>
      <c r="G2" s="133"/>
      <c r="H2" s="136" t="s">
        <v>535</v>
      </c>
      <c r="I2" s="133"/>
      <c r="J2" s="133"/>
      <c r="K2" s="133"/>
      <c r="L2" s="133"/>
      <c r="M2" s="133"/>
      <c r="N2" s="133"/>
      <c r="O2" s="133"/>
      <c r="P2" s="133"/>
      <c r="Q2" s="133"/>
      <c r="R2" s="133"/>
      <c r="S2" s="133"/>
      <c r="T2" s="133"/>
      <c r="U2" s="133"/>
      <c r="V2" s="133"/>
      <c r="W2" s="133"/>
      <c r="X2" s="133"/>
      <c r="Y2" s="133"/>
      <c r="Z2" s="133"/>
    </row>
    <row r="3" spans="1:26" x14ac:dyDescent="0.45">
      <c r="A3" s="133"/>
      <c r="B3" s="137" t="s">
        <v>536</v>
      </c>
      <c r="C3" s="137" t="s">
        <v>109</v>
      </c>
      <c r="D3" s="137" t="s">
        <v>537</v>
      </c>
      <c r="E3" s="137" t="s">
        <v>538</v>
      </c>
      <c r="F3" s="137" t="s">
        <v>539</v>
      </c>
      <c r="G3" s="137" t="s">
        <v>540</v>
      </c>
      <c r="H3" s="133"/>
      <c r="I3" s="135" t="s">
        <v>541</v>
      </c>
      <c r="J3" s="133"/>
      <c r="K3" s="133"/>
      <c r="L3" s="133"/>
      <c r="M3" s="133"/>
      <c r="N3" s="133"/>
      <c r="O3" s="133"/>
      <c r="P3" s="133"/>
      <c r="Q3" s="133"/>
      <c r="R3" s="133"/>
      <c r="S3" s="133"/>
      <c r="T3" s="133"/>
      <c r="U3" s="133"/>
      <c r="V3" s="133"/>
      <c r="W3" s="133"/>
      <c r="X3" s="133"/>
      <c r="Y3" s="138" t="s">
        <v>542</v>
      </c>
      <c r="Z3" s="133"/>
    </row>
    <row r="4" spans="1:26" x14ac:dyDescent="0.45">
      <c r="A4" s="133"/>
      <c r="B4" s="142" t="s">
        <v>9</v>
      </c>
      <c r="C4" s="60">
        <v>1.2926E-2</v>
      </c>
      <c r="D4" s="143" t="s">
        <v>543</v>
      </c>
      <c r="E4" s="143" t="s">
        <v>566</v>
      </c>
      <c r="F4" s="143" t="s">
        <v>543</v>
      </c>
      <c r="G4" s="144" t="s">
        <v>566</v>
      </c>
      <c r="H4" s="133"/>
      <c r="I4" s="154"/>
      <c r="J4" s="155" t="s">
        <v>10</v>
      </c>
      <c r="K4" s="155" t="s">
        <v>11</v>
      </c>
      <c r="L4" s="155" t="s">
        <v>12</v>
      </c>
      <c r="M4" s="155" t="s">
        <v>13</v>
      </c>
      <c r="N4" s="155" t="s">
        <v>14</v>
      </c>
      <c r="O4" s="155" t="s">
        <v>15</v>
      </c>
      <c r="P4" s="155" t="s">
        <v>16</v>
      </c>
      <c r="Q4" s="155" t="s">
        <v>17</v>
      </c>
      <c r="R4" s="155" t="s">
        <v>18</v>
      </c>
      <c r="S4" s="155" t="s">
        <v>19</v>
      </c>
      <c r="T4" s="155" t="s">
        <v>545</v>
      </c>
      <c r="U4" s="155" t="s">
        <v>546</v>
      </c>
      <c r="V4" s="155" t="s">
        <v>567</v>
      </c>
      <c r="W4" s="156" t="s">
        <v>560</v>
      </c>
      <c r="X4" s="133"/>
      <c r="Y4" s="46" t="s">
        <v>547</v>
      </c>
      <c r="Z4" s="47" t="str">
        <f t="array" aca="1" ref="Z4:Z7" ca="1">TRANSPOSE($D$5:$G$5)</f>
        <v>Semi</v>
      </c>
    </row>
    <row r="5" spans="1:26" x14ac:dyDescent="0.45">
      <c r="A5" s="133"/>
      <c r="B5" s="145" t="s">
        <v>10</v>
      </c>
      <c r="C5" s="70">
        <v>1.2926E-2</v>
      </c>
      <c r="D5" s="146" t="s">
        <v>543</v>
      </c>
      <c r="E5" s="146" t="s">
        <v>566</v>
      </c>
      <c r="F5" s="146" t="s">
        <v>549</v>
      </c>
      <c r="G5" s="147" t="s">
        <v>566</v>
      </c>
      <c r="H5" s="133"/>
      <c r="I5" s="157" t="s">
        <v>10</v>
      </c>
      <c r="J5" s="50">
        <v>3.3999999999999998E-3</v>
      </c>
      <c r="K5" s="50">
        <v>3.9199999999999999E-3</v>
      </c>
      <c r="L5" s="50">
        <v>4.2500000000000003E-3</v>
      </c>
      <c r="M5" s="50">
        <v>4.5299999999999993E-3</v>
      </c>
      <c r="N5" s="50">
        <v>4.7400000000000003E-3</v>
      </c>
      <c r="O5" s="50">
        <v>4.9399999999999999E-3</v>
      </c>
      <c r="P5" s="50">
        <v>5.0699999999999999E-3</v>
      </c>
      <c r="Q5" s="50">
        <v>5.2299999999999994E-3</v>
      </c>
      <c r="R5" s="50">
        <v>5.3600000000000002E-3</v>
      </c>
      <c r="S5" s="50">
        <v>5.47E-3</v>
      </c>
      <c r="T5" s="50">
        <v>5.5200000000000006E-3</v>
      </c>
      <c r="U5" s="50">
        <v>5.5599999999999998E-3</v>
      </c>
      <c r="V5" s="50">
        <v>5.5700000000000003E-3</v>
      </c>
      <c r="W5" s="51">
        <v>5.5799999999999999E-3</v>
      </c>
      <c r="X5" s="133"/>
      <c r="Y5" s="52" t="s">
        <v>550</v>
      </c>
      <c r="Z5" s="48" t="str">
        <f ca="1"/>
        <v>A/365F</v>
      </c>
    </row>
    <row r="6" spans="1:26" x14ac:dyDescent="0.45">
      <c r="A6" s="133"/>
      <c r="B6" s="145" t="s">
        <v>11</v>
      </c>
      <c r="C6" s="70">
        <v>1.2926E-2</v>
      </c>
      <c r="D6" s="146" t="s">
        <v>543</v>
      </c>
      <c r="E6" s="146" t="s">
        <v>566</v>
      </c>
      <c r="F6" s="146" t="s">
        <v>549</v>
      </c>
      <c r="G6" s="147" t="s">
        <v>566</v>
      </c>
      <c r="H6" s="133"/>
      <c r="I6" s="157" t="s">
        <v>11</v>
      </c>
      <c r="J6" s="50">
        <v>3.96E-3</v>
      </c>
      <c r="K6" s="50">
        <v>4.2700000000000004E-3</v>
      </c>
      <c r="L6" s="50">
        <v>4.6100000000000004E-3</v>
      </c>
      <c r="M6" s="50">
        <v>4.8300000000000001E-3</v>
      </c>
      <c r="N6" s="50">
        <v>5.0100000000000006E-3</v>
      </c>
      <c r="O6" s="50">
        <v>5.1399999999999996E-3</v>
      </c>
      <c r="P6" s="50">
        <v>5.2500000000000003E-3</v>
      </c>
      <c r="Q6" s="50">
        <v>5.3600000000000002E-3</v>
      </c>
      <c r="R6" s="50">
        <v>5.4299999999999999E-3</v>
      </c>
      <c r="S6" s="50">
        <v>5.5100000000000001E-3</v>
      </c>
      <c r="T6" s="50">
        <v>5.5100000000000001E-3</v>
      </c>
      <c r="U6" s="50">
        <v>5.4999999999999997E-3</v>
      </c>
      <c r="V6" s="50">
        <v>5.4999999999999997E-3</v>
      </c>
      <c r="W6" s="51">
        <v>5.5299999999999993E-3</v>
      </c>
      <c r="X6" s="133"/>
      <c r="Y6" s="52" t="s">
        <v>551</v>
      </c>
      <c r="Z6" s="48" t="str">
        <f ca="1"/>
        <v>Quart</v>
      </c>
    </row>
    <row r="7" spans="1:26" x14ac:dyDescent="0.45">
      <c r="A7" s="133"/>
      <c r="B7" s="145" t="s">
        <v>12</v>
      </c>
      <c r="C7" s="72">
        <v>1.2926E-2</v>
      </c>
      <c r="D7" s="146" t="s">
        <v>543</v>
      </c>
      <c r="E7" s="146" t="s">
        <v>566</v>
      </c>
      <c r="F7" s="146" t="s">
        <v>549</v>
      </c>
      <c r="G7" s="147" t="s">
        <v>566</v>
      </c>
      <c r="H7" s="133"/>
      <c r="I7" s="157" t="s">
        <v>12</v>
      </c>
      <c r="J7" s="50">
        <v>4.5299999999999993E-3</v>
      </c>
      <c r="K7" s="50">
        <v>4.7299999999999998E-3</v>
      </c>
      <c r="L7" s="50">
        <v>4.9500000000000004E-3</v>
      </c>
      <c r="M7" s="50">
        <v>5.0799999999999994E-3</v>
      </c>
      <c r="N7" s="50">
        <v>5.2500000000000003E-3</v>
      </c>
      <c r="O7" s="50">
        <v>5.3100000000000005E-3</v>
      </c>
      <c r="P7" s="50">
        <v>5.3799999999999994E-3</v>
      </c>
      <c r="Q7" s="50">
        <v>5.4299999999999999E-3</v>
      </c>
      <c r="R7" s="50">
        <v>5.4900000000000001E-3</v>
      </c>
      <c r="S7" s="50">
        <v>5.5500000000000002E-3</v>
      </c>
      <c r="T7" s="50">
        <v>5.4999999999999997E-3</v>
      </c>
      <c r="U7" s="50">
        <v>5.4799999999999996E-3</v>
      </c>
      <c r="V7" s="50">
        <v>5.4799999999999996E-3</v>
      </c>
      <c r="W7" s="51">
        <v>5.4600000000000004E-3</v>
      </c>
      <c r="X7" s="133"/>
      <c r="Y7" s="52" t="s">
        <v>552</v>
      </c>
      <c r="Z7" s="48" t="str">
        <f ca="1"/>
        <v>A/365F</v>
      </c>
    </row>
    <row r="8" spans="1:26" x14ac:dyDescent="0.45">
      <c r="A8" s="133"/>
      <c r="B8" s="145" t="s">
        <v>13</v>
      </c>
      <c r="C8" s="70">
        <v>1.2926E-2</v>
      </c>
      <c r="D8" s="146" t="s">
        <v>543</v>
      </c>
      <c r="E8" s="146" t="s">
        <v>566</v>
      </c>
      <c r="F8" s="146" t="s">
        <v>549</v>
      </c>
      <c r="G8" s="147" t="s">
        <v>566</v>
      </c>
      <c r="H8" s="133"/>
      <c r="I8" s="157" t="s">
        <v>13</v>
      </c>
      <c r="J8" s="50">
        <v>4.9500000000000004E-3</v>
      </c>
      <c r="K8" s="50">
        <v>5.0200000000000002E-3</v>
      </c>
      <c r="L8" s="50">
        <v>5.1799999999999997E-3</v>
      </c>
      <c r="M8" s="50">
        <v>5.3100000000000005E-3</v>
      </c>
      <c r="N8" s="50">
        <v>5.4299999999999999E-3</v>
      </c>
      <c r="O8" s="50">
        <v>5.4399999999999995E-3</v>
      </c>
      <c r="P8" s="50">
        <v>5.4600000000000004E-3</v>
      </c>
      <c r="Q8" s="50">
        <v>5.5100000000000001E-3</v>
      </c>
      <c r="R8" s="50">
        <v>5.5399999999999998E-3</v>
      </c>
      <c r="S8" s="50">
        <v>5.5700000000000003E-3</v>
      </c>
      <c r="T8" s="50">
        <v>5.5299999999999993E-3</v>
      </c>
      <c r="U8" s="50">
        <v>5.4799999999999996E-3</v>
      </c>
      <c r="V8" s="50">
        <v>5.4399999999999995E-3</v>
      </c>
      <c r="W8" s="51">
        <v>5.4000000000000003E-3</v>
      </c>
      <c r="X8" s="133"/>
      <c r="Y8" s="52" t="s">
        <v>553</v>
      </c>
      <c r="Z8" s="48" t="s">
        <v>570</v>
      </c>
    </row>
    <row r="9" spans="1:26" x14ac:dyDescent="0.45">
      <c r="A9" s="133"/>
      <c r="B9" s="145" t="s">
        <v>14</v>
      </c>
      <c r="C9" s="70">
        <v>1.2926E-2</v>
      </c>
      <c r="D9" s="146" t="s">
        <v>543</v>
      </c>
      <c r="E9" s="146" t="s">
        <v>566</v>
      </c>
      <c r="F9" s="146" t="s">
        <v>549</v>
      </c>
      <c r="G9" s="147" t="s">
        <v>566</v>
      </c>
      <c r="H9" s="133"/>
      <c r="I9" s="157" t="s">
        <v>14</v>
      </c>
      <c r="J9" s="50">
        <v>5.28E-3</v>
      </c>
      <c r="K9" s="50">
        <v>5.2399999999999999E-3</v>
      </c>
      <c r="L9" s="50">
        <v>5.3600000000000002E-3</v>
      </c>
      <c r="M9" s="50">
        <v>5.4900000000000001E-3</v>
      </c>
      <c r="N9" s="50">
        <v>5.5999999999999999E-3</v>
      </c>
      <c r="O9" s="50">
        <v>5.5599999999999998E-3</v>
      </c>
      <c r="P9" s="50">
        <v>5.5599999999999998E-3</v>
      </c>
      <c r="Q9" s="50">
        <v>5.5799999999999999E-3</v>
      </c>
      <c r="R9" s="50">
        <v>5.5799999999999999E-3</v>
      </c>
      <c r="S9" s="50">
        <v>5.5700000000000003E-3</v>
      </c>
      <c r="T9" s="50">
        <v>5.4999999999999997E-3</v>
      </c>
      <c r="U9" s="50">
        <v>5.4399999999999995E-3</v>
      </c>
      <c r="V9" s="50">
        <v>5.3700000000000006E-3</v>
      </c>
      <c r="W9" s="51">
        <v>5.3299999999999997E-3</v>
      </c>
      <c r="X9" s="133"/>
      <c r="Y9" s="53" t="s">
        <v>555</v>
      </c>
      <c r="Z9" s="54" t="s">
        <v>556</v>
      </c>
    </row>
    <row r="10" spans="1:26" x14ac:dyDescent="0.45">
      <c r="A10" s="133"/>
      <c r="B10" s="145" t="s">
        <v>16</v>
      </c>
      <c r="C10" s="70">
        <v>1.2926E-2</v>
      </c>
      <c r="D10" s="146" t="s">
        <v>543</v>
      </c>
      <c r="E10" s="146" t="s">
        <v>566</v>
      </c>
      <c r="F10" s="146" t="s">
        <v>549</v>
      </c>
      <c r="G10" s="147" t="s">
        <v>566</v>
      </c>
      <c r="H10" s="133"/>
      <c r="I10" s="157" t="s">
        <v>16</v>
      </c>
      <c r="J10" s="50">
        <v>5.5399999999999998E-3</v>
      </c>
      <c r="K10" s="50">
        <v>5.45E-3</v>
      </c>
      <c r="L10" s="50">
        <v>5.5299999999999993E-3</v>
      </c>
      <c r="M10" s="50">
        <v>5.6100000000000004E-3</v>
      </c>
      <c r="N10" s="50">
        <v>5.6899999999999997E-3</v>
      </c>
      <c r="O10" s="50">
        <v>5.6799999999999993E-3</v>
      </c>
      <c r="P10" s="50">
        <v>5.64E-3</v>
      </c>
      <c r="Q10" s="50">
        <v>5.62E-3</v>
      </c>
      <c r="R10" s="50">
        <v>5.6299999999999996E-3</v>
      </c>
      <c r="S10" s="50">
        <v>5.5999999999999999E-3</v>
      </c>
      <c r="T10" s="50">
        <v>5.4799999999999996E-3</v>
      </c>
      <c r="U10" s="50">
        <v>5.3899999999999998E-3</v>
      </c>
      <c r="V10" s="50">
        <v>5.28E-3</v>
      </c>
      <c r="W10" s="51">
        <v>5.2399999999999999E-3</v>
      </c>
      <c r="X10" s="133"/>
      <c r="Y10" s="133"/>
      <c r="Z10" s="133"/>
    </row>
    <row r="11" spans="1:26" x14ac:dyDescent="0.45">
      <c r="A11" s="133"/>
      <c r="B11" s="145" t="s">
        <v>19</v>
      </c>
      <c r="C11" s="70">
        <v>1.2926E-2</v>
      </c>
      <c r="D11" s="146" t="s">
        <v>543</v>
      </c>
      <c r="E11" s="146" t="s">
        <v>566</v>
      </c>
      <c r="F11" s="146" t="s">
        <v>549</v>
      </c>
      <c r="G11" s="147" t="s">
        <v>566</v>
      </c>
      <c r="H11" s="133"/>
      <c r="I11" s="157" t="s">
        <v>19</v>
      </c>
      <c r="J11" s="50">
        <v>5.7299999999999999E-3</v>
      </c>
      <c r="K11" s="50">
        <v>5.6100000000000004E-3</v>
      </c>
      <c r="L11" s="50">
        <v>5.64E-3</v>
      </c>
      <c r="M11" s="50">
        <v>5.6899999999999997E-3</v>
      </c>
      <c r="N11" s="50">
        <v>5.7200000000000003E-3</v>
      </c>
      <c r="O11" s="50">
        <v>5.7000000000000002E-3</v>
      </c>
      <c r="P11" s="50">
        <v>5.6799999999999993E-3</v>
      </c>
      <c r="Q11" s="50">
        <v>5.6499999999999996E-3</v>
      </c>
      <c r="R11" s="50">
        <v>5.6299999999999996E-3</v>
      </c>
      <c r="S11" s="50">
        <v>5.5999999999999999E-3</v>
      </c>
      <c r="T11" s="50">
        <v>5.4200000000000003E-3</v>
      </c>
      <c r="U11" s="50">
        <v>5.2899999999999996E-3</v>
      </c>
      <c r="V11" s="50">
        <v>5.1600000000000005E-3</v>
      </c>
      <c r="W11" s="51">
        <v>5.0799999999999994E-3</v>
      </c>
      <c r="X11" s="133"/>
      <c r="Y11" s="133" t="s">
        <v>557</v>
      </c>
      <c r="Z11" s="133"/>
    </row>
    <row r="12" spans="1:26" x14ac:dyDescent="0.45">
      <c r="A12" s="133"/>
      <c r="B12" s="145" t="s">
        <v>545</v>
      </c>
      <c r="C12" s="70">
        <v>1.2926E-2</v>
      </c>
      <c r="D12" s="146" t="s">
        <v>543</v>
      </c>
      <c r="E12" s="146" t="s">
        <v>566</v>
      </c>
      <c r="F12" s="146" t="s">
        <v>549</v>
      </c>
      <c r="G12" s="147" t="s">
        <v>566</v>
      </c>
      <c r="H12" s="133"/>
      <c r="I12" s="157" t="s">
        <v>545</v>
      </c>
      <c r="J12" s="50">
        <v>5.7299999999999999E-3</v>
      </c>
      <c r="K12" s="50">
        <v>5.6499999999999996E-3</v>
      </c>
      <c r="L12" s="50">
        <v>5.6299999999999996E-3</v>
      </c>
      <c r="M12" s="50">
        <v>5.6299999999999996E-3</v>
      </c>
      <c r="N12" s="50">
        <v>5.6700000000000006E-3</v>
      </c>
      <c r="O12" s="50">
        <v>5.6299999999999996E-3</v>
      </c>
      <c r="P12" s="50">
        <v>5.5899999999999995E-3</v>
      </c>
      <c r="Q12" s="50">
        <v>5.5700000000000003E-3</v>
      </c>
      <c r="R12" s="50">
        <v>5.5399999999999998E-3</v>
      </c>
      <c r="S12" s="50">
        <v>5.4999999999999997E-3</v>
      </c>
      <c r="T12" s="50">
        <v>5.3400000000000001E-3</v>
      </c>
      <c r="U12" s="50">
        <v>5.1900000000000002E-3</v>
      </c>
      <c r="V12" s="50">
        <v>5.0000000000000001E-3</v>
      </c>
      <c r="W12" s="51">
        <v>4.9100000000000003E-3</v>
      </c>
      <c r="X12" s="133"/>
      <c r="Y12" s="139" t="s">
        <v>558</v>
      </c>
      <c r="Z12" s="55" t="s">
        <v>559</v>
      </c>
    </row>
    <row r="13" spans="1:26" x14ac:dyDescent="0.45">
      <c r="A13" s="133"/>
      <c r="B13" s="145" t="s">
        <v>546</v>
      </c>
      <c r="C13" s="70">
        <v>1.2926E-2</v>
      </c>
      <c r="D13" s="146" t="s">
        <v>543</v>
      </c>
      <c r="E13" s="146" t="s">
        <v>566</v>
      </c>
      <c r="F13" s="146" t="s">
        <v>549</v>
      </c>
      <c r="G13" s="147" t="s">
        <v>566</v>
      </c>
      <c r="H13" s="133"/>
      <c r="I13" s="157" t="s">
        <v>546</v>
      </c>
      <c r="J13" s="50">
        <v>5.4999999999999997E-3</v>
      </c>
      <c r="K13" s="50">
        <v>5.45E-3</v>
      </c>
      <c r="L13" s="50">
        <v>5.4299999999999999E-3</v>
      </c>
      <c r="M13" s="50">
        <v>5.4399999999999995E-3</v>
      </c>
      <c r="N13" s="50">
        <v>5.47E-3</v>
      </c>
      <c r="O13" s="50">
        <v>5.4399999999999995E-3</v>
      </c>
      <c r="P13" s="50">
        <v>5.4099999999999999E-3</v>
      </c>
      <c r="Q13" s="50">
        <v>5.3799999999999994E-3</v>
      </c>
      <c r="R13" s="50">
        <v>5.3600000000000002E-3</v>
      </c>
      <c r="S13" s="50">
        <v>5.3100000000000005E-3</v>
      </c>
      <c r="T13" s="50">
        <v>5.13E-3</v>
      </c>
      <c r="U13" s="50">
        <v>4.9700000000000005E-3</v>
      </c>
      <c r="V13" s="50">
        <v>4.7799999999999995E-3</v>
      </c>
      <c r="W13" s="51">
        <v>4.6499999999999996E-3</v>
      </c>
      <c r="X13" s="133"/>
      <c r="Y13" s="133"/>
      <c r="Z13" s="133"/>
    </row>
    <row r="14" spans="1:26" x14ac:dyDescent="0.45">
      <c r="A14" s="133"/>
      <c r="B14" s="148" t="s">
        <v>560</v>
      </c>
      <c r="C14" s="71">
        <v>1.2926E-2</v>
      </c>
      <c r="D14" s="149" t="s">
        <v>543</v>
      </c>
      <c r="E14" s="149" t="s">
        <v>566</v>
      </c>
      <c r="F14" s="149" t="s">
        <v>549</v>
      </c>
      <c r="G14" s="150" t="s">
        <v>566</v>
      </c>
      <c r="H14" s="133"/>
      <c r="I14" s="157" t="s">
        <v>567</v>
      </c>
      <c r="J14" s="50">
        <v>5.28E-3</v>
      </c>
      <c r="K14" s="50">
        <v>5.2200000000000007E-3</v>
      </c>
      <c r="L14" s="50">
        <v>5.2500000000000003E-3</v>
      </c>
      <c r="M14" s="50">
        <v>5.2500000000000003E-3</v>
      </c>
      <c r="N14" s="50">
        <v>5.2700000000000004E-3</v>
      </c>
      <c r="O14" s="50">
        <v>5.2299999999999994E-3</v>
      </c>
      <c r="P14" s="50">
        <v>5.1999999999999998E-3</v>
      </c>
      <c r="Q14" s="50">
        <v>5.1700000000000001E-3</v>
      </c>
      <c r="R14" s="50">
        <v>5.1399999999999996E-3</v>
      </c>
      <c r="S14" s="50">
        <v>5.11E-3</v>
      </c>
      <c r="T14" s="50">
        <v>4.9100000000000003E-3</v>
      </c>
      <c r="U14" s="50">
        <v>4.7299999999999998E-3</v>
      </c>
      <c r="V14" s="50">
        <v>4.5299999999999993E-3</v>
      </c>
      <c r="W14" s="51">
        <v>4.3799999999999993E-3</v>
      </c>
      <c r="X14" s="133"/>
      <c r="Y14" s="133"/>
      <c r="Z14" s="133"/>
    </row>
    <row r="15" spans="1:26" x14ac:dyDescent="0.45">
      <c r="A15" s="133"/>
      <c r="B15" s="133"/>
      <c r="C15" s="133"/>
      <c r="D15" s="133"/>
      <c r="E15" s="133"/>
      <c r="F15" s="133"/>
      <c r="G15" s="133"/>
      <c r="H15" s="133"/>
      <c r="I15" s="158" t="s">
        <v>560</v>
      </c>
      <c r="J15" s="56">
        <v>5.13E-3</v>
      </c>
      <c r="K15" s="56">
        <v>5.0600000000000003E-3</v>
      </c>
      <c r="L15" s="56">
        <v>5.0699999999999999E-3</v>
      </c>
      <c r="M15" s="56">
        <v>5.0799999999999994E-3</v>
      </c>
      <c r="N15" s="56">
        <v>5.0699999999999999E-3</v>
      </c>
      <c r="O15" s="56">
        <v>5.0499999999999998E-3</v>
      </c>
      <c r="P15" s="56">
        <v>5.0299999999999997E-3</v>
      </c>
      <c r="Q15" s="56">
        <v>5.0100000000000006E-3</v>
      </c>
      <c r="R15" s="56">
        <v>4.9899999999999996E-3</v>
      </c>
      <c r="S15" s="56">
        <v>4.9500000000000004E-3</v>
      </c>
      <c r="T15" s="56">
        <v>4.7799999999999995E-3</v>
      </c>
      <c r="U15" s="56">
        <v>4.5899999999999995E-3</v>
      </c>
      <c r="V15" s="56">
        <v>4.3799999999999993E-3</v>
      </c>
      <c r="W15" s="57">
        <v>4.2500000000000003E-3</v>
      </c>
      <c r="X15" s="133"/>
      <c r="Y15" s="133"/>
      <c r="Z15" s="133"/>
    </row>
    <row r="16" spans="1:26" x14ac:dyDescent="0.45">
      <c r="A16" s="133"/>
      <c r="B16" s="138" t="str" cm="1">
        <f t="array" aca="1" ref="B16" ca="1">IF(sCellInfo("SheetName")=Config!CollateralCcy,"Fixed vs RFR",sCellInfo("SheetName")&amp;" RFR vs "&amp;Config!CollateralCcy&amp;" RFR")</f>
        <v>GBP RFR vs EUR RFR</v>
      </c>
      <c r="C16" s="133"/>
      <c r="D16" s="133"/>
      <c r="E16" s="133"/>
      <c r="F16" s="140" t="s">
        <v>561</v>
      </c>
      <c r="G16" s="59" t="s">
        <v>574</v>
      </c>
      <c r="H16" s="133"/>
      <c r="I16" s="133"/>
      <c r="J16" s="133"/>
      <c r="K16" s="133"/>
      <c r="L16" s="133"/>
      <c r="M16" s="133"/>
      <c r="N16" s="133"/>
      <c r="O16" s="133"/>
      <c r="P16" s="133"/>
      <c r="Q16" s="133"/>
      <c r="R16" s="133"/>
      <c r="S16" s="133"/>
      <c r="T16" s="133"/>
      <c r="U16" s="133"/>
      <c r="V16" s="133"/>
      <c r="W16" s="133"/>
      <c r="X16" s="133"/>
      <c r="Y16" s="133"/>
      <c r="Z16" s="133"/>
    </row>
    <row r="17" spans="1:26" x14ac:dyDescent="0.45">
      <c r="A17" s="133"/>
      <c r="B17" s="141" t="s">
        <v>536</v>
      </c>
      <c r="C17" s="141" t="s">
        <v>109</v>
      </c>
      <c r="D17" s="137" t="s">
        <v>562</v>
      </c>
      <c r="E17" s="137" t="s">
        <v>563</v>
      </c>
      <c r="F17" s="137" t="s">
        <v>564</v>
      </c>
      <c r="G17" s="137" t="s">
        <v>565</v>
      </c>
      <c r="H17" s="133"/>
      <c r="I17" s="133"/>
      <c r="J17" s="133"/>
      <c r="K17" s="133"/>
      <c r="L17" s="133"/>
      <c r="M17" s="133"/>
      <c r="N17" s="133"/>
      <c r="O17" s="133"/>
      <c r="P17" s="133"/>
      <c r="Q17" s="133"/>
      <c r="R17" s="133"/>
      <c r="S17" s="133"/>
      <c r="T17" s="133"/>
      <c r="U17" s="133"/>
      <c r="V17" s="133"/>
      <c r="W17" s="133"/>
      <c r="X17" s="133"/>
      <c r="Y17" s="133"/>
      <c r="Z17" s="133"/>
    </row>
    <row r="18" spans="1:26" x14ac:dyDescent="0.45">
      <c r="A18" s="133"/>
      <c r="B18" s="151" t="s">
        <v>9</v>
      </c>
      <c r="C18" s="45">
        <v>2.5000000000000001E-4</v>
      </c>
      <c r="D18" s="143" t="s">
        <v>549</v>
      </c>
      <c r="E18" s="143" t="s">
        <v>566</v>
      </c>
      <c r="F18" s="143" t="s">
        <v>549</v>
      </c>
      <c r="G18" s="144" t="s">
        <v>544</v>
      </c>
      <c r="H18" s="133"/>
      <c r="I18" s="133"/>
      <c r="J18" s="133"/>
      <c r="K18" s="133"/>
      <c r="L18" s="133"/>
      <c r="M18" s="133"/>
      <c r="N18" s="133"/>
      <c r="O18" s="133"/>
      <c r="P18" s="133"/>
      <c r="Q18" s="133"/>
      <c r="R18" s="133"/>
      <c r="S18" s="133"/>
      <c r="T18" s="133"/>
      <c r="U18" s="133"/>
      <c r="V18" s="133"/>
      <c r="W18" s="133"/>
      <c r="X18" s="133"/>
      <c r="Y18" s="133"/>
      <c r="Z18" s="133"/>
    </row>
    <row r="19" spans="1:26" x14ac:dyDescent="0.45">
      <c r="A19" s="133"/>
      <c r="B19" s="152" t="s">
        <v>10</v>
      </c>
      <c r="C19" s="49">
        <v>2.5000000000000001E-4</v>
      </c>
      <c r="D19" s="146" t="s">
        <v>549</v>
      </c>
      <c r="E19" s="146" t="s">
        <v>566</v>
      </c>
      <c r="F19" s="146" t="s">
        <v>549</v>
      </c>
      <c r="G19" s="147" t="s">
        <v>544</v>
      </c>
      <c r="H19" s="133"/>
      <c r="I19" s="133"/>
      <c r="J19" s="133"/>
      <c r="K19" s="133"/>
      <c r="L19" s="133"/>
      <c r="M19" s="133"/>
      <c r="N19" s="133"/>
      <c r="O19" s="133"/>
      <c r="P19" s="133"/>
      <c r="Q19" s="133"/>
      <c r="R19" s="133"/>
      <c r="S19" s="133"/>
      <c r="T19" s="133"/>
      <c r="U19" s="133"/>
      <c r="V19" s="133"/>
      <c r="W19" s="133"/>
      <c r="X19" s="133"/>
      <c r="Y19" s="133"/>
      <c r="Z19" s="133"/>
    </row>
    <row r="20" spans="1:26" x14ac:dyDescent="0.45">
      <c r="A20" s="133"/>
      <c r="B20" s="152" t="s">
        <v>11</v>
      </c>
      <c r="C20" s="49">
        <v>7.2499999999999995E-4</v>
      </c>
      <c r="D20" s="146" t="s">
        <v>549</v>
      </c>
      <c r="E20" s="146" t="s">
        <v>566</v>
      </c>
      <c r="F20" s="146" t="s">
        <v>549</v>
      </c>
      <c r="G20" s="147" t="s">
        <v>544</v>
      </c>
      <c r="H20" s="133"/>
      <c r="I20" s="133"/>
      <c r="J20" s="133"/>
      <c r="K20" s="133"/>
      <c r="L20" s="133"/>
      <c r="M20" s="133"/>
      <c r="N20" s="133"/>
      <c r="O20" s="133"/>
      <c r="P20" s="133"/>
      <c r="Q20" s="133"/>
      <c r="R20" s="133"/>
      <c r="S20" s="133"/>
      <c r="T20" s="133"/>
      <c r="U20" s="133"/>
      <c r="V20" s="133"/>
      <c r="W20" s="133"/>
      <c r="X20" s="133"/>
      <c r="Y20" s="133"/>
      <c r="Z20" s="133"/>
    </row>
    <row r="21" spans="1:26" x14ac:dyDescent="0.45">
      <c r="A21" s="133"/>
      <c r="B21" s="152" t="s">
        <v>12</v>
      </c>
      <c r="C21" s="49">
        <v>8.7500000000000002E-4</v>
      </c>
      <c r="D21" s="146" t="s">
        <v>549</v>
      </c>
      <c r="E21" s="146" t="s">
        <v>566</v>
      </c>
      <c r="F21" s="146" t="s">
        <v>549</v>
      </c>
      <c r="G21" s="147" t="s">
        <v>544</v>
      </c>
      <c r="H21" s="133"/>
      <c r="I21" s="133"/>
      <c r="J21" s="133"/>
      <c r="K21" s="133"/>
      <c r="L21" s="133"/>
      <c r="M21" s="133"/>
      <c r="N21" s="133"/>
      <c r="O21" s="133"/>
      <c r="P21" s="133"/>
      <c r="Q21" s="133"/>
      <c r="R21" s="133"/>
      <c r="S21" s="133"/>
      <c r="T21" s="133"/>
      <c r="U21" s="133"/>
      <c r="V21" s="133"/>
      <c r="W21" s="133"/>
      <c r="X21" s="133"/>
      <c r="Y21" s="133"/>
      <c r="Z21" s="133"/>
    </row>
    <row r="22" spans="1:26" x14ac:dyDescent="0.45">
      <c r="A22" s="133"/>
      <c r="B22" s="152" t="s">
        <v>13</v>
      </c>
      <c r="C22" s="49">
        <v>9.2500000000000004E-4</v>
      </c>
      <c r="D22" s="146" t="s">
        <v>549</v>
      </c>
      <c r="E22" s="146" t="s">
        <v>566</v>
      </c>
      <c r="F22" s="146" t="s">
        <v>549</v>
      </c>
      <c r="G22" s="147" t="s">
        <v>544</v>
      </c>
      <c r="H22" s="133"/>
      <c r="I22" s="133"/>
      <c r="J22" s="133"/>
      <c r="K22" s="133"/>
      <c r="L22" s="133"/>
      <c r="M22" s="133"/>
      <c r="N22" s="133"/>
      <c r="O22" s="133"/>
      <c r="P22" s="133"/>
      <c r="Q22" s="133"/>
      <c r="R22" s="133"/>
      <c r="S22" s="133"/>
      <c r="T22" s="133"/>
      <c r="U22" s="133"/>
      <c r="V22" s="133"/>
      <c r="W22" s="133"/>
      <c r="X22" s="133"/>
      <c r="Y22" s="133"/>
      <c r="Z22" s="133"/>
    </row>
    <row r="23" spans="1:26" x14ac:dyDescent="0.45">
      <c r="A23" s="133"/>
      <c r="B23" s="152" t="s">
        <v>14</v>
      </c>
      <c r="C23" s="49">
        <v>9.7499999999999996E-4</v>
      </c>
      <c r="D23" s="146" t="s">
        <v>549</v>
      </c>
      <c r="E23" s="146" t="s">
        <v>566</v>
      </c>
      <c r="F23" s="146" t="s">
        <v>549</v>
      </c>
      <c r="G23" s="147" t="s">
        <v>544</v>
      </c>
      <c r="H23" s="133"/>
      <c r="I23" s="133"/>
      <c r="J23" s="133"/>
      <c r="K23" s="133"/>
      <c r="L23" s="133"/>
      <c r="M23" s="133"/>
      <c r="N23" s="133"/>
      <c r="O23" s="133"/>
      <c r="P23" s="133"/>
      <c r="Q23" s="133"/>
      <c r="R23" s="133"/>
      <c r="S23" s="133"/>
      <c r="T23" s="133"/>
      <c r="U23" s="133"/>
      <c r="V23" s="133"/>
      <c r="W23" s="133"/>
      <c r="X23" s="133"/>
      <c r="Y23" s="133"/>
      <c r="Z23" s="133"/>
    </row>
    <row r="24" spans="1:26" x14ac:dyDescent="0.45">
      <c r="A24" s="133"/>
      <c r="B24" s="152" t="s">
        <v>16</v>
      </c>
      <c r="C24" s="49">
        <v>1.15E-3</v>
      </c>
      <c r="D24" s="146" t="s">
        <v>549</v>
      </c>
      <c r="E24" s="146" t="s">
        <v>566</v>
      </c>
      <c r="F24" s="146" t="s">
        <v>549</v>
      </c>
      <c r="G24" s="147" t="s">
        <v>544</v>
      </c>
      <c r="H24" s="133"/>
      <c r="I24" s="133"/>
      <c r="J24" s="133"/>
      <c r="K24" s="133"/>
      <c r="L24" s="133"/>
      <c r="M24" s="133"/>
      <c r="N24" s="133"/>
      <c r="O24" s="133"/>
      <c r="P24" s="133"/>
      <c r="Q24" s="133"/>
      <c r="R24" s="133"/>
      <c r="S24" s="133"/>
      <c r="T24" s="133"/>
      <c r="U24" s="133"/>
      <c r="V24" s="133"/>
      <c r="W24" s="133"/>
      <c r="X24" s="133"/>
      <c r="Y24" s="133"/>
      <c r="Z24" s="133"/>
    </row>
    <row r="25" spans="1:26" x14ac:dyDescent="0.45">
      <c r="A25" s="133"/>
      <c r="B25" s="152" t="s">
        <v>19</v>
      </c>
      <c r="C25" s="49">
        <v>1.325E-3</v>
      </c>
      <c r="D25" s="146" t="s">
        <v>549</v>
      </c>
      <c r="E25" s="146" t="s">
        <v>566</v>
      </c>
      <c r="F25" s="146" t="s">
        <v>549</v>
      </c>
      <c r="G25" s="147" t="s">
        <v>544</v>
      </c>
      <c r="H25" s="133"/>
      <c r="I25" s="133"/>
      <c r="J25" s="133"/>
      <c r="K25" s="133"/>
      <c r="L25" s="133"/>
      <c r="M25" s="133"/>
      <c r="N25" s="133"/>
      <c r="O25" s="133"/>
      <c r="P25" s="133"/>
      <c r="Q25" s="133"/>
      <c r="R25" s="133"/>
      <c r="S25" s="133"/>
      <c r="T25" s="133"/>
      <c r="U25" s="133"/>
      <c r="V25" s="133"/>
      <c r="W25" s="133"/>
      <c r="X25" s="133"/>
      <c r="Y25" s="133"/>
      <c r="Z25" s="133"/>
    </row>
    <row r="26" spans="1:26" x14ac:dyDescent="0.45">
      <c r="A26" s="133"/>
      <c r="B26" s="152" t="s">
        <v>545</v>
      </c>
      <c r="C26" s="49">
        <v>1.3500000000000001E-3</v>
      </c>
      <c r="D26" s="146" t="s">
        <v>549</v>
      </c>
      <c r="E26" s="146" t="s">
        <v>566</v>
      </c>
      <c r="F26" s="146" t="s">
        <v>549</v>
      </c>
      <c r="G26" s="147" t="s">
        <v>544</v>
      </c>
      <c r="H26" s="133"/>
      <c r="I26" s="133"/>
      <c r="J26" s="133"/>
      <c r="K26" s="133"/>
      <c r="L26" s="133"/>
      <c r="M26" s="133"/>
      <c r="N26" s="133"/>
      <c r="O26" s="133"/>
      <c r="P26" s="133"/>
      <c r="Q26" s="133"/>
      <c r="R26" s="133"/>
      <c r="S26" s="133"/>
      <c r="T26" s="133"/>
      <c r="U26" s="133"/>
      <c r="V26" s="133"/>
      <c r="W26" s="133"/>
      <c r="X26" s="133"/>
      <c r="Y26" s="133"/>
      <c r="Z26" s="133"/>
    </row>
    <row r="27" spans="1:26" x14ac:dyDescent="0.45">
      <c r="A27" s="133"/>
      <c r="B27" s="152" t="s">
        <v>546</v>
      </c>
      <c r="C27" s="49">
        <v>1.15E-3</v>
      </c>
      <c r="D27" s="146" t="s">
        <v>549</v>
      </c>
      <c r="E27" s="146" t="s">
        <v>566</v>
      </c>
      <c r="F27" s="146" t="s">
        <v>549</v>
      </c>
      <c r="G27" s="147" t="s">
        <v>544</v>
      </c>
      <c r="H27" s="133"/>
      <c r="I27" s="133"/>
      <c r="J27" s="133"/>
      <c r="K27" s="133"/>
      <c r="L27" s="133"/>
      <c r="M27" s="133"/>
      <c r="N27" s="133"/>
      <c r="O27" s="133"/>
      <c r="P27" s="133"/>
      <c r="Q27" s="133"/>
      <c r="R27" s="133"/>
      <c r="S27" s="133"/>
      <c r="T27" s="133"/>
      <c r="U27" s="133"/>
      <c r="V27" s="133"/>
      <c r="W27" s="133"/>
      <c r="X27" s="133"/>
      <c r="Y27" s="133"/>
      <c r="Z27" s="133"/>
    </row>
    <row r="28" spans="1:26" x14ac:dyDescent="0.45">
      <c r="A28" s="133"/>
      <c r="B28" s="153" t="s">
        <v>560</v>
      </c>
      <c r="C28" s="58">
        <v>1.075E-3</v>
      </c>
      <c r="D28" s="149" t="s">
        <v>549</v>
      </c>
      <c r="E28" s="149" t="s">
        <v>566</v>
      </c>
      <c r="F28" s="149" t="s">
        <v>549</v>
      </c>
      <c r="G28" s="150" t="s">
        <v>544</v>
      </c>
      <c r="H28" s="133"/>
      <c r="I28" s="133"/>
      <c r="J28" s="133"/>
      <c r="K28" s="133"/>
      <c r="L28" s="133"/>
      <c r="M28" s="133"/>
      <c r="N28" s="133"/>
      <c r="O28" s="133"/>
      <c r="P28" s="133"/>
      <c r="Q28" s="133"/>
      <c r="R28" s="133"/>
      <c r="S28" s="133"/>
      <c r="T28" s="133"/>
      <c r="U28" s="133"/>
      <c r="V28" s="133"/>
      <c r="W28" s="133"/>
      <c r="X28" s="133"/>
      <c r="Y28" s="133"/>
      <c r="Z28" s="133"/>
    </row>
  </sheetData>
  <sheetProtection sheet="1" objects="1" scenarios="1"/>
  <dataValidations count="16">
    <dataValidation type="list" allowBlank="1" showInputMessage="1" showErrorMessage="1" sqref="Z12" xr:uid="{39D0342B-EA10-4C27-80B8-3EEB3995664D}">
      <formula1>"RFR,IBOR"</formula1>
    </dataValidation>
    <dataValidation type="list" errorStyle="information" allowBlank="1" showInputMessage="1" showErrorMessage="1" errorTitle="Cayley Market Data" error="That's not a valid payment frequency." sqref="D4:D14" xr:uid="{2D12BEAE-D27D-4635-AF4A-8F65DE812726}">
      <formula1>"Ann,Semi,Quart"</formula1>
    </dataValidation>
    <dataValidation type="list" errorStyle="information" allowBlank="1" showInputMessage="1" showErrorMessage="1" errorTitle="Cayley Market Data" error="That's not a valid fixed daycount." sqref="E4:E14" xr:uid="{BC83057C-E3EB-41E8-8D01-1878B77FB342}">
      <formula1>"30/360,30e/360,30e/360 (ISDA),A/360,A/365F,Act/Act"</formula1>
    </dataValidation>
    <dataValidation type="list" errorStyle="information" allowBlank="1" showInputMessage="1" showErrorMessage="1" errorTitle="Cayley Market Data" error="That's not a valid payment frequency." sqref="F4:F14" xr:uid="{008A4648-231D-4B1A-99E7-7ACFC0EDF6B2}">
      <formula1>"Ann,Semi,Quart"</formula1>
    </dataValidation>
    <dataValidation type="list" errorStyle="information" allowBlank="1" showInputMessage="1" showErrorMessage="1" errorTitle="Cayley Market Data" error="That's not a valid floating daycount." sqref="G4:G14" xr:uid="{EED18C96-2F96-424B-A26F-444C5BD0B8DE}">
      <formula1>"A/360,A/365F"</formula1>
    </dataValidation>
    <dataValidation type="list" errorStyle="information" allowBlank="1" showInputMessage="1" showErrorMessage="1" errorTitle="Cayley Market Data" error="That's not a valid payment frequency." sqref="D18:D28" xr:uid="{58452C8D-5EAA-4559-AAE2-2D7C7D985F6B}">
      <formula1>"Ann,Semi,Quart"</formula1>
    </dataValidation>
    <dataValidation type="list" errorStyle="information" allowBlank="1" showInputMessage="1" showErrorMessage="1" errorTitle="Cayley Market Data" error="That's not a valid fixed daycount." sqref="E18:E28" xr:uid="{605E4BC9-3CCA-4168-B523-98A1361D9D7A}">
      <formula1>"30/360,30e/360,30e/360 (ISDA),A/360,A/365F,Act/Act"</formula1>
    </dataValidation>
    <dataValidation type="list" errorStyle="information" allowBlank="1" showInputMessage="1" showErrorMessage="1" errorTitle="Cayley Market Data" error="That's not a valid payment frequency." sqref="F18:F28" xr:uid="{788590D3-DD96-4559-8376-1625199559EF}">
      <formula1>"Ann,Semi,Quart"</formula1>
    </dataValidation>
    <dataValidation type="list" errorStyle="information" allowBlank="1" showInputMessage="1" showErrorMessage="1" errorTitle="Cayley Market Data" error="That's not a valid fixed daycount." sqref="G18:G28" xr:uid="{8B5D422F-B1FE-407F-B7B2-8E4B0CF0A1CE}">
      <formula1>"30/360,30e/360,30e/360 (ISDA),A/360,A/365F,Act/Act"</formula1>
    </dataValidation>
    <dataValidation type="list" errorStyle="information" allowBlank="1" showInputMessage="1" showErrorMessage="1" errorTitle="Cayley Market Data" sqref="G16" xr:uid="{5CEE634A-F065-427B-81E0-2742B648BEB5}">
      <formula1>"GBP,EUR"</formula1>
    </dataValidation>
    <dataValidation type="list" errorStyle="information" allowBlank="1" showInputMessage="1" showErrorMessage="1" errorTitle="Cayley Market Data" error="That's not a valid payment frequency." sqref="Z4" xr:uid="{15076638-78DB-41D3-B3E9-888C2472F1D5}">
      <formula1>"Ann,Semi,Quart"</formula1>
    </dataValidation>
    <dataValidation type="list" errorStyle="information" allowBlank="1" showInputMessage="1" showErrorMessage="1" errorTitle="Cayley Market Data" error="That's not a valid fixed daycount." sqref="Z5" xr:uid="{5B5A6C56-30CF-4891-BB28-1B08BC9BE442}">
      <formula1>"30/360,30e/360,30e/360 (ISDA),A/360,A/365F,Act/Act"</formula1>
    </dataValidation>
    <dataValidation type="list" errorStyle="information" allowBlank="1" showInputMessage="1" showErrorMessage="1" errorTitle="Cayley Market Data" error="That's not a valid payment frequency." sqref="Z6" xr:uid="{6AA879BD-4738-44F0-9ADF-9D7BDB3989E8}">
      <formula1>"Ann,Semi,Quart"</formula1>
    </dataValidation>
    <dataValidation type="list" errorStyle="information" allowBlank="1" showInputMessage="1" showErrorMessage="1" errorTitle="Cayley Market Data" error="That's not a valid floating daycount." sqref="Z7" xr:uid="{76B10E28-BED0-488C-B8A3-DFF37DEE9D74}">
      <formula1>"A/360,A/365F"</formula1>
    </dataValidation>
    <dataValidation type="list" errorStyle="information" allowBlank="1" showInputMessage="1" showErrorMessage="1" errorTitle="Cayley Market Data" error="That's not a valid QuoteType" sqref="Z8" xr:uid="{3D69ED65-1118-487A-93EC-4588DF2BB4AF}">
      <formula1>"Normal,Log Normal,OIS Normal,OIS Log Normal"</formula1>
    </dataValidation>
    <dataValidation type="list" errorStyle="information" allowBlank="1" showInputMessage="1" showErrorMessage="1" errorTitle="Cayley Market Data" error="That's not a valid Contributor" sqref="Z9" xr:uid="{16FACE1C-C31F-4E02-BE14-4A883ED58FA8}">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owMenu">
                <anchor>
                  <from>
                    <xdr:col>10</xdr:col>
                    <xdr:colOff>119063</xdr:colOff>
                    <xdr:row>0</xdr:row>
                    <xdr:rowOff>38100</xdr:rowOff>
                  </from>
                  <to>
                    <xdr:col>12</xdr:col>
                    <xdr:colOff>0</xdr:colOff>
                    <xdr:row>0</xdr:row>
                    <xdr:rowOff>342900</xdr:rowOff>
                  </to>
                </anchor>
              </controlPr>
            </control>
          </mc:Choice>
        </mc:AlternateContent>
        <mc:AlternateContent xmlns:mc="http://schemas.openxmlformats.org/markup-compatibility/2006">
          <mc:Choice Requires="x14">
            <control shapeId="12290"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19E93F-B6C8-4D0E-92CA-425DC4A7B3B5}">
  <sheetPr codeName="shHKD"/>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33"/>
      <c r="B1" s="134" t="str">
        <f ca="1">RIGHT(sCellInfo("SheetName"),3)&amp;" curves and volatility"</f>
        <v>HKD curves and volatility</v>
      </c>
      <c r="C1" s="133"/>
      <c r="D1" s="133"/>
      <c r="E1" s="133"/>
      <c r="F1" s="133"/>
      <c r="G1" s="133"/>
      <c r="H1" s="133"/>
      <c r="I1" s="133"/>
      <c r="J1" s="133"/>
      <c r="K1" s="133"/>
      <c r="L1" s="133"/>
      <c r="M1" s="133"/>
      <c r="N1" s="133"/>
      <c r="O1" s="133"/>
      <c r="P1" s="133"/>
      <c r="Q1" s="133"/>
      <c r="R1" s="133"/>
      <c r="S1" s="133"/>
      <c r="T1" s="133"/>
      <c r="U1" s="133"/>
      <c r="V1" s="133"/>
      <c r="W1" s="133"/>
      <c r="X1" s="133"/>
    </row>
    <row r="2" spans="1:24" x14ac:dyDescent="0.45">
      <c r="A2" s="133"/>
      <c r="B2" s="135" t="s">
        <v>534</v>
      </c>
      <c r="C2" s="133"/>
      <c r="D2" s="133"/>
      <c r="E2" s="133"/>
      <c r="F2" s="133"/>
      <c r="G2" s="133"/>
      <c r="H2" s="136" t="s">
        <v>535</v>
      </c>
      <c r="I2" s="133"/>
      <c r="J2" s="133"/>
      <c r="K2" s="133"/>
      <c r="L2" s="133"/>
      <c r="M2" s="133"/>
      <c r="N2" s="133"/>
      <c r="O2" s="133"/>
      <c r="P2" s="133"/>
      <c r="Q2" s="133"/>
      <c r="R2" s="133"/>
      <c r="S2" s="133"/>
      <c r="T2" s="133"/>
      <c r="U2" s="133"/>
      <c r="V2" s="133"/>
      <c r="W2" s="133"/>
      <c r="X2" s="133"/>
    </row>
    <row r="3" spans="1:24" x14ac:dyDescent="0.45">
      <c r="A3" s="133"/>
      <c r="B3" s="137" t="s">
        <v>536</v>
      </c>
      <c r="C3" s="137" t="s">
        <v>109</v>
      </c>
      <c r="D3" s="137" t="s">
        <v>537</v>
      </c>
      <c r="E3" s="137" t="s">
        <v>538</v>
      </c>
      <c r="F3" s="137" t="s">
        <v>539</v>
      </c>
      <c r="G3" s="137" t="s">
        <v>540</v>
      </c>
      <c r="H3" s="133"/>
      <c r="I3" s="135" t="s">
        <v>541</v>
      </c>
      <c r="J3" s="133"/>
      <c r="K3" s="133"/>
      <c r="L3" s="133"/>
      <c r="M3" s="133"/>
      <c r="N3" s="133"/>
      <c r="O3" s="133"/>
      <c r="P3" s="133"/>
      <c r="Q3" s="133"/>
      <c r="R3" s="133"/>
      <c r="S3" s="133"/>
      <c r="T3" s="133"/>
      <c r="U3" s="133"/>
      <c r="V3" s="133"/>
      <c r="W3" s="138" t="s">
        <v>542</v>
      </c>
      <c r="X3" s="133"/>
    </row>
    <row r="4" spans="1:24" x14ac:dyDescent="0.45">
      <c r="A4" s="133"/>
      <c r="B4" s="142" t="s">
        <v>9</v>
      </c>
      <c r="C4" s="45">
        <v>2.0150000000000001E-2</v>
      </c>
      <c r="D4" s="143" t="s">
        <v>549</v>
      </c>
      <c r="E4" s="143" t="s">
        <v>566</v>
      </c>
      <c r="F4" s="143" t="s">
        <v>549</v>
      </c>
      <c r="G4" s="144" t="s">
        <v>566</v>
      </c>
      <c r="H4" s="133"/>
      <c r="I4" s="154"/>
      <c r="J4" s="155" t="s">
        <v>10</v>
      </c>
      <c r="K4" s="155" t="s">
        <v>11</v>
      </c>
      <c r="L4" s="155" t="s">
        <v>12</v>
      </c>
      <c r="M4" s="155" t="s">
        <v>13</v>
      </c>
      <c r="N4" s="155" t="s">
        <v>14</v>
      </c>
      <c r="O4" s="155" t="s">
        <v>15</v>
      </c>
      <c r="P4" s="155" t="s">
        <v>16</v>
      </c>
      <c r="Q4" s="155" t="s">
        <v>17</v>
      </c>
      <c r="R4" s="155" t="s">
        <v>18</v>
      </c>
      <c r="S4" s="155" t="s">
        <v>19</v>
      </c>
      <c r="T4" s="155" t="s">
        <v>545</v>
      </c>
      <c r="U4" s="156" t="s">
        <v>546</v>
      </c>
      <c r="V4" s="133"/>
      <c r="W4" s="46" t="s">
        <v>547</v>
      </c>
      <c r="X4" s="47" t="str">
        <f t="array" aca="1" ref="X4:X7" ca="1">TRANSPOSE($D$5:$G$5)</f>
        <v>Quart</v>
      </c>
    </row>
    <row r="5" spans="1:24" x14ac:dyDescent="0.45">
      <c r="A5" s="133"/>
      <c r="B5" s="145" t="s">
        <v>10</v>
      </c>
      <c r="C5" s="49">
        <v>1.9599999999999999E-2</v>
      </c>
      <c r="D5" s="146" t="s">
        <v>549</v>
      </c>
      <c r="E5" s="146" t="s">
        <v>566</v>
      </c>
      <c r="F5" s="146" t="s">
        <v>549</v>
      </c>
      <c r="G5" s="147" t="s">
        <v>566</v>
      </c>
      <c r="H5" s="133"/>
      <c r="I5" s="157" t="s">
        <v>10</v>
      </c>
      <c r="J5" s="50">
        <v>6.945999999999999E-3</v>
      </c>
      <c r="K5" s="50">
        <v>6.9144999999999996E-3</v>
      </c>
      <c r="L5" s="50">
        <v>7.4614999999999994E-3</v>
      </c>
      <c r="M5" s="50">
        <v>7.1349999999999998E-3</v>
      </c>
      <c r="N5" s="50">
        <v>7.0349999999999996E-3</v>
      </c>
      <c r="O5" s="50">
        <v>6.9689999999999995E-3</v>
      </c>
      <c r="P5" s="50">
        <v>6.9825E-3</v>
      </c>
      <c r="Q5" s="50">
        <v>6.994499999999999E-3</v>
      </c>
      <c r="R5" s="50">
        <v>6.9825E-3</v>
      </c>
      <c r="S5" s="50">
        <v>6.9385000000000002E-3</v>
      </c>
      <c r="T5" s="50">
        <v>6.842E-3</v>
      </c>
      <c r="U5" s="51">
        <v>6.7545000000000001E-3</v>
      </c>
      <c r="V5" s="133"/>
      <c r="W5" s="52" t="s">
        <v>550</v>
      </c>
      <c r="X5" s="48" t="str">
        <f ca="1"/>
        <v>A/365F</v>
      </c>
    </row>
    <row r="6" spans="1:24" x14ac:dyDescent="0.45">
      <c r="A6" s="133"/>
      <c r="B6" s="145" t="s">
        <v>11</v>
      </c>
      <c r="C6" s="49">
        <v>1.7899999999999999E-2</v>
      </c>
      <c r="D6" s="146" t="s">
        <v>549</v>
      </c>
      <c r="E6" s="146" t="s">
        <v>566</v>
      </c>
      <c r="F6" s="146" t="s">
        <v>549</v>
      </c>
      <c r="G6" s="147" t="s">
        <v>566</v>
      </c>
      <c r="H6" s="133"/>
      <c r="I6" s="157" t="s">
        <v>11</v>
      </c>
      <c r="J6" s="50">
        <v>7.9509999999999997E-3</v>
      </c>
      <c r="K6" s="50">
        <v>7.9329999999999991E-3</v>
      </c>
      <c r="L6" s="50">
        <v>7.6055000000000003E-3</v>
      </c>
      <c r="M6" s="50">
        <v>7.4269999999999996E-3</v>
      </c>
      <c r="N6" s="50">
        <v>7.0915000000000006E-3</v>
      </c>
      <c r="O6" s="50">
        <v>7.1894999999999997E-3</v>
      </c>
      <c r="P6" s="50">
        <v>7.2439999999999996E-3</v>
      </c>
      <c r="Q6" s="50">
        <v>7.2185000000000001E-3</v>
      </c>
      <c r="R6" s="50">
        <v>7.1549999999999999E-3</v>
      </c>
      <c r="S6" s="50">
        <v>7.0834999999999995E-3</v>
      </c>
      <c r="T6" s="50">
        <v>6.9170000000000004E-3</v>
      </c>
      <c r="U6" s="51">
        <v>6.8340000000000007E-3</v>
      </c>
      <c r="V6" s="133"/>
      <c r="W6" s="52" t="s">
        <v>551</v>
      </c>
      <c r="X6" s="48" t="str">
        <f ca="1"/>
        <v>Quart</v>
      </c>
    </row>
    <row r="7" spans="1:24" x14ac:dyDescent="0.45">
      <c r="A7" s="133"/>
      <c r="B7" s="145" t="s">
        <v>12</v>
      </c>
      <c r="C7" s="49">
        <v>1.7043800000000001E-2</v>
      </c>
      <c r="D7" s="146" t="s">
        <v>549</v>
      </c>
      <c r="E7" s="146" t="s">
        <v>566</v>
      </c>
      <c r="F7" s="146" t="s">
        <v>549</v>
      </c>
      <c r="G7" s="147" t="s">
        <v>566</v>
      </c>
      <c r="H7" s="133"/>
      <c r="I7" s="157" t="s">
        <v>12</v>
      </c>
      <c r="J7" s="50">
        <v>8.1694999999999997E-3</v>
      </c>
      <c r="K7" s="50">
        <v>7.9295000000000008E-3</v>
      </c>
      <c r="L7" s="50">
        <v>7.711E-3</v>
      </c>
      <c r="M7" s="50">
        <v>7.4279999999999997E-3</v>
      </c>
      <c r="N7" s="50">
        <v>7.2034999999999998E-3</v>
      </c>
      <c r="O7" s="50">
        <v>7.3549999999999996E-3</v>
      </c>
      <c r="P7" s="50">
        <v>7.4715000000000007E-3</v>
      </c>
      <c r="Q7" s="50">
        <v>7.356999999999999E-3</v>
      </c>
      <c r="R7" s="50">
        <v>7.2319999999999997E-3</v>
      </c>
      <c r="S7" s="50">
        <v>7.0204999999999998E-3</v>
      </c>
      <c r="T7" s="50">
        <v>6.8510000000000003E-3</v>
      </c>
      <c r="U7" s="51">
        <v>6.7665000000000008E-3</v>
      </c>
      <c r="V7" s="133"/>
      <c r="W7" s="52" t="s">
        <v>552</v>
      </c>
      <c r="X7" s="48" t="str">
        <f ca="1"/>
        <v>A/365F</v>
      </c>
    </row>
    <row r="8" spans="1:24" x14ac:dyDescent="0.45">
      <c r="A8" s="133"/>
      <c r="B8" s="145" t="s">
        <v>13</v>
      </c>
      <c r="C8" s="49">
        <v>1.6650000000000002E-2</v>
      </c>
      <c r="D8" s="146" t="s">
        <v>549</v>
      </c>
      <c r="E8" s="146" t="s">
        <v>566</v>
      </c>
      <c r="F8" s="146" t="s">
        <v>549</v>
      </c>
      <c r="G8" s="147" t="s">
        <v>566</v>
      </c>
      <c r="H8" s="133"/>
      <c r="I8" s="157" t="s">
        <v>13</v>
      </c>
      <c r="J8" s="50">
        <v>8.2325000000000002E-3</v>
      </c>
      <c r="K8" s="50">
        <v>8.0459999999999993E-3</v>
      </c>
      <c r="L8" s="50">
        <v>7.7159999999999998E-3</v>
      </c>
      <c r="M8" s="50">
        <v>7.528E-3</v>
      </c>
      <c r="N8" s="50">
        <v>7.2154999999999997E-3</v>
      </c>
      <c r="O8" s="50">
        <v>7.2215000000000005E-3</v>
      </c>
      <c r="P8" s="50">
        <v>7.1809999999999999E-3</v>
      </c>
      <c r="Q8" s="50">
        <v>7.1620000000000008E-3</v>
      </c>
      <c r="R8" s="50">
        <v>7.0519999999999992E-3</v>
      </c>
      <c r="S8" s="50">
        <v>6.9555000000000007E-3</v>
      </c>
      <c r="T8" s="50">
        <v>6.7909999999999993E-3</v>
      </c>
      <c r="U8" s="51">
        <v>6.711E-3</v>
      </c>
      <c r="V8" s="133"/>
      <c r="W8" s="52" t="s">
        <v>553</v>
      </c>
      <c r="X8" s="48" t="s">
        <v>554</v>
      </c>
    </row>
    <row r="9" spans="1:24" x14ac:dyDescent="0.45">
      <c r="A9" s="133"/>
      <c r="B9" s="145" t="s">
        <v>14</v>
      </c>
      <c r="C9" s="49">
        <v>1.6400000000000001E-2</v>
      </c>
      <c r="D9" s="146" t="s">
        <v>549</v>
      </c>
      <c r="E9" s="146" t="s">
        <v>566</v>
      </c>
      <c r="F9" s="146" t="s">
        <v>549</v>
      </c>
      <c r="G9" s="147" t="s">
        <v>566</v>
      </c>
      <c r="H9" s="133"/>
      <c r="I9" s="157" t="s">
        <v>14</v>
      </c>
      <c r="J9" s="50">
        <v>8.4689999999999991E-3</v>
      </c>
      <c r="K9" s="50">
        <v>7.9550000000000003E-3</v>
      </c>
      <c r="L9" s="50">
        <v>7.7999999999999996E-3</v>
      </c>
      <c r="M9" s="50">
        <v>7.5430000000000011E-3</v>
      </c>
      <c r="N9" s="50">
        <v>7.166500000000001E-3</v>
      </c>
      <c r="O9" s="50">
        <v>7.097E-3</v>
      </c>
      <c r="P9" s="50">
        <v>7.0230000000000006E-3</v>
      </c>
      <c r="Q9" s="50">
        <v>6.9480000000000002E-3</v>
      </c>
      <c r="R9" s="50">
        <v>6.8920000000000006E-3</v>
      </c>
      <c r="S9" s="50">
        <v>6.8495000000000006E-3</v>
      </c>
      <c r="T9" s="50">
        <v>6.6814999999999999E-3</v>
      </c>
      <c r="U9" s="51">
        <v>6.5989999999999998E-3</v>
      </c>
      <c r="V9" s="133"/>
      <c r="W9" s="53" t="s">
        <v>555</v>
      </c>
      <c r="X9" s="54" t="s">
        <v>568</v>
      </c>
    </row>
    <row r="10" spans="1:24" x14ac:dyDescent="0.45">
      <c r="A10" s="133"/>
      <c r="B10" s="145" t="s">
        <v>16</v>
      </c>
      <c r="C10" s="49">
        <v>1.6500000000000001E-2</v>
      </c>
      <c r="D10" s="146" t="s">
        <v>549</v>
      </c>
      <c r="E10" s="146" t="s">
        <v>566</v>
      </c>
      <c r="F10" s="146" t="s">
        <v>549</v>
      </c>
      <c r="G10" s="147" t="s">
        <v>566</v>
      </c>
      <c r="H10" s="133"/>
      <c r="I10" s="157" t="s">
        <v>16</v>
      </c>
      <c r="J10" s="50">
        <v>8.6645000000000003E-3</v>
      </c>
      <c r="K10" s="50">
        <v>8.3870000000000004E-3</v>
      </c>
      <c r="L10" s="50">
        <v>7.8630000000000002E-3</v>
      </c>
      <c r="M10" s="50">
        <v>7.2849999999999998E-3</v>
      </c>
      <c r="N10" s="50">
        <v>6.6610000000000003E-3</v>
      </c>
      <c r="O10" s="50">
        <v>6.5629999999999994E-3</v>
      </c>
      <c r="P10" s="50">
        <v>6.5025000000000005E-3</v>
      </c>
      <c r="Q10" s="50">
        <v>6.4525000000000008E-3</v>
      </c>
      <c r="R10" s="50">
        <v>6.4205E-3</v>
      </c>
      <c r="S10" s="50">
        <v>6.4000000000000003E-3</v>
      </c>
      <c r="T10" s="50">
        <v>6.2550000000000001E-3</v>
      </c>
      <c r="U10" s="51">
        <v>6.1825000000000005E-3</v>
      </c>
      <c r="V10" s="133"/>
      <c r="W10" s="133"/>
      <c r="X10" s="133"/>
    </row>
    <row r="11" spans="1:24" x14ac:dyDescent="0.45">
      <c r="A11" s="133"/>
      <c r="B11" s="145" t="s">
        <v>19</v>
      </c>
      <c r="C11" s="49">
        <v>1.6899999999999998E-2</v>
      </c>
      <c r="D11" s="146" t="s">
        <v>549</v>
      </c>
      <c r="E11" s="146" t="s">
        <v>566</v>
      </c>
      <c r="F11" s="146" t="s">
        <v>549</v>
      </c>
      <c r="G11" s="147" t="s">
        <v>566</v>
      </c>
      <c r="H11" s="133"/>
      <c r="I11" s="157" t="s">
        <v>19</v>
      </c>
      <c r="J11" s="50">
        <v>7.2795000000000004E-3</v>
      </c>
      <c r="K11" s="50">
        <v>6.8484999999999996E-3</v>
      </c>
      <c r="L11" s="50">
        <v>6.418000000000001E-3</v>
      </c>
      <c r="M11" s="50">
        <v>5.9479999999999993E-3</v>
      </c>
      <c r="N11" s="50">
        <v>5.4970000000000001E-3</v>
      </c>
      <c r="O11" s="50">
        <v>5.5189999999999996E-3</v>
      </c>
      <c r="P11" s="50">
        <v>5.5534999999999994E-3</v>
      </c>
      <c r="Q11" s="50">
        <v>5.6224999999999999E-3</v>
      </c>
      <c r="R11" s="50">
        <v>5.6965000000000002E-3</v>
      </c>
      <c r="S11" s="50">
        <v>5.7729999999999995E-3</v>
      </c>
      <c r="T11" s="50">
        <v>5.7235000000000003E-3</v>
      </c>
      <c r="U11" s="51">
        <v>5.6990000000000001E-3</v>
      </c>
      <c r="V11" s="133"/>
      <c r="W11" s="133" t="s">
        <v>557</v>
      </c>
      <c r="X11" s="133"/>
    </row>
    <row r="12" spans="1:24" x14ac:dyDescent="0.45">
      <c r="A12" s="133"/>
      <c r="B12" s="145" t="s">
        <v>545</v>
      </c>
      <c r="C12" s="49">
        <v>1.6760500000000001E-2</v>
      </c>
      <c r="D12" s="146" t="s">
        <v>549</v>
      </c>
      <c r="E12" s="146" t="s">
        <v>566</v>
      </c>
      <c r="F12" s="146" t="s">
        <v>549</v>
      </c>
      <c r="G12" s="147" t="s">
        <v>566</v>
      </c>
      <c r="H12" s="133"/>
      <c r="I12" s="157" t="s">
        <v>545</v>
      </c>
      <c r="J12" s="50">
        <v>6.1665000000000001E-3</v>
      </c>
      <c r="K12" s="50">
        <v>5.8329999999999996E-3</v>
      </c>
      <c r="L12" s="50">
        <v>5.6959999999999997E-3</v>
      </c>
      <c r="M12" s="50">
        <v>5.4075E-3</v>
      </c>
      <c r="N12" s="50">
        <v>5.0799999999999994E-3</v>
      </c>
      <c r="O12" s="50">
        <v>5.1405000000000001E-3</v>
      </c>
      <c r="P12" s="50">
        <v>5.1995000000000001E-3</v>
      </c>
      <c r="Q12" s="50">
        <v>5.2835E-3</v>
      </c>
      <c r="R12" s="50">
        <v>5.3670000000000002E-3</v>
      </c>
      <c r="S12" s="50">
        <v>5.4494999999999995E-3</v>
      </c>
      <c r="T12" s="50">
        <v>5.4489999999999999E-3</v>
      </c>
      <c r="U12" s="51">
        <v>5.4489999999999999E-3</v>
      </c>
      <c r="V12" s="133"/>
      <c r="W12" s="139" t="s">
        <v>558</v>
      </c>
      <c r="X12" s="55" t="s">
        <v>559</v>
      </c>
    </row>
    <row r="13" spans="1:24" x14ac:dyDescent="0.45">
      <c r="A13" s="133"/>
      <c r="B13" s="145" t="s">
        <v>546</v>
      </c>
      <c r="C13" s="49">
        <v>1.6760500000000001E-2</v>
      </c>
      <c r="D13" s="146" t="s">
        <v>549</v>
      </c>
      <c r="E13" s="146" t="s">
        <v>566</v>
      </c>
      <c r="F13" s="146" t="s">
        <v>549</v>
      </c>
      <c r="G13" s="147" t="s">
        <v>566</v>
      </c>
      <c r="H13" s="133"/>
      <c r="I13" s="158" t="s">
        <v>546</v>
      </c>
      <c r="J13" s="56">
        <v>5.9439999999999996E-3</v>
      </c>
      <c r="K13" s="56">
        <v>5.6414999999999998E-3</v>
      </c>
      <c r="L13" s="56">
        <v>5.5185E-3</v>
      </c>
      <c r="M13" s="56">
        <v>5.2575E-3</v>
      </c>
      <c r="N13" s="56">
        <v>4.9579999999999997E-3</v>
      </c>
      <c r="O13" s="56">
        <v>5.0124999999999996E-3</v>
      </c>
      <c r="P13" s="56">
        <v>5.0670000000000003E-3</v>
      </c>
      <c r="Q13" s="56">
        <v>5.1440000000000001E-3</v>
      </c>
      <c r="R13" s="56">
        <v>5.2204999999999994E-3</v>
      </c>
      <c r="S13" s="56">
        <v>5.2954999999999999E-3</v>
      </c>
      <c r="T13" s="56">
        <v>5.2954999999999999E-3</v>
      </c>
      <c r="U13" s="57">
        <v>5.2954999999999999E-3</v>
      </c>
      <c r="V13" s="133"/>
      <c r="W13" s="133"/>
      <c r="X13" s="133"/>
    </row>
    <row r="14" spans="1:24" x14ac:dyDescent="0.45">
      <c r="A14" s="133"/>
      <c r="B14" s="148" t="s">
        <v>560</v>
      </c>
      <c r="C14" s="58">
        <v>1.6760500000000001E-2</v>
      </c>
      <c r="D14" s="149" t="s">
        <v>549</v>
      </c>
      <c r="E14" s="149" t="s">
        <v>566</v>
      </c>
      <c r="F14" s="149" t="s">
        <v>549</v>
      </c>
      <c r="G14" s="150" t="s">
        <v>566</v>
      </c>
      <c r="H14" s="133"/>
      <c r="I14" s="133"/>
      <c r="J14" s="133"/>
      <c r="K14" s="133"/>
      <c r="L14" s="133"/>
      <c r="M14" s="133"/>
      <c r="N14" s="133"/>
      <c r="O14" s="133"/>
      <c r="P14" s="133"/>
      <c r="Q14" s="133"/>
      <c r="R14" s="133"/>
      <c r="S14" s="133"/>
      <c r="T14" s="133"/>
      <c r="U14" s="133"/>
      <c r="V14" s="133"/>
      <c r="W14" s="133"/>
      <c r="X14" s="133"/>
    </row>
    <row r="15" spans="1:24" x14ac:dyDescent="0.45">
      <c r="A15" s="133"/>
      <c r="B15" s="133"/>
      <c r="C15" s="133"/>
      <c r="D15" s="133"/>
      <c r="E15" s="133"/>
      <c r="F15" s="133"/>
      <c r="G15" s="133"/>
      <c r="H15" s="133"/>
      <c r="I15" s="133"/>
      <c r="J15" s="133"/>
      <c r="K15" s="133"/>
      <c r="L15" s="133"/>
      <c r="M15" s="133"/>
      <c r="N15" s="133"/>
      <c r="O15" s="133"/>
      <c r="P15" s="133"/>
      <c r="Q15" s="133"/>
      <c r="R15" s="133"/>
      <c r="S15" s="133"/>
      <c r="T15" s="133"/>
      <c r="U15" s="133"/>
      <c r="V15" s="133"/>
      <c r="W15" s="133"/>
      <c r="X15" s="133"/>
    </row>
    <row r="16" spans="1:24" x14ac:dyDescent="0.45">
      <c r="A16" s="133"/>
      <c r="B16" s="138" t="str" cm="1">
        <f t="array" aca="1" ref="B16" ca="1">IF(sCellInfo("SheetName")=Config!CollateralCcy,"Fixed vs RFR",sCellInfo("SheetName")&amp;" RFR vs "&amp;Config!CollateralCcy&amp;" RFR")</f>
        <v>HKD RFR vs EUR RFR</v>
      </c>
      <c r="C16" s="133"/>
      <c r="D16" s="133"/>
      <c r="E16" s="133"/>
      <c r="F16" s="140" t="s">
        <v>561</v>
      </c>
      <c r="G16" s="59" t="str" cm="1">
        <f t="array" aca="1" ref="G16" ca="1">[1]!sCellInfo("SheetName")</f>
        <v>HKD</v>
      </c>
      <c r="H16" s="133"/>
      <c r="I16" s="133"/>
      <c r="J16" s="133"/>
      <c r="K16" s="133"/>
      <c r="L16" s="133"/>
      <c r="M16" s="133"/>
      <c r="N16" s="133"/>
      <c r="O16" s="133"/>
      <c r="P16" s="133"/>
      <c r="Q16" s="133"/>
      <c r="R16" s="133"/>
      <c r="S16" s="133"/>
      <c r="T16" s="133"/>
      <c r="U16" s="133"/>
      <c r="V16" s="133"/>
      <c r="W16" s="133"/>
      <c r="X16" s="133"/>
    </row>
    <row r="17" spans="1:24" x14ac:dyDescent="0.45">
      <c r="A17" s="133"/>
      <c r="B17" s="141" t="s">
        <v>536</v>
      </c>
      <c r="C17" s="141" t="s">
        <v>109</v>
      </c>
      <c r="D17" s="137" t="s">
        <v>562</v>
      </c>
      <c r="E17" s="137" t="s">
        <v>563</v>
      </c>
      <c r="F17" s="137" t="s">
        <v>564</v>
      </c>
      <c r="G17" s="137" t="s">
        <v>565</v>
      </c>
      <c r="H17" s="133"/>
      <c r="I17" s="133"/>
      <c r="J17" s="133"/>
      <c r="K17" s="133"/>
      <c r="L17" s="133"/>
      <c r="M17" s="133"/>
      <c r="N17" s="133"/>
      <c r="O17" s="133"/>
      <c r="P17" s="133"/>
      <c r="Q17" s="133"/>
      <c r="R17" s="133"/>
      <c r="S17" s="133"/>
      <c r="T17" s="133"/>
      <c r="U17" s="133"/>
      <c r="V17" s="133"/>
      <c r="W17" s="133"/>
      <c r="X17" s="133"/>
    </row>
    <row r="18" spans="1:24" x14ac:dyDescent="0.45">
      <c r="A18" s="133"/>
      <c r="B18" s="151" t="s">
        <v>9</v>
      </c>
      <c r="C18" s="45">
        <v>0</v>
      </c>
      <c r="D18" s="143" t="s">
        <v>549</v>
      </c>
      <c r="E18" s="143" t="s">
        <v>566</v>
      </c>
      <c r="F18" s="143" t="s">
        <v>549</v>
      </c>
      <c r="G18" s="144" t="s">
        <v>544</v>
      </c>
      <c r="H18" s="133"/>
      <c r="I18" s="133"/>
      <c r="J18" s="133"/>
      <c r="K18" s="133"/>
      <c r="L18" s="133"/>
      <c r="M18" s="133"/>
      <c r="N18" s="133"/>
      <c r="O18" s="133"/>
      <c r="P18" s="133"/>
      <c r="Q18" s="133"/>
      <c r="R18" s="133"/>
      <c r="S18" s="133"/>
      <c r="T18" s="133"/>
      <c r="U18" s="133"/>
      <c r="V18" s="133"/>
      <c r="W18" s="133"/>
      <c r="X18" s="133"/>
    </row>
    <row r="19" spans="1:24" x14ac:dyDescent="0.45">
      <c r="A19" s="133"/>
      <c r="B19" s="152" t="s">
        <v>10</v>
      </c>
      <c r="C19" s="49">
        <v>-1E-4</v>
      </c>
      <c r="D19" s="146" t="s">
        <v>549</v>
      </c>
      <c r="E19" s="146" t="s">
        <v>566</v>
      </c>
      <c r="F19" s="146" t="s">
        <v>549</v>
      </c>
      <c r="G19" s="147" t="s">
        <v>544</v>
      </c>
      <c r="H19" s="133"/>
      <c r="I19" s="133"/>
      <c r="J19" s="133"/>
      <c r="K19" s="133"/>
      <c r="L19" s="133"/>
      <c r="M19" s="133"/>
      <c r="N19" s="133"/>
      <c r="O19" s="133"/>
      <c r="P19" s="133"/>
      <c r="Q19" s="133"/>
      <c r="R19" s="133"/>
      <c r="S19" s="133"/>
      <c r="T19" s="133"/>
      <c r="U19" s="133"/>
      <c r="V19" s="133"/>
      <c r="W19" s="133"/>
      <c r="X19" s="133"/>
    </row>
    <row r="20" spans="1:24" x14ac:dyDescent="0.45">
      <c r="A20" s="133"/>
      <c r="B20" s="152" t="s">
        <v>11</v>
      </c>
      <c r="C20" s="49">
        <v>-2.0000000000000001E-4</v>
      </c>
      <c r="D20" s="146" t="s">
        <v>549</v>
      </c>
      <c r="E20" s="146" t="s">
        <v>566</v>
      </c>
      <c r="F20" s="146" t="s">
        <v>549</v>
      </c>
      <c r="G20" s="147" t="s">
        <v>544</v>
      </c>
      <c r="H20" s="133"/>
      <c r="I20" s="133"/>
      <c r="J20" s="133"/>
      <c r="K20" s="133"/>
      <c r="L20" s="133"/>
      <c r="M20" s="133"/>
      <c r="N20" s="133"/>
      <c r="O20" s="133"/>
      <c r="P20" s="133"/>
      <c r="Q20" s="133"/>
      <c r="R20" s="133"/>
      <c r="S20" s="133"/>
      <c r="T20" s="133"/>
      <c r="U20" s="133"/>
      <c r="V20" s="133"/>
      <c r="W20" s="133"/>
      <c r="X20" s="133"/>
    </row>
    <row r="21" spans="1:24" x14ac:dyDescent="0.45">
      <c r="A21" s="133"/>
      <c r="B21" s="152" t="s">
        <v>12</v>
      </c>
      <c r="C21" s="49">
        <v>-2.0000000000000001E-4</v>
      </c>
      <c r="D21" s="146" t="s">
        <v>549</v>
      </c>
      <c r="E21" s="146" t="s">
        <v>566</v>
      </c>
      <c r="F21" s="146" t="s">
        <v>549</v>
      </c>
      <c r="G21" s="147" t="s">
        <v>544</v>
      </c>
      <c r="H21" s="133"/>
      <c r="I21" s="133"/>
      <c r="J21" s="133"/>
      <c r="K21" s="133"/>
      <c r="L21" s="133"/>
      <c r="M21" s="133"/>
      <c r="N21" s="133"/>
      <c r="O21" s="133"/>
      <c r="P21" s="133"/>
      <c r="Q21" s="133"/>
      <c r="R21" s="133"/>
      <c r="S21" s="133"/>
      <c r="T21" s="133"/>
      <c r="U21" s="133"/>
      <c r="V21" s="133"/>
      <c r="W21" s="133"/>
      <c r="X21" s="133"/>
    </row>
    <row r="22" spans="1:24" x14ac:dyDescent="0.45">
      <c r="A22" s="133"/>
      <c r="B22" s="152" t="s">
        <v>13</v>
      </c>
      <c r="C22" s="49">
        <v>-2.9999999999999997E-4</v>
      </c>
      <c r="D22" s="146" t="s">
        <v>549</v>
      </c>
      <c r="E22" s="146" t="s">
        <v>566</v>
      </c>
      <c r="F22" s="146" t="s">
        <v>549</v>
      </c>
      <c r="G22" s="147" t="s">
        <v>544</v>
      </c>
      <c r="H22" s="133"/>
      <c r="I22" s="133"/>
      <c r="J22" s="133"/>
      <c r="K22" s="133"/>
      <c r="L22" s="133"/>
      <c r="M22" s="133"/>
      <c r="N22" s="133"/>
      <c r="O22" s="133"/>
      <c r="P22" s="133"/>
      <c r="Q22" s="133"/>
      <c r="R22" s="133"/>
      <c r="S22" s="133"/>
      <c r="T22" s="133"/>
      <c r="U22" s="133"/>
      <c r="V22" s="133"/>
      <c r="W22" s="133"/>
      <c r="X22" s="133"/>
    </row>
    <row r="23" spans="1:24" x14ac:dyDescent="0.45">
      <c r="A23" s="133"/>
      <c r="B23" s="152" t="s">
        <v>14</v>
      </c>
      <c r="C23" s="49">
        <v>-4.0000000000000002E-4</v>
      </c>
      <c r="D23" s="146" t="s">
        <v>549</v>
      </c>
      <c r="E23" s="146" t="s">
        <v>566</v>
      </c>
      <c r="F23" s="146" t="s">
        <v>549</v>
      </c>
      <c r="G23" s="147" t="s">
        <v>544</v>
      </c>
      <c r="H23" s="133"/>
      <c r="I23" s="133"/>
      <c r="J23" s="133"/>
      <c r="K23" s="133"/>
      <c r="L23" s="133"/>
      <c r="M23" s="133"/>
      <c r="N23" s="133"/>
      <c r="O23" s="133"/>
      <c r="P23" s="133"/>
      <c r="Q23" s="133"/>
      <c r="R23" s="133"/>
      <c r="S23" s="133"/>
      <c r="T23" s="133"/>
      <c r="U23" s="133"/>
      <c r="V23" s="133"/>
      <c r="W23" s="133"/>
      <c r="X23" s="133"/>
    </row>
    <row r="24" spans="1:24" x14ac:dyDescent="0.45">
      <c r="A24" s="133"/>
      <c r="B24" s="152" t="s">
        <v>16</v>
      </c>
      <c r="C24" s="49">
        <v>-6.9999999999999999E-4</v>
      </c>
      <c r="D24" s="146" t="s">
        <v>549</v>
      </c>
      <c r="E24" s="146" t="s">
        <v>566</v>
      </c>
      <c r="F24" s="146" t="s">
        <v>549</v>
      </c>
      <c r="G24" s="147" t="s">
        <v>544</v>
      </c>
      <c r="H24" s="133"/>
      <c r="I24" s="133"/>
      <c r="J24" s="133"/>
      <c r="K24" s="133"/>
      <c r="L24" s="133"/>
      <c r="M24" s="133"/>
      <c r="N24" s="133"/>
      <c r="O24" s="133"/>
      <c r="P24" s="133"/>
      <c r="Q24" s="133"/>
      <c r="R24" s="133"/>
      <c r="S24" s="133"/>
      <c r="T24" s="133"/>
      <c r="U24" s="133"/>
      <c r="V24" s="133"/>
      <c r="W24" s="133"/>
      <c r="X24" s="133"/>
    </row>
    <row r="25" spans="1:24" x14ac:dyDescent="0.45">
      <c r="A25" s="133"/>
      <c r="B25" s="152" t="s">
        <v>19</v>
      </c>
      <c r="C25" s="49">
        <v>-1.1999999999999999E-3</v>
      </c>
      <c r="D25" s="146" t="s">
        <v>549</v>
      </c>
      <c r="E25" s="146" t="s">
        <v>566</v>
      </c>
      <c r="F25" s="146" t="s">
        <v>549</v>
      </c>
      <c r="G25" s="147" t="s">
        <v>544</v>
      </c>
      <c r="H25" s="133"/>
      <c r="I25" s="133"/>
      <c r="J25" s="133"/>
      <c r="K25" s="133"/>
      <c r="L25" s="133"/>
      <c r="M25" s="133"/>
      <c r="N25" s="133"/>
      <c r="O25" s="133"/>
      <c r="P25" s="133"/>
      <c r="Q25" s="133"/>
      <c r="R25" s="133"/>
      <c r="S25" s="133"/>
      <c r="T25" s="133"/>
      <c r="U25" s="133"/>
      <c r="V25" s="133"/>
      <c r="W25" s="133"/>
      <c r="X25" s="133"/>
    </row>
    <row r="26" spans="1:24" x14ac:dyDescent="0.45">
      <c r="A26" s="133"/>
      <c r="B26" s="152" t="s">
        <v>545</v>
      </c>
      <c r="C26" s="49">
        <v>-2.0999999999999999E-3</v>
      </c>
      <c r="D26" s="146" t="s">
        <v>549</v>
      </c>
      <c r="E26" s="146" t="s">
        <v>566</v>
      </c>
      <c r="F26" s="146" t="s">
        <v>549</v>
      </c>
      <c r="G26" s="147" t="s">
        <v>544</v>
      </c>
      <c r="H26" s="133"/>
      <c r="I26" s="133"/>
      <c r="J26" s="133"/>
      <c r="K26" s="133"/>
      <c r="L26" s="133"/>
      <c r="M26" s="133"/>
      <c r="N26" s="133"/>
      <c r="O26" s="133"/>
      <c r="P26" s="133"/>
      <c r="Q26" s="133"/>
      <c r="R26" s="133"/>
      <c r="S26" s="133"/>
      <c r="T26" s="133"/>
      <c r="U26" s="133"/>
      <c r="V26" s="133"/>
      <c r="W26" s="133"/>
      <c r="X26" s="133"/>
    </row>
    <row r="27" spans="1:24" x14ac:dyDescent="0.45">
      <c r="A27" s="133"/>
      <c r="B27" s="152" t="s">
        <v>546</v>
      </c>
      <c r="C27" s="49">
        <v>-2.0999999999999999E-3</v>
      </c>
      <c r="D27" s="146" t="s">
        <v>549</v>
      </c>
      <c r="E27" s="146" t="s">
        <v>566</v>
      </c>
      <c r="F27" s="146" t="s">
        <v>549</v>
      </c>
      <c r="G27" s="147" t="s">
        <v>544</v>
      </c>
      <c r="H27" s="133"/>
      <c r="I27" s="133"/>
      <c r="J27" s="133"/>
      <c r="K27" s="133"/>
      <c r="L27" s="133"/>
      <c r="M27" s="133"/>
      <c r="N27" s="133"/>
      <c r="O27" s="133"/>
      <c r="P27" s="133"/>
      <c r="Q27" s="133"/>
      <c r="R27" s="133"/>
      <c r="S27" s="133"/>
      <c r="T27" s="133"/>
      <c r="U27" s="133"/>
      <c r="V27" s="133"/>
      <c r="W27" s="133"/>
      <c r="X27" s="133"/>
    </row>
    <row r="28" spans="1:24" x14ac:dyDescent="0.45">
      <c r="A28" s="133"/>
      <c r="B28" s="153" t="s">
        <v>560</v>
      </c>
      <c r="C28" s="58">
        <v>-2.0999999999999999E-3</v>
      </c>
      <c r="D28" s="149" t="s">
        <v>549</v>
      </c>
      <c r="E28" s="149" t="s">
        <v>566</v>
      </c>
      <c r="F28" s="149" t="s">
        <v>549</v>
      </c>
      <c r="G28" s="150" t="s">
        <v>544</v>
      </c>
      <c r="H28" s="133"/>
      <c r="I28" s="133"/>
      <c r="J28" s="133"/>
      <c r="K28" s="133"/>
      <c r="L28" s="133"/>
      <c r="M28" s="133"/>
      <c r="N28" s="133"/>
      <c r="O28" s="133"/>
      <c r="P28" s="133"/>
      <c r="Q28" s="133"/>
      <c r="R28" s="133"/>
      <c r="S28" s="133"/>
      <c r="T28" s="133"/>
      <c r="U28" s="133"/>
      <c r="V28" s="133"/>
      <c r="W28" s="133"/>
      <c r="X28" s="133"/>
    </row>
  </sheetData>
  <sheetProtection sheet="1" objects="1" scenarios="1"/>
  <dataValidations count="16">
    <dataValidation type="list" allowBlank="1" showInputMessage="1" showErrorMessage="1" sqref="X12" xr:uid="{F09A1DE4-A5EB-44A9-9AEB-F0752FAFB4E7}">
      <formula1>"RFR,IBOR"</formula1>
    </dataValidation>
    <dataValidation type="list" errorStyle="information" allowBlank="1" showInputMessage="1" showErrorMessage="1" errorTitle="Cayley Market Data" error="That's not a valid payment frequency." sqref="D4:D14" xr:uid="{3D2534B7-CD70-4F12-94C1-CDC4DFBDE22F}">
      <formula1>"Ann,Semi,Quart"</formula1>
    </dataValidation>
    <dataValidation type="list" errorStyle="information" allowBlank="1" showInputMessage="1" showErrorMessage="1" errorTitle="Cayley Market Data" error="That's not a valid fixed daycount." sqref="E4:E14" xr:uid="{9C61CAD2-FD05-4BBF-9BDE-4A5896C8048F}">
      <formula1>"30/360,30e/360,30e/360 (ISDA),A/360,A/365F,Act/Act"</formula1>
    </dataValidation>
    <dataValidation type="list" errorStyle="information" allowBlank="1" showInputMessage="1" showErrorMessage="1" errorTitle="Cayley Market Data" error="That's not a valid payment frequency." sqref="F4:F14" xr:uid="{FC9F4343-13B4-4C06-BBB6-E121B707E318}">
      <formula1>"Ann,Semi,Quart"</formula1>
    </dataValidation>
    <dataValidation type="list" errorStyle="information" allowBlank="1" showInputMessage="1" showErrorMessage="1" errorTitle="Cayley Market Data" error="That's not a valid floating daycount." sqref="G4:G14" xr:uid="{FF4CFE20-FB26-4C4F-A18D-F7A2A167AA0C}">
      <formula1>"A/360,A/365F"</formula1>
    </dataValidation>
    <dataValidation type="list" errorStyle="information" allowBlank="1" showInputMessage="1" showErrorMessage="1" errorTitle="Cayley Market Data" error="That's not a valid payment frequency." sqref="D18:D28" xr:uid="{E0BB0B1D-5795-436F-8E33-C41E5AA5D5C6}">
      <formula1>"Ann,Semi,Quart"</formula1>
    </dataValidation>
    <dataValidation type="list" errorStyle="information" allowBlank="1" showInputMessage="1" showErrorMessage="1" errorTitle="Cayley Market Data" error="That's not a valid fixed daycount." sqref="E18:E28" xr:uid="{955B3248-C598-4BC1-B932-1BFF78EEA617}">
      <formula1>"30/360,30e/360,30e/360 (ISDA),A/360,A/365F,Act/Act"</formula1>
    </dataValidation>
    <dataValidation type="list" errorStyle="information" allowBlank="1" showInputMessage="1" showErrorMessage="1" errorTitle="Cayley Market Data" error="That's not a valid payment frequency." sqref="F18:F28" xr:uid="{249575A7-7A66-4F4B-A352-36C9B46FFE63}">
      <formula1>"Ann,Semi,Quart"</formula1>
    </dataValidation>
    <dataValidation type="list" errorStyle="information" allowBlank="1" showInputMessage="1" showErrorMessage="1" errorTitle="Cayley Market Data" error="That's not a valid fixed daycount." sqref="G18:G28" xr:uid="{F23566C5-2B1D-4F6F-AEC2-3570BB33B837}">
      <formula1>"30/360,30e/360,30e/360 (ISDA),A/360,A/365F,Act/Act"</formula1>
    </dataValidation>
    <dataValidation type="list" errorStyle="information" allowBlank="1" showInputMessage="1" showErrorMessage="1" errorTitle="Cayley Market Data" sqref="G16" xr:uid="{58E20CE1-BDC4-4EFA-AA3B-8B65AEBCB568}">
      <formula1>"HKD,EUR"</formula1>
    </dataValidation>
    <dataValidation type="list" errorStyle="information" allowBlank="1" showInputMessage="1" showErrorMessage="1" errorTitle="Cayley Market Data" error="That's not a valid payment frequency." sqref="X4" xr:uid="{5E450440-C924-4553-B801-9B9BD725D59A}">
      <formula1>"Ann,Semi,Quart"</formula1>
    </dataValidation>
    <dataValidation type="list" errorStyle="information" allowBlank="1" showInputMessage="1" showErrorMessage="1" errorTitle="Cayley Market Data" error="That's not a valid fixed daycount." sqref="X5" xr:uid="{1ED8D8C9-C638-4101-A1BF-46A1F70578C4}">
      <formula1>"30/360,30e/360,30e/360 (ISDA),A/360,A/365F,Act/Act"</formula1>
    </dataValidation>
    <dataValidation type="list" errorStyle="information" allowBlank="1" showInputMessage="1" showErrorMessage="1" errorTitle="Cayley Market Data" error="That's not a valid payment frequency." sqref="X6" xr:uid="{E25AC86D-1FD4-46E7-80CF-EF5A154B6308}">
      <formula1>"Ann,Semi,Quart"</formula1>
    </dataValidation>
    <dataValidation type="list" errorStyle="information" allowBlank="1" showInputMessage="1" showErrorMessage="1" errorTitle="Cayley Market Data" error="That's not a valid floating daycount." sqref="X7" xr:uid="{231FE4DE-7854-4EC1-B4C7-576298C68015}">
      <formula1>"A/360,A/365F"</formula1>
    </dataValidation>
    <dataValidation type="list" errorStyle="information" allowBlank="1" showInputMessage="1" showErrorMessage="1" errorTitle="Cayley Market Data" error="That's not a valid QuoteType" sqref="X8" xr:uid="{3194890D-8445-426F-9721-4D03C853A420}">
      <formula1>"Normal,Log Normal,OIS Normal,OIS Log Normal"</formula1>
    </dataValidation>
    <dataValidation type="list" errorStyle="information" allowBlank="1" showInputMessage="1" showErrorMessage="1" errorTitle="Cayley Market Data" error="That's not a valid Contributor" sqref="X9" xr:uid="{42A2754C-9E99-4D18-B35A-F4C1BEBD3810}">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mc:AlternateContent xmlns:mc="http://schemas.openxmlformats.org/markup-compatibility/2006">
          <mc:Choice Requires="x14">
            <control shapeId="13314"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E3999-EA0F-4313-8B18-E637BE96DCBF}">
  <sheetPr codeName="shHUF"/>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6.5976562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33"/>
      <c r="B1" s="134" t="str">
        <f ca="1">RIGHT(sCellInfo("SheetName"),3)&amp;" curves and volatility"</f>
        <v>HUF curves and volatility</v>
      </c>
      <c r="C1" s="133"/>
      <c r="D1" s="133"/>
      <c r="E1" s="133"/>
      <c r="F1" s="133"/>
      <c r="G1" s="133"/>
      <c r="H1" s="133"/>
      <c r="I1" s="133"/>
      <c r="J1" s="133"/>
      <c r="K1" s="133"/>
      <c r="L1" s="133"/>
      <c r="M1" s="133"/>
      <c r="N1" s="133"/>
      <c r="O1" s="133"/>
      <c r="P1" s="133"/>
      <c r="Q1" s="133"/>
      <c r="R1" s="133"/>
      <c r="S1" s="133"/>
      <c r="T1" s="133"/>
      <c r="U1" s="133"/>
      <c r="V1" s="133"/>
      <c r="W1" s="133"/>
      <c r="X1" s="133"/>
    </row>
    <row r="2" spans="1:24" x14ac:dyDescent="0.45">
      <c r="A2" s="133"/>
      <c r="B2" s="135" t="s">
        <v>534</v>
      </c>
      <c r="C2" s="133"/>
      <c r="D2" s="133"/>
      <c r="E2" s="133"/>
      <c r="F2" s="133"/>
      <c r="G2" s="133"/>
      <c r="H2" s="136" t="s">
        <v>535</v>
      </c>
      <c r="I2" s="133"/>
      <c r="J2" s="133"/>
      <c r="K2" s="133"/>
      <c r="L2" s="133"/>
      <c r="M2" s="133"/>
      <c r="N2" s="133"/>
      <c r="O2" s="133"/>
      <c r="P2" s="133"/>
      <c r="Q2" s="133"/>
      <c r="R2" s="133"/>
      <c r="S2" s="133"/>
      <c r="T2" s="133"/>
      <c r="U2" s="133"/>
      <c r="V2" s="133"/>
      <c r="W2" s="133"/>
      <c r="X2" s="133"/>
    </row>
    <row r="3" spans="1:24" x14ac:dyDescent="0.45">
      <c r="A3" s="133"/>
      <c r="B3" s="137" t="s">
        <v>536</v>
      </c>
      <c r="C3" s="137" t="s">
        <v>109</v>
      </c>
      <c r="D3" s="137" t="s">
        <v>537</v>
      </c>
      <c r="E3" s="137" t="s">
        <v>538</v>
      </c>
      <c r="F3" s="137" t="s">
        <v>539</v>
      </c>
      <c r="G3" s="137" t="s">
        <v>540</v>
      </c>
      <c r="H3" s="133"/>
      <c r="I3" s="135" t="s">
        <v>541</v>
      </c>
      <c r="J3" s="133"/>
      <c r="K3" s="133"/>
      <c r="L3" s="133"/>
      <c r="M3" s="133"/>
      <c r="N3" s="133"/>
      <c r="O3" s="133"/>
      <c r="P3" s="133"/>
      <c r="Q3" s="133"/>
      <c r="R3" s="133"/>
      <c r="S3" s="133"/>
      <c r="T3" s="133"/>
      <c r="U3" s="133"/>
      <c r="V3" s="133"/>
      <c r="W3" s="138" t="s">
        <v>542</v>
      </c>
      <c r="X3" s="133"/>
    </row>
    <row r="4" spans="1:24" x14ac:dyDescent="0.45">
      <c r="A4" s="133"/>
      <c r="B4" s="142" t="s">
        <v>9</v>
      </c>
      <c r="C4" s="45">
        <v>3.4999999999999996E-3</v>
      </c>
      <c r="D4" s="143" t="s">
        <v>543</v>
      </c>
      <c r="E4" s="143" t="s">
        <v>566</v>
      </c>
      <c r="F4" s="143" t="s">
        <v>543</v>
      </c>
      <c r="G4" s="144" t="s">
        <v>544</v>
      </c>
      <c r="H4" s="133"/>
      <c r="I4" s="154"/>
      <c r="J4" s="155" t="s">
        <v>10</v>
      </c>
      <c r="K4" s="155" t="s">
        <v>11</v>
      </c>
      <c r="L4" s="155" t="s">
        <v>12</v>
      </c>
      <c r="M4" s="155" t="s">
        <v>13</v>
      </c>
      <c r="N4" s="155" t="s">
        <v>14</v>
      </c>
      <c r="O4" s="155" t="s">
        <v>15</v>
      </c>
      <c r="P4" s="155" t="s">
        <v>16</v>
      </c>
      <c r="Q4" s="155" t="s">
        <v>17</v>
      </c>
      <c r="R4" s="155" t="s">
        <v>18</v>
      </c>
      <c r="S4" s="155" t="s">
        <v>19</v>
      </c>
      <c r="T4" s="155" t="s">
        <v>545</v>
      </c>
      <c r="U4" s="156" t="s">
        <v>546</v>
      </c>
      <c r="V4" s="133"/>
      <c r="W4" s="46" t="s">
        <v>547</v>
      </c>
      <c r="X4" s="47" t="str">
        <f t="array" aca="1" ref="X4:X7" ca="1">TRANSPOSE($D$5:$G$5)</f>
        <v>Ann</v>
      </c>
    </row>
    <row r="5" spans="1:24" x14ac:dyDescent="0.45">
      <c r="A5" s="133"/>
      <c r="B5" s="145" t="s">
        <v>10</v>
      </c>
      <c r="C5" s="49">
        <v>3.4999999999999996E-3</v>
      </c>
      <c r="D5" s="146" t="s">
        <v>548</v>
      </c>
      <c r="E5" s="146" t="s">
        <v>566</v>
      </c>
      <c r="F5" s="146" t="s">
        <v>549</v>
      </c>
      <c r="G5" s="147" t="s">
        <v>544</v>
      </c>
      <c r="H5" s="133"/>
      <c r="I5" s="157" t="s">
        <v>10</v>
      </c>
      <c r="J5" s="50">
        <v>1.154E-2</v>
      </c>
      <c r="K5" s="50">
        <v>1.256E-2</v>
      </c>
      <c r="L5" s="50">
        <v>1.299E-2</v>
      </c>
      <c r="M5" s="50">
        <v>1.3609999999999999E-2</v>
      </c>
      <c r="N5" s="50">
        <v>1.375E-2</v>
      </c>
      <c r="O5" s="50">
        <v>1.4719999999999999E-2</v>
      </c>
      <c r="P5" s="50">
        <v>1.3899999999999999E-2</v>
      </c>
      <c r="Q5" s="50">
        <v>1.5090000000000001E-2</v>
      </c>
      <c r="R5" s="50">
        <v>1.5299999999999999E-2</v>
      </c>
      <c r="S5" s="50">
        <v>1.4190000000000001E-2</v>
      </c>
      <c r="T5" s="50">
        <v>1.4190000000000001E-2</v>
      </c>
      <c r="U5" s="51">
        <v>1.4190000000000001E-2</v>
      </c>
      <c r="V5" s="133"/>
      <c r="W5" s="52" t="s">
        <v>550</v>
      </c>
      <c r="X5" s="48" t="str">
        <f ca="1"/>
        <v>A/365F</v>
      </c>
    </row>
    <row r="6" spans="1:24" x14ac:dyDescent="0.45">
      <c r="A6" s="133"/>
      <c r="B6" s="145" t="s">
        <v>11</v>
      </c>
      <c r="C6" s="49">
        <v>3.4999999999999996E-3</v>
      </c>
      <c r="D6" s="146" t="s">
        <v>548</v>
      </c>
      <c r="E6" s="146" t="s">
        <v>566</v>
      </c>
      <c r="F6" s="146" t="s">
        <v>549</v>
      </c>
      <c r="G6" s="147" t="s">
        <v>544</v>
      </c>
      <c r="H6" s="133"/>
      <c r="I6" s="157" t="s">
        <v>11</v>
      </c>
      <c r="J6" s="50">
        <v>1.154E-2</v>
      </c>
      <c r="K6" s="50">
        <v>1.256E-2</v>
      </c>
      <c r="L6" s="50">
        <v>1.299E-2</v>
      </c>
      <c r="M6" s="50">
        <v>1.374E-2</v>
      </c>
      <c r="N6" s="50">
        <v>1.375E-2</v>
      </c>
      <c r="O6" s="50">
        <v>1.4290000000000001E-2</v>
      </c>
      <c r="P6" s="50">
        <v>1.3899999999999999E-2</v>
      </c>
      <c r="Q6" s="50">
        <v>1.44E-2</v>
      </c>
      <c r="R6" s="50">
        <v>1.4430000000000002E-2</v>
      </c>
      <c r="S6" s="50">
        <v>1.4190000000000001E-2</v>
      </c>
      <c r="T6" s="50">
        <v>1.4190000000000001E-2</v>
      </c>
      <c r="U6" s="51">
        <v>1.4190000000000001E-2</v>
      </c>
      <c r="V6" s="133"/>
      <c r="W6" s="52" t="s">
        <v>551</v>
      </c>
      <c r="X6" s="48" t="str">
        <f ca="1"/>
        <v>Quart</v>
      </c>
    </row>
    <row r="7" spans="1:24" x14ac:dyDescent="0.45">
      <c r="A7" s="133"/>
      <c r="B7" s="145" t="s">
        <v>12</v>
      </c>
      <c r="C7" s="49">
        <v>3.4999999999999996E-3</v>
      </c>
      <c r="D7" s="146" t="s">
        <v>548</v>
      </c>
      <c r="E7" s="146" t="s">
        <v>566</v>
      </c>
      <c r="F7" s="146" t="s">
        <v>549</v>
      </c>
      <c r="G7" s="147" t="s">
        <v>544</v>
      </c>
      <c r="H7" s="133"/>
      <c r="I7" s="157" t="s">
        <v>12</v>
      </c>
      <c r="J7" s="50">
        <v>1.154E-2</v>
      </c>
      <c r="K7" s="50">
        <v>1.256E-2</v>
      </c>
      <c r="L7" s="50">
        <v>1.299E-2</v>
      </c>
      <c r="M7" s="50">
        <v>1.3440000000000001E-2</v>
      </c>
      <c r="N7" s="50">
        <v>1.375E-2</v>
      </c>
      <c r="O7" s="50">
        <v>1.3819999999999999E-2</v>
      </c>
      <c r="P7" s="50">
        <v>1.3899999999999999E-2</v>
      </c>
      <c r="Q7" s="50">
        <v>1.3980000000000001E-2</v>
      </c>
      <c r="R7" s="50">
        <v>1.409E-2</v>
      </c>
      <c r="S7" s="50">
        <v>1.4190000000000001E-2</v>
      </c>
      <c r="T7" s="50">
        <v>1.4190000000000001E-2</v>
      </c>
      <c r="U7" s="51">
        <v>1.4190000000000001E-2</v>
      </c>
      <c r="V7" s="133"/>
      <c r="W7" s="52" t="s">
        <v>552</v>
      </c>
      <c r="X7" s="48" t="str">
        <f ca="1"/>
        <v>A/360</v>
      </c>
    </row>
    <row r="8" spans="1:24" x14ac:dyDescent="0.45">
      <c r="A8" s="133"/>
      <c r="B8" s="145" t="s">
        <v>13</v>
      </c>
      <c r="C8" s="49">
        <v>3.4999999999999996E-3</v>
      </c>
      <c r="D8" s="146" t="s">
        <v>548</v>
      </c>
      <c r="E8" s="146" t="s">
        <v>566</v>
      </c>
      <c r="F8" s="146" t="s">
        <v>549</v>
      </c>
      <c r="G8" s="147" t="s">
        <v>544</v>
      </c>
      <c r="H8" s="133"/>
      <c r="I8" s="157" t="s">
        <v>13</v>
      </c>
      <c r="J8" s="50">
        <v>1.1859999999999999E-2</v>
      </c>
      <c r="K8" s="50">
        <v>1.2790000000000001E-2</v>
      </c>
      <c r="L8" s="50">
        <v>1.3080000000000001E-2</v>
      </c>
      <c r="M8" s="50">
        <v>1.323E-2</v>
      </c>
      <c r="N8" s="50">
        <v>1.341E-2</v>
      </c>
      <c r="O8" s="50">
        <v>1.3519999999999999E-2</v>
      </c>
      <c r="P8" s="50">
        <v>1.3599999999999999E-2</v>
      </c>
      <c r="Q8" s="50">
        <v>1.376E-2</v>
      </c>
      <c r="R8" s="50">
        <v>1.3859999999999999E-2</v>
      </c>
      <c r="S8" s="50">
        <v>1.4E-2</v>
      </c>
      <c r="T8" s="50">
        <v>1.4E-2</v>
      </c>
      <c r="U8" s="51">
        <v>1.4E-2</v>
      </c>
      <c r="V8" s="133"/>
      <c r="W8" s="52" t="s">
        <v>553</v>
      </c>
      <c r="X8" s="48" t="s">
        <v>554</v>
      </c>
    </row>
    <row r="9" spans="1:24" x14ac:dyDescent="0.45">
      <c r="A9" s="133"/>
      <c r="B9" s="145" t="s">
        <v>14</v>
      </c>
      <c r="C9" s="49">
        <v>3.4999999999999996E-3</v>
      </c>
      <c r="D9" s="146" t="s">
        <v>548</v>
      </c>
      <c r="E9" s="146" t="s">
        <v>566</v>
      </c>
      <c r="F9" s="146" t="s">
        <v>549</v>
      </c>
      <c r="G9" s="147" t="s">
        <v>544</v>
      </c>
      <c r="H9" s="133"/>
      <c r="I9" s="157" t="s">
        <v>14</v>
      </c>
      <c r="J9" s="50">
        <v>1.1859999999999999E-2</v>
      </c>
      <c r="K9" s="50">
        <v>1.2790000000000001E-2</v>
      </c>
      <c r="L9" s="50">
        <v>1.3080000000000001E-2</v>
      </c>
      <c r="M9" s="50">
        <v>1.289E-2</v>
      </c>
      <c r="N9" s="50">
        <v>1.341E-2</v>
      </c>
      <c r="O9" s="50">
        <v>1.2959999999999999E-2</v>
      </c>
      <c r="P9" s="50">
        <v>1.3599999999999999E-2</v>
      </c>
      <c r="Q9" s="50">
        <v>1.321E-2</v>
      </c>
      <c r="R9" s="50">
        <v>1.3330000000000002E-2</v>
      </c>
      <c r="S9" s="50">
        <v>1.4E-2</v>
      </c>
      <c r="T9" s="50">
        <v>1.4E-2</v>
      </c>
      <c r="U9" s="51">
        <v>1.4E-2</v>
      </c>
      <c r="V9" s="133"/>
      <c r="W9" s="53" t="s">
        <v>555</v>
      </c>
      <c r="X9" s="54" t="s">
        <v>572</v>
      </c>
    </row>
    <row r="10" spans="1:24" x14ac:dyDescent="0.45">
      <c r="A10" s="133"/>
      <c r="B10" s="145" t="s">
        <v>16</v>
      </c>
      <c r="C10" s="49">
        <v>3.4999999999999996E-3</v>
      </c>
      <c r="D10" s="146" t="s">
        <v>548</v>
      </c>
      <c r="E10" s="146" t="s">
        <v>566</v>
      </c>
      <c r="F10" s="146" t="s">
        <v>549</v>
      </c>
      <c r="G10" s="147" t="s">
        <v>544</v>
      </c>
      <c r="H10" s="133"/>
      <c r="I10" s="157" t="s">
        <v>16</v>
      </c>
      <c r="J10" s="50">
        <v>1.1859999999999999E-2</v>
      </c>
      <c r="K10" s="50">
        <v>1.2790000000000001E-2</v>
      </c>
      <c r="L10" s="50">
        <v>1.3080000000000001E-2</v>
      </c>
      <c r="M10" s="50">
        <v>1.289E-2</v>
      </c>
      <c r="N10" s="50">
        <v>1.341E-2</v>
      </c>
      <c r="O10" s="50">
        <v>1.2959999999999999E-2</v>
      </c>
      <c r="P10" s="50">
        <v>1.3599999999999999E-2</v>
      </c>
      <c r="Q10" s="50">
        <v>1.321E-2</v>
      </c>
      <c r="R10" s="50">
        <v>1.3330000000000002E-2</v>
      </c>
      <c r="S10" s="50">
        <v>1.4E-2</v>
      </c>
      <c r="T10" s="50">
        <v>1.4E-2</v>
      </c>
      <c r="U10" s="51">
        <v>1.4E-2</v>
      </c>
      <c r="V10" s="133"/>
      <c r="W10" s="133"/>
      <c r="X10" s="133"/>
    </row>
    <row r="11" spans="1:24" x14ac:dyDescent="0.45">
      <c r="A11" s="133"/>
      <c r="B11" s="145" t="s">
        <v>19</v>
      </c>
      <c r="C11" s="49">
        <v>3.4999999999999996E-3</v>
      </c>
      <c r="D11" s="146" t="s">
        <v>548</v>
      </c>
      <c r="E11" s="146" t="s">
        <v>566</v>
      </c>
      <c r="F11" s="146" t="s">
        <v>549</v>
      </c>
      <c r="G11" s="147" t="s">
        <v>544</v>
      </c>
      <c r="H11" s="133"/>
      <c r="I11" s="157" t="s">
        <v>19</v>
      </c>
      <c r="J11" s="50">
        <v>1.1859999999999999E-2</v>
      </c>
      <c r="K11" s="50">
        <v>1.2790000000000001E-2</v>
      </c>
      <c r="L11" s="50">
        <v>1.3080000000000001E-2</v>
      </c>
      <c r="M11" s="50">
        <v>1.289E-2</v>
      </c>
      <c r="N11" s="50">
        <v>1.341E-2</v>
      </c>
      <c r="O11" s="50">
        <v>1.2959999999999999E-2</v>
      </c>
      <c r="P11" s="50">
        <v>1.3599999999999999E-2</v>
      </c>
      <c r="Q11" s="50">
        <v>1.321E-2</v>
      </c>
      <c r="R11" s="50">
        <v>1.3330000000000002E-2</v>
      </c>
      <c r="S11" s="50">
        <v>1.4E-2</v>
      </c>
      <c r="T11" s="50">
        <v>1.4E-2</v>
      </c>
      <c r="U11" s="51">
        <v>1.4E-2</v>
      </c>
      <c r="V11" s="133"/>
      <c r="W11" s="133" t="s">
        <v>557</v>
      </c>
      <c r="X11" s="133"/>
    </row>
    <row r="12" spans="1:24" x14ac:dyDescent="0.45">
      <c r="A12" s="133"/>
      <c r="B12" s="145" t="s">
        <v>545</v>
      </c>
      <c r="C12" s="49">
        <v>3.4999999999999996E-3</v>
      </c>
      <c r="D12" s="146" t="s">
        <v>548</v>
      </c>
      <c r="E12" s="146" t="s">
        <v>566</v>
      </c>
      <c r="F12" s="146" t="s">
        <v>549</v>
      </c>
      <c r="G12" s="147" t="s">
        <v>544</v>
      </c>
      <c r="H12" s="133"/>
      <c r="I12" s="157" t="s">
        <v>545</v>
      </c>
      <c r="J12" s="50">
        <v>1.1859999999999999E-2</v>
      </c>
      <c r="K12" s="50">
        <v>1.2790000000000001E-2</v>
      </c>
      <c r="L12" s="50">
        <v>1.3080000000000001E-2</v>
      </c>
      <c r="M12" s="50">
        <v>1.289E-2</v>
      </c>
      <c r="N12" s="50">
        <v>1.341E-2</v>
      </c>
      <c r="O12" s="50">
        <v>1.2959999999999999E-2</v>
      </c>
      <c r="P12" s="50">
        <v>1.3599999999999999E-2</v>
      </c>
      <c r="Q12" s="50">
        <v>1.321E-2</v>
      </c>
      <c r="R12" s="50">
        <v>1.3330000000000002E-2</v>
      </c>
      <c r="S12" s="50">
        <v>1.4E-2</v>
      </c>
      <c r="T12" s="50">
        <v>1.4E-2</v>
      </c>
      <c r="U12" s="51">
        <v>1.4E-2</v>
      </c>
      <c r="V12" s="133"/>
      <c r="W12" s="139" t="s">
        <v>558</v>
      </c>
      <c r="X12" s="55" t="s">
        <v>559</v>
      </c>
    </row>
    <row r="13" spans="1:24" x14ac:dyDescent="0.45">
      <c r="A13" s="133"/>
      <c r="B13" s="145" t="s">
        <v>546</v>
      </c>
      <c r="C13" s="49">
        <v>3.4999999999999996E-3</v>
      </c>
      <c r="D13" s="146" t="s">
        <v>548</v>
      </c>
      <c r="E13" s="146" t="s">
        <v>566</v>
      </c>
      <c r="F13" s="146" t="s">
        <v>549</v>
      </c>
      <c r="G13" s="147" t="s">
        <v>544</v>
      </c>
      <c r="H13" s="133"/>
      <c r="I13" s="158" t="s">
        <v>546</v>
      </c>
      <c r="J13" s="56">
        <v>1.1859999999999999E-2</v>
      </c>
      <c r="K13" s="56">
        <v>1.2790000000000001E-2</v>
      </c>
      <c r="L13" s="56">
        <v>1.3080000000000001E-2</v>
      </c>
      <c r="M13" s="56">
        <v>1.289E-2</v>
      </c>
      <c r="N13" s="56">
        <v>1.341E-2</v>
      </c>
      <c r="O13" s="56">
        <v>1.2959999999999999E-2</v>
      </c>
      <c r="P13" s="56">
        <v>1.3599999999999999E-2</v>
      </c>
      <c r="Q13" s="56">
        <v>1.321E-2</v>
      </c>
      <c r="R13" s="56">
        <v>1.3330000000000002E-2</v>
      </c>
      <c r="S13" s="56">
        <v>1.4E-2</v>
      </c>
      <c r="T13" s="56">
        <v>1.4E-2</v>
      </c>
      <c r="U13" s="57">
        <v>1.4E-2</v>
      </c>
      <c r="V13" s="133"/>
      <c r="W13" s="133"/>
      <c r="X13" s="133"/>
    </row>
    <row r="14" spans="1:24" x14ac:dyDescent="0.45">
      <c r="A14" s="133"/>
      <c r="B14" s="148" t="s">
        <v>560</v>
      </c>
      <c r="C14" s="58">
        <v>3.4999999999999996E-3</v>
      </c>
      <c r="D14" s="149" t="s">
        <v>548</v>
      </c>
      <c r="E14" s="149" t="s">
        <v>566</v>
      </c>
      <c r="F14" s="149" t="s">
        <v>549</v>
      </c>
      <c r="G14" s="150" t="s">
        <v>544</v>
      </c>
      <c r="H14" s="133"/>
      <c r="I14" s="133"/>
      <c r="J14" s="133"/>
      <c r="K14" s="133"/>
      <c r="L14" s="133"/>
      <c r="M14" s="133"/>
      <c r="N14" s="133"/>
      <c r="O14" s="133"/>
      <c r="P14" s="133"/>
      <c r="Q14" s="133"/>
      <c r="R14" s="133"/>
      <c r="S14" s="133"/>
      <c r="T14" s="133"/>
      <c r="U14" s="133"/>
      <c r="V14" s="133"/>
      <c r="W14" s="133"/>
      <c r="X14" s="133"/>
    </row>
    <row r="15" spans="1:24" x14ac:dyDescent="0.45">
      <c r="A15" s="133"/>
      <c r="B15" s="133"/>
      <c r="C15" s="133"/>
      <c r="D15" s="133"/>
      <c r="E15" s="133"/>
      <c r="F15" s="133"/>
      <c r="G15" s="133"/>
      <c r="H15" s="133"/>
      <c r="I15" s="133"/>
      <c r="J15" s="133"/>
      <c r="K15" s="133"/>
      <c r="L15" s="133"/>
      <c r="M15" s="133"/>
      <c r="N15" s="133"/>
      <c r="O15" s="133"/>
      <c r="P15" s="133"/>
      <c r="Q15" s="133"/>
      <c r="R15" s="133"/>
      <c r="S15" s="133"/>
      <c r="T15" s="133"/>
      <c r="U15" s="133"/>
      <c r="V15" s="133"/>
      <c r="W15" s="133"/>
      <c r="X15" s="133"/>
    </row>
    <row r="16" spans="1:24" x14ac:dyDescent="0.45">
      <c r="A16" s="133"/>
      <c r="B16" s="138" t="str" cm="1">
        <f t="array" aca="1" ref="B16" ca="1">IF(sCellInfo("SheetName")=Config!CollateralCcy,"Fixed vs RFR",sCellInfo("SheetName")&amp;" RFR vs "&amp;Config!CollateralCcy&amp;" RFR")</f>
        <v>HUF RFR vs EUR RFR</v>
      </c>
      <c r="C16" s="133"/>
      <c r="D16" s="133"/>
      <c r="E16" s="133"/>
      <c r="F16" s="140" t="s">
        <v>561</v>
      </c>
      <c r="G16" s="59" t="str" cm="1">
        <f t="array" aca="1" ref="G16" ca="1">[1]!sCellInfo("SheetName")</f>
        <v>HUF</v>
      </c>
      <c r="H16" s="133"/>
      <c r="I16" s="133"/>
      <c r="J16" s="133"/>
      <c r="K16" s="133"/>
      <c r="L16" s="133"/>
      <c r="M16" s="133"/>
      <c r="N16" s="133"/>
      <c r="O16" s="133"/>
      <c r="P16" s="133"/>
      <c r="Q16" s="133"/>
      <c r="R16" s="133"/>
      <c r="S16" s="133"/>
      <c r="T16" s="133"/>
      <c r="U16" s="133"/>
      <c r="V16" s="133"/>
      <c r="W16" s="133"/>
      <c r="X16" s="133"/>
    </row>
    <row r="17" spans="1:24" x14ac:dyDescent="0.45">
      <c r="A17" s="133"/>
      <c r="B17" s="141" t="s">
        <v>536</v>
      </c>
      <c r="C17" s="141" t="s">
        <v>109</v>
      </c>
      <c r="D17" s="137" t="s">
        <v>562</v>
      </c>
      <c r="E17" s="137" t="s">
        <v>563</v>
      </c>
      <c r="F17" s="137" t="s">
        <v>564</v>
      </c>
      <c r="G17" s="137" t="s">
        <v>565</v>
      </c>
      <c r="H17" s="133"/>
      <c r="I17" s="133"/>
      <c r="J17" s="133"/>
      <c r="K17" s="133"/>
      <c r="L17" s="133"/>
      <c r="M17" s="133"/>
      <c r="N17" s="133"/>
      <c r="O17" s="133"/>
      <c r="P17" s="133"/>
      <c r="Q17" s="133"/>
      <c r="R17" s="133"/>
      <c r="S17" s="133"/>
      <c r="T17" s="133"/>
      <c r="U17" s="133"/>
      <c r="V17" s="133"/>
      <c r="W17" s="133"/>
      <c r="X17" s="133"/>
    </row>
    <row r="18" spans="1:24" x14ac:dyDescent="0.45">
      <c r="A18" s="133"/>
      <c r="B18" s="151" t="s">
        <v>9</v>
      </c>
      <c r="C18" s="45">
        <v>1.15E-3</v>
      </c>
      <c r="D18" s="143" t="s">
        <v>549</v>
      </c>
      <c r="E18" s="143" t="s">
        <v>566</v>
      </c>
      <c r="F18" s="143" t="s">
        <v>549</v>
      </c>
      <c r="G18" s="144" t="s">
        <v>544</v>
      </c>
      <c r="H18" s="133"/>
      <c r="I18" s="133"/>
      <c r="J18" s="133"/>
      <c r="K18" s="133"/>
      <c r="L18" s="133"/>
      <c r="M18" s="133"/>
      <c r="N18" s="133"/>
      <c r="O18" s="133"/>
      <c r="P18" s="133"/>
      <c r="Q18" s="133"/>
      <c r="R18" s="133"/>
      <c r="S18" s="133"/>
      <c r="T18" s="133"/>
      <c r="U18" s="133"/>
      <c r="V18" s="133"/>
      <c r="W18" s="133"/>
      <c r="X18" s="133"/>
    </row>
    <row r="19" spans="1:24" x14ac:dyDescent="0.45">
      <c r="A19" s="133"/>
      <c r="B19" s="152" t="s">
        <v>10</v>
      </c>
      <c r="C19" s="49">
        <v>1.15E-3</v>
      </c>
      <c r="D19" s="146" t="s">
        <v>549</v>
      </c>
      <c r="E19" s="146" t="s">
        <v>566</v>
      </c>
      <c r="F19" s="146" t="s">
        <v>549</v>
      </c>
      <c r="G19" s="147" t="s">
        <v>544</v>
      </c>
      <c r="H19" s="133"/>
      <c r="I19" s="133"/>
      <c r="J19" s="133"/>
      <c r="K19" s="133"/>
      <c r="L19" s="133"/>
      <c r="M19" s="133"/>
      <c r="N19" s="133"/>
      <c r="O19" s="133"/>
      <c r="P19" s="133"/>
      <c r="Q19" s="133"/>
      <c r="R19" s="133"/>
      <c r="S19" s="133"/>
      <c r="T19" s="133"/>
      <c r="U19" s="133"/>
      <c r="V19" s="133"/>
      <c r="W19" s="133"/>
      <c r="X19" s="133"/>
    </row>
    <row r="20" spans="1:24" x14ac:dyDescent="0.45">
      <c r="A20" s="133"/>
      <c r="B20" s="152" t="s">
        <v>11</v>
      </c>
      <c r="C20" s="49">
        <v>1.0499999999999999E-3</v>
      </c>
      <c r="D20" s="146" t="s">
        <v>549</v>
      </c>
      <c r="E20" s="146" t="s">
        <v>566</v>
      </c>
      <c r="F20" s="146" t="s">
        <v>549</v>
      </c>
      <c r="G20" s="147" t="s">
        <v>544</v>
      </c>
      <c r="H20" s="133"/>
      <c r="I20" s="133"/>
      <c r="J20" s="133"/>
      <c r="K20" s="133"/>
      <c r="L20" s="133"/>
      <c r="M20" s="133"/>
      <c r="N20" s="133"/>
      <c r="O20" s="133"/>
      <c r="P20" s="133"/>
      <c r="Q20" s="133"/>
      <c r="R20" s="133"/>
      <c r="S20" s="133"/>
      <c r="T20" s="133"/>
      <c r="U20" s="133"/>
      <c r="V20" s="133"/>
      <c r="W20" s="133"/>
      <c r="X20" s="133"/>
    </row>
    <row r="21" spans="1:24" x14ac:dyDescent="0.45">
      <c r="A21" s="133"/>
      <c r="B21" s="152" t="s">
        <v>12</v>
      </c>
      <c r="C21" s="49">
        <v>1.0499999999999999E-3</v>
      </c>
      <c r="D21" s="146" t="s">
        <v>549</v>
      </c>
      <c r="E21" s="146" t="s">
        <v>566</v>
      </c>
      <c r="F21" s="146" t="s">
        <v>549</v>
      </c>
      <c r="G21" s="147" t="s">
        <v>544</v>
      </c>
      <c r="H21" s="133"/>
      <c r="I21" s="133"/>
      <c r="J21" s="133"/>
      <c r="K21" s="133"/>
      <c r="L21" s="133"/>
      <c r="M21" s="133"/>
      <c r="N21" s="133"/>
      <c r="O21" s="133"/>
      <c r="P21" s="133"/>
      <c r="Q21" s="133"/>
      <c r="R21" s="133"/>
      <c r="S21" s="133"/>
      <c r="T21" s="133"/>
      <c r="U21" s="133"/>
      <c r="V21" s="133"/>
      <c r="W21" s="133"/>
      <c r="X21" s="133"/>
    </row>
    <row r="22" spans="1:24" x14ac:dyDescent="0.45">
      <c r="A22" s="133"/>
      <c r="B22" s="152" t="s">
        <v>13</v>
      </c>
      <c r="C22" s="49">
        <v>1.225E-3</v>
      </c>
      <c r="D22" s="146" t="s">
        <v>549</v>
      </c>
      <c r="E22" s="146" t="s">
        <v>566</v>
      </c>
      <c r="F22" s="146" t="s">
        <v>549</v>
      </c>
      <c r="G22" s="147" t="s">
        <v>544</v>
      </c>
      <c r="H22" s="133"/>
      <c r="I22" s="133"/>
      <c r="J22" s="133"/>
      <c r="K22" s="133"/>
      <c r="L22" s="133"/>
      <c r="M22" s="133"/>
      <c r="N22" s="133"/>
      <c r="O22" s="133"/>
      <c r="P22" s="133"/>
      <c r="Q22" s="133"/>
      <c r="R22" s="133"/>
      <c r="S22" s="133"/>
      <c r="T22" s="133"/>
      <c r="U22" s="133"/>
      <c r="V22" s="133"/>
      <c r="W22" s="133"/>
      <c r="X22" s="133"/>
    </row>
    <row r="23" spans="1:24" x14ac:dyDescent="0.45">
      <c r="A23" s="133"/>
      <c r="B23" s="152" t="s">
        <v>14</v>
      </c>
      <c r="C23" s="49">
        <v>1.2999999999999999E-3</v>
      </c>
      <c r="D23" s="146" t="s">
        <v>549</v>
      </c>
      <c r="E23" s="146" t="s">
        <v>566</v>
      </c>
      <c r="F23" s="146" t="s">
        <v>549</v>
      </c>
      <c r="G23" s="147" t="s">
        <v>544</v>
      </c>
      <c r="H23" s="133"/>
      <c r="I23" s="133"/>
      <c r="J23" s="133"/>
      <c r="K23" s="133"/>
      <c r="L23" s="133"/>
      <c r="M23" s="133"/>
      <c r="N23" s="133"/>
      <c r="O23" s="133"/>
      <c r="P23" s="133"/>
      <c r="Q23" s="133"/>
      <c r="R23" s="133"/>
      <c r="S23" s="133"/>
      <c r="T23" s="133"/>
      <c r="U23" s="133"/>
      <c r="V23" s="133"/>
      <c r="W23" s="133"/>
      <c r="X23" s="133"/>
    </row>
    <row r="24" spans="1:24" x14ac:dyDescent="0.45">
      <c r="A24" s="133"/>
      <c r="B24" s="152" t="s">
        <v>16</v>
      </c>
      <c r="C24" s="49">
        <v>1.2750000000000001E-3</v>
      </c>
      <c r="D24" s="146" t="s">
        <v>549</v>
      </c>
      <c r="E24" s="146" t="s">
        <v>566</v>
      </c>
      <c r="F24" s="146" t="s">
        <v>549</v>
      </c>
      <c r="G24" s="147" t="s">
        <v>544</v>
      </c>
      <c r="H24" s="133"/>
      <c r="I24" s="133"/>
      <c r="J24" s="133"/>
      <c r="K24" s="133"/>
      <c r="L24" s="133"/>
      <c r="M24" s="133"/>
      <c r="N24" s="133"/>
      <c r="O24" s="133"/>
      <c r="P24" s="133"/>
      <c r="Q24" s="133"/>
      <c r="R24" s="133"/>
      <c r="S24" s="133"/>
      <c r="T24" s="133"/>
      <c r="U24" s="133"/>
      <c r="V24" s="133"/>
      <c r="W24" s="133"/>
      <c r="X24" s="133"/>
    </row>
    <row r="25" spans="1:24" x14ac:dyDescent="0.45">
      <c r="A25" s="133"/>
      <c r="B25" s="152" t="s">
        <v>19</v>
      </c>
      <c r="C25" s="49">
        <v>1.4250000000000001E-3</v>
      </c>
      <c r="D25" s="146" t="s">
        <v>549</v>
      </c>
      <c r="E25" s="146" t="s">
        <v>566</v>
      </c>
      <c r="F25" s="146" t="s">
        <v>549</v>
      </c>
      <c r="G25" s="147" t="s">
        <v>544</v>
      </c>
      <c r="H25" s="133"/>
      <c r="I25" s="133"/>
      <c r="J25" s="133"/>
      <c r="K25" s="133"/>
      <c r="L25" s="133"/>
      <c r="M25" s="133"/>
      <c r="N25" s="133"/>
      <c r="O25" s="133"/>
      <c r="P25" s="133"/>
      <c r="Q25" s="133"/>
      <c r="R25" s="133"/>
      <c r="S25" s="133"/>
      <c r="T25" s="133"/>
      <c r="U25" s="133"/>
      <c r="V25" s="133"/>
      <c r="W25" s="133"/>
      <c r="X25" s="133"/>
    </row>
    <row r="26" spans="1:24" x14ac:dyDescent="0.45">
      <c r="A26" s="133"/>
      <c r="B26" s="152" t="s">
        <v>545</v>
      </c>
      <c r="C26" s="49">
        <v>2.1749999999999999E-3</v>
      </c>
      <c r="D26" s="146" t="s">
        <v>549</v>
      </c>
      <c r="E26" s="146" t="s">
        <v>566</v>
      </c>
      <c r="F26" s="146" t="s">
        <v>549</v>
      </c>
      <c r="G26" s="147" t="s">
        <v>544</v>
      </c>
      <c r="H26" s="133"/>
      <c r="I26" s="133"/>
      <c r="J26" s="133"/>
      <c r="K26" s="133"/>
      <c r="L26" s="133"/>
      <c r="M26" s="133"/>
      <c r="N26" s="133"/>
      <c r="O26" s="133"/>
      <c r="P26" s="133"/>
      <c r="Q26" s="133"/>
      <c r="R26" s="133"/>
      <c r="S26" s="133"/>
      <c r="T26" s="133"/>
      <c r="U26" s="133"/>
      <c r="V26" s="133"/>
      <c r="W26" s="133"/>
      <c r="X26" s="133"/>
    </row>
    <row r="27" spans="1:24" x14ac:dyDescent="0.45">
      <c r="A27" s="133"/>
      <c r="B27" s="152" t="s">
        <v>546</v>
      </c>
      <c r="C27" s="49">
        <v>1.2750000000000001E-3</v>
      </c>
      <c r="D27" s="146" t="s">
        <v>549</v>
      </c>
      <c r="E27" s="146" t="s">
        <v>566</v>
      </c>
      <c r="F27" s="146" t="s">
        <v>549</v>
      </c>
      <c r="G27" s="147" t="s">
        <v>544</v>
      </c>
      <c r="H27" s="133"/>
      <c r="I27" s="133"/>
      <c r="J27" s="133"/>
      <c r="K27" s="133"/>
      <c r="L27" s="133"/>
      <c r="M27" s="133"/>
      <c r="N27" s="133"/>
      <c r="O27" s="133"/>
      <c r="P27" s="133"/>
      <c r="Q27" s="133"/>
      <c r="R27" s="133"/>
      <c r="S27" s="133"/>
      <c r="T27" s="133"/>
      <c r="U27" s="133"/>
      <c r="V27" s="133"/>
      <c r="W27" s="133"/>
      <c r="X27" s="133"/>
    </row>
    <row r="28" spans="1:24" x14ac:dyDescent="0.45">
      <c r="A28" s="133"/>
      <c r="B28" s="153" t="s">
        <v>560</v>
      </c>
      <c r="C28" s="58">
        <v>1.2750000000000001E-3</v>
      </c>
      <c r="D28" s="149" t="s">
        <v>549</v>
      </c>
      <c r="E28" s="149" t="s">
        <v>566</v>
      </c>
      <c r="F28" s="149" t="s">
        <v>549</v>
      </c>
      <c r="G28" s="150" t="s">
        <v>544</v>
      </c>
      <c r="H28" s="133"/>
      <c r="I28" s="133"/>
      <c r="J28" s="133"/>
      <c r="K28" s="133"/>
      <c r="L28" s="133"/>
      <c r="M28" s="133"/>
      <c r="N28" s="133"/>
      <c r="O28" s="133"/>
      <c r="P28" s="133"/>
      <c r="Q28" s="133"/>
      <c r="R28" s="133"/>
      <c r="S28" s="133"/>
      <c r="T28" s="133"/>
      <c r="U28" s="133"/>
      <c r="V28" s="133"/>
      <c r="W28" s="133"/>
      <c r="X28" s="133"/>
    </row>
  </sheetData>
  <sheetProtection sheet="1" objects="1" scenarios="1"/>
  <dataValidations count="16">
    <dataValidation type="list" allowBlank="1" showInputMessage="1" showErrorMessage="1" sqref="X12" xr:uid="{EE0997F2-D36E-4194-AD66-E840FFC15249}">
      <formula1>"RFR,IBOR"</formula1>
    </dataValidation>
    <dataValidation type="list" errorStyle="information" allowBlank="1" showInputMessage="1" showErrorMessage="1" errorTitle="Cayley Market Data" error="That's not a valid payment frequency." sqref="D4:D14" xr:uid="{A98E06BA-3BA8-4F76-AB50-5127EA4EF3F6}">
      <formula1>"Ann,Semi,Quart"</formula1>
    </dataValidation>
    <dataValidation type="list" errorStyle="information" allowBlank="1" showInputMessage="1" showErrorMessage="1" errorTitle="Cayley Market Data" error="That's not a valid fixed daycount." sqref="E4:E14" xr:uid="{2A1F1A0F-0EAF-4530-BA37-845EF9E3A653}">
      <formula1>"30/360,30e/360,30e/360 (ISDA),A/360,A/365F,Act/Act"</formula1>
    </dataValidation>
    <dataValidation type="list" errorStyle="information" allowBlank="1" showInputMessage="1" showErrorMessage="1" errorTitle="Cayley Market Data" error="That's not a valid payment frequency." sqref="F4:F14" xr:uid="{4E95E174-E25E-4884-84E8-9F8CA4A11F06}">
      <formula1>"Ann,Semi,Quart"</formula1>
    </dataValidation>
    <dataValidation type="list" errorStyle="information" allowBlank="1" showInputMessage="1" showErrorMessage="1" errorTitle="Cayley Market Data" error="That's not a valid floating daycount." sqref="G4:G14" xr:uid="{0F79BDE8-6167-4E1D-8175-81235C61A39F}">
      <formula1>"A/360,A/365F"</formula1>
    </dataValidation>
    <dataValidation type="list" errorStyle="information" allowBlank="1" showInputMessage="1" showErrorMessage="1" errorTitle="Cayley Market Data" error="That's not a valid payment frequency." sqref="D18:D28" xr:uid="{2314D6AE-E195-484A-8D12-027BF1C33226}">
      <formula1>"Ann,Semi,Quart"</formula1>
    </dataValidation>
    <dataValidation type="list" errorStyle="information" allowBlank="1" showInputMessage="1" showErrorMessage="1" errorTitle="Cayley Market Data" error="That's not a valid fixed daycount." sqref="E18:E28" xr:uid="{583A6713-B343-4F6C-B392-A0E2B2E29A73}">
      <formula1>"30/360,30e/360,30e/360 (ISDA),A/360,A/365F,Act/Act"</formula1>
    </dataValidation>
    <dataValidation type="list" errorStyle="information" allowBlank="1" showInputMessage="1" showErrorMessage="1" errorTitle="Cayley Market Data" error="That's not a valid payment frequency." sqref="F18:F28" xr:uid="{2DB6D9BA-9333-49CA-963B-3ECD3CA46588}">
      <formula1>"Ann,Semi,Quart"</formula1>
    </dataValidation>
    <dataValidation type="list" errorStyle="information" allowBlank="1" showInputMessage="1" showErrorMessage="1" errorTitle="Cayley Market Data" error="That's not a valid fixed daycount." sqref="G18:G28" xr:uid="{DC9D1906-CDC5-4267-8C5E-76B3FB79F995}">
      <formula1>"30/360,30e/360,30e/360 (ISDA),A/360,A/365F,Act/Act"</formula1>
    </dataValidation>
    <dataValidation type="list" errorStyle="information" allowBlank="1" showInputMessage="1" showErrorMessage="1" errorTitle="Cayley Market Data" sqref="G16" xr:uid="{15B6B15B-225F-4FB1-B10E-D82057C9BE7F}">
      <formula1>"HUF,EUR"</formula1>
    </dataValidation>
    <dataValidation type="list" errorStyle="information" allowBlank="1" showInputMessage="1" showErrorMessage="1" errorTitle="Cayley Market Data" error="That's not a valid payment frequency." sqref="X4" xr:uid="{60F3929E-F33E-4849-9FED-7B5E63DEC7A9}">
      <formula1>"Ann,Semi,Quart"</formula1>
    </dataValidation>
    <dataValidation type="list" errorStyle="information" allowBlank="1" showInputMessage="1" showErrorMessage="1" errorTitle="Cayley Market Data" error="That's not a valid fixed daycount." sqref="X5" xr:uid="{4711AEFB-9298-4CC6-B5C5-C85DBD743B09}">
      <formula1>"30/360,30e/360,30e/360 (ISDA),A/360,A/365F,Act/Act"</formula1>
    </dataValidation>
    <dataValidation type="list" errorStyle="information" allowBlank="1" showInputMessage="1" showErrorMessage="1" errorTitle="Cayley Market Data" error="That's not a valid payment frequency." sqref="X6" xr:uid="{2272E46F-A412-4CA2-838B-4390D6EC16F0}">
      <formula1>"Ann,Semi,Quart"</formula1>
    </dataValidation>
    <dataValidation type="list" errorStyle="information" allowBlank="1" showInputMessage="1" showErrorMessage="1" errorTitle="Cayley Market Data" error="That's not a valid floating daycount." sqref="X7" xr:uid="{6B20CDAC-FA16-415E-957B-7328E39A5058}">
      <formula1>"A/360,A/365F"</formula1>
    </dataValidation>
    <dataValidation type="list" errorStyle="information" allowBlank="1" showInputMessage="1" showErrorMessage="1" errorTitle="Cayley Market Data" error="That's not a valid QuoteType" sqref="X8" xr:uid="{DB3E3FBD-3DDE-4365-8A23-33A8D2434A3B}">
      <formula1>"Normal,Log Normal,OIS Normal,OIS Log Normal"</formula1>
    </dataValidation>
    <dataValidation type="list" errorStyle="information" allowBlank="1" showInputMessage="1" showErrorMessage="1" errorTitle="Cayley Market Data" error="That's not a valid Contributor" sqref="X9" xr:uid="{05C4EBB8-AB48-4597-949D-2535341B54EC}">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ShowMenu">
                <anchor>
                  <from>
                    <xdr:col>10</xdr:col>
                    <xdr:colOff>119063</xdr:colOff>
                    <xdr:row>0</xdr:row>
                    <xdr:rowOff>38100</xdr:rowOff>
                  </from>
                  <to>
                    <xdr:col>12</xdr:col>
                    <xdr:colOff>0</xdr:colOff>
                    <xdr:row>0</xdr:row>
                    <xdr:rowOff>342900</xdr:rowOff>
                  </to>
                </anchor>
              </controlPr>
            </control>
          </mc:Choice>
        </mc:AlternateContent>
        <mc:AlternateContent xmlns:mc="http://schemas.openxmlformats.org/markup-compatibility/2006">
          <mc:Choice Requires="x14">
            <control shapeId="14338"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DE87E-0AEC-4E24-833E-923D1B363452}">
  <sheetPr codeName="shJPY"/>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10.6640625" style="43" customWidth="1"/>
    <col min="25" max="25" width="9.1328125" style="43"/>
    <col min="26" max="26" width="20" style="43" customWidth="1"/>
    <col min="27" max="16384" width="9.1328125" style="43"/>
  </cols>
  <sheetData>
    <row r="1" spans="1:24" ht="28.5" x14ac:dyDescent="0.85">
      <c r="A1" s="133"/>
      <c r="B1" s="134" t="str">
        <f ca="1">RIGHT(sCellInfo("SheetName"),3)&amp;" curves and volatility"</f>
        <v>JPY curves and volatility</v>
      </c>
      <c r="C1" s="133"/>
      <c r="D1" s="133"/>
      <c r="E1" s="133"/>
      <c r="F1" s="133"/>
      <c r="G1" s="133"/>
      <c r="H1" s="133"/>
      <c r="I1" s="133"/>
      <c r="J1" s="133"/>
      <c r="K1" s="133"/>
      <c r="L1" s="133"/>
      <c r="M1" s="133"/>
      <c r="N1" s="133"/>
      <c r="O1" s="133"/>
      <c r="P1" s="133"/>
      <c r="Q1" s="133"/>
      <c r="R1" s="133"/>
      <c r="S1" s="133"/>
      <c r="T1" s="133"/>
      <c r="U1" s="133"/>
      <c r="V1" s="133"/>
      <c r="W1" s="133"/>
      <c r="X1" s="133"/>
    </row>
    <row r="2" spans="1:24" x14ac:dyDescent="0.45">
      <c r="A2" s="133"/>
      <c r="B2" s="135" t="s">
        <v>534</v>
      </c>
      <c r="C2" s="133"/>
      <c r="D2" s="133"/>
      <c r="E2" s="133"/>
      <c r="F2" s="133"/>
      <c r="G2" s="133"/>
      <c r="H2" s="136" t="s">
        <v>535</v>
      </c>
      <c r="I2" s="133"/>
      <c r="J2" s="133"/>
      <c r="K2" s="133"/>
      <c r="L2" s="133"/>
      <c r="M2" s="133"/>
      <c r="N2" s="133"/>
      <c r="O2" s="133"/>
      <c r="P2" s="133"/>
      <c r="Q2" s="133"/>
      <c r="R2" s="133"/>
      <c r="S2" s="133"/>
      <c r="T2" s="133"/>
      <c r="U2" s="133"/>
      <c r="V2" s="133"/>
      <c r="W2" s="133"/>
      <c r="X2" s="133"/>
    </row>
    <row r="3" spans="1:24" x14ac:dyDescent="0.45">
      <c r="A3" s="133"/>
      <c r="B3" s="137" t="s">
        <v>536</v>
      </c>
      <c r="C3" s="137" t="s">
        <v>109</v>
      </c>
      <c r="D3" s="137" t="s">
        <v>537</v>
      </c>
      <c r="E3" s="137" t="s">
        <v>538</v>
      </c>
      <c r="F3" s="137" t="s">
        <v>539</v>
      </c>
      <c r="G3" s="137" t="s">
        <v>540</v>
      </c>
      <c r="H3" s="133"/>
      <c r="I3" s="135" t="s">
        <v>541</v>
      </c>
      <c r="J3" s="133"/>
      <c r="K3" s="133"/>
      <c r="L3" s="133"/>
      <c r="M3" s="133"/>
      <c r="N3" s="133"/>
      <c r="O3" s="133"/>
      <c r="P3" s="133"/>
      <c r="Q3" s="133"/>
      <c r="R3" s="133"/>
      <c r="S3" s="133"/>
      <c r="T3" s="133"/>
      <c r="U3" s="133"/>
      <c r="V3" s="133"/>
      <c r="W3" s="138" t="s">
        <v>542</v>
      </c>
      <c r="X3" s="133"/>
    </row>
    <row r="4" spans="1:24" x14ac:dyDescent="0.45">
      <c r="A4" s="133"/>
      <c r="B4" s="142" t="s">
        <v>9</v>
      </c>
      <c r="C4" s="60">
        <v>4.083E-4</v>
      </c>
      <c r="D4" s="143" t="s">
        <v>543</v>
      </c>
      <c r="E4" s="143" t="s">
        <v>566</v>
      </c>
      <c r="F4" s="143" t="s">
        <v>543</v>
      </c>
      <c r="G4" s="144" t="s">
        <v>544</v>
      </c>
      <c r="H4" s="133"/>
      <c r="I4" s="154"/>
      <c r="J4" s="155" t="s">
        <v>10</v>
      </c>
      <c r="K4" s="155" t="s">
        <v>11</v>
      </c>
      <c r="L4" s="155" t="s">
        <v>12</v>
      </c>
      <c r="M4" s="155" t="s">
        <v>13</v>
      </c>
      <c r="N4" s="155" t="s">
        <v>14</v>
      </c>
      <c r="O4" s="155" t="s">
        <v>15</v>
      </c>
      <c r="P4" s="155" t="s">
        <v>16</v>
      </c>
      <c r="Q4" s="155" t="s">
        <v>17</v>
      </c>
      <c r="R4" s="155" t="s">
        <v>18</v>
      </c>
      <c r="S4" s="155" t="s">
        <v>19</v>
      </c>
      <c r="T4" s="155" t="s">
        <v>545</v>
      </c>
      <c r="U4" s="156" t="s">
        <v>546</v>
      </c>
      <c r="V4" s="133"/>
      <c r="W4" s="46" t="s">
        <v>547</v>
      </c>
      <c r="X4" s="47" t="str">
        <f t="array" aca="1" ref="X4:X7" ca="1">TRANSPOSE($D$5:$G$5)</f>
        <v>Semi</v>
      </c>
    </row>
    <row r="5" spans="1:24" x14ac:dyDescent="0.45">
      <c r="A5" s="133"/>
      <c r="B5" s="145" t="s">
        <v>10</v>
      </c>
      <c r="C5" s="70">
        <v>4.083E-4</v>
      </c>
      <c r="D5" s="146" t="s">
        <v>543</v>
      </c>
      <c r="E5" s="146" t="s">
        <v>566</v>
      </c>
      <c r="F5" s="146" t="s">
        <v>543</v>
      </c>
      <c r="G5" s="147" t="s">
        <v>544</v>
      </c>
      <c r="H5" s="133"/>
      <c r="I5" s="157" t="s">
        <v>10</v>
      </c>
      <c r="J5" s="50">
        <v>1.3599999999999999E-3</v>
      </c>
      <c r="K5" s="50">
        <v>1.41E-3</v>
      </c>
      <c r="L5" s="50">
        <v>1.49E-3</v>
      </c>
      <c r="M5" s="50">
        <v>1.57E-3</v>
      </c>
      <c r="N5" s="50">
        <v>1.6600000000000002E-3</v>
      </c>
      <c r="O5" s="50">
        <v>1.7600000000000001E-3</v>
      </c>
      <c r="P5" s="50">
        <v>1.8500000000000001E-3</v>
      </c>
      <c r="Q5" s="50">
        <v>1.9199999999999998E-3</v>
      </c>
      <c r="R5" s="50">
        <v>1.97E-3</v>
      </c>
      <c r="S5" s="50">
        <v>2.0200000000000001E-3</v>
      </c>
      <c r="T5" s="50">
        <v>2.2699999999999999E-3</v>
      </c>
      <c r="U5" s="51">
        <v>2.5999999999999999E-3</v>
      </c>
      <c r="V5" s="133"/>
      <c r="W5" s="52" t="s">
        <v>550</v>
      </c>
      <c r="X5" s="48" t="str">
        <f ca="1"/>
        <v>A/365F</v>
      </c>
    </row>
    <row r="6" spans="1:24" x14ac:dyDescent="0.45">
      <c r="A6" s="133"/>
      <c r="B6" s="145" t="s">
        <v>11</v>
      </c>
      <c r="C6" s="70">
        <v>4.083E-4</v>
      </c>
      <c r="D6" s="146" t="s">
        <v>543</v>
      </c>
      <c r="E6" s="146" t="s">
        <v>566</v>
      </c>
      <c r="F6" s="146" t="s">
        <v>543</v>
      </c>
      <c r="G6" s="147" t="s">
        <v>544</v>
      </c>
      <c r="H6" s="133"/>
      <c r="I6" s="157" t="s">
        <v>11</v>
      </c>
      <c r="J6" s="50">
        <v>1.5400000000000001E-3</v>
      </c>
      <c r="K6" s="50">
        <v>1.58E-3</v>
      </c>
      <c r="L6" s="50">
        <v>1.64E-3</v>
      </c>
      <c r="M6" s="50">
        <v>1.7100000000000001E-3</v>
      </c>
      <c r="N6" s="50">
        <v>1.7800000000000001E-3</v>
      </c>
      <c r="O6" s="50">
        <v>1.8600000000000001E-3</v>
      </c>
      <c r="P6" s="50">
        <v>1.9399999999999999E-3</v>
      </c>
      <c r="Q6" s="50">
        <v>2E-3</v>
      </c>
      <c r="R6" s="50">
        <v>2.0500000000000002E-3</v>
      </c>
      <c r="S6" s="50">
        <v>2.0999999999999999E-3</v>
      </c>
      <c r="T6" s="50">
        <v>2.3400000000000001E-3</v>
      </c>
      <c r="U6" s="51">
        <v>2.6700000000000001E-3</v>
      </c>
      <c r="V6" s="133"/>
      <c r="W6" s="52" t="s">
        <v>551</v>
      </c>
      <c r="X6" s="48" t="str">
        <f ca="1"/>
        <v>Semi</v>
      </c>
    </row>
    <row r="7" spans="1:24" x14ac:dyDescent="0.45">
      <c r="A7" s="133"/>
      <c r="B7" s="145" t="s">
        <v>12</v>
      </c>
      <c r="C7" s="70">
        <v>4.083E-4</v>
      </c>
      <c r="D7" s="146" t="s">
        <v>543</v>
      </c>
      <c r="E7" s="146" t="s">
        <v>566</v>
      </c>
      <c r="F7" s="146" t="s">
        <v>543</v>
      </c>
      <c r="G7" s="147" t="s">
        <v>544</v>
      </c>
      <c r="H7" s="133"/>
      <c r="I7" s="157" t="s">
        <v>12</v>
      </c>
      <c r="J7" s="50">
        <v>1.64E-3</v>
      </c>
      <c r="K7" s="50">
        <v>1.6899999999999999E-3</v>
      </c>
      <c r="L7" s="50">
        <v>1.75E-3</v>
      </c>
      <c r="M7" s="50">
        <v>1.8100000000000002E-3</v>
      </c>
      <c r="N7" s="50">
        <v>1.8800000000000002E-3</v>
      </c>
      <c r="O7" s="50">
        <v>1.9499999999999999E-3</v>
      </c>
      <c r="P7" s="50">
        <v>2.0200000000000001E-3</v>
      </c>
      <c r="Q7" s="50">
        <v>2.0699999999999998E-3</v>
      </c>
      <c r="R7" s="50">
        <v>2.1299999999999999E-3</v>
      </c>
      <c r="S7" s="50">
        <v>2.1700000000000001E-3</v>
      </c>
      <c r="T7" s="50">
        <v>2.3999999999999998E-3</v>
      </c>
      <c r="U7" s="51">
        <v>2.7300000000000002E-3</v>
      </c>
      <c r="V7" s="133"/>
      <c r="W7" s="52" t="s">
        <v>552</v>
      </c>
      <c r="X7" s="48" t="str">
        <f ca="1"/>
        <v>A/360</v>
      </c>
    </row>
    <row r="8" spans="1:24" x14ac:dyDescent="0.45">
      <c r="A8" s="133"/>
      <c r="B8" s="145" t="s">
        <v>13</v>
      </c>
      <c r="C8" s="70">
        <v>4.083E-4</v>
      </c>
      <c r="D8" s="146" t="s">
        <v>543</v>
      </c>
      <c r="E8" s="146" t="s">
        <v>566</v>
      </c>
      <c r="F8" s="146" t="s">
        <v>543</v>
      </c>
      <c r="G8" s="147" t="s">
        <v>544</v>
      </c>
      <c r="H8" s="133"/>
      <c r="I8" s="157" t="s">
        <v>13</v>
      </c>
      <c r="J8" s="50">
        <v>1.75E-3</v>
      </c>
      <c r="K8" s="50">
        <v>1.8E-3</v>
      </c>
      <c r="L8" s="50">
        <v>1.8600000000000001E-3</v>
      </c>
      <c r="M8" s="50">
        <v>1.9300000000000001E-3</v>
      </c>
      <c r="N8" s="50">
        <v>1.99E-3</v>
      </c>
      <c r="O8" s="50">
        <v>2.0600000000000002E-3</v>
      </c>
      <c r="P8" s="50">
        <v>2.1100000000000003E-3</v>
      </c>
      <c r="Q8" s="50">
        <v>2.16E-3</v>
      </c>
      <c r="R8" s="50">
        <v>2.2100000000000002E-3</v>
      </c>
      <c r="S8" s="50">
        <v>2.2600000000000003E-3</v>
      </c>
      <c r="T8" s="50">
        <v>2.47E-3</v>
      </c>
      <c r="U8" s="51">
        <v>2.8E-3</v>
      </c>
      <c r="V8" s="133"/>
      <c r="W8" s="52" t="s">
        <v>553</v>
      </c>
      <c r="X8" s="48" t="s">
        <v>570</v>
      </c>
    </row>
    <row r="9" spans="1:24" x14ac:dyDescent="0.45">
      <c r="A9" s="133"/>
      <c r="B9" s="145" t="s">
        <v>14</v>
      </c>
      <c r="C9" s="70">
        <v>4.083E-4</v>
      </c>
      <c r="D9" s="146" t="s">
        <v>543</v>
      </c>
      <c r="E9" s="146" t="s">
        <v>566</v>
      </c>
      <c r="F9" s="146" t="s">
        <v>543</v>
      </c>
      <c r="G9" s="147" t="s">
        <v>544</v>
      </c>
      <c r="H9" s="133"/>
      <c r="I9" s="157" t="s">
        <v>14</v>
      </c>
      <c r="J9" s="50">
        <v>1.8399999999999998E-3</v>
      </c>
      <c r="K9" s="50">
        <v>1.9E-3</v>
      </c>
      <c r="L9" s="50">
        <v>1.97E-3</v>
      </c>
      <c r="M9" s="50">
        <v>2.0399999999999997E-3</v>
      </c>
      <c r="N9" s="50">
        <v>2.1100000000000003E-3</v>
      </c>
      <c r="O9" s="50">
        <v>2.15E-3</v>
      </c>
      <c r="P9" s="50">
        <v>2.1899999999999997E-3</v>
      </c>
      <c r="Q9" s="50">
        <v>2.2300000000000002E-3</v>
      </c>
      <c r="R9" s="50">
        <v>2.2799999999999999E-3</v>
      </c>
      <c r="S9" s="50">
        <v>2.32E-3</v>
      </c>
      <c r="T9" s="50">
        <v>2.5300000000000001E-3</v>
      </c>
      <c r="U9" s="51">
        <v>2.8300000000000001E-3</v>
      </c>
      <c r="V9" s="133"/>
      <c r="W9" s="53" t="s">
        <v>555</v>
      </c>
      <c r="X9" s="54" t="s">
        <v>556</v>
      </c>
    </row>
    <row r="10" spans="1:24" x14ac:dyDescent="0.45">
      <c r="A10" s="133"/>
      <c r="B10" s="145" t="s">
        <v>16</v>
      </c>
      <c r="C10" s="70">
        <v>4.083E-4</v>
      </c>
      <c r="D10" s="146" t="s">
        <v>543</v>
      </c>
      <c r="E10" s="146" t="s">
        <v>566</v>
      </c>
      <c r="F10" s="146" t="s">
        <v>543</v>
      </c>
      <c r="G10" s="147" t="s">
        <v>544</v>
      </c>
      <c r="H10" s="133"/>
      <c r="I10" s="157" t="s">
        <v>16</v>
      </c>
      <c r="J10" s="50">
        <v>2.0200000000000001E-3</v>
      </c>
      <c r="K10" s="50">
        <v>2.0600000000000002E-3</v>
      </c>
      <c r="L10" s="50">
        <v>2.1100000000000003E-3</v>
      </c>
      <c r="M10" s="50">
        <v>2.1700000000000001E-3</v>
      </c>
      <c r="N10" s="50">
        <v>2.2300000000000002E-3</v>
      </c>
      <c r="O10" s="50">
        <v>2.2799999999999999E-3</v>
      </c>
      <c r="P10" s="50">
        <v>2.32E-3</v>
      </c>
      <c r="Q10" s="50">
        <v>2.3600000000000001E-3</v>
      </c>
      <c r="R10" s="50">
        <v>2.3999999999999998E-3</v>
      </c>
      <c r="S10" s="50">
        <v>2.4299999999999999E-3</v>
      </c>
      <c r="T10" s="50">
        <v>2.6199999999999999E-3</v>
      </c>
      <c r="U10" s="51">
        <v>2.9100000000000003E-3</v>
      </c>
      <c r="V10" s="133"/>
      <c r="W10" s="133"/>
      <c r="X10" s="133"/>
    </row>
    <row r="11" spans="1:24" x14ac:dyDescent="0.45">
      <c r="A11" s="133"/>
      <c r="B11" s="145" t="s">
        <v>19</v>
      </c>
      <c r="C11" s="70">
        <v>4.083E-4</v>
      </c>
      <c r="D11" s="146" t="s">
        <v>543</v>
      </c>
      <c r="E11" s="146" t="s">
        <v>566</v>
      </c>
      <c r="F11" s="146" t="s">
        <v>543</v>
      </c>
      <c r="G11" s="147" t="s">
        <v>544</v>
      </c>
      <c r="H11" s="133"/>
      <c r="I11" s="157" t="s">
        <v>19</v>
      </c>
      <c r="J11" s="50">
        <v>2.1899999999999997E-3</v>
      </c>
      <c r="K11" s="50">
        <v>2.2300000000000002E-3</v>
      </c>
      <c r="L11" s="50">
        <v>2.2799999999999999E-3</v>
      </c>
      <c r="M11" s="50">
        <v>2.33E-3</v>
      </c>
      <c r="N11" s="50">
        <v>2.3800000000000002E-3</v>
      </c>
      <c r="O11" s="50">
        <v>2.4399999999999999E-3</v>
      </c>
      <c r="P11" s="50">
        <v>2.5000000000000001E-3</v>
      </c>
      <c r="Q11" s="50">
        <v>2.5500000000000002E-3</v>
      </c>
      <c r="R11" s="50">
        <v>2.5999999999999999E-3</v>
      </c>
      <c r="S11" s="50">
        <v>2.65E-3</v>
      </c>
      <c r="T11" s="50">
        <v>2.7399999999999998E-3</v>
      </c>
      <c r="U11" s="51">
        <v>2.98E-3</v>
      </c>
      <c r="V11" s="133"/>
      <c r="W11" s="133" t="s">
        <v>557</v>
      </c>
      <c r="X11" s="133"/>
    </row>
    <row r="12" spans="1:24" x14ac:dyDescent="0.45">
      <c r="A12" s="133"/>
      <c r="B12" s="145" t="s">
        <v>545</v>
      </c>
      <c r="C12" s="70">
        <v>4.083E-4</v>
      </c>
      <c r="D12" s="146" t="s">
        <v>543</v>
      </c>
      <c r="E12" s="146" t="s">
        <v>566</v>
      </c>
      <c r="F12" s="146" t="s">
        <v>543</v>
      </c>
      <c r="G12" s="147" t="s">
        <v>544</v>
      </c>
      <c r="H12" s="133"/>
      <c r="I12" s="157" t="s">
        <v>545</v>
      </c>
      <c r="J12" s="50">
        <v>2.3899999999999998E-3</v>
      </c>
      <c r="K12" s="50">
        <v>2.4100000000000002E-3</v>
      </c>
      <c r="L12" s="50">
        <v>2.4499999999999999E-3</v>
      </c>
      <c r="M12" s="50">
        <v>2.49E-3</v>
      </c>
      <c r="N12" s="50">
        <v>2.5399999999999997E-3</v>
      </c>
      <c r="O12" s="50">
        <v>2.5999999999999999E-3</v>
      </c>
      <c r="P12" s="50">
        <v>2.66E-3</v>
      </c>
      <c r="Q12" s="50">
        <v>2.7000000000000001E-3</v>
      </c>
      <c r="R12" s="50">
        <v>2.7300000000000002E-3</v>
      </c>
      <c r="S12" s="50">
        <v>2.7600000000000003E-3</v>
      </c>
      <c r="T12" s="50">
        <v>2.8600000000000001E-3</v>
      </c>
      <c r="U12" s="51">
        <v>3.0500000000000002E-3</v>
      </c>
      <c r="V12" s="133"/>
      <c r="W12" s="139" t="s">
        <v>558</v>
      </c>
      <c r="X12" s="55" t="s">
        <v>559</v>
      </c>
    </row>
    <row r="13" spans="1:24" x14ac:dyDescent="0.45">
      <c r="A13" s="133"/>
      <c r="B13" s="145" t="s">
        <v>546</v>
      </c>
      <c r="C13" s="70">
        <v>4.083E-4</v>
      </c>
      <c r="D13" s="146" t="s">
        <v>543</v>
      </c>
      <c r="E13" s="146" t="s">
        <v>566</v>
      </c>
      <c r="F13" s="146" t="s">
        <v>543</v>
      </c>
      <c r="G13" s="147" t="s">
        <v>544</v>
      </c>
      <c r="H13" s="133"/>
      <c r="I13" s="158" t="s">
        <v>546</v>
      </c>
      <c r="J13" s="56">
        <v>2.5899999999999999E-3</v>
      </c>
      <c r="K13" s="56">
        <v>2.5999999999999999E-3</v>
      </c>
      <c r="L13" s="56">
        <v>2.63E-3</v>
      </c>
      <c r="M13" s="56">
        <v>2.6700000000000001E-3</v>
      </c>
      <c r="N13" s="56">
        <v>2.7199999999999998E-3</v>
      </c>
      <c r="O13" s="56">
        <v>2.7799999999999999E-3</v>
      </c>
      <c r="P13" s="56">
        <v>2.82E-3</v>
      </c>
      <c r="Q13" s="56">
        <v>2.8500000000000001E-3</v>
      </c>
      <c r="R13" s="56">
        <v>2.8699999999999997E-3</v>
      </c>
      <c r="S13" s="56">
        <v>2.8899999999999998E-3</v>
      </c>
      <c r="T13" s="56">
        <v>2.97E-3</v>
      </c>
      <c r="U13" s="57">
        <v>3.13E-3</v>
      </c>
      <c r="V13" s="133"/>
      <c r="W13" s="133"/>
      <c r="X13" s="133"/>
    </row>
    <row r="14" spans="1:24" x14ac:dyDescent="0.45">
      <c r="A14" s="133"/>
      <c r="B14" s="148" t="s">
        <v>560</v>
      </c>
      <c r="C14" s="71">
        <v>4.083E-4</v>
      </c>
      <c r="D14" s="149" t="s">
        <v>543</v>
      </c>
      <c r="E14" s="149" t="s">
        <v>566</v>
      </c>
      <c r="F14" s="149" t="s">
        <v>543</v>
      </c>
      <c r="G14" s="150" t="s">
        <v>544</v>
      </c>
      <c r="H14" s="133"/>
      <c r="I14" s="133"/>
      <c r="J14" s="133"/>
      <c r="K14" s="133"/>
      <c r="L14" s="133"/>
      <c r="M14" s="133"/>
      <c r="N14" s="133"/>
      <c r="O14" s="133"/>
      <c r="P14" s="133"/>
      <c r="Q14" s="133"/>
      <c r="R14" s="133"/>
      <c r="S14" s="133"/>
      <c r="T14" s="133"/>
      <c r="U14" s="133"/>
      <c r="V14" s="133"/>
      <c r="W14" s="133"/>
      <c r="X14" s="133"/>
    </row>
    <row r="15" spans="1:24" x14ac:dyDescent="0.45">
      <c r="A15" s="133"/>
      <c r="B15" s="133"/>
      <c r="C15" s="133"/>
      <c r="D15" s="133"/>
      <c r="E15" s="133"/>
      <c r="F15" s="133"/>
      <c r="G15" s="133"/>
      <c r="H15" s="133"/>
      <c r="I15" s="133"/>
      <c r="J15" s="133"/>
      <c r="K15" s="133"/>
      <c r="L15" s="133"/>
      <c r="M15" s="133"/>
      <c r="N15" s="133"/>
      <c r="O15" s="133"/>
      <c r="P15" s="133"/>
      <c r="Q15" s="133"/>
      <c r="R15" s="133"/>
      <c r="S15" s="133"/>
      <c r="T15" s="133"/>
      <c r="U15" s="133"/>
      <c r="V15" s="133"/>
      <c r="W15" s="133"/>
      <c r="X15" s="133"/>
    </row>
    <row r="16" spans="1:24" x14ac:dyDescent="0.45">
      <c r="A16" s="133"/>
      <c r="B16" s="138" t="str" cm="1">
        <f t="array" aca="1" ref="B16" ca="1">IF(sCellInfo("SheetName")=Config!CollateralCcy,"Fixed vs RFR",sCellInfo("SheetName")&amp;" RFR vs "&amp;Config!CollateralCcy&amp;" RFR")</f>
        <v>JPY RFR vs EUR RFR</v>
      </c>
      <c r="C16" s="133"/>
      <c r="D16" s="133"/>
      <c r="E16" s="133"/>
      <c r="F16" s="140" t="s">
        <v>561</v>
      </c>
      <c r="G16" s="59" t="str" cm="1">
        <f t="array" aca="1" ref="G16" ca="1">[1]!sCellInfo("SheetName")</f>
        <v>JPY</v>
      </c>
      <c r="H16" s="133"/>
      <c r="I16" s="133"/>
      <c r="J16" s="133"/>
      <c r="K16" s="133"/>
      <c r="L16" s="133"/>
      <c r="M16" s="133"/>
      <c r="N16" s="133"/>
      <c r="O16" s="133"/>
      <c r="P16" s="133"/>
      <c r="Q16" s="133"/>
      <c r="R16" s="133"/>
      <c r="S16" s="133"/>
      <c r="T16" s="133"/>
      <c r="U16" s="133"/>
      <c r="V16" s="133"/>
      <c r="W16" s="133"/>
      <c r="X16" s="133"/>
    </row>
    <row r="17" spans="1:24" x14ac:dyDescent="0.45">
      <c r="A17" s="133"/>
      <c r="B17" s="141" t="s">
        <v>536</v>
      </c>
      <c r="C17" s="141" t="s">
        <v>109</v>
      </c>
      <c r="D17" s="137" t="s">
        <v>562</v>
      </c>
      <c r="E17" s="137" t="s">
        <v>563</v>
      </c>
      <c r="F17" s="137" t="s">
        <v>564</v>
      </c>
      <c r="G17" s="137" t="s">
        <v>565</v>
      </c>
      <c r="H17" s="133"/>
      <c r="I17" s="133"/>
      <c r="J17" s="133"/>
      <c r="K17" s="133"/>
      <c r="L17" s="133"/>
      <c r="M17" s="133"/>
      <c r="N17" s="133"/>
      <c r="O17" s="133"/>
      <c r="P17" s="133"/>
      <c r="Q17" s="133"/>
      <c r="R17" s="133"/>
      <c r="S17" s="133"/>
      <c r="T17" s="133"/>
      <c r="U17" s="133"/>
      <c r="V17" s="133"/>
      <c r="W17" s="133"/>
      <c r="X17" s="133"/>
    </row>
    <row r="18" spans="1:24" x14ac:dyDescent="0.45">
      <c r="A18" s="133"/>
      <c r="B18" s="151" t="s">
        <v>9</v>
      </c>
      <c r="C18" s="45">
        <v>-8.9999999999999998E-4</v>
      </c>
      <c r="D18" s="143" t="s">
        <v>549</v>
      </c>
      <c r="E18" s="143" t="s">
        <v>544</v>
      </c>
      <c r="F18" s="143" t="s">
        <v>549</v>
      </c>
      <c r="G18" s="144" t="s">
        <v>544</v>
      </c>
      <c r="H18" s="133"/>
      <c r="I18" s="133"/>
      <c r="J18" s="133"/>
      <c r="K18" s="133"/>
      <c r="L18" s="133"/>
      <c r="M18" s="133"/>
      <c r="N18" s="133"/>
      <c r="O18" s="133"/>
      <c r="P18" s="133"/>
      <c r="Q18" s="133"/>
      <c r="R18" s="133"/>
      <c r="S18" s="133"/>
      <c r="T18" s="133"/>
      <c r="U18" s="133"/>
      <c r="V18" s="133"/>
      <c r="W18" s="133"/>
      <c r="X18" s="133"/>
    </row>
    <row r="19" spans="1:24" x14ac:dyDescent="0.45">
      <c r="A19" s="133"/>
      <c r="B19" s="152" t="s">
        <v>10</v>
      </c>
      <c r="C19" s="49">
        <v>-8.9999999999999998E-4</v>
      </c>
      <c r="D19" s="146" t="s">
        <v>549</v>
      </c>
      <c r="E19" s="146" t="s">
        <v>544</v>
      </c>
      <c r="F19" s="146" t="s">
        <v>549</v>
      </c>
      <c r="G19" s="147" t="s">
        <v>544</v>
      </c>
      <c r="H19" s="133"/>
      <c r="I19" s="133"/>
      <c r="J19" s="133"/>
      <c r="K19" s="133"/>
      <c r="L19" s="133"/>
      <c r="M19" s="133"/>
      <c r="N19" s="133"/>
      <c r="O19" s="133"/>
      <c r="P19" s="133"/>
      <c r="Q19" s="133"/>
      <c r="R19" s="133"/>
      <c r="S19" s="133"/>
      <c r="T19" s="133"/>
      <c r="U19" s="133"/>
      <c r="V19" s="133"/>
      <c r="W19" s="133"/>
      <c r="X19" s="133"/>
    </row>
    <row r="20" spans="1:24" x14ac:dyDescent="0.45">
      <c r="A20" s="133"/>
      <c r="B20" s="152" t="s">
        <v>11</v>
      </c>
      <c r="C20" s="49">
        <v>-1.1000000000000001E-3</v>
      </c>
      <c r="D20" s="146" t="s">
        <v>549</v>
      </c>
      <c r="E20" s="146" t="s">
        <v>544</v>
      </c>
      <c r="F20" s="146" t="s">
        <v>549</v>
      </c>
      <c r="G20" s="147" t="s">
        <v>544</v>
      </c>
      <c r="H20" s="133"/>
      <c r="I20" s="133"/>
      <c r="J20" s="133"/>
      <c r="K20" s="133"/>
      <c r="L20" s="133"/>
      <c r="M20" s="133"/>
      <c r="N20" s="133"/>
      <c r="O20" s="133"/>
      <c r="P20" s="133"/>
      <c r="Q20" s="133"/>
      <c r="R20" s="133"/>
      <c r="S20" s="133"/>
      <c r="T20" s="133"/>
      <c r="U20" s="133"/>
      <c r="V20" s="133"/>
      <c r="W20" s="133"/>
      <c r="X20" s="133"/>
    </row>
    <row r="21" spans="1:24" x14ac:dyDescent="0.45">
      <c r="A21" s="133"/>
      <c r="B21" s="152" t="s">
        <v>12</v>
      </c>
      <c r="C21" s="49">
        <v>-1.4250000000000001E-3</v>
      </c>
      <c r="D21" s="146" t="s">
        <v>549</v>
      </c>
      <c r="E21" s="146" t="s">
        <v>544</v>
      </c>
      <c r="F21" s="146" t="s">
        <v>549</v>
      </c>
      <c r="G21" s="147" t="s">
        <v>544</v>
      </c>
      <c r="H21" s="133"/>
      <c r="I21" s="133"/>
      <c r="J21" s="133"/>
      <c r="K21" s="133"/>
      <c r="L21" s="133"/>
      <c r="M21" s="133"/>
      <c r="N21" s="133"/>
      <c r="O21" s="133"/>
      <c r="P21" s="133"/>
      <c r="Q21" s="133"/>
      <c r="R21" s="133"/>
      <c r="S21" s="133"/>
      <c r="T21" s="133"/>
      <c r="U21" s="133"/>
      <c r="V21" s="133"/>
      <c r="W21" s="133"/>
      <c r="X21" s="133"/>
    </row>
    <row r="22" spans="1:24" x14ac:dyDescent="0.45">
      <c r="A22" s="133"/>
      <c r="B22" s="152" t="s">
        <v>13</v>
      </c>
      <c r="C22" s="49">
        <v>-1.75E-3</v>
      </c>
      <c r="D22" s="146" t="s">
        <v>549</v>
      </c>
      <c r="E22" s="146" t="s">
        <v>544</v>
      </c>
      <c r="F22" s="146" t="s">
        <v>549</v>
      </c>
      <c r="G22" s="147" t="s">
        <v>544</v>
      </c>
      <c r="H22" s="133"/>
      <c r="I22" s="133"/>
      <c r="J22" s="133"/>
      <c r="K22" s="133"/>
      <c r="L22" s="133"/>
      <c r="M22" s="133"/>
      <c r="N22" s="133"/>
      <c r="O22" s="133"/>
      <c r="P22" s="133"/>
      <c r="Q22" s="133"/>
      <c r="R22" s="133"/>
      <c r="S22" s="133"/>
      <c r="T22" s="133"/>
      <c r="U22" s="133"/>
      <c r="V22" s="133"/>
      <c r="W22" s="133"/>
      <c r="X22" s="133"/>
    </row>
    <row r="23" spans="1:24" x14ac:dyDescent="0.45">
      <c r="A23" s="133"/>
      <c r="B23" s="152" t="s">
        <v>14</v>
      </c>
      <c r="C23" s="49">
        <v>-2.0249999999999999E-3</v>
      </c>
      <c r="D23" s="146" t="s">
        <v>549</v>
      </c>
      <c r="E23" s="146" t="s">
        <v>544</v>
      </c>
      <c r="F23" s="146" t="s">
        <v>549</v>
      </c>
      <c r="G23" s="147" t="s">
        <v>544</v>
      </c>
      <c r="H23" s="133"/>
      <c r="I23" s="133"/>
      <c r="J23" s="133"/>
      <c r="K23" s="133"/>
      <c r="L23" s="133"/>
      <c r="M23" s="133"/>
      <c r="N23" s="133"/>
      <c r="O23" s="133"/>
      <c r="P23" s="133"/>
      <c r="Q23" s="133"/>
      <c r="R23" s="133"/>
      <c r="S23" s="133"/>
      <c r="T23" s="133"/>
      <c r="U23" s="133"/>
      <c r="V23" s="133"/>
      <c r="W23" s="133"/>
      <c r="X23" s="133"/>
    </row>
    <row r="24" spans="1:24" x14ac:dyDescent="0.45">
      <c r="A24" s="133"/>
      <c r="B24" s="152" t="s">
        <v>16</v>
      </c>
      <c r="C24" s="49">
        <v>-2.3749999999999999E-3</v>
      </c>
      <c r="D24" s="146" t="s">
        <v>549</v>
      </c>
      <c r="E24" s="146" t="s">
        <v>544</v>
      </c>
      <c r="F24" s="146" t="s">
        <v>549</v>
      </c>
      <c r="G24" s="147" t="s">
        <v>544</v>
      </c>
      <c r="H24" s="133"/>
      <c r="I24" s="133"/>
      <c r="J24" s="133"/>
      <c r="K24" s="133"/>
      <c r="L24" s="133"/>
      <c r="M24" s="133"/>
      <c r="N24" s="133"/>
      <c r="O24" s="133"/>
      <c r="P24" s="133"/>
      <c r="Q24" s="133"/>
      <c r="R24" s="133"/>
      <c r="S24" s="133"/>
      <c r="T24" s="133"/>
      <c r="U24" s="133"/>
      <c r="V24" s="133"/>
      <c r="W24" s="133"/>
      <c r="X24" s="133"/>
    </row>
    <row r="25" spans="1:24" x14ac:dyDescent="0.45">
      <c r="A25" s="133"/>
      <c r="B25" s="152" t="s">
        <v>19</v>
      </c>
      <c r="C25" s="49">
        <v>-2.5999999999999999E-3</v>
      </c>
      <c r="D25" s="146" t="s">
        <v>549</v>
      </c>
      <c r="E25" s="146" t="s">
        <v>544</v>
      </c>
      <c r="F25" s="146" t="s">
        <v>549</v>
      </c>
      <c r="G25" s="147" t="s">
        <v>544</v>
      </c>
      <c r="H25" s="133"/>
      <c r="I25" s="133"/>
      <c r="J25" s="133"/>
      <c r="K25" s="133"/>
      <c r="L25" s="133"/>
      <c r="M25" s="133"/>
      <c r="N25" s="133"/>
      <c r="O25" s="133"/>
      <c r="P25" s="133"/>
      <c r="Q25" s="133"/>
      <c r="R25" s="133"/>
      <c r="S25" s="133"/>
      <c r="T25" s="133"/>
      <c r="U25" s="133"/>
      <c r="V25" s="133"/>
      <c r="W25" s="133"/>
      <c r="X25" s="133"/>
    </row>
    <row r="26" spans="1:24" x14ac:dyDescent="0.45">
      <c r="A26" s="133"/>
      <c r="B26" s="152" t="s">
        <v>545</v>
      </c>
      <c r="C26" s="49">
        <v>-2.9250000000000001E-3</v>
      </c>
      <c r="D26" s="146" t="s">
        <v>549</v>
      </c>
      <c r="E26" s="146" t="s">
        <v>544</v>
      </c>
      <c r="F26" s="146" t="s">
        <v>549</v>
      </c>
      <c r="G26" s="147" t="s">
        <v>544</v>
      </c>
      <c r="H26" s="133"/>
      <c r="I26" s="133"/>
      <c r="J26" s="133"/>
      <c r="K26" s="133"/>
      <c r="L26" s="133"/>
      <c r="M26" s="133"/>
      <c r="N26" s="133"/>
      <c r="O26" s="133"/>
      <c r="P26" s="133"/>
      <c r="Q26" s="133"/>
      <c r="R26" s="133"/>
      <c r="S26" s="133"/>
      <c r="T26" s="133"/>
      <c r="U26" s="133"/>
      <c r="V26" s="133"/>
      <c r="W26" s="133"/>
      <c r="X26" s="133"/>
    </row>
    <row r="27" spans="1:24" x14ac:dyDescent="0.45">
      <c r="A27" s="133"/>
      <c r="B27" s="152" t="s">
        <v>546</v>
      </c>
      <c r="C27" s="49">
        <v>-3.3E-3</v>
      </c>
      <c r="D27" s="146" t="s">
        <v>549</v>
      </c>
      <c r="E27" s="146" t="s">
        <v>544</v>
      </c>
      <c r="F27" s="146" t="s">
        <v>549</v>
      </c>
      <c r="G27" s="147" t="s">
        <v>544</v>
      </c>
      <c r="H27" s="133"/>
      <c r="I27" s="133"/>
      <c r="J27" s="133"/>
      <c r="K27" s="133"/>
      <c r="L27" s="133"/>
      <c r="M27" s="133"/>
      <c r="N27" s="133"/>
      <c r="O27" s="133"/>
      <c r="P27" s="133"/>
      <c r="Q27" s="133"/>
      <c r="R27" s="133"/>
      <c r="S27" s="133"/>
      <c r="T27" s="133"/>
      <c r="U27" s="133"/>
      <c r="V27" s="133"/>
      <c r="W27" s="133"/>
      <c r="X27" s="133"/>
    </row>
    <row r="28" spans="1:24" x14ac:dyDescent="0.45">
      <c r="A28" s="133"/>
      <c r="B28" s="153" t="s">
        <v>560</v>
      </c>
      <c r="C28" s="58">
        <v>-3.725E-3</v>
      </c>
      <c r="D28" s="149" t="s">
        <v>549</v>
      </c>
      <c r="E28" s="149" t="s">
        <v>544</v>
      </c>
      <c r="F28" s="149" t="s">
        <v>549</v>
      </c>
      <c r="G28" s="150" t="s">
        <v>544</v>
      </c>
      <c r="H28" s="133"/>
      <c r="I28" s="133"/>
      <c r="J28" s="133"/>
      <c r="K28" s="133"/>
      <c r="L28" s="133"/>
      <c r="M28" s="133"/>
      <c r="N28" s="133"/>
      <c r="O28" s="133"/>
      <c r="P28" s="133"/>
      <c r="Q28" s="133"/>
      <c r="R28" s="133"/>
      <c r="S28" s="133"/>
      <c r="T28" s="133"/>
      <c r="U28" s="133"/>
      <c r="V28" s="133"/>
      <c r="W28" s="133"/>
      <c r="X28" s="133"/>
    </row>
  </sheetData>
  <sheetProtection sheet="1" objects="1" scenarios="1"/>
  <dataValidations count="16">
    <dataValidation type="list" allowBlank="1" showInputMessage="1" showErrorMessage="1" sqref="X12" xr:uid="{245F5199-13A6-4FCC-885A-98F9BF689B3C}">
      <formula1>"RFR,IBOR"</formula1>
    </dataValidation>
    <dataValidation type="list" errorStyle="information" allowBlank="1" showInputMessage="1" showErrorMessage="1" errorTitle="Cayley Market Data" error="That's not a valid payment frequency." sqref="D4:D14" xr:uid="{97913CEF-C397-4C4F-B04B-F895844D87EA}">
      <formula1>"Ann,Semi,Quart"</formula1>
    </dataValidation>
    <dataValidation type="list" errorStyle="information" allowBlank="1" showInputMessage="1" showErrorMessage="1" errorTitle="Cayley Market Data" error="That's not a valid fixed daycount." sqref="E4:E14" xr:uid="{CC4F69F4-B7BF-4163-A256-63FA1B8204E1}">
      <formula1>"30/360,30e/360,30e/360 (ISDA),A/360,A/365F,Act/Act"</formula1>
    </dataValidation>
    <dataValidation type="list" errorStyle="information" allowBlank="1" showInputMessage="1" showErrorMessage="1" errorTitle="Cayley Market Data" error="That's not a valid payment frequency." sqref="F4:F14" xr:uid="{960EA695-D8BA-4C41-B292-3985F045DF77}">
      <formula1>"Ann,Semi,Quart"</formula1>
    </dataValidation>
    <dataValidation type="list" errorStyle="information" allowBlank="1" showInputMessage="1" showErrorMessage="1" errorTitle="Cayley Market Data" error="That's not a valid floating daycount." sqref="G4:G14" xr:uid="{939B0D34-EA95-47B0-9DC7-C168616FFBC6}">
      <formula1>"A/360,A/365F"</formula1>
    </dataValidation>
    <dataValidation type="list" errorStyle="information" allowBlank="1" showInputMessage="1" showErrorMessage="1" errorTitle="Cayley Market Data" error="That's not a valid payment frequency." sqref="D18:D28" xr:uid="{088DFAE6-12FF-410B-9A1E-9943B9EEBBA1}">
      <formula1>"Ann,Semi,Quart"</formula1>
    </dataValidation>
    <dataValidation type="list" errorStyle="information" allowBlank="1" showInputMessage="1" showErrorMessage="1" errorTitle="Cayley Market Data" error="That's not a valid fixed daycount." sqref="E18:E28" xr:uid="{5A9254AE-67EF-421D-A6E6-0399F60BA10F}">
      <formula1>"30/360,30e/360,30e/360 (ISDA),A/360,A/365F,Act/Act"</formula1>
    </dataValidation>
    <dataValidation type="list" errorStyle="information" allowBlank="1" showInputMessage="1" showErrorMessage="1" errorTitle="Cayley Market Data" error="That's not a valid payment frequency." sqref="F18:F28" xr:uid="{70BC0364-E851-4242-A1CC-78FA8911F824}">
      <formula1>"Ann,Semi,Quart"</formula1>
    </dataValidation>
    <dataValidation type="list" errorStyle="information" allowBlank="1" showInputMessage="1" showErrorMessage="1" errorTitle="Cayley Market Data" error="That's not a valid fixed daycount." sqref="G18:G28" xr:uid="{A187A99F-6D83-41CE-B8FD-5ACA6FB2A268}">
      <formula1>"30/360,30e/360,30e/360 (ISDA),A/360,A/365F,Act/Act"</formula1>
    </dataValidation>
    <dataValidation type="list" errorStyle="information" allowBlank="1" showInputMessage="1" showErrorMessage="1" errorTitle="Cayley Market Data" sqref="G16" xr:uid="{C60E6B79-96B4-49D2-B661-B6218442A591}">
      <formula1>"JPY,EUR"</formula1>
    </dataValidation>
    <dataValidation type="list" errorStyle="information" allowBlank="1" showInputMessage="1" showErrorMessage="1" errorTitle="Cayley Market Data" error="That's not a valid payment frequency." sqref="X4" xr:uid="{E3C50AC8-D50D-4C7B-97DB-FC9836B5EB4E}">
      <formula1>"Ann,Semi,Quart"</formula1>
    </dataValidation>
    <dataValidation type="list" errorStyle="information" allowBlank="1" showInputMessage="1" showErrorMessage="1" errorTitle="Cayley Market Data" error="That's not a valid fixed daycount." sqref="X5" xr:uid="{3C84ED3B-BD02-430D-A25D-4AC3FA8670B3}">
      <formula1>"30/360,30e/360,30e/360 (ISDA),A/360,A/365F,Act/Act"</formula1>
    </dataValidation>
    <dataValidation type="list" errorStyle="information" allowBlank="1" showInputMessage="1" showErrorMessage="1" errorTitle="Cayley Market Data" error="That's not a valid payment frequency." sqref="X6" xr:uid="{A33FA3C3-E6BD-44D7-91A5-73FD65F6C1C2}">
      <formula1>"Ann,Semi,Quart"</formula1>
    </dataValidation>
    <dataValidation type="list" errorStyle="information" allowBlank="1" showInputMessage="1" showErrorMessage="1" errorTitle="Cayley Market Data" error="That's not a valid floating daycount." sqref="X7" xr:uid="{1B6E818B-8968-4A86-9E8B-DE8435C2DD1C}">
      <formula1>"A/360,A/365F"</formula1>
    </dataValidation>
    <dataValidation type="list" errorStyle="information" allowBlank="1" showInputMessage="1" showErrorMessage="1" errorTitle="Cayley Market Data" error="That's not a valid QuoteType" sqref="X8" xr:uid="{BF268DD2-668E-4927-BA47-77D933A9C8C6}">
      <formula1>"Normal,Log Normal,OIS Normal,OIS Log Normal"</formula1>
    </dataValidation>
    <dataValidation type="list" errorStyle="information" allowBlank="1" showInputMessage="1" showErrorMessage="1" errorTitle="Cayley Market Data" error="That's not a valid Contributor" sqref="X9" xr:uid="{B491345B-08F6-49BD-B0F2-65FA696C5991}">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mc:AlternateContent xmlns:mc="http://schemas.openxmlformats.org/markup-compatibility/2006">
          <mc:Choice Requires="x14">
            <control shapeId="15362"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477C6-E030-4313-AF2E-4FC58CF44583}">
  <sheetPr codeName="shKRW"/>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33"/>
      <c r="B1" s="134" t="str">
        <f ca="1">RIGHT(sCellInfo("SheetName"),3)&amp;" curves and volatility"</f>
        <v>KRW curves and volatility</v>
      </c>
      <c r="C1" s="133"/>
      <c r="D1" s="133"/>
      <c r="E1" s="133"/>
      <c r="F1" s="133"/>
      <c r="G1" s="133"/>
      <c r="H1" s="133"/>
      <c r="I1" s="133"/>
      <c r="J1" s="133"/>
      <c r="K1" s="133"/>
      <c r="L1" s="133"/>
      <c r="M1" s="133"/>
      <c r="N1" s="133"/>
      <c r="O1" s="133"/>
      <c r="P1" s="133"/>
      <c r="Q1" s="133"/>
      <c r="R1" s="133"/>
      <c r="S1" s="133"/>
      <c r="T1" s="133"/>
      <c r="U1" s="133"/>
      <c r="V1" s="133"/>
      <c r="W1" s="133"/>
      <c r="X1" s="133"/>
    </row>
    <row r="2" spans="1:24" x14ac:dyDescent="0.45">
      <c r="A2" s="133"/>
      <c r="B2" s="135" t="s">
        <v>534</v>
      </c>
      <c r="C2" s="133"/>
      <c r="D2" s="133"/>
      <c r="E2" s="133"/>
      <c r="F2" s="133"/>
      <c r="G2" s="133"/>
      <c r="H2" s="136" t="s">
        <v>535</v>
      </c>
      <c r="I2" s="133"/>
      <c r="J2" s="133"/>
      <c r="K2" s="133"/>
      <c r="L2" s="133"/>
      <c r="M2" s="133"/>
      <c r="N2" s="133"/>
      <c r="O2" s="133"/>
      <c r="P2" s="133"/>
      <c r="Q2" s="133"/>
      <c r="R2" s="133"/>
      <c r="S2" s="133"/>
      <c r="T2" s="133"/>
      <c r="U2" s="133"/>
      <c r="V2" s="133"/>
      <c r="W2" s="133"/>
      <c r="X2" s="133"/>
    </row>
    <row r="3" spans="1:24" x14ac:dyDescent="0.45">
      <c r="A3" s="133"/>
      <c r="B3" s="137" t="s">
        <v>536</v>
      </c>
      <c r="C3" s="137" t="s">
        <v>109</v>
      </c>
      <c r="D3" s="137" t="s">
        <v>537</v>
      </c>
      <c r="E3" s="137" t="s">
        <v>538</v>
      </c>
      <c r="F3" s="137" t="s">
        <v>539</v>
      </c>
      <c r="G3" s="137" t="s">
        <v>540</v>
      </c>
      <c r="H3" s="133"/>
      <c r="I3" s="135" t="s">
        <v>541</v>
      </c>
      <c r="J3" s="133"/>
      <c r="K3" s="133"/>
      <c r="L3" s="133"/>
      <c r="M3" s="133"/>
      <c r="N3" s="133"/>
      <c r="O3" s="133"/>
      <c r="P3" s="133"/>
      <c r="Q3" s="133"/>
      <c r="R3" s="133"/>
      <c r="S3" s="133"/>
      <c r="T3" s="133"/>
      <c r="U3" s="133"/>
      <c r="V3" s="133"/>
      <c r="W3" s="138" t="s">
        <v>542</v>
      </c>
      <c r="X3" s="133"/>
    </row>
    <row r="4" spans="1:24" x14ac:dyDescent="0.45">
      <c r="A4" s="133"/>
      <c r="B4" s="142" t="s">
        <v>9</v>
      </c>
      <c r="C4" s="45">
        <v>1.3500000000000002E-2</v>
      </c>
      <c r="D4" s="143" t="s">
        <v>543</v>
      </c>
      <c r="E4" s="143" t="s">
        <v>566</v>
      </c>
      <c r="F4" s="143" t="s">
        <v>543</v>
      </c>
      <c r="G4" s="144" t="s">
        <v>566</v>
      </c>
      <c r="H4" s="133"/>
      <c r="I4" s="154"/>
      <c r="J4" s="155" t="s">
        <v>10</v>
      </c>
      <c r="K4" s="155" t="s">
        <v>11</v>
      </c>
      <c r="L4" s="155" t="s">
        <v>12</v>
      </c>
      <c r="M4" s="155" t="s">
        <v>13</v>
      </c>
      <c r="N4" s="155" t="s">
        <v>14</v>
      </c>
      <c r="O4" s="155" t="s">
        <v>15</v>
      </c>
      <c r="P4" s="155" t="s">
        <v>16</v>
      </c>
      <c r="Q4" s="155" t="s">
        <v>17</v>
      </c>
      <c r="R4" s="155" t="s">
        <v>18</v>
      </c>
      <c r="S4" s="155" t="s">
        <v>19</v>
      </c>
      <c r="T4" s="155" t="s">
        <v>545</v>
      </c>
      <c r="U4" s="156" t="s">
        <v>546</v>
      </c>
      <c r="V4" s="133"/>
      <c r="W4" s="46" t="s">
        <v>547</v>
      </c>
      <c r="X4" s="47" t="str">
        <f t="array" aca="1" ref="X4:X7" ca="1">TRANSPOSE($D$5:$G$5)</f>
        <v>Quart</v>
      </c>
    </row>
    <row r="5" spans="1:24" x14ac:dyDescent="0.45">
      <c r="A5" s="133"/>
      <c r="B5" s="145" t="s">
        <v>10</v>
      </c>
      <c r="C5" s="49">
        <v>1.295E-2</v>
      </c>
      <c r="D5" s="146" t="s">
        <v>549</v>
      </c>
      <c r="E5" s="146" t="s">
        <v>566</v>
      </c>
      <c r="F5" s="146" t="s">
        <v>549</v>
      </c>
      <c r="G5" s="147" t="s">
        <v>566</v>
      </c>
      <c r="H5" s="133"/>
      <c r="I5" s="157" t="s">
        <v>10</v>
      </c>
      <c r="J5" s="50">
        <v>4.6540000000000002E-3</v>
      </c>
      <c r="K5" s="50">
        <v>4.6540000000000002E-3</v>
      </c>
      <c r="L5" s="50">
        <v>4.738E-3</v>
      </c>
      <c r="M5" s="50">
        <v>4.849E-3</v>
      </c>
      <c r="N5" s="50">
        <v>4.8630000000000001E-3</v>
      </c>
      <c r="O5" s="50">
        <v>4.9045E-3</v>
      </c>
      <c r="P5" s="50">
        <v>4.9459999999999999E-3</v>
      </c>
      <c r="Q5" s="50">
        <v>5.0260000000000001E-3</v>
      </c>
      <c r="R5" s="50">
        <v>5.1059999999999994E-3</v>
      </c>
      <c r="S5" s="50">
        <v>5.1859999999999996E-3</v>
      </c>
      <c r="T5" s="50">
        <v>5.1859999999999996E-3</v>
      </c>
      <c r="U5" s="51">
        <v>5.1859999999999996E-3</v>
      </c>
      <c r="V5" s="133"/>
      <c r="W5" s="52" t="s">
        <v>550</v>
      </c>
      <c r="X5" s="48" t="str">
        <f ca="1"/>
        <v>A/365F</v>
      </c>
    </row>
    <row r="6" spans="1:24" x14ac:dyDescent="0.45">
      <c r="A6" s="133"/>
      <c r="B6" s="145" t="s">
        <v>11</v>
      </c>
      <c r="C6" s="49">
        <v>1.2624999999999999E-2</v>
      </c>
      <c r="D6" s="146" t="s">
        <v>549</v>
      </c>
      <c r="E6" s="146" t="s">
        <v>566</v>
      </c>
      <c r="F6" s="146" t="s">
        <v>549</v>
      </c>
      <c r="G6" s="147" t="s">
        <v>566</v>
      </c>
      <c r="H6" s="133"/>
      <c r="I6" s="157" t="s">
        <v>11</v>
      </c>
      <c r="J6" s="50">
        <v>4.9740000000000001E-3</v>
      </c>
      <c r="K6" s="50">
        <v>4.9740000000000001E-3</v>
      </c>
      <c r="L6" s="50">
        <v>4.9430000000000003E-3</v>
      </c>
      <c r="M6" s="50">
        <v>4.7340000000000004E-3</v>
      </c>
      <c r="N6" s="50">
        <v>4.6869999999999993E-3</v>
      </c>
      <c r="O6" s="50">
        <v>4.7285000000000001E-3</v>
      </c>
      <c r="P6" s="50">
        <v>4.7699999999999999E-3</v>
      </c>
      <c r="Q6" s="50">
        <v>4.8379999999999994E-3</v>
      </c>
      <c r="R6" s="50">
        <v>4.9059999999999998E-3</v>
      </c>
      <c r="S6" s="50">
        <v>4.9740000000000001E-3</v>
      </c>
      <c r="T6" s="50">
        <v>4.9740000000000001E-3</v>
      </c>
      <c r="U6" s="51">
        <v>4.9740000000000001E-3</v>
      </c>
      <c r="V6" s="133"/>
      <c r="W6" s="52" t="s">
        <v>551</v>
      </c>
      <c r="X6" s="48" t="str">
        <f ca="1"/>
        <v>Quart</v>
      </c>
    </row>
    <row r="7" spans="1:24" x14ac:dyDescent="0.45">
      <c r="A7" s="133"/>
      <c r="B7" s="145" t="s">
        <v>12</v>
      </c>
      <c r="C7" s="49">
        <v>1.2650000000000002E-2</v>
      </c>
      <c r="D7" s="146" t="s">
        <v>549</v>
      </c>
      <c r="E7" s="146" t="s">
        <v>566</v>
      </c>
      <c r="F7" s="146" t="s">
        <v>549</v>
      </c>
      <c r="G7" s="147" t="s">
        <v>566</v>
      </c>
      <c r="H7" s="133"/>
      <c r="I7" s="157" t="s">
        <v>12</v>
      </c>
      <c r="J7" s="50">
        <v>4.8180000000000002E-3</v>
      </c>
      <c r="K7" s="50">
        <v>4.8180000000000002E-3</v>
      </c>
      <c r="L7" s="50">
        <v>4.6860000000000001E-3</v>
      </c>
      <c r="M7" s="50">
        <v>4.6389999999999999E-3</v>
      </c>
      <c r="N7" s="50">
        <v>4.6240000000000005E-3</v>
      </c>
      <c r="O7" s="50">
        <v>4.6250000000000006E-3</v>
      </c>
      <c r="P7" s="50">
        <v>4.6259999999999999E-3</v>
      </c>
      <c r="Q7" s="50">
        <v>4.6686666666666665E-3</v>
      </c>
      <c r="R7" s="50">
        <v>4.711333333333333E-3</v>
      </c>
      <c r="S7" s="50">
        <v>4.7539999999999995E-3</v>
      </c>
      <c r="T7" s="50">
        <v>4.7539999999999995E-3</v>
      </c>
      <c r="U7" s="51">
        <v>4.7539999999999995E-3</v>
      </c>
      <c r="V7" s="133"/>
      <c r="W7" s="52" t="s">
        <v>552</v>
      </c>
      <c r="X7" s="48" t="str">
        <f ca="1"/>
        <v>A/365F</v>
      </c>
    </row>
    <row r="8" spans="1:24" x14ac:dyDescent="0.45">
      <c r="A8" s="133"/>
      <c r="B8" s="145" t="s">
        <v>13</v>
      </c>
      <c r="C8" s="49">
        <v>1.2650000000000002E-2</v>
      </c>
      <c r="D8" s="146" t="s">
        <v>549</v>
      </c>
      <c r="E8" s="146" t="s">
        <v>566</v>
      </c>
      <c r="F8" s="146" t="s">
        <v>549</v>
      </c>
      <c r="G8" s="147" t="s">
        <v>566</v>
      </c>
      <c r="H8" s="133"/>
      <c r="I8" s="157" t="s">
        <v>13</v>
      </c>
      <c r="J8" s="50">
        <v>4.7689999999999998E-3</v>
      </c>
      <c r="K8" s="50">
        <v>4.7689999999999998E-3</v>
      </c>
      <c r="L8" s="50">
        <v>4.6579999999999998E-3</v>
      </c>
      <c r="M8" s="50">
        <v>4.6080000000000001E-3</v>
      </c>
      <c r="N8" s="50">
        <v>4.5929999999999999E-3</v>
      </c>
      <c r="O8" s="50">
        <v>4.5754999999999997E-3</v>
      </c>
      <c r="P8" s="50">
        <v>4.5579999999999996E-3</v>
      </c>
      <c r="Q8" s="50">
        <v>4.580333333333333E-3</v>
      </c>
      <c r="R8" s="50">
        <v>4.6026666666666664E-3</v>
      </c>
      <c r="S8" s="50">
        <v>4.6249999999999998E-3</v>
      </c>
      <c r="T8" s="50">
        <v>4.6249999999999998E-3</v>
      </c>
      <c r="U8" s="51">
        <v>4.6249999999999998E-3</v>
      </c>
      <c r="V8" s="133"/>
      <c r="W8" s="52" t="s">
        <v>553</v>
      </c>
      <c r="X8" s="48" t="s">
        <v>554</v>
      </c>
    </row>
    <row r="9" spans="1:24" x14ac:dyDescent="0.45">
      <c r="A9" s="133"/>
      <c r="B9" s="145" t="s">
        <v>14</v>
      </c>
      <c r="C9" s="49">
        <v>1.2749999999999999E-2</v>
      </c>
      <c r="D9" s="146" t="s">
        <v>549</v>
      </c>
      <c r="E9" s="146" t="s">
        <v>566</v>
      </c>
      <c r="F9" s="146" t="s">
        <v>549</v>
      </c>
      <c r="G9" s="147" t="s">
        <v>566</v>
      </c>
      <c r="H9" s="133"/>
      <c r="I9" s="157" t="s">
        <v>14</v>
      </c>
      <c r="J9" s="50">
        <v>4.7520000000000001E-3</v>
      </c>
      <c r="K9" s="50">
        <v>4.7520000000000001E-3</v>
      </c>
      <c r="L9" s="50">
        <v>4.6059999999999999E-3</v>
      </c>
      <c r="M9" s="50">
        <v>4.5130000000000005E-3</v>
      </c>
      <c r="N9" s="50">
        <v>4.4980000000000003E-3</v>
      </c>
      <c r="O9" s="50">
        <v>4.4810000000000006E-3</v>
      </c>
      <c r="P9" s="50">
        <v>4.4640000000000001E-3</v>
      </c>
      <c r="Q9" s="50">
        <v>4.4746666666666667E-3</v>
      </c>
      <c r="R9" s="50">
        <v>4.4853333333333334E-3</v>
      </c>
      <c r="S9" s="50">
        <v>4.496E-3</v>
      </c>
      <c r="T9" s="50">
        <v>4.496E-3</v>
      </c>
      <c r="U9" s="51">
        <v>4.496E-3</v>
      </c>
      <c r="V9" s="133"/>
      <c r="W9" s="53" t="s">
        <v>555</v>
      </c>
      <c r="X9" s="54" t="s">
        <v>571</v>
      </c>
    </row>
    <row r="10" spans="1:24" x14ac:dyDescent="0.45">
      <c r="A10" s="133"/>
      <c r="B10" s="145" t="s">
        <v>16</v>
      </c>
      <c r="C10" s="49">
        <v>1.2749999999999999E-2</v>
      </c>
      <c r="D10" s="146" t="s">
        <v>549</v>
      </c>
      <c r="E10" s="146" t="s">
        <v>566</v>
      </c>
      <c r="F10" s="146" t="s">
        <v>549</v>
      </c>
      <c r="G10" s="147" t="s">
        <v>566</v>
      </c>
      <c r="H10" s="133"/>
      <c r="I10" s="157" t="s">
        <v>16</v>
      </c>
      <c r="J10" s="50">
        <v>4.7080000000000004E-3</v>
      </c>
      <c r="K10" s="50">
        <v>4.7080000000000004E-3</v>
      </c>
      <c r="L10" s="50">
        <v>4.5579999999999996E-3</v>
      </c>
      <c r="M10" s="50">
        <v>4.3819999999999996E-3</v>
      </c>
      <c r="N10" s="50">
        <v>4.2560000000000002E-3</v>
      </c>
      <c r="O10" s="50">
        <v>4.2485000000000005E-3</v>
      </c>
      <c r="P10" s="50">
        <v>4.241E-3</v>
      </c>
      <c r="Q10" s="50">
        <v>4.299333333333333E-3</v>
      </c>
      <c r="R10" s="50">
        <v>4.3576666666666668E-3</v>
      </c>
      <c r="S10" s="50">
        <v>4.4160000000000007E-3</v>
      </c>
      <c r="T10" s="50">
        <v>4.4160000000000007E-3</v>
      </c>
      <c r="U10" s="51">
        <v>4.4160000000000007E-3</v>
      </c>
      <c r="V10" s="133"/>
      <c r="W10" s="133"/>
      <c r="X10" s="133"/>
    </row>
    <row r="11" spans="1:24" x14ac:dyDescent="0.45">
      <c r="A11" s="133"/>
      <c r="B11" s="145" t="s">
        <v>19</v>
      </c>
      <c r="C11" s="49">
        <v>1.3125E-2</v>
      </c>
      <c r="D11" s="146" t="s">
        <v>549</v>
      </c>
      <c r="E11" s="146" t="s">
        <v>566</v>
      </c>
      <c r="F11" s="146" t="s">
        <v>549</v>
      </c>
      <c r="G11" s="147" t="s">
        <v>566</v>
      </c>
      <c r="H11" s="133"/>
      <c r="I11" s="157" t="s">
        <v>19</v>
      </c>
      <c r="J11" s="50">
        <v>4.6420000000000003E-3</v>
      </c>
      <c r="K11" s="50">
        <v>4.6420000000000003E-3</v>
      </c>
      <c r="L11" s="50">
        <v>4.4140000000000004E-3</v>
      </c>
      <c r="M11" s="50">
        <v>4.2730000000000008E-3</v>
      </c>
      <c r="N11" s="50">
        <v>4.2389999999999997E-3</v>
      </c>
      <c r="O11" s="50">
        <v>4.2465000000000003E-3</v>
      </c>
      <c r="P11" s="50">
        <v>4.254E-3</v>
      </c>
      <c r="Q11" s="50">
        <v>4.3076666666666671E-3</v>
      </c>
      <c r="R11" s="50">
        <v>4.3613333333333325E-3</v>
      </c>
      <c r="S11" s="50">
        <v>4.4149999999999997E-3</v>
      </c>
      <c r="T11" s="50">
        <v>4.4149999999999997E-3</v>
      </c>
      <c r="U11" s="51">
        <v>4.4149999999999997E-3</v>
      </c>
      <c r="V11" s="133"/>
      <c r="W11" s="133" t="s">
        <v>557</v>
      </c>
      <c r="X11" s="133"/>
    </row>
    <row r="12" spans="1:24" x14ac:dyDescent="0.45">
      <c r="A12" s="133"/>
      <c r="B12" s="145" t="s">
        <v>545</v>
      </c>
      <c r="C12" s="49">
        <v>1.3125E-2</v>
      </c>
      <c r="D12" s="146" t="s">
        <v>549</v>
      </c>
      <c r="E12" s="146" t="s">
        <v>566</v>
      </c>
      <c r="F12" s="146" t="s">
        <v>549</v>
      </c>
      <c r="G12" s="147" t="s">
        <v>566</v>
      </c>
      <c r="H12" s="133"/>
      <c r="I12" s="157" t="s">
        <v>545</v>
      </c>
      <c r="J12" s="50">
        <v>4.6420000000000003E-3</v>
      </c>
      <c r="K12" s="50">
        <v>4.6420000000000003E-3</v>
      </c>
      <c r="L12" s="50">
        <v>4.4140000000000004E-3</v>
      </c>
      <c r="M12" s="50">
        <v>4.2730000000000008E-3</v>
      </c>
      <c r="N12" s="50">
        <v>4.2389999999999997E-3</v>
      </c>
      <c r="O12" s="50">
        <v>4.2465000000000003E-3</v>
      </c>
      <c r="P12" s="50">
        <v>4.254E-3</v>
      </c>
      <c r="Q12" s="50">
        <v>4.3076666666666671E-3</v>
      </c>
      <c r="R12" s="50">
        <v>4.3613333333333325E-3</v>
      </c>
      <c r="S12" s="50">
        <v>4.4149999999999997E-3</v>
      </c>
      <c r="T12" s="50">
        <v>4.4149999999999997E-3</v>
      </c>
      <c r="U12" s="51">
        <v>4.4149999999999997E-3</v>
      </c>
      <c r="V12" s="133"/>
      <c r="W12" s="139" t="s">
        <v>558</v>
      </c>
      <c r="X12" s="55" t="s">
        <v>559</v>
      </c>
    </row>
    <row r="13" spans="1:24" x14ac:dyDescent="0.45">
      <c r="A13" s="133"/>
      <c r="B13" s="145" t="s">
        <v>546</v>
      </c>
      <c r="C13" s="49">
        <v>1.225E-2</v>
      </c>
      <c r="D13" s="146" t="s">
        <v>549</v>
      </c>
      <c r="E13" s="146" t="s">
        <v>566</v>
      </c>
      <c r="F13" s="146" t="s">
        <v>549</v>
      </c>
      <c r="G13" s="147" t="s">
        <v>566</v>
      </c>
      <c r="H13" s="133"/>
      <c r="I13" s="158" t="s">
        <v>546</v>
      </c>
      <c r="J13" s="56">
        <v>4.6420000000000003E-3</v>
      </c>
      <c r="K13" s="56">
        <v>4.6420000000000003E-3</v>
      </c>
      <c r="L13" s="56">
        <v>4.4140000000000004E-3</v>
      </c>
      <c r="M13" s="56">
        <v>4.2730000000000008E-3</v>
      </c>
      <c r="N13" s="56">
        <v>4.2389999999999997E-3</v>
      </c>
      <c r="O13" s="56">
        <v>4.2465000000000003E-3</v>
      </c>
      <c r="P13" s="56">
        <v>4.254E-3</v>
      </c>
      <c r="Q13" s="56">
        <v>4.3076666666666671E-3</v>
      </c>
      <c r="R13" s="56">
        <v>4.3613333333333325E-3</v>
      </c>
      <c r="S13" s="56">
        <v>4.4149999999999997E-3</v>
      </c>
      <c r="T13" s="56">
        <v>4.4149999999999997E-3</v>
      </c>
      <c r="U13" s="57">
        <v>4.4149999999999997E-3</v>
      </c>
      <c r="V13" s="133"/>
      <c r="W13" s="133"/>
      <c r="X13" s="133"/>
    </row>
    <row r="14" spans="1:24" x14ac:dyDescent="0.45">
      <c r="A14" s="133"/>
      <c r="B14" s="148" t="s">
        <v>560</v>
      </c>
      <c r="C14" s="58">
        <v>1.175E-2</v>
      </c>
      <c r="D14" s="149" t="s">
        <v>549</v>
      </c>
      <c r="E14" s="149" t="s">
        <v>566</v>
      </c>
      <c r="F14" s="149" t="s">
        <v>549</v>
      </c>
      <c r="G14" s="150" t="s">
        <v>566</v>
      </c>
      <c r="H14" s="133"/>
      <c r="I14" s="133"/>
      <c r="J14" s="133"/>
      <c r="K14" s="133"/>
      <c r="L14" s="133"/>
      <c r="M14" s="133"/>
      <c r="N14" s="133"/>
      <c r="O14" s="133"/>
      <c r="P14" s="133"/>
      <c r="Q14" s="133"/>
      <c r="R14" s="133"/>
      <c r="S14" s="133"/>
      <c r="T14" s="133"/>
      <c r="U14" s="133"/>
      <c r="V14" s="133"/>
      <c r="W14" s="133"/>
      <c r="X14" s="133"/>
    </row>
    <row r="15" spans="1:24" x14ac:dyDescent="0.45">
      <c r="A15" s="133"/>
      <c r="B15" s="133"/>
      <c r="C15" s="133"/>
      <c r="D15" s="133"/>
      <c r="E15" s="133"/>
      <c r="F15" s="133"/>
      <c r="G15" s="133"/>
      <c r="H15" s="133"/>
      <c r="I15" s="133"/>
      <c r="J15" s="133"/>
      <c r="K15" s="133"/>
      <c r="L15" s="133"/>
      <c r="M15" s="133"/>
      <c r="N15" s="133"/>
      <c r="O15" s="133"/>
      <c r="P15" s="133"/>
      <c r="Q15" s="133"/>
      <c r="R15" s="133"/>
      <c r="S15" s="133"/>
      <c r="T15" s="133"/>
      <c r="U15" s="133"/>
      <c r="V15" s="133"/>
      <c r="W15" s="133"/>
      <c r="X15" s="133"/>
    </row>
    <row r="16" spans="1:24" x14ac:dyDescent="0.45">
      <c r="A16" s="133"/>
      <c r="B16" s="138" t="str" cm="1">
        <f t="array" aca="1" ref="B16" ca="1">IF(sCellInfo("SheetName")=Config!CollateralCcy,"Fixed vs RFR",sCellInfo("SheetName")&amp;" RFR vs "&amp;Config!CollateralCcy&amp;" RFR")</f>
        <v>KRW RFR vs EUR RFR</v>
      </c>
      <c r="C16" s="133"/>
      <c r="D16" s="133"/>
      <c r="E16" s="133"/>
      <c r="F16" s="140" t="s">
        <v>561</v>
      </c>
      <c r="G16" s="59" t="str" cm="1">
        <f t="array" aca="1" ref="G16" ca="1">[1]!sCellInfo("SheetName")</f>
        <v>KRW</v>
      </c>
      <c r="H16" s="133"/>
      <c r="I16" s="133"/>
      <c r="J16" s="133"/>
      <c r="K16" s="133"/>
      <c r="L16" s="133"/>
      <c r="M16" s="133"/>
      <c r="N16" s="133"/>
      <c r="O16" s="133"/>
      <c r="P16" s="133"/>
      <c r="Q16" s="133"/>
      <c r="R16" s="133"/>
      <c r="S16" s="133"/>
      <c r="T16" s="133"/>
      <c r="U16" s="133"/>
      <c r="V16" s="133"/>
      <c r="W16" s="133"/>
      <c r="X16" s="133"/>
    </row>
    <row r="17" spans="1:24" x14ac:dyDescent="0.45">
      <c r="A17" s="133"/>
      <c r="B17" s="141" t="s">
        <v>536</v>
      </c>
      <c r="C17" s="141" t="s">
        <v>109</v>
      </c>
      <c r="D17" s="137" t="s">
        <v>562</v>
      </c>
      <c r="E17" s="137" t="s">
        <v>563</v>
      </c>
      <c r="F17" s="137" t="s">
        <v>564</v>
      </c>
      <c r="G17" s="137" t="s">
        <v>565</v>
      </c>
      <c r="H17" s="133"/>
      <c r="I17" s="133"/>
      <c r="J17" s="133"/>
      <c r="K17" s="133"/>
      <c r="L17" s="133"/>
      <c r="M17" s="133"/>
      <c r="N17" s="133"/>
      <c r="O17" s="133"/>
      <c r="P17" s="133"/>
      <c r="Q17" s="133"/>
      <c r="R17" s="133"/>
      <c r="S17" s="133"/>
      <c r="T17" s="133"/>
      <c r="U17" s="133"/>
      <c r="V17" s="133"/>
      <c r="W17" s="133"/>
      <c r="X17" s="133"/>
    </row>
    <row r="18" spans="1:24" x14ac:dyDescent="0.45">
      <c r="A18" s="133"/>
      <c r="B18" s="151" t="s">
        <v>9</v>
      </c>
      <c r="C18" s="45">
        <v>-2.7750000000000001E-3</v>
      </c>
      <c r="D18" s="143" t="s">
        <v>549</v>
      </c>
      <c r="E18" s="143" t="s">
        <v>544</v>
      </c>
      <c r="F18" s="143" t="s">
        <v>549</v>
      </c>
      <c r="G18" s="144" t="s">
        <v>544</v>
      </c>
      <c r="H18" s="133"/>
      <c r="I18" s="133"/>
      <c r="J18" s="133"/>
      <c r="K18" s="133"/>
      <c r="L18" s="133"/>
      <c r="M18" s="133"/>
      <c r="N18" s="133"/>
      <c r="O18" s="133"/>
      <c r="P18" s="133"/>
      <c r="Q18" s="133"/>
      <c r="R18" s="133"/>
      <c r="S18" s="133"/>
      <c r="T18" s="133"/>
      <c r="U18" s="133"/>
      <c r="V18" s="133"/>
      <c r="W18" s="133"/>
      <c r="X18" s="133"/>
    </row>
    <row r="19" spans="1:24" x14ac:dyDescent="0.45">
      <c r="A19" s="133"/>
      <c r="B19" s="152" t="s">
        <v>10</v>
      </c>
      <c r="C19" s="49">
        <v>-2.7750000000000001E-3</v>
      </c>
      <c r="D19" s="146" t="s">
        <v>549</v>
      </c>
      <c r="E19" s="146" t="s">
        <v>544</v>
      </c>
      <c r="F19" s="146" t="s">
        <v>549</v>
      </c>
      <c r="G19" s="147" t="s">
        <v>544</v>
      </c>
      <c r="H19" s="133"/>
      <c r="I19" s="133"/>
      <c r="J19" s="133"/>
      <c r="K19" s="133"/>
      <c r="L19" s="133"/>
      <c r="M19" s="133"/>
      <c r="N19" s="133"/>
      <c r="O19" s="133"/>
      <c r="P19" s="133"/>
      <c r="Q19" s="133"/>
      <c r="R19" s="133"/>
      <c r="S19" s="133"/>
      <c r="T19" s="133"/>
      <c r="U19" s="133"/>
      <c r="V19" s="133"/>
      <c r="W19" s="133"/>
      <c r="X19" s="133"/>
    </row>
    <row r="20" spans="1:24" x14ac:dyDescent="0.45">
      <c r="A20" s="133"/>
      <c r="B20" s="152" t="s">
        <v>11</v>
      </c>
      <c r="C20" s="49">
        <v>-3.65E-3</v>
      </c>
      <c r="D20" s="146" t="s">
        <v>549</v>
      </c>
      <c r="E20" s="146" t="s">
        <v>544</v>
      </c>
      <c r="F20" s="146" t="s">
        <v>549</v>
      </c>
      <c r="G20" s="147" t="s">
        <v>544</v>
      </c>
      <c r="H20" s="133"/>
      <c r="I20" s="133"/>
      <c r="J20" s="133"/>
      <c r="K20" s="133"/>
      <c r="L20" s="133"/>
      <c r="M20" s="133"/>
      <c r="N20" s="133"/>
      <c r="O20" s="133"/>
      <c r="P20" s="133"/>
      <c r="Q20" s="133"/>
      <c r="R20" s="133"/>
      <c r="S20" s="133"/>
      <c r="T20" s="133"/>
      <c r="U20" s="133"/>
      <c r="V20" s="133"/>
      <c r="W20" s="133"/>
      <c r="X20" s="133"/>
    </row>
    <row r="21" spans="1:24" x14ac:dyDescent="0.45">
      <c r="A21" s="133"/>
      <c r="B21" s="152" t="s">
        <v>12</v>
      </c>
      <c r="C21" s="49">
        <v>-4.15E-3</v>
      </c>
      <c r="D21" s="146" t="s">
        <v>549</v>
      </c>
      <c r="E21" s="146" t="s">
        <v>544</v>
      </c>
      <c r="F21" s="146" t="s">
        <v>549</v>
      </c>
      <c r="G21" s="147" t="s">
        <v>544</v>
      </c>
      <c r="H21" s="133"/>
      <c r="I21" s="133"/>
      <c r="J21" s="133"/>
      <c r="K21" s="133"/>
      <c r="L21" s="133"/>
      <c r="M21" s="133"/>
      <c r="N21" s="133"/>
      <c r="O21" s="133"/>
      <c r="P21" s="133"/>
      <c r="Q21" s="133"/>
      <c r="R21" s="133"/>
      <c r="S21" s="133"/>
      <c r="T21" s="133"/>
      <c r="U21" s="133"/>
      <c r="V21" s="133"/>
      <c r="W21" s="133"/>
      <c r="X21" s="133"/>
    </row>
    <row r="22" spans="1:24" x14ac:dyDescent="0.45">
      <c r="A22" s="133"/>
      <c r="B22" s="152" t="s">
        <v>13</v>
      </c>
      <c r="C22" s="49">
        <v>-4.5750000000000001E-3</v>
      </c>
      <c r="D22" s="146" t="s">
        <v>549</v>
      </c>
      <c r="E22" s="146" t="s">
        <v>544</v>
      </c>
      <c r="F22" s="146" t="s">
        <v>549</v>
      </c>
      <c r="G22" s="147" t="s">
        <v>544</v>
      </c>
      <c r="H22" s="133"/>
      <c r="I22" s="133"/>
      <c r="J22" s="133"/>
      <c r="K22" s="133"/>
      <c r="L22" s="133"/>
      <c r="M22" s="133"/>
      <c r="N22" s="133"/>
      <c r="O22" s="133"/>
      <c r="P22" s="133"/>
      <c r="Q22" s="133"/>
      <c r="R22" s="133"/>
      <c r="S22" s="133"/>
      <c r="T22" s="133"/>
      <c r="U22" s="133"/>
      <c r="V22" s="133"/>
      <c r="W22" s="133"/>
      <c r="X22" s="133"/>
    </row>
    <row r="23" spans="1:24" x14ac:dyDescent="0.45">
      <c r="A23" s="133"/>
      <c r="B23" s="152" t="s">
        <v>14</v>
      </c>
      <c r="C23" s="49">
        <v>-5.0000000000000001E-3</v>
      </c>
      <c r="D23" s="146" t="s">
        <v>549</v>
      </c>
      <c r="E23" s="146" t="s">
        <v>544</v>
      </c>
      <c r="F23" s="146" t="s">
        <v>549</v>
      </c>
      <c r="G23" s="147" t="s">
        <v>544</v>
      </c>
      <c r="H23" s="133"/>
      <c r="I23" s="133"/>
      <c r="J23" s="133"/>
      <c r="K23" s="133"/>
      <c r="L23" s="133"/>
      <c r="M23" s="133"/>
      <c r="N23" s="133"/>
      <c r="O23" s="133"/>
      <c r="P23" s="133"/>
      <c r="Q23" s="133"/>
      <c r="R23" s="133"/>
      <c r="S23" s="133"/>
      <c r="T23" s="133"/>
      <c r="U23" s="133"/>
      <c r="V23" s="133"/>
      <c r="W23" s="133"/>
      <c r="X23" s="133"/>
    </row>
    <row r="24" spans="1:24" x14ac:dyDescent="0.45">
      <c r="A24" s="133"/>
      <c r="B24" s="152" t="s">
        <v>16</v>
      </c>
      <c r="C24" s="49">
        <v>-5.7999999999999996E-3</v>
      </c>
      <c r="D24" s="146" t="s">
        <v>549</v>
      </c>
      <c r="E24" s="146" t="s">
        <v>544</v>
      </c>
      <c r="F24" s="146" t="s">
        <v>549</v>
      </c>
      <c r="G24" s="147" t="s">
        <v>544</v>
      </c>
      <c r="H24" s="133"/>
      <c r="I24" s="133"/>
      <c r="J24" s="133"/>
      <c r="K24" s="133"/>
      <c r="L24" s="133"/>
      <c r="M24" s="133"/>
      <c r="N24" s="133"/>
      <c r="O24" s="133"/>
      <c r="P24" s="133"/>
      <c r="Q24" s="133"/>
      <c r="R24" s="133"/>
      <c r="S24" s="133"/>
      <c r="T24" s="133"/>
      <c r="U24" s="133"/>
      <c r="V24" s="133"/>
      <c r="W24" s="133"/>
      <c r="X24" s="133"/>
    </row>
    <row r="25" spans="1:24" x14ac:dyDescent="0.45">
      <c r="A25" s="133"/>
      <c r="B25" s="152" t="s">
        <v>19</v>
      </c>
      <c r="C25" s="49">
        <v>-6.4250000000000002E-3</v>
      </c>
      <c r="D25" s="146" t="s">
        <v>549</v>
      </c>
      <c r="E25" s="146" t="s">
        <v>544</v>
      </c>
      <c r="F25" s="146" t="s">
        <v>549</v>
      </c>
      <c r="G25" s="147" t="s">
        <v>544</v>
      </c>
      <c r="H25" s="133"/>
      <c r="I25" s="133"/>
      <c r="J25" s="133"/>
      <c r="K25" s="133"/>
      <c r="L25" s="133"/>
      <c r="M25" s="133"/>
      <c r="N25" s="133"/>
      <c r="O25" s="133"/>
      <c r="P25" s="133"/>
      <c r="Q25" s="133"/>
      <c r="R25" s="133"/>
      <c r="S25" s="133"/>
      <c r="T25" s="133"/>
      <c r="U25" s="133"/>
      <c r="V25" s="133"/>
      <c r="W25" s="133"/>
      <c r="X25" s="133"/>
    </row>
    <row r="26" spans="1:24" x14ac:dyDescent="0.45">
      <c r="A26" s="133"/>
      <c r="B26" s="152" t="s">
        <v>545</v>
      </c>
      <c r="C26" s="49">
        <v>-6.4250000000000002E-3</v>
      </c>
      <c r="D26" s="146" t="s">
        <v>549</v>
      </c>
      <c r="E26" s="146" t="s">
        <v>544</v>
      </c>
      <c r="F26" s="146" t="s">
        <v>549</v>
      </c>
      <c r="G26" s="147" t="s">
        <v>544</v>
      </c>
      <c r="H26" s="133"/>
      <c r="I26" s="133"/>
      <c r="J26" s="133"/>
      <c r="K26" s="133"/>
      <c r="L26" s="133"/>
      <c r="M26" s="133"/>
      <c r="N26" s="133"/>
      <c r="O26" s="133"/>
      <c r="P26" s="133"/>
      <c r="Q26" s="133"/>
      <c r="R26" s="133"/>
      <c r="S26" s="133"/>
      <c r="T26" s="133"/>
      <c r="U26" s="133"/>
      <c r="V26" s="133"/>
      <c r="W26" s="133"/>
      <c r="X26" s="133"/>
    </row>
    <row r="27" spans="1:24" x14ac:dyDescent="0.45">
      <c r="A27" s="133"/>
      <c r="B27" s="152" t="s">
        <v>546</v>
      </c>
      <c r="C27" s="49">
        <v>-6.4250000000000002E-3</v>
      </c>
      <c r="D27" s="146" t="s">
        <v>549</v>
      </c>
      <c r="E27" s="146" t="s">
        <v>544</v>
      </c>
      <c r="F27" s="146" t="s">
        <v>549</v>
      </c>
      <c r="G27" s="147" t="s">
        <v>544</v>
      </c>
      <c r="H27" s="133"/>
      <c r="I27" s="133"/>
      <c r="J27" s="133"/>
      <c r="K27" s="133"/>
      <c r="L27" s="133"/>
      <c r="M27" s="133"/>
      <c r="N27" s="133"/>
      <c r="O27" s="133"/>
      <c r="P27" s="133"/>
      <c r="Q27" s="133"/>
      <c r="R27" s="133"/>
      <c r="S27" s="133"/>
      <c r="T27" s="133"/>
      <c r="U27" s="133"/>
      <c r="V27" s="133"/>
      <c r="W27" s="133"/>
      <c r="X27" s="133"/>
    </row>
    <row r="28" spans="1:24" x14ac:dyDescent="0.45">
      <c r="A28" s="133"/>
      <c r="B28" s="153" t="s">
        <v>560</v>
      </c>
      <c r="C28" s="58">
        <v>-6.4250000000000002E-3</v>
      </c>
      <c r="D28" s="149" t="s">
        <v>549</v>
      </c>
      <c r="E28" s="149" t="s">
        <v>544</v>
      </c>
      <c r="F28" s="149" t="s">
        <v>549</v>
      </c>
      <c r="G28" s="150" t="s">
        <v>544</v>
      </c>
      <c r="H28" s="133"/>
      <c r="I28" s="133"/>
      <c r="J28" s="133"/>
      <c r="K28" s="133"/>
      <c r="L28" s="133"/>
      <c r="M28" s="133"/>
      <c r="N28" s="133"/>
      <c r="O28" s="133"/>
      <c r="P28" s="133"/>
      <c r="Q28" s="133"/>
      <c r="R28" s="133"/>
      <c r="S28" s="133"/>
      <c r="T28" s="133"/>
      <c r="U28" s="133"/>
      <c r="V28" s="133"/>
      <c r="W28" s="133"/>
      <c r="X28" s="133"/>
    </row>
  </sheetData>
  <sheetProtection sheet="1" objects="1" scenarios="1"/>
  <dataValidations count="16">
    <dataValidation type="list" allowBlank="1" showInputMessage="1" showErrorMessage="1" sqref="X12" xr:uid="{F5D1DE92-28B5-4DA3-96AA-2B7B677EB4AF}">
      <formula1>"RFR,IBOR"</formula1>
    </dataValidation>
    <dataValidation type="list" errorStyle="information" allowBlank="1" showInputMessage="1" showErrorMessage="1" errorTitle="Cayley Market Data" error="That's not a valid payment frequency." sqref="D4:D14" xr:uid="{FC7CBFAB-B79E-4253-8AB3-12334FADF1EC}">
      <formula1>"Ann,Semi,Quart"</formula1>
    </dataValidation>
    <dataValidation type="list" errorStyle="information" allowBlank="1" showInputMessage="1" showErrorMessage="1" errorTitle="Cayley Market Data" error="That's not a valid fixed daycount." sqref="E4:E14" xr:uid="{8A8D17C1-7893-45C5-AAD4-8A0AD6EE47E5}">
      <formula1>"30/360,30e/360,30e/360 (ISDA),A/360,A/365F,Act/Act"</formula1>
    </dataValidation>
    <dataValidation type="list" errorStyle="information" allowBlank="1" showInputMessage="1" showErrorMessage="1" errorTitle="Cayley Market Data" error="That's not a valid payment frequency." sqref="F4:F14" xr:uid="{2EF5A581-D08B-46E0-8344-DD5A4C48046F}">
      <formula1>"Ann,Semi,Quart"</formula1>
    </dataValidation>
    <dataValidation type="list" errorStyle="information" allowBlank="1" showInputMessage="1" showErrorMessage="1" errorTitle="Cayley Market Data" error="That's not a valid floating daycount." sqref="G4:G14" xr:uid="{E7664D88-2E8E-4F7E-AC9E-56815ECA9EF7}">
      <formula1>"A/360,A/365F"</formula1>
    </dataValidation>
    <dataValidation type="list" errorStyle="information" allowBlank="1" showInputMessage="1" showErrorMessage="1" errorTitle="Cayley Market Data" error="That's not a valid payment frequency." sqref="D18:D28" xr:uid="{A18DFFE1-A349-4572-837F-C5F51F4575F1}">
      <formula1>"Ann,Semi,Quart"</formula1>
    </dataValidation>
    <dataValidation type="list" errorStyle="information" allowBlank="1" showInputMessage="1" showErrorMessage="1" errorTitle="Cayley Market Data" error="That's not a valid fixed daycount." sqref="E18:E28" xr:uid="{76F0200D-C784-4C87-8966-779C50551288}">
      <formula1>"30/360,30e/360,30e/360 (ISDA),A/360,A/365F,Act/Act"</formula1>
    </dataValidation>
    <dataValidation type="list" errorStyle="information" allowBlank="1" showInputMessage="1" showErrorMessage="1" errorTitle="Cayley Market Data" error="That's not a valid payment frequency." sqref="F18:F28" xr:uid="{1320D758-4E67-401D-BBD5-B4BCEBB6A123}">
      <formula1>"Ann,Semi,Quart"</formula1>
    </dataValidation>
    <dataValidation type="list" errorStyle="information" allowBlank="1" showInputMessage="1" showErrorMessage="1" errorTitle="Cayley Market Data" error="That's not a valid fixed daycount." sqref="G18:G28" xr:uid="{CFF6F19D-9472-4B6E-B6CC-04A42CDFFB69}">
      <formula1>"30/360,30e/360,30e/360 (ISDA),A/360,A/365F,Act/Act"</formula1>
    </dataValidation>
    <dataValidation type="list" errorStyle="information" allowBlank="1" showInputMessage="1" showErrorMessage="1" errorTitle="Cayley Market Data" sqref="G16" xr:uid="{8A67BC5D-92DF-487E-A10B-8F5E944E3CE9}">
      <formula1>"KRW,EUR"</formula1>
    </dataValidation>
    <dataValidation type="list" errorStyle="information" allowBlank="1" showInputMessage="1" showErrorMessage="1" errorTitle="Cayley Market Data" error="That's not a valid payment frequency." sqref="X4" xr:uid="{CC7B51EC-4318-47CF-B1A4-CF6EB758DB92}">
      <formula1>"Ann,Semi,Quart"</formula1>
    </dataValidation>
    <dataValidation type="list" errorStyle="information" allowBlank="1" showInputMessage="1" showErrorMessage="1" errorTitle="Cayley Market Data" error="That's not a valid fixed daycount." sqref="X5" xr:uid="{C1544001-241F-45FF-94BF-E55D64A09D0B}">
      <formula1>"30/360,30e/360,30e/360 (ISDA),A/360,A/365F,Act/Act"</formula1>
    </dataValidation>
    <dataValidation type="list" errorStyle="information" allowBlank="1" showInputMessage="1" showErrorMessage="1" errorTitle="Cayley Market Data" error="That's not a valid payment frequency." sqref="X6" xr:uid="{43AC3FB7-06B9-4266-8428-773C8D2CBA13}">
      <formula1>"Ann,Semi,Quart"</formula1>
    </dataValidation>
    <dataValidation type="list" errorStyle="information" allowBlank="1" showInputMessage="1" showErrorMessage="1" errorTitle="Cayley Market Data" error="That's not a valid floating daycount." sqref="X7" xr:uid="{08BEB112-694A-4291-8A94-3B3658EFA18F}">
      <formula1>"A/360,A/365F"</formula1>
    </dataValidation>
    <dataValidation type="list" errorStyle="information" allowBlank="1" showInputMessage="1" showErrorMessage="1" errorTitle="Cayley Market Data" error="That's not a valid QuoteType" sqref="X8" xr:uid="{5FB2D80A-4B03-4099-8522-1BA0E626BA92}">
      <formula1>"Normal,Log Normal,OIS Normal,OIS Log Normal"</formula1>
    </dataValidation>
    <dataValidation type="list" errorStyle="information" allowBlank="1" showInputMessage="1" showErrorMessage="1" errorTitle="Cayley Market Data" error="That's not a valid Contributor" sqref="X9" xr:uid="{10191F9B-D629-45B7-907E-B2382D5B3314}">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mc:AlternateContent xmlns:mc="http://schemas.openxmlformats.org/markup-compatibility/2006">
          <mc:Choice Requires="x14">
            <control shapeId="16386"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A8234-4965-459E-B665-31FC351D6854}">
  <sheetPr codeName="shMXN"/>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0664062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33"/>
      <c r="B1" s="134" t="str">
        <f ca="1">RIGHT(sCellInfo("SheetName"),3)&amp;" curves and volatility"</f>
        <v>MXN curves and volatility</v>
      </c>
      <c r="C1" s="133"/>
      <c r="D1" s="133"/>
      <c r="E1" s="133"/>
      <c r="F1" s="133"/>
      <c r="G1" s="133"/>
      <c r="H1" s="133"/>
      <c r="I1" s="133"/>
      <c r="J1" s="133"/>
      <c r="K1" s="133"/>
      <c r="L1" s="133"/>
      <c r="M1" s="133"/>
      <c r="N1" s="133"/>
      <c r="O1" s="133"/>
      <c r="P1" s="133"/>
      <c r="Q1" s="133"/>
      <c r="R1" s="133"/>
      <c r="S1" s="133"/>
      <c r="T1" s="133"/>
      <c r="U1" s="133"/>
      <c r="V1" s="133"/>
      <c r="W1" s="133"/>
      <c r="X1" s="133"/>
    </row>
    <row r="2" spans="1:24" x14ac:dyDescent="0.45">
      <c r="A2" s="133"/>
      <c r="B2" s="135" t="s">
        <v>534</v>
      </c>
      <c r="C2" s="133"/>
      <c r="D2" s="133"/>
      <c r="E2" s="133"/>
      <c r="F2" s="133"/>
      <c r="G2" s="133"/>
      <c r="H2" s="136" t="s">
        <v>535</v>
      </c>
      <c r="I2" s="133"/>
      <c r="J2" s="133"/>
      <c r="K2" s="133"/>
      <c r="L2" s="133"/>
      <c r="M2" s="133"/>
      <c r="N2" s="133"/>
      <c r="O2" s="133"/>
      <c r="P2" s="133"/>
      <c r="Q2" s="133"/>
      <c r="R2" s="133"/>
      <c r="S2" s="133"/>
      <c r="T2" s="133"/>
      <c r="U2" s="133"/>
      <c r="V2" s="133"/>
      <c r="W2" s="133"/>
      <c r="X2" s="133"/>
    </row>
    <row r="3" spans="1:24" x14ac:dyDescent="0.45">
      <c r="A3" s="133"/>
      <c r="B3" s="137" t="s">
        <v>536</v>
      </c>
      <c r="C3" s="137" t="s">
        <v>109</v>
      </c>
      <c r="D3" s="137" t="s">
        <v>537</v>
      </c>
      <c r="E3" s="137" t="s">
        <v>538</v>
      </c>
      <c r="F3" s="137" t="s">
        <v>539</v>
      </c>
      <c r="G3" s="137" t="s">
        <v>540</v>
      </c>
      <c r="H3" s="133"/>
      <c r="I3" s="135" t="s">
        <v>541</v>
      </c>
      <c r="J3" s="133"/>
      <c r="K3" s="133"/>
      <c r="L3" s="133"/>
      <c r="M3" s="133"/>
      <c r="N3" s="133"/>
      <c r="O3" s="133"/>
      <c r="P3" s="133"/>
      <c r="Q3" s="133"/>
      <c r="R3" s="133"/>
      <c r="S3" s="133"/>
      <c r="T3" s="133"/>
      <c r="U3" s="133"/>
      <c r="V3" s="133"/>
      <c r="W3" s="138" t="s">
        <v>542</v>
      </c>
      <c r="X3" s="133"/>
    </row>
    <row r="4" spans="1:24" x14ac:dyDescent="0.45">
      <c r="A4" s="133"/>
      <c r="B4" s="142" t="s">
        <v>9</v>
      </c>
      <c r="C4" s="45">
        <v>-7.0660000000000002E-3</v>
      </c>
      <c r="D4" s="143" t="s">
        <v>543</v>
      </c>
      <c r="E4" s="143" t="s">
        <v>544</v>
      </c>
      <c r="F4" s="143" t="s">
        <v>543</v>
      </c>
      <c r="G4" s="144" t="s">
        <v>544</v>
      </c>
      <c r="H4" s="133"/>
      <c r="I4" s="154"/>
      <c r="J4" s="155" t="s">
        <v>10</v>
      </c>
      <c r="K4" s="155" t="s">
        <v>11</v>
      </c>
      <c r="L4" s="155" t="s">
        <v>12</v>
      </c>
      <c r="M4" s="155" t="s">
        <v>13</v>
      </c>
      <c r="N4" s="155" t="s">
        <v>14</v>
      </c>
      <c r="O4" s="155" t="s">
        <v>15</v>
      </c>
      <c r="P4" s="155" t="s">
        <v>16</v>
      </c>
      <c r="Q4" s="155" t="s">
        <v>17</v>
      </c>
      <c r="R4" s="155" t="s">
        <v>18</v>
      </c>
      <c r="S4" s="155" t="s">
        <v>19</v>
      </c>
      <c r="T4" s="155" t="s">
        <v>545</v>
      </c>
      <c r="U4" s="156" t="s">
        <v>546</v>
      </c>
      <c r="V4" s="133"/>
      <c r="W4" s="46" t="s">
        <v>547</v>
      </c>
      <c r="X4" s="47" t="str">
        <f t="array" aca="1" ref="X4:X7" ca="1">TRANSPOSE($D$5:$G$5)</f>
        <v>Ann</v>
      </c>
    </row>
    <row r="5" spans="1:24" x14ac:dyDescent="0.45">
      <c r="A5" s="133"/>
      <c r="B5" s="145" t="s">
        <v>10</v>
      </c>
      <c r="C5" s="49">
        <v>-8.1250000000000003E-3</v>
      </c>
      <c r="D5" s="146" t="s">
        <v>548</v>
      </c>
      <c r="E5" s="146" t="s">
        <v>544</v>
      </c>
      <c r="F5" s="146" t="s">
        <v>549</v>
      </c>
      <c r="G5" s="147" t="s">
        <v>544</v>
      </c>
      <c r="H5" s="133"/>
      <c r="I5" s="157" t="s">
        <v>10</v>
      </c>
      <c r="J5" s="50">
        <v>9.0215E-3</v>
      </c>
      <c r="K5" s="50">
        <v>9.5560000000000003E-3</v>
      </c>
      <c r="L5" s="50">
        <v>9.7435000000000004E-3</v>
      </c>
      <c r="M5" s="50">
        <v>9.6854999999999997E-3</v>
      </c>
      <c r="N5" s="50">
        <v>9.6659999999999992E-3</v>
      </c>
      <c r="O5" s="50">
        <v>1.0298E-2</v>
      </c>
      <c r="P5" s="50">
        <v>1.0966999999999999E-2</v>
      </c>
      <c r="Q5" s="50">
        <v>1.04315E-2</v>
      </c>
      <c r="R5" s="50">
        <v>9.8694999999999998E-3</v>
      </c>
      <c r="S5" s="50">
        <v>9.3089999999999996E-3</v>
      </c>
      <c r="T5" s="50">
        <v>9.4855000000000009E-3</v>
      </c>
      <c r="U5" s="51">
        <v>9.5785000000000002E-3</v>
      </c>
      <c r="V5" s="133"/>
      <c r="W5" s="52" t="s">
        <v>550</v>
      </c>
      <c r="X5" s="48" t="str">
        <f ca="1"/>
        <v>A/360</v>
      </c>
    </row>
    <row r="6" spans="1:24" x14ac:dyDescent="0.45">
      <c r="A6" s="133"/>
      <c r="B6" s="145" t="s">
        <v>11</v>
      </c>
      <c r="C6" s="49">
        <v>-8.5089999999999992E-3</v>
      </c>
      <c r="D6" s="146" t="s">
        <v>548</v>
      </c>
      <c r="E6" s="146" t="s">
        <v>544</v>
      </c>
      <c r="F6" s="146" t="s">
        <v>549</v>
      </c>
      <c r="G6" s="147" t="s">
        <v>544</v>
      </c>
      <c r="H6" s="133"/>
      <c r="I6" s="157" t="s">
        <v>11</v>
      </c>
      <c r="J6" s="50">
        <v>9.8209999999999999E-3</v>
      </c>
      <c r="K6" s="50">
        <v>1.1068000000000001E-2</v>
      </c>
      <c r="L6" s="50">
        <v>1.0317E-2</v>
      </c>
      <c r="M6" s="50">
        <v>1.07335E-2</v>
      </c>
      <c r="N6" s="50">
        <v>1.1106E-2</v>
      </c>
      <c r="O6" s="50">
        <v>1.0883499999999999E-2</v>
      </c>
      <c r="P6" s="50">
        <v>1.0623E-2</v>
      </c>
      <c r="Q6" s="50">
        <v>1.0837000000000001E-2</v>
      </c>
      <c r="R6" s="50">
        <v>1.1068999999999999E-2</v>
      </c>
      <c r="S6" s="50">
        <v>1.1289E-2</v>
      </c>
      <c r="T6" s="50">
        <v>1.1469E-2</v>
      </c>
      <c r="U6" s="51">
        <v>1.1566E-2</v>
      </c>
      <c r="V6" s="133"/>
      <c r="W6" s="52" t="s">
        <v>551</v>
      </c>
      <c r="X6" s="48" t="str">
        <f ca="1"/>
        <v>Quart</v>
      </c>
    </row>
    <row r="7" spans="1:24" x14ac:dyDescent="0.45">
      <c r="A7" s="133"/>
      <c r="B7" s="145" t="s">
        <v>12</v>
      </c>
      <c r="C7" s="49">
        <v>-8.4499999999999992E-3</v>
      </c>
      <c r="D7" s="146" t="s">
        <v>548</v>
      </c>
      <c r="E7" s="146" t="s">
        <v>544</v>
      </c>
      <c r="F7" s="146" t="s">
        <v>549</v>
      </c>
      <c r="G7" s="147" t="s">
        <v>544</v>
      </c>
      <c r="H7" s="133"/>
      <c r="I7" s="157" t="s">
        <v>12</v>
      </c>
      <c r="J7" s="50">
        <v>9.972E-3</v>
      </c>
      <c r="K7" s="50">
        <v>1.0850499999999999E-2</v>
      </c>
      <c r="L7" s="50">
        <v>1.06125E-2</v>
      </c>
      <c r="M7" s="50">
        <v>1.0890500000000001E-2</v>
      </c>
      <c r="N7" s="50">
        <v>1.1216E-2</v>
      </c>
      <c r="O7" s="50">
        <v>1.10995E-2</v>
      </c>
      <c r="P7" s="50">
        <v>1.09555E-2</v>
      </c>
      <c r="Q7" s="50">
        <v>1.1087E-2</v>
      </c>
      <c r="R7" s="50">
        <v>1.1202E-2</v>
      </c>
      <c r="S7" s="50">
        <v>1.1306E-2</v>
      </c>
      <c r="T7" s="50">
        <v>1.14515E-2</v>
      </c>
      <c r="U7" s="51">
        <v>1.1533499999999999E-2</v>
      </c>
      <c r="V7" s="133"/>
      <c r="W7" s="52" t="s">
        <v>552</v>
      </c>
      <c r="X7" s="48" t="str">
        <f ca="1"/>
        <v>A/360</v>
      </c>
    </row>
    <row r="8" spans="1:24" x14ac:dyDescent="0.45">
      <c r="A8" s="133"/>
      <c r="B8" s="145" t="s">
        <v>13</v>
      </c>
      <c r="C8" s="49">
        <v>-8.1400000000000014E-3</v>
      </c>
      <c r="D8" s="146" t="s">
        <v>548</v>
      </c>
      <c r="E8" s="146" t="s">
        <v>544</v>
      </c>
      <c r="F8" s="146" t="s">
        <v>549</v>
      </c>
      <c r="G8" s="147" t="s">
        <v>544</v>
      </c>
      <c r="H8" s="133"/>
      <c r="I8" s="157" t="s">
        <v>13</v>
      </c>
      <c r="J8" s="50">
        <v>1.0061499999999999E-2</v>
      </c>
      <c r="K8" s="50">
        <v>1.0709999999999999E-2</v>
      </c>
      <c r="L8" s="50">
        <v>1.08515E-2</v>
      </c>
      <c r="M8" s="50">
        <v>1.10925E-2</v>
      </c>
      <c r="N8" s="50">
        <v>1.1287500000000001E-2</v>
      </c>
      <c r="O8" s="50">
        <v>1.12855E-2</v>
      </c>
      <c r="P8" s="50">
        <v>1.13095E-2</v>
      </c>
      <c r="Q8" s="50">
        <v>1.1318999999999999E-2</v>
      </c>
      <c r="R8" s="50">
        <v>1.1316E-2</v>
      </c>
      <c r="S8" s="50">
        <v>1.1302E-2</v>
      </c>
      <c r="T8" s="50">
        <v>1.14185E-2</v>
      </c>
      <c r="U8" s="51">
        <v>1.1486E-2</v>
      </c>
      <c r="V8" s="133"/>
      <c r="W8" s="52" t="s">
        <v>553</v>
      </c>
      <c r="X8" s="48" t="s">
        <v>554</v>
      </c>
    </row>
    <row r="9" spans="1:24" x14ac:dyDescent="0.45">
      <c r="A9" s="133"/>
      <c r="B9" s="145" t="s">
        <v>14</v>
      </c>
      <c r="C9" s="49">
        <v>-7.6500000000000005E-3</v>
      </c>
      <c r="D9" s="146" t="s">
        <v>548</v>
      </c>
      <c r="E9" s="146" t="s">
        <v>544</v>
      </c>
      <c r="F9" s="146" t="s">
        <v>549</v>
      </c>
      <c r="G9" s="147" t="s">
        <v>544</v>
      </c>
      <c r="H9" s="133"/>
      <c r="I9" s="157" t="s">
        <v>14</v>
      </c>
      <c r="J9" s="50">
        <v>1.0390999999999999E-2</v>
      </c>
      <c r="K9" s="50">
        <v>1.04925E-2</v>
      </c>
      <c r="L9" s="50">
        <v>1.1178E-2</v>
      </c>
      <c r="M9" s="50">
        <v>1.12695E-2</v>
      </c>
      <c r="N9" s="50">
        <v>1.1332E-2</v>
      </c>
      <c r="O9" s="50">
        <v>1.1504500000000001E-2</v>
      </c>
      <c r="P9" s="50">
        <v>1.1656E-2</v>
      </c>
      <c r="Q9" s="50">
        <v>1.1542499999999999E-2</v>
      </c>
      <c r="R9" s="50">
        <v>1.1417E-2</v>
      </c>
      <c r="S9" s="50">
        <v>1.1284499999999999E-2</v>
      </c>
      <c r="T9" s="50">
        <v>1.13755E-2</v>
      </c>
      <c r="U9" s="51">
        <v>1.1431E-2</v>
      </c>
      <c r="V9" s="133"/>
      <c r="W9" s="53" t="s">
        <v>555</v>
      </c>
      <c r="X9" s="54" t="s">
        <v>568</v>
      </c>
    </row>
    <row r="10" spans="1:24" x14ac:dyDescent="0.45">
      <c r="A10" s="133"/>
      <c r="B10" s="145" t="s">
        <v>16</v>
      </c>
      <c r="C10" s="49">
        <v>-6.3E-3</v>
      </c>
      <c r="D10" s="146" t="s">
        <v>548</v>
      </c>
      <c r="E10" s="146" t="s">
        <v>544</v>
      </c>
      <c r="F10" s="146" t="s">
        <v>549</v>
      </c>
      <c r="G10" s="147" t="s">
        <v>544</v>
      </c>
      <c r="H10" s="133"/>
      <c r="I10" s="157" t="s">
        <v>16</v>
      </c>
      <c r="J10" s="50">
        <v>1.14775E-2</v>
      </c>
      <c r="K10" s="50">
        <v>1.1384500000000001E-2</v>
      </c>
      <c r="L10" s="50">
        <v>1.1785500000000001E-2</v>
      </c>
      <c r="M10" s="50">
        <v>1.19985E-2</v>
      </c>
      <c r="N10" s="50">
        <v>1.21805E-2</v>
      </c>
      <c r="O10" s="50">
        <v>1.2179000000000001E-2</v>
      </c>
      <c r="P10" s="50">
        <v>1.2166E-2</v>
      </c>
      <c r="Q10" s="50">
        <v>1.2037000000000001E-2</v>
      </c>
      <c r="R10" s="50">
        <v>1.1912000000000001E-2</v>
      </c>
      <c r="S10" s="50">
        <v>1.17825E-2</v>
      </c>
      <c r="T10" s="50">
        <v>1.184E-2</v>
      </c>
      <c r="U10" s="51">
        <v>1.1875499999999999E-2</v>
      </c>
      <c r="V10" s="133"/>
      <c r="W10" s="133"/>
      <c r="X10" s="133"/>
    </row>
    <row r="11" spans="1:24" x14ac:dyDescent="0.45">
      <c r="A11" s="133"/>
      <c r="B11" s="145" t="s">
        <v>19</v>
      </c>
      <c r="C11" s="49">
        <v>-4.0715000000000005E-3</v>
      </c>
      <c r="D11" s="146" t="s">
        <v>548</v>
      </c>
      <c r="E11" s="146" t="s">
        <v>544</v>
      </c>
      <c r="F11" s="146" t="s">
        <v>549</v>
      </c>
      <c r="G11" s="147" t="s">
        <v>544</v>
      </c>
      <c r="H11" s="133"/>
      <c r="I11" s="157" t="s">
        <v>19</v>
      </c>
      <c r="J11" s="50">
        <v>1.2910499999999998E-2</v>
      </c>
      <c r="K11" s="50">
        <v>1.2496E-2</v>
      </c>
      <c r="L11" s="50">
        <v>1.2642E-2</v>
      </c>
      <c r="M11" s="50">
        <v>1.2938E-2</v>
      </c>
      <c r="N11" s="50">
        <v>1.3234000000000001E-2</v>
      </c>
      <c r="O11" s="50">
        <v>1.3008E-2</v>
      </c>
      <c r="P11" s="50">
        <v>1.2779E-2</v>
      </c>
      <c r="Q11" s="50">
        <v>1.2655E-2</v>
      </c>
      <c r="R11" s="50">
        <v>1.2529500000000001E-2</v>
      </c>
      <c r="S11" s="50">
        <v>1.24025E-2</v>
      </c>
      <c r="T11" s="50">
        <v>1.2441500000000001E-2</v>
      </c>
      <c r="U11" s="51">
        <v>1.24595E-2</v>
      </c>
      <c r="V11" s="133"/>
      <c r="W11" s="133" t="s">
        <v>557</v>
      </c>
      <c r="X11" s="133"/>
    </row>
    <row r="12" spans="1:24" x14ac:dyDescent="0.45">
      <c r="A12" s="133"/>
      <c r="B12" s="145" t="s">
        <v>545</v>
      </c>
      <c r="C12" s="49">
        <v>-1.8699999999999999E-3</v>
      </c>
      <c r="D12" s="146" t="s">
        <v>548</v>
      </c>
      <c r="E12" s="146" t="s">
        <v>544</v>
      </c>
      <c r="F12" s="146" t="s">
        <v>549</v>
      </c>
      <c r="G12" s="147" t="s">
        <v>544</v>
      </c>
      <c r="H12" s="133"/>
      <c r="I12" s="157" t="s">
        <v>545</v>
      </c>
      <c r="J12" s="50">
        <v>1.29415E-2</v>
      </c>
      <c r="K12" s="50">
        <v>1.2537999999999999E-2</v>
      </c>
      <c r="L12" s="50">
        <v>1.2675000000000001E-2</v>
      </c>
      <c r="M12" s="50">
        <v>1.2968E-2</v>
      </c>
      <c r="N12" s="50">
        <v>1.32605E-2</v>
      </c>
      <c r="O12" s="50">
        <v>1.3040000000000001E-2</v>
      </c>
      <c r="P12" s="50">
        <v>1.2811000000000001E-2</v>
      </c>
      <c r="Q12" s="50">
        <v>1.2689000000000001E-2</v>
      </c>
      <c r="R12" s="50">
        <v>1.2565E-2</v>
      </c>
      <c r="S12" s="50">
        <v>1.2440000000000001E-2</v>
      </c>
      <c r="T12" s="50">
        <v>1.24545E-2</v>
      </c>
      <c r="U12" s="51">
        <v>1.2461E-2</v>
      </c>
      <c r="V12" s="133"/>
      <c r="W12" s="139" t="s">
        <v>558</v>
      </c>
      <c r="X12" s="55" t="s">
        <v>559</v>
      </c>
    </row>
    <row r="13" spans="1:24" x14ac:dyDescent="0.45">
      <c r="A13" s="133"/>
      <c r="B13" s="145" t="s">
        <v>546</v>
      </c>
      <c r="C13" s="49">
        <v>-5.7499999999999999E-4</v>
      </c>
      <c r="D13" s="146" t="s">
        <v>548</v>
      </c>
      <c r="E13" s="146" t="s">
        <v>544</v>
      </c>
      <c r="F13" s="146" t="s">
        <v>549</v>
      </c>
      <c r="G13" s="147" t="s">
        <v>544</v>
      </c>
      <c r="H13" s="133"/>
      <c r="I13" s="158" t="s">
        <v>546</v>
      </c>
      <c r="J13" s="56">
        <v>1.2993000000000001E-2</v>
      </c>
      <c r="K13" s="56">
        <v>1.2578000000000001E-2</v>
      </c>
      <c r="L13" s="56">
        <v>1.2713E-2</v>
      </c>
      <c r="M13" s="56">
        <v>1.3004E-2</v>
      </c>
      <c r="N13" s="56">
        <v>1.3296000000000001E-2</v>
      </c>
      <c r="O13" s="56">
        <v>1.3059000000000001E-2</v>
      </c>
      <c r="P13" s="56">
        <v>1.2821000000000001E-2</v>
      </c>
      <c r="Q13" s="56">
        <v>1.2692E-2</v>
      </c>
      <c r="R13" s="56">
        <v>1.2564000000000001E-2</v>
      </c>
      <c r="S13" s="56">
        <v>1.2434499999999999E-2</v>
      </c>
      <c r="T13" s="56">
        <v>1.2434000000000001E-2</v>
      </c>
      <c r="U13" s="57">
        <v>1.2434000000000001E-2</v>
      </c>
      <c r="V13" s="133"/>
      <c r="W13" s="133"/>
      <c r="X13" s="133"/>
    </row>
    <row r="14" spans="1:24" x14ac:dyDescent="0.45">
      <c r="A14" s="133"/>
      <c r="B14" s="148" t="s">
        <v>560</v>
      </c>
      <c r="C14" s="58">
        <v>6.4999999999999997E-4</v>
      </c>
      <c r="D14" s="149" t="s">
        <v>548</v>
      </c>
      <c r="E14" s="149" t="s">
        <v>544</v>
      </c>
      <c r="F14" s="149" t="s">
        <v>549</v>
      </c>
      <c r="G14" s="150" t="s">
        <v>544</v>
      </c>
      <c r="H14" s="133"/>
      <c r="I14" s="133"/>
      <c r="J14" s="133"/>
      <c r="K14" s="133"/>
      <c r="L14" s="133"/>
      <c r="M14" s="133"/>
      <c r="N14" s="133"/>
      <c r="O14" s="133"/>
      <c r="P14" s="133"/>
      <c r="Q14" s="133"/>
      <c r="R14" s="133"/>
      <c r="S14" s="133"/>
      <c r="T14" s="133"/>
      <c r="U14" s="133"/>
      <c r="V14" s="133"/>
      <c r="W14" s="133"/>
      <c r="X14" s="133"/>
    </row>
    <row r="15" spans="1:24" x14ac:dyDescent="0.45">
      <c r="A15" s="133"/>
      <c r="B15" s="133"/>
      <c r="C15" s="133"/>
      <c r="D15" s="133"/>
      <c r="E15" s="133"/>
      <c r="F15" s="133"/>
      <c r="G15" s="133"/>
      <c r="H15" s="133"/>
      <c r="I15" s="133"/>
      <c r="J15" s="133"/>
      <c r="K15" s="133"/>
      <c r="L15" s="133"/>
      <c r="M15" s="133"/>
      <c r="N15" s="133"/>
      <c r="O15" s="133"/>
      <c r="P15" s="133"/>
      <c r="Q15" s="133"/>
      <c r="R15" s="133"/>
      <c r="S15" s="133"/>
      <c r="T15" s="133"/>
      <c r="U15" s="133"/>
      <c r="V15" s="133"/>
      <c r="W15" s="133"/>
      <c r="X15" s="133"/>
    </row>
    <row r="16" spans="1:24" x14ac:dyDescent="0.45">
      <c r="A16" s="133"/>
      <c r="B16" s="138" t="str" cm="1">
        <f t="array" aca="1" ref="B16" ca="1">IF(sCellInfo("SheetName")=Config!CollateralCcy,"Fixed vs RFR",sCellInfo("SheetName")&amp;" RFR vs "&amp;Config!CollateralCcy&amp;" RFR")</f>
        <v>MXN RFR vs EUR RFR</v>
      </c>
      <c r="C16" s="133"/>
      <c r="D16" s="133"/>
      <c r="E16" s="133"/>
      <c r="F16" s="140" t="s">
        <v>561</v>
      </c>
      <c r="G16" s="59" t="str" cm="1">
        <f t="array" aca="1" ref="G16" ca="1">[1]!sCellInfo("SheetName")</f>
        <v>MXN</v>
      </c>
      <c r="H16" s="133"/>
      <c r="I16" s="133"/>
      <c r="J16" s="133"/>
      <c r="K16" s="133"/>
      <c r="L16" s="133"/>
      <c r="M16" s="133"/>
      <c r="N16" s="133"/>
      <c r="O16" s="133"/>
      <c r="P16" s="133"/>
      <c r="Q16" s="133"/>
      <c r="R16" s="133"/>
      <c r="S16" s="133"/>
      <c r="T16" s="133"/>
      <c r="U16" s="133"/>
      <c r="V16" s="133"/>
      <c r="W16" s="133"/>
      <c r="X16" s="133"/>
    </row>
    <row r="17" spans="1:24" x14ac:dyDescent="0.45">
      <c r="A17" s="133"/>
      <c r="B17" s="141" t="s">
        <v>536</v>
      </c>
      <c r="C17" s="141" t="s">
        <v>109</v>
      </c>
      <c r="D17" s="137" t="s">
        <v>562</v>
      </c>
      <c r="E17" s="137" t="s">
        <v>563</v>
      </c>
      <c r="F17" s="137" t="s">
        <v>564</v>
      </c>
      <c r="G17" s="137" t="s">
        <v>565</v>
      </c>
      <c r="H17" s="133"/>
      <c r="I17" s="133"/>
      <c r="J17" s="133"/>
      <c r="K17" s="133"/>
      <c r="L17" s="133"/>
      <c r="M17" s="133"/>
      <c r="N17" s="133"/>
      <c r="O17" s="133"/>
      <c r="P17" s="133"/>
      <c r="Q17" s="133"/>
      <c r="R17" s="133"/>
      <c r="S17" s="133"/>
      <c r="T17" s="133"/>
      <c r="U17" s="133"/>
      <c r="V17" s="133"/>
      <c r="W17" s="133"/>
      <c r="X17" s="133"/>
    </row>
    <row r="18" spans="1:24" x14ac:dyDescent="0.45">
      <c r="A18" s="133"/>
      <c r="B18" s="151" t="s">
        <v>9</v>
      </c>
      <c r="C18" s="45">
        <v>-4.8749999999999998E-4</v>
      </c>
      <c r="D18" s="143" t="s">
        <v>549</v>
      </c>
      <c r="E18" s="143" t="s">
        <v>544</v>
      </c>
      <c r="F18" s="143" t="s">
        <v>549</v>
      </c>
      <c r="G18" s="144" t="s">
        <v>544</v>
      </c>
      <c r="H18" s="133"/>
      <c r="I18" s="133"/>
      <c r="J18" s="133"/>
      <c r="K18" s="133"/>
      <c r="L18" s="133"/>
      <c r="M18" s="133"/>
      <c r="N18" s="133"/>
      <c r="O18" s="133"/>
      <c r="P18" s="133"/>
      <c r="Q18" s="133"/>
      <c r="R18" s="133"/>
      <c r="S18" s="133"/>
      <c r="T18" s="133"/>
      <c r="U18" s="133"/>
      <c r="V18" s="133"/>
      <c r="W18" s="133"/>
      <c r="X18" s="133"/>
    </row>
    <row r="19" spans="1:24" x14ac:dyDescent="0.45">
      <c r="A19" s="133"/>
      <c r="B19" s="152" t="s">
        <v>10</v>
      </c>
      <c r="C19" s="49">
        <v>-4.8749999999999998E-4</v>
      </c>
      <c r="D19" s="146" t="s">
        <v>549</v>
      </c>
      <c r="E19" s="146" t="s">
        <v>544</v>
      </c>
      <c r="F19" s="146" t="s">
        <v>549</v>
      </c>
      <c r="G19" s="147" t="s">
        <v>544</v>
      </c>
      <c r="H19" s="133"/>
      <c r="I19" s="133"/>
      <c r="J19" s="133"/>
      <c r="K19" s="133"/>
      <c r="L19" s="133"/>
      <c r="M19" s="133"/>
      <c r="N19" s="133"/>
      <c r="O19" s="133"/>
      <c r="P19" s="133"/>
      <c r="Q19" s="133"/>
      <c r="R19" s="133"/>
      <c r="S19" s="133"/>
      <c r="T19" s="133"/>
      <c r="U19" s="133"/>
      <c r="V19" s="133"/>
      <c r="W19" s="133"/>
      <c r="X19" s="133"/>
    </row>
    <row r="20" spans="1:24" x14ac:dyDescent="0.45">
      <c r="A20" s="133"/>
      <c r="B20" s="152" t="s">
        <v>11</v>
      </c>
      <c r="C20" s="49">
        <v>-4.75E-4</v>
      </c>
      <c r="D20" s="146" t="s">
        <v>549</v>
      </c>
      <c r="E20" s="146" t="s">
        <v>544</v>
      </c>
      <c r="F20" s="146" t="s">
        <v>549</v>
      </c>
      <c r="G20" s="147" t="s">
        <v>544</v>
      </c>
      <c r="H20" s="133"/>
      <c r="I20" s="133"/>
      <c r="J20" s="133"/>
      <c r="K20" s="133"/>
      <c r="L20" s="133"/>
      <c r="M20" s="133"/>
      <c r="N20" s="133"/>
      <c r="O20" s="133"/>
      <c r="P20" s="133"/>
      <c r="Q20" s="133"/>
      <c r="R20" s="133"/>
      <c r="S20" s="133"/>
      <c r="T20" s="133"/>
      <c r="U20" s="133"/>
      <c r="V20" s="133"/>
      <c r="W20" s="133"/>
      <c r="X20" s="133"/>
    </row>
    <row r="21" spans="1:24" x14ac:dyDescent="0.45">
      <c r="A21" s="133"/>
      <c r="B21" s="152" t="s">
        <v>12</v>
      </c>
      <c r="C21" s="49">
        <v>-4.4999999999999999E-4</v>
      </c>
      <c r="D21" s="146" t="s">
        <v>549</v>
      </c>
      <c r="E21" s="146" t="s">
        <v>544</v>
      </c>
      <c r="F21" s="146" t="s">
        <v>549</v>
      </c>
      <c r="G21" s="147" t="s">
        <v>544</v>
      </c>
      <c r="H21" s="133"/>
      <c r="I21" s="133"/>
      <c r="J21" s="133"/>
      <c r="K21" s="133"/>
      <c r="L21" s="133"/>
      <c r="M21" s="133"/>
      <c r="N21" s="133"/>
      <c r="O21" s="133"/>
      <c r="P21" s="133"/>
      <c r="Q21" s="133"/>
      <c r="R21" s="133"/>
      <c r="S21" s="133"/>
      <c r="T21" s="133"/>
      <c r="U21" s="133"/>
      <c r="V21" s="133"/>
      <c r="W21" s="133"/>
      <c r="X21" s="133"/>
    </row>
    <row r="22" spans="1:24" x14ac:dyDescent="0.45">
      <c r="A22" s="133"/>
      <c r="B22" s="152" t="s">
        <v>13</v>
      </c>
      <c r="C22" s="49">
        <v>-6.2500000000000001E-4</v>
      </c>
      <c r="D22" s="146" t="s">
        <v>549</v>
      </c>
      <c r="E22" s="146" t="s">
        <v>544</v>
      </c>
      <c r="F22" s="146" t="s">
        <v>549</v>
      </c>
      <c r="G22" s="147" t="s">
        <v>544</v>
      </c>
      <c r="H22" s="133"/>
      <c r="I22" s="133"/>
      <c r="J22" s="133"/>
      <c r="K22" s="133"/>
      <c r="L22" s="133"/>
      <c r="M22" s="133"/>
      <c r="N22" s="133"/>
      <c r="O22" s="133"/>
      <c r="P22" s="133"/>
      <c r="Q22" s="133"/>
      <c r="R22" s="133"/>
      <c r="S22" s="133"/>
      <c r="T22" s="133"/>
      <c r="U22" s="133"/>
      <c r="V22" s="133"/>
      <c r="W22" s="133"/>
      <c r="X22" s="133"/>
    </row>
    <row r="23" spans="1:24" x14ac:dyDescent="0.45">
      <c r="A23" s="133"/>
      <c r="B23" s="152" t="s">
        <v>14</v>
      </c>
      <c r="C23" s="49">
        <v>-9.5E-4</v>
      </c>
      <c r="D23" s="146" t="s">
        <v>549</v>
      </c>
      <c r="E23" s="146" t="s">
        <v>544</v>
      </c>
      <c r="F23" s="146" t="s">
        <v>549</v>
      </c>
      <c r="G23" s="147" t="s">
        <v>544</v>
      </c>
      <c r="H23" s="133"/>
      <c r="I23" s="133"/>
      <c r="J23" s="133"/>
      <c r="K23" s="133"/>
      <c r="L23" s="133"/>
      <c r="M23" s="133"/>
      <c r="N23" s="133"/>
      <c r="O23" s="133"/>
      <c r="P23" s="133"/>
      <c r="Q23" s="133"/>
      <c r="R23" s="133"/>
      <c r="S23" s="133"/>
      <c r="T23" s="133"/>
      <c r="U23" s="133"/>
      <c r="V23" s="133"/>
      <c r="W23" s="133"/>
      <c r="X23" s="133"/>
    </row>
    <row r="24" spans="1:24" x14ac:dyDescent="0.45">
      <c r="A24" s="133"/>
      <c r="B24" s="152" t="s">
        <v>16</v>
      </c>
      <c r="C24" s="49">
        <v>-1.8749999999999999E-3</v>
      </c>
      <c r="D24" s="146" t="s">
        <v>549</v>
      </c>
      <c r="E24" s="146" t="s">
        <v>544</v>
      </c>
      <c r="F24" s="146" t="s">
        <v>549</v>
      </c>
      <c r="G24" s="147" t="s">
        <v>544</v>
      </c>
      <c r="H24" s="133"/>
      <c r="I24" s="133"/>
      <c r="J24" s="133"/>
      <c r="K24" s="133"/>
      <c r="L24" s="133"/>
      <c r="M24" s="133"/>
      <c r="N24" s="133"/>
      <c r="O24" s="133"/>
      <c r="P24" s="133"/>
      <c r="Q24" s="133"/>
      <c r="R24" s="133"/>
      <c r="S24" s="133"/>
      <c r="T24" s="133"/>
      <c r="U24" s="133"/>
      <c r="V24" s="133"/>
      <c r="W24" s="133"/>
      <c r="X24" s="133"/>
    </row>
    <row r="25" spans="1:24" x14ac:dyDescent="0.45">
      <c r="A25" s="133"/>
      <c r="B25" s="152" t="s">
        <v>19</v>
      </c>
      <c r="C25" s="49">
        <v>-2.5000000000000001E-3</v>
      </c>
      <c r="D25" s="146" t="s">
        <v>549</v>
      </c>
      <c r="E25" s="146" t="s">
        <v>544</v>
      </c>
      <c r="F25" s="146" t="s">
        <v>549</v>
      </c>
      <c r="G25" s="147" t="s">
        <v>544</v>
      </c>
      <c r="H25" s="133"/>
      <c r="I25" s="133"/>
      <c r="J25" s="133"/>
      <c r="K25" s="133"/>
      <c r="L25" s="133"/>
      <c r="M25" s="133"/>
      <c r="N25" s="133"/>
      <c r="O25" s="133"/>
      <c r="P25" s="133"/>
      <c r="Q25" s="133"/>
      <c r="R25" s="133"/>
      <c r="S25" s="133"/>
      <c r="T25" s="133"/>
      <c r="U25" s="133"/>
      <c r="V25" s="133"/>
      <c r="W25" s="133"/>
      <c r="X25" s="133"/>
    </row>
    <row r="26" spans="1:24" x14ac:dyDescent="0.45">
      <c r="A26" s="133"/>
      <c r="B26" s="152" t="s">
        <v>545</v>
      </c>
      <c r="C26" s="49">
        <v>-2.8E-3</v>
      </c>
      <c r="D26" s="146" t="s">
        <v>549</v>
      </c>
      <c r="E26" s="146" t="s">
        <v>544</v>
      </c>
      <c r="F26" s="146" t="s">
        <v>549</v>
      </c>
      <c r="G26" s="147" t="s">
        <v>544</v>
      </c>
      <c r="H26" s="133"/>
      <c r="I26" s="133"/>
      <c r="J26" s="133"/>
      <c r="K26" s="133"/>
      <c r="L26" s="133"/>
      <c r="M26" s="133"/>
      <c r="N26" s="133"/>
      <c r="O26" s="133"/>
      <c r="P26" s="133"/>
      <c r="Q26" s="133"/>
      <c r="R26" s="133"/>
      <c r="S26" s="133"/>
      <c r="T26" s="133"/>
      <c r="U26" s="133"/>
      <c r="V26" s="133"/>
      <c r="W26" s="133"/>
      <c r="X26" s="133"/>
    </row>
    <row r="27" spans="1:24" x14ac:dyDescent="0.45">
      <c r="A27" s="133"/>
      <c r="B27" s="152" t="s">
        <v>546</v>
      </c>
      <c r="C27" s="49">
        <v>-2.7750000000000001E-3</v>
      </c>
      <c r="D27" s="146" t="s">
        <v>549</v>
      </c>
      <c r="E27" s="146" t="s">
        <v>544</v>
      </c>
      <c r="F27" s="146" t="s">
        <v>549</v>
      </c>
      <c r="G27" s="147" t="s">
        <v>544</v>
      </c>
      <c r="H27" s="133"/>
      <c r="I27" s="133"/>
      <c r="J27" s="133"/>
      <c r="K27" s="133"/>
      <c r="L27" s="133"/>
      <c r="M27" s="133"/>
      <c r="N27" s="133"/>
      <c r="O27" s="133"/>
      <c r="P27" s="133"/>
      <c r="Q27" s="133"/>
      <c r="R27" s="133"/>
      <c r="S27" s="133"/>
      <c r="T27" s="133"/>
      <c r="U27" s="133"/>
      <c r="V27" s="133"/>
      <c r="W27" s="133"/>
      <c r="X27" s="133"/>
    </row>
    <row r="28" spans="1:24" x14ac:dyDescent="0.45">
      <c r="A28" s="133"/>
      <c r="B28" s="153" t="s">
        <v>560</v>
      </c>
      <c r="C28" s="58">
        <v>-2.9100000000000003E-3</v>
      </c>
      <c r="D28" s="149" t="s">
        <v>549</v>
      </c>
      <c r="E28" s="149" t="s">
        <v>544</v>
      </c>
      <c r="F28" s="149" t="s">
        <v>549</v>
      </c>
      <c r="G28" s="150" t="s">
        <v>544</v>
      </c>
      <c r="H28" s="133"/>
      <c r="I28" s="133"/>
      <c r="J28" s="133"/>
      <c r="K28" s="133"/>
      <c r="L28" s="133"/>
      <c r="M28" s="133"/>
      <c r="N28" s="133"/>
      <c r="O28" s="133"/>
      <c r="P28" s="133"/>
      <c r="Q28" s="133"/>
      <c r="R28" s="133"/>
      <c r="S28" s="133"/>
      <c r="T28" s="133"/>
      <c r="U28" s="133"/>
      <c r="V28" s="133"/>
      <c r="W28" s="133"/>
      <c r="X28" s="133"/>
    </row>
  </sheetData>
  <sheetProtection sheet="1" objects="1" scenarios="1"/>
  <dataValidations count="16">
    <dataValidation type="list" allowBlank="1" showInputMessage="1" showErrorMessage="1" sqref="X12" xr:uid="{44753A90-F25B-4371-A4EE-4D00467949E9}">
      <formula1>"RFR,IBOR"</formula1>
    </dataValidation>
    <dataValidation type="list" errorStyle="information" allowBlank="1" showInputMessage="1" showErrorMessage="1" errorTitle="Cayley Market Data" error="That's not a valid payment frequency." sqref="D4:D14" xr:uid="{157AE9B1-6347-48FF-8F63-07DC6F7704F2}">
      <formula1>"Ann,Semi,Quart"</formula1>
    </dataValidation>
    <dataValidation type="list" errorStyle="information" allowBlank="1" showInputMessage="1" showErrorMessage="1" errorTitle="Cayley Market Data" error="That's not a valid fixed daycount." sqref="E4:E14" xr:uid="{69A44293-5CF3-43D8-89FB-1B183992E796}">
      <formula1>"30/360,30e/360,30e/360 (ISDA),A/360,A/365F,Act/Act"</formula1>
    </dataValidation>
    <dataValidation type="list" errorStyle="information" allowBlank="1" showInputMessage="1" showErrorMessage="1" errorTitle="Cayley Market Data" error="That's not a valid payment frequency." sqref="F4:F14" xr:uid="{404D76C3-1C52-45C6-9C54-2D27C440E34D}">
      <formula1>"Ann,Semi,Quart"</formula1>
    </dataValidation>
    <dataValidation type="list" errorStyle="information" allowBlank="1" showInputMessage="1" showErrorMessage="1" errorTitle="Cayley Market Data" error="That's not a valid floating daycount." sqref="G4:G14" xr:uid="{3543EE6B-9093-4291-9751-2BA746864BB8}">
      <formula1>"A/360,A/365F"</formula1>
    </dataValidation>
    <dataValidation type="list" errorStyle="information" allowBlank="1" showInputMessage="1" showErrorMessage="1" errorTitle="Cayley Market Data" error="That's not a valid payment frequency." sqref="D18:D28" xr:uid="{380E7425-775E-4A26-85ED-F42BEEC9BB91}">
      <formula1>"Ann,Semi,Quart"</formula1>
    </dataValidation>
    <dataValidation type="list" errorStyle="information" allowBlank="1" showInputMessage="1" showErrorMessage="1" errorTitle="Cayley Market Data" error="That's not a valid fixed daycount." sqref="E18:E28" xr:uid="{DA431B10-BFC4-4307-8804-9AF34BEC5330}">
      <formula1>"30/360,30e/360,30e/360 (ISDA),A/360,A/365F,Act/Act"</formula1>
    </dataValidation>
    <dataValidation type="list" errorStyle="information" allowBlank="1" showInputMessage="1" showErrorMessage="1" errorTitle="Cayley Market Data" error="That's not a valid payment frequency." sqref="F18:F28" xr:uid="{B6A00A92-FAEC-4168-89A1-166CD3EBDEA1}">
      <formula1>"Ann,Semi,Quart"</formula1>
    </dataValidation>
    <dataValidation type="list" errorStyle="information" allowBlank="1" showInputMessage="1" showErrorMessage="1" errorTitle="Cayley Market Data" error="That's not a valid fixed daycount." sqref="G18:G28" xr:uid="{D596F072-8B36-413D-90A8-7D16F1C65C37}">
      <formula1>"30/360,30e/360,30e/360 (ISDA),A/360,A/365F,Act/Act"</formula1>
    </dataValidation>
    <dataValidation type="list" errorStyle="information" allowBlank="1" showInputMessage="1" showErrorMessage="1" errorTitle="Cayley Market Data" sqref="G16" xr:uid="{F847BE55-D673-4DC6-94C9-3809774878DA}">
      <formula1>"MXN,EUR"</formula1>
    </dataValidation>
    <dataValidation type="list" errorStyle="information" allowBlank="1" showInputMessage="1" showErrorMessage="1" errorTitle="Cayley Market Data" error="That's not a valid payment frequency." sqref="X4" xr:uid="{E6162917-34C6-44A0-B85B-568A80460A14}">
      <formula1>"Ann,Semi,Quart"</formula1>
    </dataValidation>
    <dataValidation type="list" errorStyle="information" allowBlank="1" showInputMessage="1" showErrorMessage="1" errorTitle="Cayley Market Data" error="That's not a valid fixed daycount." sqref="X5" xr:uid="{1B28FAEC-0404-466C-9410-319FAB50F15D}">
      <formula1>"30/360,30e/360,30e/360 (ISDA),A/360,A/365F,Act/Act"</formula1>
    </dataValidation>
    <dataValidation type="list" errorStyle="information" allowBlank="1" showInputMessage="1" showErrorMessage="1" errorTitle="Cayley Market Data" error="That's not a valid payment frequency." sqref="X6" xr:uid="{5F8CB92B-014F-44C8-AD46-E4E573B4458B}">
      <formula1>"Ann,Semi,Quart"</formula1>
    </dataValidation>
    <dataValidation type="list" errorStyle="information" allowBlank="1" showInputMessage="1" showErrorMessage="1" errorTitle="Cayley Market Data" error="That's not a valid floating daycount." sqref="X7" xr:uid="{BB7C100B-B320-4DB0-BDA6-7D3622D640AC}">
      <formula1>"A/360,A/365F"</formula1>
    </dataValidation>
    <dataValidation type="list" errorStyle="information" allowBlank="1" showInputMessage="1" showErrorMessage="1" errorTitle="Cayley Market Data" error="That's not a valid QuoteType" sqref="X8" xr:uid="{85EF5944-A108-45A8-875A-90F38351AB69}">
      <formula1>"Normal,Log Normal,OIS Normal,OIS Log Normal"</formula1>
    </dataValidation>
    <dataValidation type="list" errorStyle="information" allowBlank="1" showInputMessage="1" showErrorMessage="1" errorTitle="Cayley Market Data" error="That's not a valid Contributor" sqref="X9" xr:uid="{7DDD7C9C-C416-4202-A714-A97C4FF34059}">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mc:AlternateContent xmlns:mc="http://schemas.openxmlformats.org/markup-compatibility/2006">
          <mc:Choice Requires="x14">
            <control shapeId="17410"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22FA2-A060-4503-872D-BA72A046AD95}">
  <sheetPr codeName="shMYR"/>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33"/>
      <c r="B1" s="134" t="str">
        <f ca="1">RIGHT(sCellInfo("SheetName"),3)&amp;" curves and volatility"</f>
        <v>MYR curves and volatility</v>
      </c>
      <c r="C1" s="133"/>
      <c r="D1" s="133"/>
      <c r="E1" s="133"/>
      <c r="F1" s="133"/>
      <c r="G1" s="133"/>
      <c r="H1" s="133"/>
      <c r="I1" s="133"/>
      <c r="J1" s="133"/>
      <c r="K1" s="133"/>
      <c r="L1" s="133"/>
      <c r="M1" s="133"/>
      <c r="N1" s="133"/>
      <c r="O1" s="133"/>
      <c r="P1" s="133"/>
      <c r="Q1" s="133"/>
      <c r="R1" s="133"/>
      <c r="S1" s="133"/>
      <c r="T1" s="133"/>
      <c r="U1" s="133"/>
      <c r="V1" s="133"/>
      <c r="W1" s="133"/>
      <c r="X1" s="133"/>
    </row>
    <row r="2" spans="1:24" x14ac:dyDescent="0.45">
      <c r="A2" s="133"/>
      <c r="B2" s="135" t="s">
        <v>534</v>
      </c>
      <c r="C2" s="133"/>
      <c r="D2" s="133"/>
      <c r="E2" s="133"/>
      <c r="F2" s="133"/>
      <c r="G2" s="133"/>
      <c r="H2" s="136" t="s">
        <v>535</v>
      </c>
      <c r="I2" s="133"/>
      <c r="J2" s="133"/>
      <c r="K2" s="133"/>
      <c r="L2" s="133"/>
      <c r="M2" s="133"/>
      <c r="N2" s="133"/>
      <c r="O2" s="133"/>
      <c r="P2" s="133"/>
      <c r="Q2" s="133"/>
      <c r="R2" s="133"/>
      <c r="S2" s="133"/>
      <c r="T2" s="133"/>
      <c r="U2" s="133"/>
      <c r="V2" s="133"/>
      <c r="W2" s="133"/>
      <c r="X2" s="133"/>
    </row>
    <row r="3" spans="1:24" x14ac:dyDescent="0.45">
      <c r="A3" s="133"/>
      <c r="B3" s="137" t="s">
        <v>536</v>
      </c>
      <c r="C3" s="137" t="s">
        <v>109</v>
      </c>
      <c r="D3" s="137" t="s">
        <v>537</v>
      </c>
      <c r="E3" s="137" t="s">
        <v>538</v>
      </c>
      <c r="F3" s="137" t="s">
        <v>539</v>
      </c>
      <c r="G3" s="137" t="s">
        <v>540</v>
      </c>
      <c r="H3" s="133"/>
      <c r="I3" s="135" t="s">
        <v>541</v>
      </c>
      <c r="J3" s="133"/>
      <c r="K3" s="133"/>
      <c r="L3" s="133"/>
      <c r="M3" s="133"/>
      <c r="N3" s="133"/>
      <c r="O3" s="133"/>
      <c r="P3" s="133"/>
      <c r="Q3" s="133"/>
      <c r="R3" s="133"/>
      <c r="S3" s="133"/>
      <c r="T3" s="133"/>
      <c r="U3" s="133"/>
      <c r="V3" s="133"/>
      <c r="W3" s="138" t="s">
        <v>542</v>
      </c>
      <c r="X3" s="133"/>
    </row>
    <row r="4" spans="1:24" x14ac:dyDescent="0.45">
      <c r="A4" s="133"/>
      <c r="B4" s="142" t="s">
        <v>9</v>
      </c>
      <c r="C4" s="45">
        <v>3.2500000000000001E-2</v>
      </c>
      <c r="D4" s="143" t="s">
        <v>543</v>
      </c>
      <c r="E4" s="143" t="s">
        <v>566</v>
      </c>
      <c r="F4" s="143" t="s">
        <v>543</v>
      </c>
      <c r="G4" s="144" t="s">
        <v>566</v>
      </c>
      <c r="H4" s="133"/>
      <c r="I4" s="154"/>
      <c r="J4" s="155" t="s">
        <v>10</v>
      </c>
      <c r="K4" s="155" t="s">
        <v>11</v>
      </c>
      <c r="L4" s="155" t="s">
        <v>12</v>
      </c>
      <c r="M4" s="155" t="s">
        <v>13</v>
      </c>
      <c r="N4" s="155" t="s">
        <v>14</v>
      </c>
      <c r="O4" s="155" t="s">
        <v>15</v>
      </c>
      <c r="P4" s="155" t="s">
        <v>16</v>
      </c>
      <c r="Q4" s="155" t="s">
        <v>17</v>
      </c>
      <c r="R4" s="155" t="s">
        <v>18</v>
      </c>
      <c r="S4" s="155" t="s">
        <v>19</v>
      </c>
      <c r="T4" s="155" t="s">
        <v>545</v>
      </c>
      <c r="U4" s="156" t="s">
        <v>546</v>
      </c>
      <c r="V4" s="133"/>
      <c r="W4" s="46" t="s">
        <v>547</v>
      </c>
      <c r="X4" s="47" t="str">
        <f t="array" aca="1" ref="X4:X7" ca="1">TRANSPOSE($D$5:$G$5)</f>
        <v>Quart</v>
      </c>
    </row>
    <row r="5" spans="1:24" x14ac:dyDescent="0.45">
      <c r="A5" s="133"/>
      <c r="B5" s="145" t="s">
        <v>10</v>
      </c>
      <c r="C5" s="49">
        <v>2.9449999999999997E-2</v>
      </c>
      <c r="D5" s="146" t="s">
        <v>549</v>
      </c>
      <c r="E5" s="146" t="s">
        <v>566</v>
      </c>
      <c r="F5" s="146" t="s">
        <v>549</v>
      </c>
      <c r="G5" s="147" t="s">
        <v>566</v>
      </c>
      <c r="H5" s="133"/>
      <c r="I5" s="157" t="s">
        <v>10</v>
      </c>
      <c r="J5" s="50">
        <v>6.1575000000000006E-3</v>
      </c>
      <c r="K5" s="50">
        <v>4.7340000000000004E-3</v>
      </c>
      <c r="L5" s="50">
        <v>5.2475000000000004E-3</v>
      </c>
      <c r="M5" s="50">
        <v>5.6129999999999999E-3</v>
      </c>
      <c r="N5" s="50">
        <v>5.7745000000000001E-3</v>
      </c>
      <c r="O5" s="50">
        <v>5.9517500000000004E-3</v>
      </c>
      <c r="P5" s="50">
        <v>6.1289999999999999E-3</v>
      </c>
      <c r="Q5" s="50">
        <v>6.1941666666666664E-3</v>
      </c>
      <c r="R5" s="50">
        <v>6.2593333333333329E-3</v>
      </c>
      <c r="S5" s="50">
        <v>6.3244999999999994E-3</v>
      </c>
      <c r="T5" s="50">
        <v>6.3244999999999994E-3</v>
      </c>
      <c r="U5" s="51">
        <v>6.3244999999999994E-3</v>
      </c>
      <c r="V5" s="133"/>
      <c r="W5" s="52" t="s">
        <v>550</v>
      </c>
      <c r="X5" s="48" t="str">
        <f ca="1"/>
        <v>A/365F</v>
      </c>
    </row>
    <row r="6" spans="1:24" x14ac:dyDescent="0.45">
      <c r="A6" s="133"/>
      <c r="B6" s="145" t="s">
        <v>11</v>
      </c>
      <c r="C6" s="49">
        <v>2.9100000000000001E-2</v>
      </c>
      <c r="D6" s="146" t="s">
        <v>549</v>
      </c>
      <c r="E6" s="146" t="s">
        <v>566</v>
      </c>
      <c r="F6" s="146" t="s">
        <v>549</v>
      </c>
      <c r="G6" s="147" t="s">
        <v>566</v>
      </c>
      <c r="H6" s="133"/>
      <c r="I6" s="157" t="s">
        <v>11</v>
      </c>
      <c r="J6" s="50">
        <v>6.1575000000000006E-3</v>
      </c>
      <c r="K6" s="50">
        <v>5.5395000000000002E-3</v>
      </c>
      <c r="L6" s="50">
        <v>5.8314999999999999E-3</v>
      </c>
      <c r="M6" s="50">
        <v>6.0724999999999998E-3</v>
      </c>
      <c r="N6" s="50">
        <v>6.2459999999999998E-3</v>
      </c>
      <c r="O6" s="50">
        <v>6.4029999999999998E-3</v>
      </c>
      <c r="P6" s="50">
        <v>6.5599999999999999E-3</v>
      </c>
      <c r="Q6" s="50">
        <v>6.7306666666666669E-3</v>
      </c>
      <c r="R6" s="50">
        <v>6.9013333333333331E-3</v>
      </c>
      <c r="S6" s="50">
        <v>7.0720000000000002E-3</v>
      </c>
      <c r="T6" s="50">
        <v>7.0720000000000002E-3</v>
      </c>
      <c r="U6" s="51">
        <v>7.0720000000000002E-3</v>
      </c>
      <c r="V6" s="133"/>
      <c r="W6" s="52" t="s">
        <v>551</v>
      </c>
      <c r="X6" s="48" t="str">
        <f ca="1"/>
        <v>Quart</v>
      </c>
    </row>
    <row r="7" spans="1:24" x14ac:dyDescent="0.45">
      <c r="A7" s="133"/>
      <c r="B7" s="145" t="s">
        <v>12</v>
      </c>
      <c r="C7" s="49">
        <v>2.92E-2</v>
      </c>
      <c r="D7" s="146" t="s">
        <v>549</v>
      </c>
      <c r="E7" s="146" t="s">
        <v>566</v>
      </c>
      <c r="F7" s="146" t="s">
        <v>549</v>
      </c>
      <c r="G7" s="147" t="s">
        <v>566</v>
      </c>
      <c r="H7" s="133"/>
      <c r="I7" s="157" t="s">
        <v>12</v>
      </c>
      <c r="J7" s="50">
        <v>6.1575000000000006E-3</v>
      </c>
      <c r="K7" s="50">
        <v>5.8570000000000002E-3</v>
      </c>
      <c r="L7" s="50">
        <v>6.136E-3</v>
      </c>
      <c r="M7" s="50">
        <v>6.3309999999999998E-3</v>
      </c>
      <c r="N7" s="50">
        <v>6.5075000000000003E-3</v>
      </c>
      <c r="O7" s="50">
        <v>6.5820000000000002E-3</v>
      </c>
      <c r="P7" s="50">
        <v>6.6565000000000001E-3</v>
      </c>
      <c r="Q7" s="50">
        <v>6.7163333333333337E-3</v>
      </c>
      <c r="R7" s="50">
        <v>6.7761666666666664E-3</v>
      </c>
      <c r="S7" s="50">
        <v>6.8360000000000001E-3</v>
      </c>
      <c r="T7" s="50">
        <v>6.8360000000000001E-3</v>
      </c>
      <c r="U7" s="51">
        <v>6.8360000000000001E-3</v>
      </c>
      <c r="V7" s="133"/>
      <c r="W7" s="52" t="s">
        <v>552</v>
      </c>
      <c r="X7" s="48" t="str">
        <f ca="1"/>
        <v>A/365F</v>
      </c>
    </row>
    <row r="8" spans="1:24" x14ac:dyDescent="0.45">
      <c r="A8" s="133"/>
      <c r="B8" s="145" t="s">
        <v>13</v>
      </c>
      <c r="C8" s="49">
        <v>2.9399999999999999E-2</v>
      </c>
      <c r="D8" s="146" t="s">
        <v>549</v>
      </c>
      <c r="E8" s="146" t="s">
        <v>566</v>
      </c>
      <c r="F8" s="146" t="s">
        <v>549</v>
      </c>
      <c r="G8" s="147" t="s">
        <v>566</v>
      </c>
      <c r="H8" s="133"/>
      <c r="I8" s="157" t="s">
        <v>13</v>
      </c>
      <c r="J8" s="50">
        <v>6.1575000000000006E-3</v>
      </c>
      <c r="K8" s="50">
        <v>6.3854999999999997E-3</v>
      </c>
      <c r="L8" s="50">
        <v>6.5640000000000004E-3</v>
      </c>
      <c r="M8" s="50">
        <v>6.6700000000000006E-3</v>
      </c>
      <c r="N8" s="50">
        <v>6.6260000000000008E-3</v>
      </c>
      <c r="O8" s="50">
        <v>6.6597500000000007E-3</v>
      </c>
      <c r="P8" s="50">
        <v>6.6934999999999998E-3</v>
      </c>
      <c r="Q8" s="50">
        <v>6.7511666666666666E-3</v>
      </c>
      <c r="R8" s="50">
        <v>6.8088333333333334E-3</v>
      </c>
      <c r="S8" s="50">
        <v>6.8665000000000002E-3</v>
      </c>
      <c r="T8" s="50">
        <v>6.8665000000000002E-3</v>
      </c>
      <c r="U8" s="51">
        <v>6.8665000000000002E-3</v>
      </c>
      <c r="V8" s="133"/>
      <c r="W8" s="52" t="s">
        <v>553</v>
      </c>
      <c r="X8" s="48" t="s">
        <v>554</v>
      </c>
    </row>
    <row r="9" spans="1:24" x14ac:dyDescent="0.45">
      <c r="A9" s="133"/>
      <c r="B9" s="145" t="s">
        <v>14</v>
      </c>
      <c r="C9" s="49">
        <v>2.955E-2</v>
      </c>
      <c r="D9" s="146" t="s">
        <v>549</v>
      </c>
      <c r="E9" s="146" t="s">
        <v>566</v>
      </c>
      <c r="F9" s="146" t="s">
        <v>549</v>
      </c>
      <c r="G9" s="147" t="s">
        <v>566</v>
      </c>
      <c r="H9" s="133"/>
      <c r="I9" s="157" t="s">
        <v>14</v>
      </c>
      <c r="J9" s="50">
        <v>6.3810000000000004E-3</v>
      </c>
      <c r="K9" s="50">
        <v>6.5194999999999993E-3</v>
      </c>
      <c r="L9" s="50">
        <v>6.5954999999999998E-3</v>
      </c>
      <c r="M9" s="50">
        <v>6.6769999999999998E-3</v>
      </c>
      <c r="N9" s="50">
        <v>6.6739999999999994E-3</v>
      </c>
      <c r="O9" s="50">
        <v>6.6934999999999998E-3</v>
      </c>
      <c r="P9" s="50">
        <v>6.7129999999999993E-3</v>
      </c>
      <c r="Q9" s="50">
        <v>6.7581666666666658E-3</v>
      </c>
      <c r="R9" s="50">
        <v>6.8033333333333322E-3</v>
      </c>
      <c r="S9" s="50">
        <v>6.8484999999999996E-3</v>
      </c>
      <c r="T9" s="50">
        <v>6.8484999999999996E-3</v>
      </c>
      <c r="U9" s="51">
        <v>6.8484999999999996E-3</v>
      </c>
      <c r="V9" s="133"/>
      <c r="W9" s="53" t="s">
        <v>555</v>
      </c>
      <c r="X9" s="54" t="s">
        <v>571</v>
      </c>
    </row>
    <row r="10" spans="1:24" x14ac:dyDescent="0.45">
      <c r="A10" s="133"/>
      <c r="B10" s="145" t="s">
        <v>16</v>
      </c>
      <c r="C10" s="49">
        <v>3.0299999999999997E-2</v>
      </c>
      <c r="D10" s="146" t="s">
        <v>549</v>
      </c>
      <c r="E10" s="146" t="s">
        <v>566</v>
      </c>
      <c r="F10" s="146" t="s">
        <v>549</v>
      </c>
      <c r="G10" s="147" t="s">
        <v>566</v>
      </c>
      <c r="H10" s="133"/>
      <c r="I10" s="157" t="s">
        <v>16</v>
      </c>
      <c r="J10" s="50">
        <v>6.4650000000000003E-3</v>
      </c>
      <c r="K10" s="50">
        <v>6.5469999999999999E-3</v>
      </c>
      <c r="L10" s="50">
        <v>6.5959999999999994E-3</v>
      </c>
      <c r="M10" s="50">
        <v>6.6435000000000001E-3</v>
      </c>
      <c r="N10" s="50">
        <v>6.6760000000000005E-3</v>
      </c>
      <c r="O10" s="50">
        <v>6.6615000000000008E-3</v>
      </c>
      <c r="P10" s="50">
        <v>6.6470000000000001E-3</v>
      </c>
      <c r="Q10" s="50">
        <v>6.6936666666666672E-3</v>
      </c>
      <c r="R10" s="50">
        <v>6.7403333333333343E-3</v>
      </c>
      <c r="S10" s="50">
        <v>6.7870000000000005E-3</v>
      </c>
      <c r="T10" s="50">
        <v>6.7870000000000005E-3</v>
      </c>
      <c r="U10" s="51">
        <v>6.7870000000000005E-3</v>
      </c>
      <c r="V10" s="133"/>
      <c r="W10" s="133"/>
      <c r="X10" s="133"/>
    </row>
    <row r="11" spans="1:24" x14ac:dyDescent="0.45">
      <c r="A11" s="133"/>
      <c r="B11" s="145" t="s">
        <v>19</v>
      </c>
      <c r="C11" s="49">
        <v>3.15E-2</v>
      </c>
      <c r="D11" s="146" t="s">
        <v>549</v>
      </c>
      <c r="E11" s="146" t="s">
        <v>566</v>
      </c>
      <c r="F11" s="146" t="s">
        <v>549</v>
      </c>
      <c r="G11" s="147" t="s">
        <v>566</v>
      </c>
      <c r="H11" s="133"/>
      <c r="I11" s="157" t="s">
        <v>19</v>
      </c>
      <c r="J11" s="50">
        <v>6.5060000000000005E-3</v>
      </c>
      <c r="K11" s="50">
        <v>6.5879999999999992E-3</v>
      </c>
      <c r="L11" s="50">
        <v>6.5969999999999996E-3</v>
      </c>
      <c r="M11" s="50">
        <v>6.6175000000000001E-3</v>
      </c>
      <c r="N11" s="50">
        <v>6.6180000000000006E-3</v>
      </c>
      <c r="O11" s="50">
        <v>6.5970000000000013E-3</v>
      </c>
      <c r="P11" s="50">
        <v>6.5760000000000002E-3</v>
      </c>
      <c r="Q11" s="50">
        <v>6.6323333333333338E-3</v>
      </c>
      <c r="R11" s="50">
        <v>6.6886666666666665E-3</v>
      </c>
      <c r="S11" s="50">
        <v>6.7450000000000001E-3</v>
      </c>
      <c r="T11" s="50">
        <v>6.7450000000000001E-3</v>
      </c>
      <c r="U11" s="51">
        <v>6.7450000000000001E-3</v>
      </c>
      <c r="V11" s="133"/>
      <c r="W11" s="133" t="s">
        <v>557</v>
      </c>
      <c r="X11" s="133"/>
    </row>
    <row r="12" spans="1:24" x14ac:dyDescent="0.45">
      <c r="A12" s="133"/>
      <c r="B12" s="145" t="s">
        <v>545</v>
      </c>
      <c r="C12" s="49">
        <v>3.3500000000000002E-2</v>
      </c>
      <c r="D12" s="146" t="s">
        <v>549</v>
      </c>
      <c r="E12" s="146" t="s">
        <v>566</v>
      </c>
      <c r="F12" s="146" t="s">
        <v>549</v>
      </c>
      <c r="G12" s="147" t="s">
        <v>566</v>
      </c>
      <c r="H12" s="133"/>
      <c r="I12" s="157" t="s">
        <v>545</v>
      </c>
      <c r="J12" s="50">
        <v>6.5060000000000005E-3</v>
      </c>
      <c r="K12" s="50">
        <v>6.5879999999999992E-3</v>
      </c>
      <c r="L12" s="50">
        <v>6.5969999999999996E-3</v>
      </c>
      <c r="M12" s="50">
        <v>6.6175000000000001E-3</v>
      </c>
      <c r="N12" s="50">
        <v>6.6180000000000006E-3</v>
      </c>
      <c r="O12" s="50">
        <v>6.5970000000000004E-3</v>
      </c>
      <c r="P12" s="50">
        <v>6.5760000000000011E-3</v>
      </c>
      <c r="Q12" s="50">
        <v>6.6323333333333338E-3</v>
      </c>
      <c r="R12" s="50">
        <v>6.6886666666666665E-3</v>
      </c>
      <c r="S12" s="50">
        <v>6.7450000000000001E-3</v>
      </c>
      <c r="T12" s="50">
        <v>6.7450000000000001E-3</v>
      </c>
      <c r="U12" s="51">
        <v>6.7450000000000001E-3</v>
      </c>
      <c r="V12" s="133"/>
      <c r="W12" s="139" t="s">
        <v>558</v>
      </c>
      <c r="X12" s="55" t="s">
        <v>559</v>
      </c>
    </row>
    <row r="13" spans="1:24" x14ac:dyDescent="0.45">
      <c r="A13" s="133"/>
      <c r="B13" s="145" t="s">
        <v>546</v>
      </c>
      <c r="C13" s="49">
        <v>3.4500000000000003E-2</v>
      </c>
      <c r="D13" s="146" t="s">
        <v>549</v>
      </c>
      <c r="E13" s="146" t="s">
        <v>566</v>
      </c>
      <c r="F13" s="146" t="s">
        <v>549</v>
      </c>
      <c r="G13" s="147" t="s">
        <v>566</v>
      </c>
      <c r="H13" s="133"/>
      <c r="I13" s="158" t="s">
        <v>546</v>
      </c>
      <c r="J13" s="56">
        <v>6.5060000000000005E-3</v>
      </c>
      <c r="K13" s="56">
        <v>6.5879999999999992E-3</v>
      </c>
      <c r="L13" s="56">
        <v>6.5969999999999996E-3</v>
      </c>
      <c r="M13" s="56">
        <v>6.6175000000000001E-3</v>
      </c>
      <c r="N13" s="56">
        <v>6.6180000000000006E-3</v>
      </c>
      <c r="O13" s="56">
        <v>6.5970000000000004E-3</v>
      </c>
      <c r="P13" s="56">
        <v>6.5760000000000011E-3</v>
      </c>
      <c r="Q13" s="56">
        <v>6.6323333333333338E-3</v>
      </c>
      <c r="R13" s="56">
        <v>6.6886666666666665E-3</v>
      </c>
      <c r="S13" s="56">
        <v>6.7450000000000001E-3</v>
      </c>
      <c r="T13" s="56">
        <v>6.7450000000000001E-3</v>
      </c>
      <c r="U13" s="57">
        <v>6.7450000000000001E-3</v>
      </c>
      <c r="V13" s="133"/>
      <c r="W13" s="133"/>
      <c r="X13" s="133"/>
    </row>
    <row r="14" spans="1:24" x14ac:dyDescent="0.45">
      <c r="A14" s="133"/>
      <c r="B14" s="148" t="s">
        <v>560</v>
      </c>
      <c r="C14" s="58">
        <v>3.4500000000000003E-2</v>
      </c>
      <c r="D14" s="149" t="s">
        <v>549</v>
      </c>
      <c r="E14" s="149" t="s">
        <v>566</v>
      </c>
      <c r="F14" s="149" t="s">
        <v>549</v>
      </c>
      <c r="G14" s="150" t="s">
        <v>566</v>
      </c>
      <c r="H14" s="133"/>
      <c r="I14" s="133"/>
      <c r="J14" s="133"/>
      <c r="K14" s="133"/>
      <c r="L14" s="133"/>
      <c r="M14" s="133"/>
      <c r="N14" s="133"/>
      <c r="O14" s="133"/>
      <c r="P14" s="133"/>
      <c r="Q14" s="133"/>
      <c r="R14" s="133"/>
      <c r="S14" s="133"/>
      <c r="T14" s="133"/>
      <c r="U14" s="133"/>
      <c r="V14" s="133"/>
      <c r="W14" s="133"/>
      <c r="X14" s="133"/>
    </row>
    <row r="15" spans="1:24" x14ac:dyDescent="0.45">
      <c r="A15" s="133"/>
      <c r="B15" s="133"/>
      <c r="C15" s="133"/>
      <c r="D15" s="133"/>
      <c r="E15" s="133"/>
      <c r="F15" s="133"/>
      <c r="G15" s="133"/>
      <c r="H15" s="133"/>
      <c r="I15" s="133"/>
      <c r="J15" s="133"/>
      <c r="K15" s="133"/>
      <c r="L15" s="133"/>
      <c r="M15" s="133"/>
      <c r="N15" s="133"/>
      <c r="O15" s="133"/>
      <c r="P15" s="133"/>
      <c r="Q15" s="133"/>
      <c r="R15" s="133"/>
      <c r="S15" s="133"/>
      <c r="T15" s="133"/>
      <c r="U15" s="133"/>
      <c r="V15" s="133"/>
      <c r="W15" s="133"/>
      <c r="X15" s="133"/>
    </row>
    <row r="16" spans="1:24" x14ac:dyDescent="0.45">
      <c r="A16" s="133"/>
      <c r="B16" s="138" t="str" cm="1">
        <f t="array" aca="1" ref="B16" ca="1">IF(sCellInfo("SheetName")=Config!CollateralCcy,"Fixed vs RFR",sCellInfo("SheetName")&amp;" RFR vs "&amp;Config!CollateralCcy&amp;" RFR")</f>
        <v>MYR RFR vs EUR RFR</v>
      </c>
      <c r="C16" s="133"/>
      <c r="D16" s="133"/>
      <c r="E16" s="133"/>
      <c r="F16" s="140" t="s">
        <v>561</v>
      </c>
      <c r="G16" s="59" t="str" cm="1">
        <f t="array" aca="1" ref="G16" ca="1">[1]!sCellInfo("SheetName")</f>
        <v>MYR</v>
      </c>
      <c r="H16" s="133"/>
      <c r="I16" s="133"/>
      <c r="J16" s="133"/>
      <c r="K16" s="133"/>
      <c r="L16" s="133"/>
      <c r="M16" s="133"/>
      <c r="N16" s="133"/>
      <c r="O16" s="133"/>
      <c r="P16" s="133"/>
      <c r="Q16" s="133"/>
      <c r="R16" s="133"/>
      <c r="S16" s="133"/>
      <c r="T16" s="133"/>
      <c r="U16" s="133"/>
      <c r="V16" s="133"/>
      <c r="W16" s="133"/>
      <c r="X16" s="133"/>
    </row>
    <row r="17" spans="1:24" x14ac:dyDescent="0.45">
      <c r="A17" s="133"/>
      <c r="B17" s="141" t="s">
        <v>536</v>
      </c>
      <c r="C17" s="141" t="s">
        <v>109</v>
      </c>
      <c r="D17" s="137" t="s">
        <v>562</v>
      </c>
      <c r="E17" s="137" t="s">
        <v>563</v>
      </c>
      <c r="F17" s="137" t="s">
        <v>564</v>
      </c>
      <c r="G17" s="137" t="s">
        <v>565</v>
      </c>
      <c r="H17" s="133"/>
      <c r="I17" s="133"/>
      <c r="J17" s="133"/>
      <c r="K17" s="133"/>
      <c r="L17" s="133"/>
      <c r="M17" s="133"/>
      <c r="N17" s="133"/>
      <c r="O17" s="133"/>
      <c r="P17" s="133"/>
      <c r="Q17" s="133"/>
      <c r="R17" s="133"/>
      <c r="S17" s="133"/>
      <c r="T17" s="133"/>
      <c r="U17" s="133"/>
      <c r="V17" s="133"/>
      <c r="W17" s="133"/>
      <c r="X17" s="133"/>
    </row>
    <row r="18" spans="1:24" x14ac:dyDescent="0.45">
      <c r="A18" s="133"/>
      <c r="B18" s="151" t="s">
        <v>9</v>
      </c>
      <c r="C18" s="45">
        <v>-4.8749999999999998E-4</v>
      </c>
      <c r="D18" s="143" t="s">
        <v>549</v>
      </c>
      <c r="E18" s="143" t="s">
        <v>566</v>
      </c>
      <c r="F18" s="143" t="s">
        <v>549</v>
      </c>
      <c r="G18" s="144" t="s">
        <v>544</v>
      </c>
      <c r="H18" s="133"/>
      <c r="I18" s="133"/>
      <c r="J18" s="133"/>
      <c r="K18" s="133"/>
      <c r="L18" s="133"/>
      <c r="M18" s="133"/>
      <c r="N18" s="133"/>
      <c r="O18" s="133"/>
      <c r="P18" s="133"/>
      <c r="Q18" s="133"/>
      <c r="R18" s="133"/>
      <c r="S18" s="133"/>
      <c r="T18" s="133"/>
      <c r="U18" s="133"/>
      <c r="V18" s="133"/>
      <c r="W18" s="133"/>
      <c r="X18" s="133"/>
    </row>
    <row r="19" spans="1:24" x14ac:dyDescent="0.45">
      <c r="A19" s="133"/>
      <c r="B19" s="152" t="s">
        <v>10</v>
      </c>
      <c r="C19" s="49">
        <v>-4.8749999999999998E-4</v>
      </c>
      <c r="D19" s="146" t="s">
        <v>549</v>
      </c>
      <c r="E19" s="146" t="s">
        <v>566</v>
      </c>
      <c r="F19" s="146" t="s">
        <v>549</v>
      </c>
      <c r="G19" s="147" t="s">
        <v>544</v>
      </c>
      <c r="H19" s="133"/>
      <c r="I19" s="133"/>
      <c r="J19" s="133"/>
      <c r="K19" s="133"/>
      <c r="L19" s="133"/>
      <c r="M19" s="133"/>
      <c r="N19" s="133"/>
      <c r="O19" s="133"/>
      <c r="P19" s="133"/>
      <c r="Q19" s="133"/>
      <c r="R19" s="133"/>
      <c r="S19" s="133"/>
      <c r="T19" s="133"/>
      <c r="U19" s="133"/>
      <c r="V19" s="133"/>
      <c r="W19" s="133"/>
      <c r="X19" s="133"/>
    </row>
    <row r="20" spans="1:24" x14ac:dyDescent="0.45">
      <c r="A20" s="133"/>
      <c r="B20" s="152" t="s">
        <v>11</v>
      </c>
      <c r="C20" s="49">
        <v>-4.75E-4</v>
      </c>
      <c r="D20" s="146" t="s">
        <v>549</v>
      </c>
      <c r="E20" s="146" t="s">
        <v>566</v>
      </c>
      <c r="F20" s="146" t="s">
        <v>549</v>
      </c>
      <c r="G20" s="147" t="s">
        <v>544</v>
      </c>
      <c r="H20" s="133"/>
      <c r="I20" s="133"/>
      <c r="J20" s="133"/>
      <c r="K20" s="133"/>
      <c r="L20" s="133"/>
      <c r="M20" s="133"/>
      <c r="N20" s="133"/>
      <c r="O20" s="133"/>
      <c r="P20" s="133"/>
      <c r="Q20" s="133"/>
      <c r="R20" s="133"/>
      <c r="S20" s="133"/>
      <c r="T20" s="133"/>
      <c r="U20" s="133"/>
      <c r="V20" s="133"/>
      <c r="W20" s="133"/>
      <c r="X20" s="133"/>
    </row>
    <row r="21" spans="1:24" x14ac:dyDescent="0.45">
      <c r="A21" s="133"/>
      <c r="B21" s="152" t="s">
        <v>12</v>
      </c>
      <c r="C21" s="49">
        <v>-4.4999999999999999E-4</v>
      </c>
      <c r="D21" s="146" t="s">
        <v>549</v>
      </c>
      <c r="E21" s="146" t="s">
        <v>566</v>
      </c>
      <c r="F21" s="146" t="s">
        <v>549</v>
      </c>
      <c r="G21" s="147" t="s">
        <v>544</v>
      </c>
      <c r="H21" s="133"/>
      <c r="I21" s="133"/>
      <c r="J21" s="133"/>
      <c r="K21" s="133"/>
      <c r="L21" s="133"/>
      <c r="M21" s="133"/>
      <c r="N21" s="133"/>
      <c r="O21" s="133"/>
      <c r="P21" s="133"/>
      <c r="Q21" s="133"/>
      <c r="R21" s="133"/>
      <c r="S21" s="133"/>
      <c r="T21" s="133"/>
      <c r="U21" s="133"/>
      <c r="V21" s="133"/>
      <c r="W21" s="133"/>
      <c r="X21" s="133"/>
    </row>
    <row r="22" spans="1:24" x14ac:dyDescent="0.45">
      <c r="A22" s="133"/>
      <c r="B22" s="152" t="s">
        <v>13</v>
      </c>
      <c r="C22" s="49">
        <v>-6.2500000000000001E-4</v>
      </c>
      <c r="D22" s="146" t="s">
        <v>549</v>
      </c>
      <c r="E22" s="146" t="s">
        <v>566</v>
      </c>
      <c r="F22" s="146" t="s">
        <v>549</v>
      </c>
      <c r="G22" s="147" t="s">
        <v>544</v>
      </c>
      <c r="H22" s="133"/>
      <c r="I22" s="133"/>
      <c r="J22" s="133"/>
      <c r="K22" s="133"/>
      <c r="L22" s="133"/>
      <c r="M22" s="133"/>
      <c r="N22" s="133"/>
      <c r="O22" s="133"/>
      <c r="P22" s="133"/>
      <c r="Q22" s="133"/>
      <c r="R22" s="133"/>
      <c r="S22" s="133"/>
      <c r="T22" s="133"/>
      <c r="U22" s="133"/>
      <c r="V22" s="133"/>
      <c r="W22" s="133"/>
      <c r="X22" s="133"/>
    </row>
    <row r="23" spans="1:24" x14ac:dyDescent="0.45">
      <c r="A23" s="133"/>
      <c r="B23" s="152" t="s">
        <v>14</v>
      </c>
      <c r="C23" s="49">
        <v>-9.5E-4</v>
      </c>
      <c r="D23" s="146" t="s">
        <v>549</v>
      </c>
      <c r="E23" s="146" t="s">
        <v>566</v>
      </c>
      <c r="F23" s="146" t="s">
        <v>549</v>
      </c>
      <c r="G23" s="147" t="s">
        <v>544</v>
      </c>
      <c r="H23" s="133"/>
      <c r="I23" s="133"/>
      <c r="J23" s="133"/>
      <c r="K23" s="133"/>
      <c r="L23" s="133"/>
      <c r="M23" s="133"/>
      <c r="N23" s="133"/>
      <c r="O23" s="133"/>
      <c r="P23" s="133"/>
      <c r="Q23" s="133"/>
      <c r="R23" s="133"/>
      <c r="S23" s="133"/>
      <c r="T23" s="133"/>
      <c r="U23" s="133"/>
      <c r="V23" s="133"/>
      <c r="W23" s="133"/>
      <c r="X23" s="133"/>
    </row>
    <row r="24" spans="1:24" x14ac:dyDescent="0.45">
      <c r="A24" s="133"/>
      <c r="B24" s="152" t="s">
        <v>16</v>
      </c>
      <c r="C24" s="49">
        <v>-1.8749999999999999E-3</v>
      </c>
      <c r="D24" s="146" t="s">
        <v>549</v>
      </c>
      <c r="E24" s="146" t="s">
        <v>566</v>
      </c>
      <c r="F24" s="146" t="s">
        <v>549</v>
      </c>
      <c r="G24" s="147" t="s">
        <v>544</v>
      </c>
      <c r="H24" s="133"/>
      <c r="I24" s="133"/>
      <c r="J24" s="133"/>
      <c r="K24" s="133"/>
      <c r="L24" s="133"/>
      <c r="M24" s="133"/>
      <c r="N24" s="133"/>
      <c r="O24" s="133"/>
      <c r="P24" s="133"/>
      <c r="Q24" s="133"/>
      <c r="R24" s="133"/>
      <c r="S24" s="133"/>
      <c r="T24" s="133"/>
      <c r="U24" s="133"/>
      <c r="V24" s="133"/>
      <c r="W24" s="133"/>
      <c r="X24" s="133"/>
    </row>
    <row r="25" spans="1:24" x14ac:dyDescent="0.45">
      <c r="A25" s="133"/>
      <c r="B25" s="152" t="s">
        <v>19</v>
      </c>
      <c r="C25" s="49">
        <v>-2.5000000000000001E-3</v>
      </c>
      <c r="D25" s="146" t="s">
        <v>549</v>
      </c>
      <c r="E25" s="146" t="s">
        <v>566</v>
      </c>
      <c r="F25" s="146" t="s">
        <v>549</v>
      </c>
      <c r="G25" s="147" t="s">
        <v>544</v>
      </c>
      <c r="H25" s="133"/>
      <c r="I25" s="133"/>
      <c r="J25" s="133"/>
      <c r="K25" s="133"/>
      <c r="L25" s="133"/>
      <c r="M25" s="133"/>
      <c r="N25" s="133"/>
      <c r="O25" s="133"/>
      <c r="P25" s="133"/>
      <c r="Q25" s="133"/>
      <c r="R25" s="133"/>
      <c r="S25" s="133"/>
      <c r="T25" s="133"/>
      <c r="U25" s="133"/>
      <c r="V25" s="133"/>
      <c r="W25" s="133"/>
      <c r="X25" s="133"/>
    </row>
    <row r="26" spans="1:24" x14ac:dyDescent="0.45">
      <c r="A26" s="133"/>
      <c r="B26" s="152" t="s">
        <v>545</v>
      </c>
      <c r="C26" s="49">
        <v>-2.8E-3</v>
      </c>
      <c r="D26" s="146" t="s">
        <v>549</v>
      </c>
      <c r="E26" s="146" t="s">
        <v>566</v>
      </c>
      <c r="F26" s="146" t="s">
        <v>549</v>
      </c>
      <c r="G26" s="147" t="s">
        <v>544</v>
      </c>
      <c r="H26" s="133"/>
      <c r="I26" s="133"/>
      <c r="J26" s="133"/>
      <c r="K26" s="133"/>
      <c r="L26" s="133"/>
      <c r="M26" s="133"/>
      <c r="N26" s="133"/>
      <c r="O26" s="133"/>
      <c r="P26" s="133"/>
      <c r="Q26" s="133"/>
      <c r="R26" s="133"/>
      <c r="S26" s="133"/>
      <c r="T26" s="133"/>
      <c r="U26" s="133"/>
      <c r="V26" s="133"/>
      <c r="W26" s="133"/>
      <c r="X26" s="133"/>
    </row>
    <row r="27" spans="1:24" x14ac:dyDescent="0.45">
      <c r="A27" s="133"/>
      <c r="B27" s="152" t="s">
        <v>546</v>
      </c>
      <c r="C27" s="49">
        <v>-2.7750000000000001E-3</v>
      </c>
      <c r="D27" s="146" t="s">
        <v>549</v>
      </c>
      <c r="E27" s="146" t="s">
        <v>566</v>
      </c>
      <c r="F27" s="146" t="s">
        <v>549</v>
      </c>
      <c r="G27" s="147" t="s">
        <v>544</v>
      </c>
      <c r="H27" s="133"/>
      <c r="I27" s="133"/>
      <c r="J27" s="133"/>
      <c r="K27" s="133"/>
      <c r="L27" s="133"/>
      <c r="M27" s="133"/>
      <c r="N27" s="133"/>
      <c r="O27" s="133"/>
      <c r="P27" s="133"/>
      <c r="Q27" s="133"/>
      <c r="R27" s="133"/>
      <c r="S27" s="133"/>
      <c r="T27" s="133"/>
      <c r="U27" s="133"/>
      <c r="V27" s="133"/>
      <c r="W27" s="133"/>
      <c r="X27" s="133"/>
    </row>
    <row r="28" spans="1:24" x14ac:dyDescent="0.45">
      <c r="A28" s="133"/>
      <c r="B28" s="153" t="s">
        <v>560</v>
      </c>
      <c r="C28" s="58">
        <v>-2.9100000000000003E-3</v>
      </c>
      <c r="D28" s="149" t="s">
        <v>549</v>
      </c>
      <c r="E28" s="149" t="s">
        <v>566</v>
      </c>
      <c r="F28" s="149" t="s">
        <v>549</v>
      </c>
      <c r="G28" s="150" t="s">
        <v>544</v>
      </c>
      <c r="H28" s="133"/>
      <c r="I28" s="133"/>
      <c r="J28" s="133"/>
      <c r="K28" s="133"/>
      <c r="L28" s="133"/>
      <c r="M28" s="133"/>
      <c r="N28" s="133"/>
      <c r="O28" s="133"/>
      <c r="P28" s="133"/>
      <c r="Q28" s="133"/>
      <c r="R28" s="133"/>
      <c r="S28" s="133"/>
      <c r="T28" s="133"/>
      <c r="U28" s="133"/>
      <c r="V28" s="133"/>
      <c r="W28" s="133"/>
      <c r="X28" s="133"/>
    </row>
  </sheetData>
  <sheetProtection sheet="1" objects="1" scenarios="1"/>
  <dataValidations count="16">
    <dataValidation type="list" allowBlank="1" showInputMessage="1" showErrorMessage="1" sqref="X12" xr:uid="{155AD5B0-38B6-4928-A276-D558782DAFEF}">
      <formula1>"RFR,IBOR"</formula1>
    </dataValidation>
    <dataValidation type="list" errorStyle="information" allowBlank="1" showInputMessage="1" showErrorMessage="1" errorTitle="Cayley Market Data" error="That's not a valid payment frequency." sqref="D4:D14" xr:uid="{9FF334ED-3692-442C-AA33-4CFF5F8BC5E0}">
      <formula1>"Ann,Semi,Quart"</formula1>
    </dataValidation>
    <dataValidation type="list" errorStyle="information" allowBlank="1" showInputMessage="1" showErrorMessage="1" errorTitle="Cayley Market Data" error="That's not a valid fixed daycount." sqref="E4:E14" xr:uid="{AB3064E7-2658-40AB-9129-D1043DEBB426}">
      <formula1>"30/360,30e/360,30e/360 (ISDA),A/360,A/365F,Act/Act"</formula1>
    </dataValidation>
    <dataValidation type="list" errorStyle="information" allowBlank="1" showInputMessage="1" showErrorMessage="1" errorTitle="Cayley Market Data" error="That's not a valid payment frequency." sqref="F4:F14" xr:uid="{3BD73758-48E2-4443-A628-96D75DDC553B}">
      <formula1>"Ann,Semi,Quart"</formula1>
    </dataValidation>
    <dataValidation type="list" errorStyle="information" allowBlank="1" showInputMessage="1" showErrorMessage="1" errorTitle="Cayley Market Data" error="That's not a valid floating daycount." sqref="G4:G14" xr:uid="{48F9CED2-930C-4FB1-ABB6-B366E81C3904}">
      <formula1>"A/360,A/365F"</formula1>
    </dataValidation>
    <dataValidation type="list" errorStyle="information" allowBlank="1" showInputMessage="1" showErrorMessage="1" errorTitle="Cayley Market Data" error="That's not a valid payment frequency." sqref="D18:D28" xr:uid="{8CD0FBE3-D435-4B44-AD73-D86692E56312}">
      <formula1>"Ann,Semi,Quart"</formula1>
    </dataValidation>
    <dataValidation type="list" errorStyle="information" allowBlank="1" showInputMessage="1" showErrorMessage="1" errorTitle="Cayley Market Data" error="That's not a valid fixed daycount." sqref="E18:E28" xr:uid="{FB76351E-9681-4D95-A472-115D33E1A615}">
      <formula1>"30/360,30e/360,30e/360 (ISDA),A/360,A/365F,Act/Act"</formula1>
    </dataValidation>
    <dataValidation type="list" errorStyle="information" allowBlank="1" showInputMessage="1" showErrorMessage="1" errorTitle="Cayley Market Data" error="That's not a valid payment frequency." sqref="F18:F28" xr:uid="{1A5823E8-1815-4B5C-8510-73F3A4C56840}">
      <formula1>"Ann,Semi,Quart"</formula1>
    </dataValidation>
    <dataValidation type="list" errorStyle="information" allowBlank="1" showInputMessage="1" showErrorMessage="1" errorTitle="Cayley Market Data" error="That's not a valid fixed daycount." sqref="G18:G28" xr:uid="{50F7798D-4651-400A-84A7-44DD9F8AFF12}">
      <formula1>"30/360,30e/360,30e/360 (ISDA),A/360,A/365F,Act/Act"</formula1>
    </dataValidation>
    <dataValidation type="list" errorStyle="information" allowBlank="1" showInputMessage="1" showErrorMessage="1" errorTitle="Cayley Market Data" sqref="G16" xr:uid="{2E49C2B7-E93C-4FF6-9140-86F04ACCD39D}">
      <formula1>"MYR,EUR"</formula1>
    </dataValidation>
    <dataValidation type="list" errorStyle="information" allowBlank="1" showInputMessage="1" showErrorMessage="1" errorTitle="Cayley Market Data" error="That's not a valid payment frequency." sqref="X4" xr:uid="{8AE6B680-3DBE-4EC7-8399-FACDB0050DDA}">
      <formula1>"Ann,Semi,Quart"</formula1>
    </dataValidation>
    <dataValidation type="list" errorStyle="information" allowBlank="1" showInputMessage="1" showErrorMessage="1" errorTitle="Cayley Market Data" error="That's not a valid fixed daycount." sqref="X5" xr:uid="{8802732E-1EBA-4CFE-BA3E-E2F5074B941A}">
      <formula1>"30/360,30e/360,30e/360 (ISDA),A/360,A/365F,Act/Act"</formula1>
    </dataValidation>
    <dataValidation type="list" errorStyle="information" allowBlank="1" showInputMessage="1" showErrorMessage="1" errorTitle="Cayley Market Data" error="That's not a valid payment frequency." sqref="X6" xr:uid="{BBA0EE81-12BA-47DB-9E62-B92BA2EBA3B4}">
      <formula1>"Ann,Semi,Quart"</formula1>
    </dataValidation>
    <dataValidation type="list" errorStyle="information" allowBlank="1" showInputMessage="1" showErrorMessage="1" errorTitle="Cayley Market Data" error="That's not a valid floating daycount." sqref="X7" xr:uid="{A3EEAD0B-9769-4960-ABD8-DF2FF470F27B}">
      <formula1>"A/360,A/365F"</formula1>
    </dataValidation>
    <dataValidation type="list" errorStyle="information" allowBlank="1" showInputMessage="1" showErrorMessage="1" errorTitle="Cayley Market Data" error="That's not a valid QuoteType" sqref="X8" xr:uid="{DC5ABF5C-8B4C-4042-8030-05A9A73FA1F2}">
      <formula1>"Normal,Log Normal,OIS Normal,OIS Log Normal"</formula1>
    </dataValidation>
    <dataValidation type="list" errorStyle="information" allowBlank="1" showInputMessage="1" showErrorMessage="1" errorTitle="Cayley Market Data" error="That's not a valid Contributor" sqref="X9" xr:uid="{2AA61BDE-28FD-4108-9152-D116CF38AC73}">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mc:AlternateContent xmlns:mc="http://schemas.openxmlformats.org/markup-compatibility/2006">
          <mc:Choice Requires="x14">
            <control shapeId="18434"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B33A2B-FDE0-4B63-BF6A-3B867E92FB8A}">
  <sheetPr codeName="shNOK"/>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33"/>
      <c r="B1" s="134" t="str">
        <f ca="1">RIGHT(sCellInfo("SheetName"),3)&amp;" curves and volatility"</f>
        <v>NOK curves and volatility</v>
      </c>
      <c r="C1" s="133"/>
      <c r="D1" s="133"/>
      <c r="E1" s="133"/>
      <c r="F1" s="133"/>
      <c r="G1" s="133"/>
      <c r="H1" s="133"/>
      <c r="I1" s="133"/>
      <c r="J1" s="133"/>
      <c r="K1" s="133"/>
      <c r="L1" s="133"/>
      <c r="M1" s="133"/>
      <c r="N1" s="133"/>
      <c r="O1" s="133"/>
      <c r="P1" s="133"/>
      <c r="Q1" s="133"/>
      <c r="R1" s="133"/>
      <c r="S1" s="133"/>
      <c r="T1" s="133"/>
      <c r="U1" s="133"/>
      <c r="V1" s="133"/>
      <c r="W1" s="133"/>
      <c r="X1" s="133"/>
    </row>
    <row r="2" spans="1:24" x14ac:dyDescent="0.45">
      <c r="A2" s="133"/>
      <c r="B2" s="135" t="s">
        <v>534</v>
      </c>
      <c r="C2" s="133"/>
      <c r="D2" s="133"/>
      <c r="E2" s="133"/>
      <c r="F2" s="133"/>
      <c r="G2" s="133"/>
      <c r="H2" s="136" t="s">
        <v>535</v>
      </c>
      <c r="I2" s="133"/>
      <c r="J2" s="133"/>
      <c r="K2" s="133"/>
      <c r="L2" s="133"/>
      <c r="M2" s="133"/>
      <c r="N2" s="133"/>
      <c r="O2" s="133"/>
      <c r="P2" s="133"/>
      <c r="Q2" s="133"/>
      <c r="R2" s="133"/>
      <c r="S2" s="133"/>
      <c r="T2" s="133"/>
      <c r="U2" s="133"/>
      <c r="V2" s="133"/>
      <c r="W2" s="133"/>
      <c r="X2" s="133"/>
    </row>
    <row r="3" spans="1:24" x14ac:dyDescent="0.45">
      <c r="A3" s="133"/>
      <c r="B3" s="137" t="s">
        <v>536</v>
      </c>
      <c r="C3" s="137" t="s">
        <v>109</v>
      </c>
      <c r="D3" s="137" t="s">
        <v>537</v>
      </c>
      <c r="E3" s="137" t="s">
        <v>538</v>
      </c>
      <c r="F3" s="137" t="s">
        <v>539</v>
      </c>
      <c r="G3" s="137" t="s">
        <v>540</v>
      </c>
      <c r="H3" s="133"/>
      <c r="I3" s="135" t="s">
        <v>541</v>
      </c>
      <c r="J3" s="133"/>
      <c r="K3" s="133"/>
      <c r="L3" s="133"/>
      <c r="M3" s="133"/>
      <c r="N3" s="133"/>
      <c r="O3" s="133"/>
      <c r="P3" s="133"/>
      <c r="Q3" s="133"/>
      <c r="R3" s="133"/>
      <c r="S3" s="133"/>
      <c r="T3" s="133"/>
      <c r="U3" s="133"/>
      <c r="V3" s="133"/>
      <c r="W3" s="138" t="s">
        <v>542</v>
      </c>
      <c r="X3" s="133"/>
    </row>
    <row r="4" spans="1:24" x14ac:dyDescent="0.45">
      <c r="A4" s="133"/>
      <c r="B4" s="142" t="s">
        <v>9</v>
      </c>
      <c r="C4" s="45">
        <v>1.8599999999999998E-2</v>
      </c>
      <c r="D4" s="143" t="s">
        <v>543</v>
      </c>
      <c r="E4" s="143" t="s">
        <v>569</v>
      </c>
      <c r="F4" s="143" t="s">
        <v>543</v>
      </c>
      <c r="G4" s="144" t="s">
        <v>544</v>
      </c>
      <c r="H4" s="133"/>
      <c r="I4" s="154"/>
      <c r="J4" s="155" t="s">
        <v>10</v>
      </c>
      <c r="K4" s="155" t="s">
        <v>11</v>
      </c>
      <c r="L4" s="155" t="s">
        <v>12</v>
      </c>
      <c r="M4" s="155" t="s">
        <v>13</v>
      </c>
      <c r="N4" s="155" t="s">
        <v>14</v>
      </c>
      <c r="O4" s="155" t="s">
        <v>15</v>
      </c>
      <c r="P4" s="155" t="s">
        <v>16</v>
      </c>
      <c r="Q4" s="155" t="s">
        <v>17</v>
      </c>
      <c r="R4" s="155" t="s">
        <v>18</v>
      </c>
      <c r="S4" s="155" t="s">
        <v>19</v>
      </c>
      <c r="T4" s="155" t="s">
        <v>545</v>
      </c>
      <c r="U4" s="156" t="s">
        <v>546</v>
      </c>
      <c r="V4" s="133"/>
      <c r="W4" s="46" t="s">
        <v>547</v>
      </c>
      <c r="X4" s="47" t="str">
        <f t="array" aca="1" ref="X4:X7" ca="1">TRANSPOSE($D$5:$G$5)</f>
        <v>Ann</v>
      </c>
    </row>
    <row r="5" spans="1:24" x14ac:dyDescent="0.45">
      <c r="A5" s="133"/>
      <c r="B5" s="145" t="s">
        <v>10</v>
      </c>
      <c r="C5" s="49">
        <v>1.8433333333333333E-2</v>
      </c>
      <c r="D5" s="146" t="s">
        <v>548</v>
      </c>
      <c r="E5" s="146" t="s">
        <v>569</v>
      </c>
      <c r="F5" s="146" t="s">
        <v>543</v>
      </c>
      <c r="G5" s="147" t="s">
        <v>544</v>
      </c>
      <c r="H5" s="133"/>
      <c r="I5" s="157" t="s">
        <v>10</v>
      </c>
      <c r="J5" s="50">
        <v>4.5775E-3</v>
      </c>
      <c r="K5" s="50">
        <v>4.9240000000000004E-3</v>
      </c>
      <c r="L5" s="50">
        <v>5.078E-3</v>
      </c>
      <c r="M5" s="50">
        <v>5.1674999999999994E-3</v>
      </c>
      <c r="N5" s="50">
        <v>5.2104999999999999E-3</v>
      </c>
      <c r="O5" s="50">
        <v>5.2044999999999999E-3</v>
      </c>
      <c r="P5" s="50">
        <v>5.1384999999999998E-3</v>
      </c>
      <c r="Q5" s="50">
        <v>5.1090000000000007E-3</v>
      </c>
      <c r="R5" s="50">
        <v>5.1465E-3</v>
      </c>
      <c r="S5" s="50">
        <v>5.1244999999999997E-3</v>
      </c>
      <c r="T5" s="50">
        <v>5.2110000000000004E-3</v>
      </c>
      <c r="U5" s="51">
        <v>5.2445E-3</v>
      </c>
      <c r="V5" s="133"/>
      <c r="W5" s="52" t="s">
        <v>550</v>
      </c>
      <c r="X5" s="48" t="str">
        <f ca="1"/>
        <v>30/360</v>
      </c>
    </row>
    <row r="6" spans="1:24" x14ac:dyDescent="0.45">
      <c r="A6" s="133"/>
      <c r="B6" s="145" t="s">
        <v>11</v>
      </c>
      <c r="C6" s="49">
        <v>1.8100000000000002E-2</v>
      </c>
      <c r="D6" s="146" t="s">
        <v>548</v>
      </c>
      <c r="E6" s="146" t="s">
        <v>569</v>
      </c>
      <c r="F6" s="146" t="s">
        <v>543</v>
      </c>
      <c r="G6" s="147" t="s">
        <v>544</v>
      </c>
      <c r="H6" s="133"/>
      <c r="I6" s="157" t="s">
        <v>11</v>
      </c>
      <c r="J6" s="50">
        <v>4.816E-3</v>
      </c>
      <c r="K6" s="50">
        <v>4.8965000000000007E-3</v>
      </c>
      <c r="L6" s="50">
        <v>5.097E-3</v>
      </c>
      <c r="M6" s="50">
        <v>5.2640000000000004E-3</v>
      </c>
      <c r="N6" s="50">
        <v>5.3614999999999999E-3</v>
      </c>
      <c r="O6" s="50">
        <v>5.3804999999999999E-3</v>
      </c>
      <c r="P6" s="50">
        <v>5.3844999999999995E-3</v>
      </c>
      <c r="Q6" s="50">
        <v>5.3725000000000005E-3</v>
      </c>
      <c r="R6" s="50">
        <v>5.3244999999999994E-3</v>
      </c>
      <c r="S6" s="50">
        <v>5.2985000000000003E-3</v>
      </c>
      <c r="T6" s="50">
        <v>5.3790000000000001E-3</v>
      </c>
      <c r="U6" s="51">
        <v>5.4025000000000002E-3</v>
      </c>
      <c r="V6" s="133"/>
      <c r="W6" s="52" t="s">
        <v>551</v>
      </c>
      <c r="X6" s="48" t="str">
        <f ca="1"/>
        <v>Semi</v>
      </c>
    </row>
    <row r="7" spans="1:24" x14ac:dyDescent="0.45">
      <c r="A7" s="133"/>
      <c r="B7" s="145" t="s">
        <v>12</v>
      </c>
      <c r="C7" s="49">
        <v>1.7559999999999999E-2</v>
      </c>
      <c r="D7" s="146" t="s">
        <v>548</v>
      </c>
      <c r="E7" s="146" t="s">
        <v>569</v>
      </c>
      <c r="F7" s="146" t="s">
        <v>543</v>
      </c>
      <c r="G7" s="147" t="s">
        <v>544</v>
      </c>
      <c r="H7" s="133"/>
      <c r="I7" s="157" t="s">
        <v>12</v>
      </c>
      <c r="J7" s="50">
        <v>4.7825000000000003E-3</v>
      </c>
      <c r="K7" s="50">
        <v>4.8435000000000006E-3</v>
      </c>
      <c r="L7" s="50">
        <v>5.1725E-3</v>
      </c>
      <c r="M7" s="50">
        <v>5.3145000000000006E-3</v>
      </c>
      <c r="N7" s="50">
        <v>5.4409999999999997E-3</v>
      </c>
      <c r="O7" s="50">
        <v>5.4530000000000004E-3</v>
      </c>
      <c r="P7" s="50">
        <v>5.5715000000000001E-3</v>
      </c>
      <c r="Q7" s="50">
        <v>5.5789999999999998E-3</v>
      </c>
      <c r="R7" s="50">
        <v>5.5380000000000004E-3</v>
      </c>
      <c r="S7" s="50">
        <v>5.5649999999999996E-3</v>
      </c>
      <c r="T7" s="50">
        <v>5.6305000000000001E-3</v>
      </c>
      <c r="U7" s="51">
        <v>5.64E-3</v>
      </c>
      <c r="V7" s="133"/>
      <c r="W7" s="52" t="s">
        <v>552</v>
      </c>
      <c r="X7" s="48" t="str">
        <f ca="1"/>
        <v>A/360</v>
      </c>
    </row>
    <row r="8" spans="1:24" x14ac:dyDescent="0.45">
      <c r="A8" s="133"/>
      <c r="B8" s="145" t="s">
        <v>13</v>
      </c>
      <c r="C8" s="49">
        <v>1.721E-2</v>
      </c>
      <c r="D8" s="146" t="s">
        <v>548</v>
      </c>
      <c r="E8" s="146" t="s">
        <v>569</v>
      </c>
      <c r="F8" s="146" t="s">
        <v>543</v>
      </c>
      <c r="G8" s="147" t="s">
        <v>544</v>
      </c>
      <c r="H8" s="133"/>
      <c r="I8" s="157" t="s">
        <v>13</v>
      </c>
      <c r="J8" s="50">
        <v>4.934E-3</v>
      </c>
      <c r="K8" s="50">
        <v>4.9664999999999996E-3</v>
      </c>
      <c r="L8" s="50">
        <v>5.1564999999999996E-3</v>
      </c>
      <c r="M8" s="50">
        <v>5.3305000000000002E-3</v>
      </c>
      <c r="N8" s="50">
        <v>5.5079999999999999E-3</v>
      </c>
      <c r="O8" s="50">
        <v>5.6689999999999996E-3</v>
      </c>
      <c r="P8" s="50">
        <v>5.7774999999999996E-3</v>
      </c>
      <c r="Q8" s="50">
        <v>5.8200000000000005E-3</v>
      </c>
      <c r="R8" s="50">
        <v>5.8634999999999998E-3</v>
      </c>
      <c r="S8" s="50">
        <v>5.8439999999999994E-3</v>
      </c>
      <c r="T8" s="50">
        <v>5.8915E-3</v>
      </c>
      <c r="U8" s="51">
        <v>5.8855000000000001E-3</v>
      </c>
      <c r="V8" s="133"/>
      <c r="W8" s="52" t="s">
        <v>553</v>
      </c>
      <c r="X8" s="48" t="s">
        <v>554</v>
      </c>
    </row>
    <row r="9" spans="1:24" x14ac:dyDescent="0.45">
      <c r="A9" s="133"/>
      <c r="B9" s="145" t="s">
        <v>14</v>
      </c>
      <c r="C9" s="49">
        <v>1.7079999999999998E-2</v>
      </c>
      <c r="D9" s="146" t="s">
        <v>548</v>
      </c>
      <c r="E9" s="146" t="s">
        <v>569</v>
      </c>
      <c r="F9" s="146" t="s">
        <v>543</v>
      </c>
      <c r="G9" s="147" t="s">
        <v>544</v>
      </c>
      <c r="H9" s="133"/>
      <c r="I9" s="157" t="s">
        <v>14</v>
      </c>
      <c r="J9" s="50">
        <v>5.0930000000000003E-3</v>
      </c>
      <c r="K9" s="50">
        <v>4.9719999999999999E-3</v>
      </c>
      <c r="L9" s="50">
        <v>5.176E-3</v>
      </c>
      <c r="M9" s="50">
        <v>5.3505000000000002E-3</v>
      </c>
      <c r="N9" s="50">
        <v>5.7060000000000001E-3</v>
      </c>
      <c r="O9" s="50">
        <v>5.8599999999999998E-3</v>
      </c>
      <c r="P9" s="50">
        <v>5.9664999999999996E-3</v>
      </c>
      <c r="Q9" s="50">
        <v>6.0415E-3</v>
      </c>
      <c r="R9" s="50">
        <v>6.1060000000000003E-3</v>
      </c>
      <c r="S9" s="50">
        <v>6.1124999999999999E-3</v>
      </c>
      <c r="T9" s="50">
        <v>6.1409999999999998E-3</v>
      </c>
      <c r="U9" s="51">
        <v>6.1189999999999994E-3</v>
      </c>
      <c r="V9" s="133"/>
      <c r="W9" s="53" t="s">
        <v>555</v>
      </c>
      <c r="X9" s="54" t="s">
        <v>568</v>
      </c>
    </row>
    <row r="10" spans="1:24" x14ac:dyDescent="0.45">
      <c r="A10" s="133"/>
      <c r="B10" s="145" t="s">
        <v>16</v>
      </c>
      <c r="C10" s="49">
        <v>1.7149999999999999E-2</v>
      </c>
      <c r="D10" s="146" t="s">
        <v>548</v>
      </c>
      <c r="E10" s="146" t="s">
        <v>569</v>
      </c>
      <c r="F10" s="146" t="s">
        <v>543</v>
      </c>
      <c r="G10" s="147" t="s">
        <v>544</v>
      </c>
      <c r="H10" s="133"/>
      <c r="I10" s="157" t="s">
        <v>16</v>
      </c>
      <c r="J10" s="50">
        <v>5.7580000000000001E-3</v>
      </c>
      <c r="K10" s="50">
        <v>5.5414999999999996E-3</v>
      </c>
      <c r="L10" s="50">
        <v>5.7124999999999997E-3</v>
      </c>
      <c r="M10" s="50">
        <v>5.7659999999999994E-3</v>
      </c>
      <c r="N10" s="50">
        <v>5.8034999999999996E-3</v>
      </c>
      <c r="O10" s="50">
        <v>5.9705000000000001E-3</v>
      </c>
      <c r="P10" s="50">
        <v>5.9820000000000003E-3</v>
      </c>
      <c r="Q10" s="50">
        <v>5.9705000000000001E-3</v>
      </c>
      <c r="R10" s="50">
        <v>6.0769999999999999E-3</v>
      </c>
      <c r="S10" s="50">
        <v>6.0759999999999998E-3</v>
      </c>
      <c r="T10" s="50">
        <v>6.0604999999999999E-3</v>
      </c>
      <c r="U10" s="51">
        <v>6.0404999999999999E-3</v>
      </c>
      <c r="V10" s="133"/>
      <c r="W10" s="133"/>
      <c r="X10" s="133"/>
    </row>
    <row r="11" spans="1:24" x14ac:dyDescent="0.45">
      <c r="A11" s="133"/>
      <c r="B11" s="145" t="s">
        <v>19</v>
      </c>
      <c r="C11" s="49">
        <v>1.7650000000000002E-2</v>
      </c>
      <c r="D11" s="146" t="s">
        <v>548</v>
      </c>
      <c r="E11" s="146" t="s">
        <v>569</v>
      </c>
      <c r="F11" s="146" t="s">
        <v>543</v>
      </c>
      <c r="G11" s="147" t="s">
        <v>544</v>
      </c>
      <c r="H11" s="133"/>
      <c r="I11" s="157" t="s">
        <v>19</v>
      </c>
      <c r="J11" s="50">
        <v>4.0115000000000003E-3</v>
      </c>
      <c r="K11" s="50">
        <v>5.9055000000000002E-3</v>
      </c>
      <c r="L11" s="50">
        <v>6.1329999999999996E-3</v>
      </c>
      <c r="M11" s="50">
        <v>6.045E-3</v>
      </c>
      <c r="N11" s="50">
        <v>5.9635000000000001E-3</v>
      </c>
      <c r="O11" s="50">
        <v>6.0515000000000005E-3</v>
      </c>
      <c r="P11" s="50">
        <v>5.9884999999999999E-3</v>
      </c>
      <c r="Q11" s="50">
        <v>5.9234999999999999E-3</v>
      </c>
      <c r="R11" s="50">
        <v>5.8560000000000001E-3</v>
      </c>
      <c r="S11" s="50">
        <v>5.8574999999999999E-3</v>
      </c>
      <c r="T11" s="50">
        <v>5.8020000000000007E-3</v>
      </c>
      <c r="U11" s="51">
        <v>5.7995E-3</v>
      </c>
      <c r="V11" s="133"/>
      <c r="W11" s="133" t="s">
        <v>557</v>
      </c>
      <c r="X11" s="133"/>
    </row>
    <row r="12" spans="1:24" x14ac:dyDescent="0.45">
      <c r="A12" s="133"/>
      <c r="B12" s="145" t="s">
        <v>545</v>
      </c>
      <c r="C12" s="49">
        <v>1.8199999999999997E-2</v>
      </c>
      <c r="D12" s="146" t="s">
        <v>548</v>
      </c>
      <c r="E12" s="146" t="s">
        <v>569</v>
      </c>
      <c r="F12" s="146" t="s">
        <v>543</v>
      </c>
      <c r="G12" s="147" t="s">
        <v>544</v>
      </c>
      <c r="H12" s="133"/>
      <c r="I12" s="157" t="s">
        <v>545</v>
      </c>
      <c r="J12" s="50">
        <v>3.9820000000000003E-3</v>
      </c>
      <c r="K12" s="50">
        <v>5.8009999999999997E-3</v>
      </c>
      <c r="L12" s="50">
        <v>5.9924999999999996E-3</v>
      </c>
      <c r="M12" s="50">
        <v>5.9024999999999998E-3</v>
      </c>
      <c r="N12" s="50">
        <v>5.8219999999999999E-3</v>
      </c>
      <c r="O12" s="50">
        <v>5.8799999999999998E-3</v>
      </c>
      <c r="P12" s="50">
        <v>5.8020000000000007E-3</v>
      </c>
      <c r="Q12" s="50">
        <v>5.7285000000000001E-3</v>
      </c>
      <c r="R12" s="50">
        <v>5.6554999999999999E-3</v>
      </c>
      <c r="S12" s="50">
        <v>5.6495E-3</v>
      </c>
      <c r="T12" s="50">
        <v>5.6575000000000002E-3</v>
      </c>
      <c r="U12" s="51">
        <v>5.6614999999999999E-3</v>
      </c>
      <c r="V12" s="133"/>
      <c r="W12" s="139" t="s">
        <v>558</v>
      </c>
      <c r="X12" s="55" t="s">
        <v>559</v>
      </c>
    </row>
    <row r="13" spans="1:24" x14ac:dyDescent="0.45">
      <c r="A13" s="133"/>
      <c r="B13" s="145" t="s">
        <v>546</v>
      </c>
      <c r="C13" s="49">
        <v>1.8450000000000001E-2</v>
      </c>
      <c r="D13" s="146" t="s">
        <v>548</v>
      </c>
      <c r="E13" s="146" t="s">
        <v>569</v>
      </c>
      <c r="F13" s="146" t="s">
        <v>543</v>
      </c>
      <c r="G13" s="147" t="s">
        <v>544</v>
      </c>
      <c r="H13" s="133"/>
      <c r="I13" s="158" t="s">
        <v>546</v>
      </c>
      <c r="J13" s="56">
        <v>3.8354999999999995E-3</v>
      </c>
      <c r="K13" s="56">
        <v>5.5085000000000004E-3</v>
      </c>
      <c r="L13" s="56">
        <v>5.6814999999999999E-3</v>
      </c>
      <c r="M13" s="56">
        <v>5.6010000000000001E-3</v>
      </c>
      <c r="N13" s="56">
        <v>5.5299999999999993E-3</v>
      </c>
      <c r="O13" s="56">
        <v>5.6259999999999999E-3</v>
      </c>
      <c r="P13" s="56">
        <v>5.5865000000000003E-3</v>
      </c>
      <c r="Q13" s="56">
        <v>5.5434999999999998E-3</v>
      </c>
      <c r="R13" s="56">
        <v>5.4954999999999995E-3</v>
      </c>
      <c r="S13" s="56">
        <v>5.5034999999999997E-3</v>
      </c>
      <c r="T13" s="56">
        <v>5.522E-3</v>
      </c>
      <c r="U13" s="57">
        <v>5.5310000000000003E-3</v>
      </c>
      <c r="V13" s="133"/>
      <c r="W13" s="133"/>
      <c r="X13" s="133"/>
    </row>
    <row r="14" spans="1:24" x14ac:dyDescent="0.45">
      <c r="A14" s="133"/>
      <c r="B14" s="148" t="s">
        <v>560</v>
      </c>
      <c r="C14" s="58">
        <v>1.8530000000000001E-2</v>
      </c>
      <c r="D14" s="149" t="s">
        <v>548</v>
      </c>
      <c r="E14" s="149" t="s">
        <v>569</v>
      </c>
      <c r="F14" s="149" t="s">
        <v>543</v>
      </c>
      <c r="G14" s="150" t="s">
        <v>544</v>
      </c>
      <c r="H14" s="133"/>
      <c r="I14" s="133"/>
      <c r="J14" s="133"/>
      <c r="K14" s="133"/>
      <c r="L14" s="133"/>
      <c r="M14" s="133"/>
      <c r="N14" s="133"/>
      <c r="O14" s="133"/>
      <c r="P14" s="133"/>
      <c r="Q14" s="133"/>
      <c r="R14" s="133"/>
      <c r="S14" s="133"/>
      <c r="T14" s="133"/>
      <c r="U14" s="133"/>
      <c r="V14" s="133"/>
      <c r="W14" s="133"/>
      <c r="X14" s="133"/>
    </row>
    <row r="15" spans="1:24" x14ac:dyDescent="0.45">
      <c r="A15" s="133"/>
      <c r="B15" s="133"/>
      <c r="C15" s="133"/>
      <c r="D15" s="133"/>
      <c r="E15" s="133"/>
      <c r="F15" s="133"/>
      <c r="G15" s="133"/>
      <c r="H15" s="133"/>
      <c r="I15" s="133"/>
      <c r="J15" s="133"/>
      <c r="K15" s="133"/>
      <c r="L15" s="133"/>
      <c r="M15" s="133"/>
      <c r="N15" s="133"/>
      <c r="O15" s="133"/>
      <c r="P15" s="133"/>
      <c r="Q15" s="133"/>
      <c r="R15" s="133"/>
      <c r="S15" s="133"/>
      <c r="T15" s="133"/>
      <c r="U15" s="133"/>
      <c r="V15" s="133"/>
      <c r="W15" s="133"/>
      <c r="X15" s="133"/>
    </row>
    <row r="16" spans="1:24" x14ac:dyDescent="0.45">
      <c r="A16" s="133"/>
      <c r="B16" s="138" t="str" cm="1">
        <f t="array" aca="1" ref="B16" ca="1">IF(sCellInfo("SheetName")=Config!CollateralCcy,"Fixed vs RFR",sCellInfo("SheetName")&amp;" RFR vs "&amp;Config!CollateralCcy&amp;" RFR")</f>
        <v>NOK RFR vs EUR RFR</v>
      </c>
      <c r="C16" s="133"/>
      <c r="D16" s="133"/>
      <c r="E16" s="133"/>
      <c r="F16" s="140" t="s">
        <v>561</v>
      </c>
      <c r="G16" s="59" t="str" cm="1">
        <f t="array" aca="1" ref="G16" ca="1">[1]!sCellInfo("SheetName")</f>
        <v>NOK</v>
      </c>
      <c r="H16" s="133"/>
      <c r="I16" s="133"/>
      <c r="J16" s="133"/>
      <c r="K16" s="133"/>
      <c r="L16" s="133"/>
      <c r="M16" s="133"/>
      <c r="N16" s="133"/>
      <c r="O16" s="133"/>
      <c r="P16" s="133"/>
      <c r="Q16" s="133"/>
      <c r="R16" s="133"/>
      <c r="S16" s="133"/>
      <c r="T16" s="133"/>
      <c r="U16" s="133"/>
      <c r="V16" s="133"/>
      <c r="W16" s="133"/>
      <c r="X16" s="133"/>
    </row>
    <row r="17" spans="1:24" x14ac:dyDescent="0.45">
      <c r="A17" s="133"/>
      <c r="B17" s="141" t="s">
        <v>536</v>
      </c>
      <c r="C17" s="141" t="s">
        <v>109</v>
      </c>
      <c r="D17" s="137" t="s">
        <v>562</v>
      </c>
      <c r="E17" s="137" t="s">
        <v>563</v>
      </c>
      <c r="F17" s="137" t="s">
        <v>564</v>
      </c>
      <c r="G17" s="137" t="s">
        <v>565</v>
      </c>
      <c r="H17" s="133"/>
      <c r="I17" s="133"/>
      <c r="J17" s="133"/>
      <c r="K17" s="133"/>
      <c r="L17" s="133"/>
      <c r="M17" s="133"/>
      <c r="N17" s="133"/>
      <c r="O17" s="133"/>
      <c r="P17" s="133"/>
      <c r="Q17" s="133"/>
      <c r="R17" s="133"/>
      <c r="S17" s="133"/>
      <c r="T17" s="133"/>
      <c r="U17" s="133"/>
      <c r="V17" s="133"/>
      <c r="W17" s="133"/>
      <c r="X17" s="133"/>
    </row>
    <row r="18" spans="1:24" x14ac:dyDescent="0.45">
      <c r="A18" s="133"/>
      <c r="B18" s="151" t="s">
        <v>9</v>
      </c>
      <c r="C18" s="45">
        <v>-7.4999999999999993E-5</v>
      </c>
      <c r="D18" s="143" t="s">
        <v>549</v>
      </c>
      <c r="E18" s="143" t="s">
        <v>544</v>
      </c>
      <c r="F18" s="143" t="s">
        <v>549</v>
      </c>
      <c r="G18" s="144" t="s">
        <v>544</v>
      </c>
      <c r="H18" s="133"/>
      <c r="I18" s="133"/>
      <c r="J18" s="133"/>
      <c r="K18" s="133"/>
      <c r="L18" s="133"/>
      <c r="M18" s="133"/>
      <c r="N18" s="133"/>
      <c r="O18" s="133"/>
      <c r="P18" s="133"/>
      <c r="Q18" s="133"/>
      <c r="R18" s="133"/>
      <c r="S18" s="133"/>
      <c r="T18" s="133"/>
      <c r="U18" s="133"/>
      <c r="V18" s="133"/>
      <c r="W18" s="133"/>
      <c r="X18" s="133"/>
    </row>
    <row r="19" spans="1:24" x14ac:dyDescent="0.45">
      <c r="A19" s="133"/>
      <c r="B19" s="152" t="s">
        <v>10</v>
      </c>
      <c r="C19" s="49">
        <v>-7.4999999999999993E-5</v>
      </c>
      <c r="D19" s="146" t="s">
        <v>549</v>
      </c>
      <c r="E19" s="146" t="s">
        <v>544</v>
      </c>
      <c r="F19" s="146" t="s">
        <v>549</v>
      </c>
      <c r="G19" s="147" t="s">
        <v>544</v>
      </c>
      <c r="H19" s="133"/>
      <c r="I19" s="133"/>
      <c r="J19" s="133"/>
      <c r="K19" s="133"/>
      <c r="L19" s="133"/>
      <c r="M19" s="133"/>
      <c r="N19" s="133"/>
      <c r="O19" s="133"/>
      <c r="P19" s="133"/>
      <c r="Q19" s="133"/>
      <c r="R19" s="133"/>
      <c r="S19" s="133"/>
      <c r="T19" s="133"/>
      <c r="U19" s="133"/>
      <c r="V19" s="133"/>
      <c r="W19" s="133"/>
      <c r="X19" s="133"/>
    </row>
    <row r="20" spans="1:24" x14ac:dyDescent="0.45">
      <c r="A20" s="133"/>
      <c r="B20" s="152" t="s">
        <v>11</v>
      </c>
      <c r="C20" s="49">
        <v>8.4950000000000005E-5</v>
      </c>
      <c r="D20" s="146" t="s">
        <v>549</v>
      </c>
      <c r="E20" s="146" t="s">
        <v>544</v>
      </c>
      <c r="F20" s="146" t="s">
        <v>549</v>
      </c>
      <c r="G20" s="147" t="s">
        <v>544</v>
      </c>
      <c r="H20" s="133"/>
      <c r="I20" s="133"/>
      <c r="J20" s="133"/>
      <c r="K20" s="133"/>
      <c r="L20" s="133"/>
      <c r="M20" s="133"/>
      <c r="N20" s="133"/>
      <c r="O20" s="133"/>
      <c r="P20" s="133"/>
      <c r="Q20" s="133"/>
      <c r="R20" s="133"/>
      <c r="S20" s="133"/>
      <c r="T20" s="133"/>
      <c r="U20" s="133"/>
      <c r="V20" s="133"/>
      <c r="W20" s="133"/>
      <c r="X20" s="133"/>
    </row>
    <row r="21" spans="1:24" x14ac:dyDescent="0.45">
      <c r="A21" s="133"/>
      <c r="B21" s="152" t="s">
        <v>12</v>
      </c>
      <c r="C21" s="49">
        <v>2.64095E-4</v>
      </c>
      <c r="D21" s="146" t="s">
        <v>549</v>
      </c>
      <c r="E21" s="146" t="s">
        <v>544</v>
      </c>
      <c r="F21" s="146" t="s">
        <v>549</v>
      </c>
      <c r="G21" s="147" t="s">
        <v>544</v>
      </c>
      <c r="H21" s="133"/>
      <c r="I21" s="133"/>
      <c r="J21" s="133"/>
      <c r="K21" s="133"/>
      <c r="L21" s="133"/>
      <c r="M21" s="133"/>
      <c r="N21" s="133"/>
      <c r="O21" s="133"/>
      <c r="P21" s="133"/>
      <c r="Q21" s="133"/>
      <c r="R21" s="133"/>
      <c r="S21" s="133"/>
      <c r="T21" s="133"/>
      <c r="U21" s="133"/>
      <c r="V21" s="133"/>
      <c r="W21" s="133"/>
      <c r="X21" s="133"/>
    </row>
    <row r="22" spans="1:24" x14ac:dyDescent="0.45">
      <c r="A22" s="133"/>
      <c r="B22" s="152" t="s">
        <v>13</v>
      </c>
      <c r="C22" s="49">
        <v>4.4324000000000002E-4</v>
      </c>
      <c r="D22" s="146" t="s">
        <v>549</v>
      </c>
      <c r="E22" s="146" t="s">
        <v>544</v>
      </c>
      <c r="F22" s="146" t="s">
        <v>549</v>
      </c>
      <c r="G22" s="147" t="s">
        <v>544</v>
      </c>
      <c r="H22" s="133"/>
      <c r="I22" s="133"/>
      <c r="J22" s="133"/>
      <c r="K22" s="133"/>
      <c r="L22" s="133"/>
      <c r="M22" s="133"/>
      <c r="N22" s="133"/>
      <c r="O22" s="133"/>
      <c r="P22" s="133"/>
      <c r="Q22" s="133"/>
      <c r="R22" s="133"/>
      <c r="S22" s="133"/>
      <c r="T22" s="133"/>
      <c r="U22" s="133"/>
      <c r="V22" s="133"/>
      <c r="W22" s="133"/>
      <c r="X22" s="133"/>
    </row>
    <row r="23" spans="1:24" x14ac:dyDescent="0.45">
      <c r="A23" s="133"/>
      <c r="B23" s="152" t="s">
        <v>14</v>
      </c>
      <c r="C23" s="49">
        <v>5.8330999999999997E-4</v>
      </c>
      <c r="D23" s="146" t="s">
        <v>549</v>
      </c>
      <c r="E23" s="146" t="s">
        <v>544</v>
      </c>
      <c r="F23" s="146" t="s">
        <v>549</v>
      </c>
      <c r="G23" s="147" t="s">
        <v>544</v>
      </c>
      <c r="H23" s="133"/>
      <c r="I23" s="133"/>
      <c r="J23" s="133"/>
      <c r="K23" s="133"/>
      <c r="L23" s="133"/>
      <c r="M23" s="133"/>
      <c r="N23" s="133"/>
      <c r="O23" s="133"/>
      <c r="P23" s="133"/>
      <c r="Q23" s="133"/>
      <c r="R23" s="133"/>
      <c r="S23" s="133"/>
      <c r="T23" s="133"/>
      <c r="U23" s="133"/>
      <c r="V23" s="133"/>
      <c r="W23" s="133"/>
      <c r="X23" s="133"/>
    </row>
    <row r="24" spans="1:24" x14ac:dyDescent="0.45">
      <c r="A24" s="133"/>
      <c r="B24" s="152" t="s">
        <v>16</v>
      </c>
      <c r="C24" s="49">
        <v>8.4637999999999988E-4</v>
      </c>
      <c r="D24" s="146" t="s">
        <v>549</v>
      </c>
      <c r="E24" s="146" t="s">
        <v>544</v>
      </c>
      <c r="F24" s="146" t="s">
        <v>549</v>
      </c>
      <c r="G24" s="147" t="s">
        <v>544</v>
      </c>
      <c r="H24" s="133"/>
      <c r="I24" s="133"/>
      <c r="J24" s="133"/>
      <c r="K24" s="133"/>
      <c r="L24" s="133"/>
      <c r="M24" s="133"/>
      <c r="N24" s="133"/>
      <c r="O24" s="133"/>
      <c r="P24" s="133"/>
      <c r="Q24" s="133"/>
      <c r="R24" s="133"/>
      <c r="S24" s="133"/>
      <c r="T24" s="133"/>
      <c r="U24" s="133"/>
      <c r="V24" s="133"/>
      <c r="W24" s="133"/>
      <c r="X24" s="133"/>
    </row>
    <row r="25" spans="1:24" x14ac:dyDescent="0.45">
      <c r="A25" s="133"/>
      <c r="B25" s="152" t="s">
        <v>19</v>
      </c>
      <c r="C25" s="49">
        <v>7.8211249999999991E-4</v>
      </c>
      <c r="D25" s="146" t="s">
        <v>549</v>
      </c>
      <c r="E25" s="146" t="s">
        <v>544</v>
      </c>
      <c r="F25" s="146" t="s">
        <v>549</v>
      </c>
      <c r="G25" s="147" t="s">
        <v>544</v>
      </c>
      <c r="H25" s="133"/>
      <c r="I25" s="133"/>
      <c r="J25" s="133"/>
      <c r="K25" s="133"/>
      <c r="L25" s="133"/>
      <c r="M25" s="133"/>
      <c r="N25" s="133"/>
      <c r="O25" s="133"/>
      <c r="P25" s="133"/>
      <c r="Q25" s="133"/>
      <c r="R25" s="133"/>
      <c r="S25" s="133"/>
      <c r="T25" s="133"/>
      <c r="U25" s="133"/>
      <c r="V25" s="133"/>
      <c r="W25" s="133"/>
      <c r="X25" s="133"/>
    </row>
    <row r="26" spans="1:24" x14ac:dyDescent="0.45">
      <c r="A26" s="133"/>
      <c r="B26" s="152" t="s">
        <v>545</v>
      </c>
      <c r="C26" s="49">
        <v>6.7500000000000004E-4</v>
      </c>
      <c r="D26" s="146" t="s">
        <v>549</v>
      </c>
      <c r="E26" s="146" t="s">
        <v>544</v>
      </c>
      <c r="F26" s="146" t="s">
        <v>549</v>
      </c>
      <c r="G26" s="147" t="s">
        <v>544</v>
      </c>
      <c r="H26" s="133"/>
      <c r="I26" s="133"/>
      <c r="J26" s="133"/>
      <c r="K26" s="133"/>
      <c r="L26" s="133"/>
      <c r="M26" s="133"/>
      <c r="N26" s="133"/>
      <c r="O26" s="133"/>
      <c r="P26" s="133"/>
      <c r="Q26" s="133"/>
      <c r="R26" s="133"/>
      <c r="S26" s="133"/>
      <c r="T26" s="133"/>
      <c r="U26" s="133"/>
      <c r="V26" s="133"/>
      <c r="W26" s="133"/>
      <c r="X26" s="133"/>
    </row>
    <row r="27" spans="1:24" x14ac:dyDescent="0.45">
      <c r="A27" s="133"/>
      <c r="B27" s="152" t="s">
        <v>546</v>
      </c>
      <c r="C27" s="49">
        <v>6.7500000000000004E-4</v>
      </c>
      <c r="D27" s="146" t="s">
        <v>549</v>
      </c>
      <c r="E27" s="146" t="s">
        <v>544</v>
      </c>
      <c r="F27" s="146" t="s">
        <v>549</v>
      </c>
      <c r="G27" s="147" t="s">
        <v>544</v>
      </c>
      <c r="H27" s="133"/>
      <c r="I27" s="133"/>
      <c r="J27" s="133"/>
      <c r="K27" s="133"/>
      <c r="L27" s="133"/>
      <c r="M27" s="133"/>
      <c r="N27" s="133"/>
      <c r="O27" s="133"/>
      <c r="P27" s="133"/>
      <c r="Q27" s="133"/>
      <c r="R27" s="133"/>
      <c r="S27" s="133"/>
      <c r="T27" s="133"/>
      <c r="U27" s="133"/>
      <c r="V27" s="133"/>
      <c r="W27" s="133"/>
      <c r="X27" s="133"/>
    </row>
    <row r="28" spans="1:24" x14ac:dyDescent="0.45">
      <c r="A28" s="133"/>
      <c r="B28" s="153" t="s">
        <v>560</v>
      </c>
      <c r="C28" s="58">
        <v>6.7500000000000004E-4</v>
      </c>
      <c r="D28" s="149" t="s">
        <v>549</v>
      </c>
      <c r="E28" s="149" t="s">
        <v>544</v>
      </c>
      <c r="F28" s="149" t="s">
        <v>549</v>
      </c>
      <c r="G28" s="150" t="s">
        <v>544</v>
      </c>
      <c r="H28" s="133"/>
      <c r="I28" s="133"/>
      <c r="J28" s="133"/>
      <c r="K28" s="133"/>
      <c r="L28" s="133"/>
      <c r="M28" s="133"/>
      <c r="N28" s="133"/>
      <c r="O28" s="133"/>
      <c r="P28" s="133"/>
      <c r="Q28" s="133"/>
      <c r="R28" s="133"/>
      <c r="S28" s="133"/>
      <c r="T28" s="133"/>
      <c r="U28" s="133"/>
      <c r="V28" s="133"/>
      <c r="W28" s="133"/>
      <c r="X28" s="133"/>
    </row>
  </sheetData>
  <sheetProtection sheet="1" objects="1" scenarios="1"/>
  <dataValidations count="16">
    <dataValidation type="list" allowBlank="1" showInputMessage="1" showErrorMessage="1" sqref="X12" xr:uid="{45B83522-414D-44A7-B82E-F84916A552EF}">
      <formula1>"RFR,IBOR"</formula1>
    </dataValidation>
    <dataValidation type="list" errorStyle="information" allowBlank="1" showInputMessage="1" showErrorMessage="1" errorTitle="Cayley Market Data" error="That's not a valid payment frequency." sqref="D4:D14" xr:uid="{6EFF07A7-80B4-4A67-99A8-C4471E7B0CAC}">
      <formula1>"Ann,Semi,Quart"</formula1>
    </dataValidation>
    <dataValidation type="list" errorStyle="information" allowBlank="1" showInputMessage="1" showErrorMessage="1" errorTitle="Cayley Market Data" error="That's not a valid fixed daycount." sqref="E4:E14" xr:uid="{BF85EB51-A61E-4BD6-8CAE-606BE45213E6}">
      <formula1>"30/360,30e/360,30e/360 (ISDA),A/360,A/365F,Act/Act"</formula1>
    </dataValidation>
    <dataValidation type="list" errorStyle="information" allowBlank="1" showInputMessage="1" showErrorMessage="1" errorTitle="Cayley Market Data" error="That's not a valid payment frequency." sqref="F4:F14" xr:uid="{F16F44F5-FF41-4CDF-8181-EF3E27CFAC86}">
      <formula1>"Ann,Semi,Quart"</formula1>
    </dataValidation>
    <dataValidation type="list" errorStyle="information" allowBlank="1" showInputMessage="1" showErrorMessage="1" errorTitle="Cayley Market Data" error="That's not a valid floating daycount." sqref="G4:G14" xr:uid="{79E074E2-7A68-471A-B9C5-0BC255D1B888}">
      <formula1>"A/360,A/365F"</formula1>
    </dataValidation>
    <dataValidation type="list" errorStyle="information" allowBlank="1" showInputMessage="1" showErrorMessage="1" errorTitle="Cayley Market Data" error="That's not a valid payment frequency." sqref="D18:D28" xr:uid="{B94BDC77-B37C-44B7-B67E-424430809279}">
      <formula1>"Ann,Semi,Quart"</formula1>
    </dataValidation>
    <dataValidation type="list" errorStyle="information" allowBlank="1" showInputMessage="1" showErrorMessage="1" errorTitle="Cayley Market Data" error="That's not a valid fixed daycount." sqref="E18:E28" xr:uid="{5A8C651F-8DC4-4B61-A088-F696F8C75855}">
      <formula1>"30/360,30e/360,30e/360 (ISDA),A/360,A/365F,Act/Act"</formula1>
    </dataValidation>
    <dataValidation type="list" errorStyle="information" allowBlank="1" showInputMessage="1" showErrorMessage="1" errorTitle="Cayley Market Data" error="That's not a valid payment frequency." sqref="F18:F28" xr:uid="{C8FD1F81-D2EF-4589-9BAD-E2357A077FA6}">
      <formula1>"Ann,Semi,Quart"</formula1>
    </dataValidation>
    <dataValidation type="list" errorStyle="information" allowBlank="1" showInputMessage="1" showErrorMessage="1" errorTitle="Cayley Market Data" error="That's not a valid fixed daycount." sqref="G18:G28" xr:uid="{BF1C4F12-76BA-4660-AA27-A7E103BB57F4}">
      <formula1>"30/360,30e/360,30e/360 (ISDA),A/360,A/365F,Act/Act"</formula1>
    </dataValidation>
    <dataValidation type="list" errorStyle="information" allowBlank="1" showInputMessage="1" showErrorMessage="1" errorTitle="Cayley Market Data" sqref="G16" xr:uid="{9742CA91-195B-4FA5-A31F-DB3D5D62EF76}">
      <formula1>"NOK,EUR"</formula1>
    </dataValidation>
    <dataValidation type="list" errorStyle="information" allowBlank="1" showInputMessage="1" showErrorMessage="1" errorTitle="Cayley Market Data" error="That's not a valid payment frequency." sqref="X4" xr:uid="{554EFD39-4650-4ED4-87C3-2666E4B0651F}">
      <formula1>"Ann,Semi,Quart"</formula1>
    </dataValidation>
    <dataValidation type="list" errorStyle="information" allowBlank="1" showInputMessage="1" showErrorMessage="1" errorTitle="Cayley Market Data" error="That's not a valid fixed daycount." sqref="X5" xr:uid="{2027572A-479D-438D-B480-4C3549F4F659}">
      <formula1>"30/360,30e/360,30e/360 (ISDA),A/360,A/365F,Act/Act"</formula1>
    </dataValidation>
    <dataValidation type="list" errorStyle="information" allowBlank="1" showInputMessage="1" showErrorMessage="1" errorTitle="Cayley Market Data" error="That's not a valid payment frequency." sqref="X6" xr:uid="{1295FFE5-7AE1-4D51-A74B-266AEDBCDF25}">
      <formula1>"Ann,Semi,Quart"</formula1>
    </dataValidation>
    <dataValidation type="list" errorStyle="information" allowBlank="1" showInputMessage="1" showErrorMessage="1" errorTitle="Cayley Market Data" error="That's not a valid floating daycount." sqref="X7" xr:uid="{D2BEF150-1ADD-44EF-A03E-812432869A82}">
      <formula1>"A/360,A/365F"</formula1>
    </dataValidation>
    <dataValidation type="list" errorStyle="information" allowBlank="1" showInputMessage="1" showErrorMessage="1" errorTitle="Cayley Market Data" error="That's not a valid QuoteType" sqref="X8" xr:uid="{CDF959B2-EC6F-4793-A811-9109394280AD}">
      <formula1>"Normal,Log Normal,OIS Normal,OIS Log Normal"</formula1>
    </dataValidation>
    <dataValidation type="list" errorStyle="information" allowBlank="1" showInputMessage="1" showErrorMessage="1" errorTitle="Cayley Market Data" error="That's not a valid Contributor" sqref="X9" xr:uid="{0F480668-EB6A-479D-AFAE-00302C200CB2}">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mc:AlternateContent xmlns:mc="http://schemas.openxmlformats.org/markup-compatibility/2006">
          <mc:Choice Requires="x14">
            <control shapeId="19458"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E36D05-2D6D-4BBF-AC31-2E10B68D1023}">
  <sheetPr codeName="shNZD"/>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6.5976562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33"/>
      <c r="B1" s="134" t="str">
        <f ca="1">RIGHT(sCellInfo("SheetName"),3)&amp;" curves and volatility"</f>
        <v>NZD curves and volatility</v>
      </c>
      <c r="C1" s="133"/>
      <c r="D1" s="133"/>
      <c r="E1" s="133"/>
      <c r="F1" s="133"/>
      <c r="G1" s="133"/>
      <c r="H1" s="133"/>
      <c r="I1" s="133"/>
      <c r="J1" s="133"/>
      <c r="K1" s="133"/>
      <c r="L1" s="133"/>
      <c r="M1" s="133"/>
      <c r="N1" s="133"/>
      <c r="O1" s="133"/>
      <c r="P1" s="133"/>
      <c r="Q1" s="133"/>
      <c r="R1" s="133"/>
      <c r="S1" s="133"/>
      <c r="T1" s="133"/>
      <c r="U1" s="133"/>
      <c r="V1" s="133"/>
      <c r="W1" s="133"/>
      <c r="X1" s="133"/>
    </row>
    <row r="2" spans="1:24" x14ac:dyDescent="0.45">
      <c r="A2" s="133"/>
      <c r="B2" s="135" t="s">
        <v>534</v>
      </c>
      <c r="C2" s="133"/>
      <c r="D2" s="133"/>
      <c r="E2" s="133"/>
      <c r="F2" s="133"/>
      <c r="G2" s="133"/>
      <c r="H2" s="136" t="s">
        <v>535</v>
      </c>
      <c r="I2" s="133"/>
      <c r="J2" s="133"/>
      <c r="K2" s="133"/>
      <c r="L2" s="133"/>
      <c r="M2" s="133"/>
      <c r="N2" s="133"/>
      <c r="O2" s="133"/>
      <c r="P2" s="133"/>
      <c r="Q2" s="133"/>
      <c r="R2" s="133"/>
      <c r="S2" s="133"/>
      <c r="T2" s="133"/>
      <c r="U2" s="133"/>
      <c r="V2" s="133"/>
      <c r="W2" s="133"/>
      <c r="X2" s="133"/>
    </row>
    <row r="3" spans="1:24" x14ac:dyDescent="0.45">
      <c r="A3" s="133"/>
      <c r="B3" s="137" t="s">
        <v>536</v>
      </c>
      <c r="C3" s="137" t="s">
        <v>109</v>
      </c>
      <c r="D3" s="137" t="s">
        <v>537</v>
      </c>
      <c r="E3" s="137" t="s">
        <v>538</v>
      </c>
      <c r="F3" s="137" t="s">
        <v>539</v>
      </c>
      <c r="G3" s="137" t="s">
        <v>540</v>
      </c>
      <c r="H3" s="133"/>
      <c r="I3" s="135" t="s">
        <v>541</v>
      </c>
      <c r="J3" s="133"/>
      <c r="K3" s="133"/>
      <c r="L3" s="133"/>
      <c r="M3" s="133"/>
      <c r="N3" s="133"/>
      <c r="O3" s="133"/>
      <c r="P3" s="133"/>
      <c r="Q3" s="133"/>
      <c r="R3" s="133"/>
      <c r="S3" s="133"/>
      <c r="T3" s="133"/>
      <c r="U3" s="133"/>
      <c r="V3" s="133"/>
      <c r="W3" s="138" t="s">
        <v>542</v>
      </c>
      <c r="X3" s="133"/>
    </row>
    <row r="4" spans="1:24" x14ac:dyDescent="0.45">
      <c r="A4" s="133"/>
      <c r="B4" s="142" t="s">
        <v>9</v>
      </c>
      <c r="C4" s="45">
        <v>1.2150000000000001E-2</v>
      </c>
      <c r="D4" s="143" t="s">
        <v>543</v>
      </c>
      <c r="E4" s="143" t="s">
        <v>566</v>
      </c>
      <c r="F4" s="143" t="s">
        <v>543</v>
      </c>
      <c r="G4" s="144" t="s">
        <v>566</v>
      </c>
      <c r="H4" s="133"/>
      <c r="I4" s="154"/>
      <c r="J4" s="155" t="s">
        <v>10</v>
      </c>
      <c r="K4" s="155" t="s">
        <v>11</v>
      </c>
      <c r="L4" s="155" t="s">
        <v>12</v>
      </c>
      <c r="M4" s="155" t="s">
        <v>13</v>
      </c>
      <c r="N4" s="155" t="s">
        <v>14</v>
      </c>
      <c r="O4" s="155" t="s">
        <v>15</v>
      </c>
      <c r="P4" s="155" t="s">
        <v>16</v>
      </c>
      <c r="Q4" s="155" t="s">
        <v>17</v>
      </c>
      <c r="R4" s="155" t="s">
        <v>18</v>
      </c>
      <c r="S4" s="155" t="s">
        <v>19</v>
      </c>
      <c r="T4" s="155" t="s">
        <v>545</v>
      </c>
      <c r="U4" s="156" t="s">
        <v>546</v>
      </c>
      <c r="V4" s="133"/>
      <c r="W4" s="46" t="s">
        <v>547</v>
      </c>
      <c r="X4" s="47" t="str">
        <f t="array" aca="1" ref="X4:X7" ca="1">TRANSPOSE($D$5:$G$5)</f>
        <v>Semi</v>
      </c>
    </row>
    <row r="5" spans="1:24" x14ac:dyDescent="0.45">
      <c r="A5" s="133"/>
      <c r="B5" s="145" t="s">
        <v>10</v>
      </c>
      <c r="C5" s="49">
        <v>1.1176999999999999E-2</v>
      </c>
      <c r="D5" s="146" t="s">
        <v>543</v>
      </c>
      <c r="E5" s="146" t="s">
        <v>566</v>
      </c>
      <c r="F5" s="146" t="s">
        <v>549</v>
      </c>
      <c r="G5" s="147" t="s">
        <v>566</v>
      </c>
      <c r="H5" s="133"/>
      <c r="I5" s="157" t="s">
        <v>10</v>
      </c>
      <c r="J5" s="50">
        <v>5.3039999999999997E-3</v>
      </c>
      <c r="K5" s="50">
        <v>5.0950000000000006E-3</v>
      </c>
      <c r="L5" s="50">
        <v>5.3020000000000003E-3</v>
      </c>
      <c r="M5" s="50">
        <v>5.4479999999999997E-3</v>
      </c>
      <c r="N5" s="50">
        <v>5.6700000000000006E-3</v>
      </c>
      <c r="O5" s="50">
        <v>5.9020000000000001E-3</v>
      </c>
      <c r="P5" s="50">
        <v>6.1240000000000001E-3</v>
      </c>
      <c r="Q5" s="50">
        <v>6.3299999999999997E-3</v>
      </c>
      <c r="R5" s="50">
        <v>6.5105000000000007E-3</v>
      </c>
      <c r="S5" s="50">
        <v>6.705E-3</v>
      </c>
      <c r="T5" s="50">
        <v>7.4174999999999996E-3</v>
      </c>
      <c r="U5" s="51">
        <v>7.8434999999999998E-3</v>
      </c>
      <c r="V5" s="133"/>
      <c r="W5" s="52" t="s">
        <v>550</v>
      </c>
      <c r="X5" s="48" t="str">
        <f ca="1"/>
        <v>A/365F</v>
      </c>
    </row>
    <row r="6" spans="1:24" x14ac:dyDescent="0.45">
      <c r="A6" s="133"/>
      <c r="B6" s="145" t="s">
        <v>11</v>
      </c>
      <c r="C6" s="49">
        <v>1.0874999999999999E-2</v>
      </c>
      <c r="D6" s="146" t="s">
        <v>543</v>
      </c>
      <c r="E6" s="146" t="s">
        <v>566</v>
      </c>
      <c r="F6" s="146" t="s">
        <v>549</v>
      </c>
      <c r="G6" s="147" t="s">
        <v>566</v>
      </c>
      <c r="H6" s="133"/>
      <c r="I6" s="157" t="s">
        <v>11</v>
      </c>
      <c r="J6" s="50">
        <v>4.9814999999999998E-3</v>
      </c>
      <c r="K6" s="50">
        <v>4.9715000000000002E-3</v>
      </c>
      <c r="L6" s="50">
        <v>5.2290000000000001E-3</v>
      </c>
      <c r="M6" s="50">
        <v>5.4884999999999995E-3</v>
      </c>
      <c r="N6" s="50">
        <v>5.6984999999999996E-3</v>
      </c>
      <c r="O6" s="50">
        <v>5.9204999999999995E-3</v>
      </c>
      <c r="P6" s="50">
        <v>6.1225000000000003E-3</v>
      </c>
      <c r="Q6" s="50">
        <v>6.2954999999999999E-3</v>
      </c>
      <c r="R6" s="50">
        <v>6.4834999999999997E-3</v>
      </c>
      <c r="S6" s="50">
        <v>6.6325000000000004E-3</v>
      </c>
      <c r="T6" s="50">
        <v>7.2545000000000005E-3</v>
      </c>
      <c r="U6" s="51">
        <v>7.5969999999999996E-3</v>
      </c>
      <c r="V6" s="133"/>
      <c r="W6" s="52" t="s">
        <v>551</v>
      </c>
      <c r="X6" s="48" t="str">
        <f ca="1"/>
        <v>Quart</v>
      </c>
    </row>
    <row r="7" spans="1:24" x14ac:dyDescent="0.45">
      <c r="A7" s="133"/>
      <c r="B7" s="145" t="s">
        <v>12</v>
      </c>
      <c r="C7" s="49">
        <v>1.0749999999999999E-2</v>
      </c>
      <c r="D7" s="146" t="s">
        <v>543</v>
      </c>
      <c r="E7" s="146" t="s">
        <v>566</v>
      </c>
      <c r="F7" s="146" t="s">
        <v>549</v>
      </c>
      <c r="G7" s="147" t="s">
        <v>566</v>
      </c>
      <c r="H7" s="133"/>
      <c r="I7" s="157" t="s">
        <v>12</v>
      </c>
      <c r="J7" s="50">
        <v>5.1869999999999998E-3</v>
      </c>
      <c r="K7" s="50">
        <v>5.2755000000000007E-3</v>
      </c>
      <c r="L7" s="50">
        <v>5.5969999999999995E-3</v>
      </c>
      <c r="M7" s="50">
        <v>5.8799999999999998E-3</v>
      </c>
      <c r="N7" s="50">
        <v>6.0749999999999997E-3</v>
      </c>
      <c r="O7" s="50">
        <v>6.2770000000000005E-3</v>
      </c>
      <c r="P7" s="50">
        <v>6.4459999999999995E-3</v>
      </c>
      <c r="Q7" s="50">
        <v>6.6334999999999996E-3</v>
      </c>
      <c r="R7" s="50">
        <v>6.7769999999999992E-3</v>
      </c>
      <c r="S7" s="50">
        <v>6.9370000000000005E-3</v>
      </c>
      <c r="T7" s="50">
        <v>7.4614999999999994E-3</v>
      </c>
      <c r="U7" s="51">
        <v>7.7444999999999996E-3</v>
      </c>
      <c r="V7" s="133"/>
      <c r="W7" s="52" t="s">
        <v>552</v>
      </c>
      <c r="X7" s="48" t="str">
        <f ca="1"/>
        <v>A/365F</v>
      </c>
    </row>
    <row r="8" spans="1:24" x14ac:dyDescent="0.45">
      <c r="A8" s="133"/>
      <c r="B8" s="145" t="s">
        <v>13</v>
      </c>
      <c r="C8" s="49">
        <v>1.09E-2</v>
      </c>
      <c r="D8" s="146" t="s">
        <v>543</v>
      </c>
      <c r="E8" s="146" t="s">
        <v>566</v>
      </c>
      <c r="F8" s="146" t="s">
        <v>549</v>
      </c>
      <c r="G8" s="147" t="s">
        <v>566</v>
      </c>
      <c r="H8" s="133"/>
      <c r="I8" s="157" t="s">
        <v>13</v>
      </c>
      <c r="J8" s="50">
        <v>5.5979999999999997E-3</v>
      </c>
      <c r="K8" s="50">
        <v>5.7185000000000005E-3</v>
      </c>
      <c r="L8" s="50">
        <v>6.0465000000000007E-3</v>
      </c>
      <c r="M8" s="50">
        <v>6.2985000000000003E-3</v>
      </c>
      <c r="N8" s="50">
        <v>6.4614999999999994E-3</v>
      </c>
      <c r="O8" s="50">
        <v>6.6209999999999993E-3</v>
      </c>
      <c r="P8" s="50">
        <v>6.803E-3</v>
      </c>
      <c r="Q8" s="50">
        <v>6.9385000000000002E-3</v>
      </c>
      <c r="R8" s="50">
        <v>7.0939999999999996E-3</v>
      </c>
      <c r="S8" s="50">
        <v>7.2150000000000009E-3</v>
      </c>
      <c r="T8" s="50">
        <v>7.6544999999999998E-3</v>
      </c>
      <c r="U8" s="51">
        <v>7.8825000000000006E-3</v>
      </c>
      <c r="V8" s="133"/>
      <c r="W8" s="52" t="s">
        <v>553</v>
      </c>
      <c r="X8" s="48" t="s">
        <v>554</v>
      </c>
    </row>
    <row r="9" spans="1:24" x14ac:dyDescent="0.45">
      <c r="A9" s="133"/>
      <c r="B9" s="145" t="s">
        <v>14</v>
      </c>
      <c r="C9" s="49">
        <v>1.1337E-2</v>
      </c>
      <c r="D9" s="146" t="s">
        <v>543</v>
      </c>
      <c r="E9" s="146" t="s">
        <v>566</v>
      </c>
      <c r="F9" s="146" t="s">
        <v>549</v>
      </c>
      <c r="G9" s="147" t="s">
        <v>566</v>
      </c>
      <c r="H9" s="133"/>
      <c r="I9" s="157" t="s">
        <v>14</v>
      </c>
      <c r="J9" s="50">
        <v>6.0889999999999998E-3</v>
      </c>
      <c r="K9" s="50">
        <v>6.1825000000000005E-3</v>
      </c>
      <c r="L9" s="50">
        <v>6.4665000000000009E-3</v>
      </c>
      <c r="M9" s="50">
        <v>6.6819999999999996E-3</v>
      </c>
      <c r="N9" s="50">
        <v>6.7939999999999997E-3</v>
      </c>
      <c r="O9" s="50">
        <v>6.9705000000000001E-3</v>
      </c>
      <c r="P9" s="50">
        <v>7.0955000000000002E-3</v>
      </c>
      <c r="Q9" s="50">
        <v>7.245999999999999E-3</v>
      </c>
      <c r="R9" s="50">
        <v>7.3599999999999994E-3</v>
      </c>
      <c r="S9" s="50">
        <v>7.4504999999999997E-3</v>
      </c>
      <c r="T9" s="50">
        <v>7.8200000000000006E-3</v>
      </c>
      <c r="U9" s="51">
        <v>8.0004999999999989E-3</v>
      </c>
      <c r="V9" s="133"/>
      <c r="W9" s="53" t="s">
        <v>555</v>
      </c>
      <c r="X9" s="54" t="s">
        <v>568</v>
      </c>
    </row>
    <row r="10" spans="1:24" x14ac:dyDescent="0.45">
      <c r="A10" s="133"/>
      <c r="B10" s="145" t="s">
        <v>16</v>
      </c>
      <c r="C10" s="49">
        <v>1.2324999999999999E-2</v>
      </c>
      <c r="D10" s="146" t="s">
        <v>543</v>
      </c>
      <c r="E10" s="146" t="s">
        <v>566</v>
      </c>
      <c r="F10" s="146" t="s">
        <v>549</v>
      </c>
      <c r="G10" s="147" t="s">
        <v>566</v>
      </c>
      <c r="H10" s="133"/>
      <c r="I10" s="157" t="s">
        <v>16</v>
      </c>
      <c r="J10" s="50">
        <v>6.8715E-3</v>
      </c>
      <c r="K10" s="50">
        <v>6.8584999999999991E-3</v>
      </c>
      <c r="L10" s="50">
        <v>7.0564999999999994E-3</v>
      </c>
      <c r="M10" s="50">
        <v>7.2705000000000001E-3</v>
      </c>
      <c r="N10" s="50">
        <v>7.3425000000000001E-3</v>
      </c>
      <c r="O10" s="50">
        <v>7.4885000000000004E-3</v>
      </c>
      <c r="P10" s="50">
        <v>7.5900000000000004E-3</v>
      </c>
      <c r="Q10" s="50">
        <v>7.6650000000000008E-3</v>
      </c>
      <c r="R10" s="50">
        <v>7.7580000000000001E-3</v>
      </c>
      <c r="S10" s="50">
        <v>7.8329999999999997E-3</v>
      </c>
      <c r="T10" s="50">
        <v>8.0520000000000001E-3</v>
      </c>
      <c r="U10" s="51">
        <v>8.1595000000000001E-3</v>
      </c>
      <c r="V10" s="133"/>
      <c r="W10" s="133"/>
      <c r="X10" s="133"/>
    </row>
    <row r="11" spans="1:24" x14ac:dyDescent="0.45">
      <c r="A11" s="133"/>
      <c r="B11" s="145" t="s">
        <v>19</v>
      </c>
      <c r="C11" s="49">
        <v>1.3950000000000001E-2</v>
      </c>
      <c r="D11" s="146" t="s">
        <v>543</v>
      </c>
      <c r="E11" s="146" t="s">
        <v>566</v>
      </c>
      <c r="F11" s="146" t="s">
        <v>549</v>
      </c>
      <c r="G11" s="147" t="s">
        <v>566</v>
      </c>
      <c r="H11" s="133"/>
      <c r="I11" s="157" t="s">
        <v>19</v>
      </c>
      <c r="J11" s="50">
        <v>7.7194999999999989E-3</v>
      </c>
      <c r="K11" s="50">
        <v>7.5370000000000003E-3</v>
      </c>
      <c r="L11" s="50">
        <v>7.780500000000001E-3</v>
      </c>
      <c r="M11" s="50">
        <v>7.8934999999999995E-3</v>
      </c>
      <c r="N11" s="50">
        <v>7.9030000000000003E-3</v>
      </c>
      <c r="O11" s="50">
        <v>7.9834999999999993E-3</v>
      </c>
      <c r="P11" s="50">
        <v>8.0424999999999993E-3</v>
      </c>
      <c r="Q11" s="50">
        <v>8.0850000000000002E-3</v>
      </c>
      <c r="R11" s="50">
        <v>8.1180000000000002E-3</v>
      </c>
      <c r="S11" s="50">
        <v>8.144499999999999E-3</v>
      </c>
      <c r="T11" s="50">
        <v>8.2239999999999987E-3</v>
      </c>
      <c r="U11" s="51">
        <v>8.2635E-3</v>
      </c>
      <c r="V11" s="133"/>
      <c r="W11" s="133" t="s">
        <v>557</v>
      </c>
      <c r="X11" s="133"/>
    </row>
    <row r="12" spans="1:24" x14ac:dyDescent="0.45">
      <c r="A12" s="133"/>
      <c r="B12" s="145" t="s">
        <v>545</v>
      </c>
      <c r="C12" s="49">
        <v>1.6225E-2</v>
      </c>
      <c r="D12" s="146" t="s">
        <v>543</v>
      </c>
      <c r="E12" s="146" t="s">
        <v>566</v>
      </c>
      <c r="F12" s="146" t="s">
        <v>549</v>
      </c>
      <c r="G12" s="147" t="s">
        <v>566</v>
      </c>
      <c r="H12" s="133"/>
      <c r="I12" s="157" t="s">
        <v>545</v>
      </c>
      <c r="J12" s="50">
        <v>8.2544999999999997E-3</v>
      </c>
      <c r="K12" s="50">
        <v>8.0734999999999991E-3</v>
      </c>
      <c r="L12" s="50">
        <v>8.1650000000000004E-3</v>
      </c>
      <c r="M12" s="50">
        <v>8.2050000000000005E-3</v>
      </c>
      <c r="N12" s="50">
        <v>8.1720000000000004E-3</v>
      </c>
      <c r="O12" s="50">
        <v>8.1729999999999997E-3</v>
      </c>
      <c r="P12" s="50">
        <v>8.1720000000000004E-3</v>
      </c>
      <c r="Q12" s="50">
        <v>8.1720000000000004E-3</v>
      </c>
      <c r="R12" s="50">
        <v>8.1720000000000004E-3</v>
      </c>
      <c r="S12" s="50">
        <v>8.1729999999999997E-3</v>
      </c>
      <c r="T12" s="50">
        <v>8.1720000000000004E-3</v>
      </c>
      <c r="U12" s="51">
        <v>8.1720000000000004E-3</v>
      </c>
      <c r="V12" s="133"/>
      <c r="W12" s="139" t="s">
        <v>558</v>
      </c>
      <c r="X12" s="55" t="s">
        <v>559</v>
      </c>
    </row>
    <row r="13" spans="1:24" x14ac:dyDescent="0.45">
      <c r="A13" s="133"/>
      <c r="B13" s="145" t="s">
        <v>546</v>
      </c>
      <c r="C13" s="49">
        <v>1.7725000000000001E-2</v>
      </c>
      <c r="D13" s="146" t="s">
        <v>543</v>
      </c>
      <c r="E13" s="146" t="s">
        <v>566</v>
      </c>
      <c r="F13" s="146" t="s">
        <v>549</v>
      </c>
      <c r="G13" s="147" t="s">
        <v>566</v>
      </c>
      <c r="H13" s="133"/>
      <c r="I13" s="158" t="s">
        <v>546</v>
      </c>
      <c r="J13" s="56">
        <v>8.0284999999999992E-3</v>
      </c>
      <c r="K13" s="56">
        <v>7.8549999999999991E-3</v>
      </c>
      <c r="L13" s="56">
        <v>7.9385000000000011E-3</v>
      </c>
      <c r="M13" s="56">
        <v>7.9749999999999995E-3</v>
      </c>
      <c r="N13" s="56">
        <v>7.9465000000000004E-3</v>
      </c>
      <c r="O13" s="56">
        <v>7.9459999999999999E-3</v>
      </c>
      <c r="P13" s="56">
        <v>7.9454999999999994E-3</v>
      </c>
      <c r="Q13" s="56">
        <v>7.9450000000000007E-3</v>
      </c>
      <c r="R13" s="56">
        <v>7.9459999999999999E-3</v>
      </c>
      <c r="S13" s="56">
        <v>7.9454999999999994E-3</v>
      </c>
      <c r="T13" s="56">
        <v>7.9450000000000007E-3</v>
      </c>
      <c r="U13" s="57">
        <v>7.9450000000000007E-3</v>
      </c>
      <c r="V13" s="133"/>
      <c r="W13" s="133"/>
      <c r="X13" s="133"/>
    </row>
    <row r="14" spans="1:24" x14ac:dyDescent="0.45">
      <c r="A14" s="133"/>
      <c r="B14" s="148" t="s">
        <v>560</v>
      </c>
      <c r="C14" s="58">
        <v>1.7725000000000001E-2</v>
      </c>
      <c r="D14" s="149" t="s">
        <v>543</v>
      </c>
      <c r="E14" s="149" t="s">
        <v>566</v>
      </c>
      <c r="F14" s="149" t="s">
        <v>549</v>
      </c>
      <c r="G14" s="150" t="s">
        <v>566</v>
      </c>
      <c r="H14" s="133"/>
      <c r="I14" s="133"/>
      <c r="J14" s="133"/>
      <c r="K14" s="133"/>
      <c r="L14" s="133"/>
      <c r="M14" s="133"/>
      <c r="N14" s="133"/>
      <c r="O14" s="133"/>
      <c r="P14" s="133"/>
      <c r="Q14" s="133"/>
      <c r="R14" s="133"/>
      <c r="S14" s="133"/>
      <c r="T14" s="133"/>
      <c r="U14" s="133"/>
      <c r="V14" s="133"/>
      <c r="W14" s="133"/>
      <c r="X14" s="133"/>
    </row>
    <row r="15" spans="1:24" x14ac:dyDescent="0.45">
      <c r="A15" s="133"/>
      <c r="B15" s="133"/>
      <c r="C15" s="133"/>
      <c r="D15" s="133"/>
      <c r="E15" s="133"/>
      <c r="F15" s="133"/>
      <c r="G15" s="133"/>
      <c r="H15" s="133"/>
      <c r="I15" s="133"/>
      <c r="J15" s="133"/>
      <c r="K15" s="133"/>
      <c r="L15" s="133"/>
      <c r="M15" s="133"/>
      <c r="N15" s="133"/>
      <c r="O15" s="133"/>
      <c r="P15" s="133"/>
      <c r="Q15" s="133"/>
      <c r="R15" s="133"/>
      <c r="S15" s="133"/>
      <c r="T15" s="133"/>
      <c r="U15" s="133"/>
      <c r="V15" s="133"/>
      <c r="W15" s="133"/>
      <c r="X15" s="133"/>
    </row>
    <row r="16" spans="1:24" x14ac:dyDescent="0.45">
      <c r="A16" s="133"/>
      <c r="B16" s="138" t="str" cm="1">
        <f t="array" aca="1" ref="B16" ca="1">IF(sCellInfo("SheetName")=Config!CollateralCcy,"Fixed vs RFR",sCellInfo("SheetName")&amp;" RFR vs "&amp;Config!CollateralCcy&amp;" RFR")</f>
        <v>NZD RFR vs EUR RFR</v>
      </c>
      <c r="C16" s="133"/>
      <c r="D16" s="133"/>
      <c r="E16" s="133"/>
      <c r="F16" s="140" t="s">
        <v>561</v>
      </c>
      <c r="G16" s="59" t="str" cm="1">
        <f t="array" aca="1" ref="G16" ca="1">[1]!sCellInfo("SheetName")</f>
        <v>NZD</v>
      </c>
      <c r="H16" s="133"/>
      <c r="I16" s="133"/>
      <c r="J16" s="133"/>
      <c r="K16" s="133"/>
      <c r="L16" s="133"/>
      <c r="M16" s="133"/>
      <c r="N16" s="133"/>
      <c r="O16" s="133"/>
      <c r="P16" s="133"/>
      <c r="Q16" s="133"/>
      <c r="R16" s="133"/>
      <c r="S16" s="133"/>
      <c r="T16" s="133"/>
      <c r="U16" s="133"/>
      <c r="V16" s="133"/>
      <c r="W16" s="133"/>
      <c r="X16" s="133"/>
    </row>
    <row r="17" spans="1:24" x14ac:dyDescent="0.45">
      <c r="A17" s="133"/>
      <c r="B17" s="141" t="s">
        <v>536</v>
      </c>
      <c r="C17" s="141" t="s">
        <v>109</v>
      </c>
      <c r="D17" s="137" t="s">
        <v>562</v>
      </c>
      <c r="E17" s="137" t="s">
        <v>563</v>
      </c>
      <c r="F17" s="137" t="s">
        <v>564</v>
      </c>
      <c r="G17" s="137" t="s">
        <v>565</v>
      </c>
      <c r="H17" s="133"/>
      <c r="I17" s="133"/>
      <c r="J17" s="133"/>
      <c r="K17" s="133"/>
      <c r="L17" s="133"/>
      <c r="M17" s="133"/>
      <c r="N17" s="133"/>
      <c r="O17" s="133"/>
      <c r="P17" s="133"/>
      <c r="Q17" s="133"/>
      <c r="R17" s="133"/>
      <c r="S17" s="133"/>
      <c r="T17" s="133"/>
      <c r="U17" s="133"/>
      <c r="V17" s="133"/>
      <c r="W17" s="133"/>
      <c r="X17" s="133"/>
    </row>
    <row r="18" spans="1:24" x14ac:dyDescent="0.45">
      <c r="A18" s="133"/>
      <c r="B18" s="151" t="s">
        <v>9</v>
      </c>
      <c r="C18" s="45">
        <v>2.2499999999999998E-3</v>
      </c>
      <c r="D18" s="143" t="s">
        <v>549</v>
      </c>
      <c r="E18" s="143" t="s">
        <v>566</v>
      </c>
      <c r="F18" s="143" t="s">
        <v>549</v>
      </c>
      <c r="G18" s="144" t="s">
        <v>544</v>
      </c>
      <c r="H18" s="133"/>
      <c r="I18" s="133"/>
      <c r="J18" s="133"/>
      <c r="K18" s="133"/>
      <c r="L18" s="133"/>
      <c r="M18" s="133"/>
      <c r="N18" s="133"/>
      <c r="O18" s="133"/>
      <c r="P18" s="133"/>
      <c r="Q18" s="133"/>
      <c r="R18" s="133"/>
      <c r="S18" s="133"/>
      <c r="T18" s="133"/>
      <c r="U18" s="133"/>
      <c r="V18" s="133"/>
      <c r="W18" s="133"/>
      <c r="X18" s="133"/>
    </row>
    <row r="19" spans="1:24" x14ac:dyDescent="0.45">
      <c r="A19" s="133"/>
      <c r="B19" s="152" t="s">
        <v>10</v>
      </c>
      <c r="C19" s="49">
        <v>2.2499999999999998E-3</v>
      </c>
      <c r="D19" s="146" t="s">
        <v>549</v>
      </c>
      <c r="E19" s="146" t="s">
        <v>566</v>
      </c>
      <c r="F19" s="146" t="s">
        <v>549</v>
      </c>
      <c r="G19" s="147" t="s">
        <v>544</v>
      </c>
      <c r="H19" s="133"/>
      <c r="I19" s="133"/>
      <c r="J19" s="133"/>
      <c r="K19" s="133"/>
      <c r="L19" s="133"/>
      <c r="M19" s="133"/>
      <c r="N19" s="133"/>
      <c r="O19" s="133"/>
      <c r="P19" s="133"/>
      <c r="Q19" s="133"/>
      <c r="R19" s="133"/>
      <c r="S19" s="133"/>
      <c r="T19" s="133"/>
      <c r="U19" s="133"/>
      <c r="V19" s="133"/>
      <c r="W19" s="133"/>
      <c r="X19" s="133"/>
    </row>
    <row r="20" spans="1:24" x14ac:dyDescent="0.45">
      <c r="A20" s="133"/>
      <c r="B20" s="152" t="s">
        <v>11</v>
      </c>
      <c r="C20" s="49">
        <v>2.58217E-3</v>
      </c>
      <c r="D20" s="146" t="s">
        <v>549</v>
      </c>
      <c r="E20" s="146" t="s">
        <v>566</v>
      </c>
      <c r="F20" s="146" t="s">
        <v>549</v>
      </c>
      <c r="G20" s="147" t="s">
        <v>544</v>
      </c>
      <c r="H20" s="133"/>
      <c r="I20" s="133"/>
      <c r="J20" s="133"/>
      <c r="K20" s="133"/>
      <c r="L20" s="133"/>
      <c r="M20" s="133"/>
      <c r="N20" s="133"/>
      <c r="O20" s="133"/>
      <c r="P20" s="133"/>
      <c r="Q20" s="133"/>
      <c r="R20" s="133"/>
      <c r="S20" s="133"/>
      <c r="T20" s="133"/>
      <c r="U20" s="133"/>
      <c r="V20" s="133"/>
      <c r="W20" s="133"/>
      <c r="X20" s="133"/>
    </row>
    <row r="21" spans="1:24" x14ac:dyDescent="0.45">
      <c r="A21" s="133"/>
      <c r="B21" s="152" t="s">
        <v>12</v>
      </c>
      <c r="C21" s="49">
        <v>2.9654299999999998E-3</v>
      </c>
      <c r="D21" s="146" t="s">
        <v>549</v>
      </c>
      <c r="E21" s="146" t="s">
        <v>566</v>
      </c>
      <c r="F21" s="146" t="s">
        <v>549</v>
      </c>
      <c r="G21" s="147" t="s">
        <v>544</v>
      </c>
      <c r="H21" s="133"/>
      <c r="I21" s="133"/>
      <c r="J21" s="133"/>
      <c r="K21" s="133"/>
      <c r="L21" s="133"/>
      <c r="M21" s="133"/>
      <c r="N21" s="133"/>
      <c r="O21" s="133"/>
      <c r="P21" s="133"/>
      <c r="Q21" s="133"/>
      <c r="R21" s="133"/>
      <c r="S21" s="133"/>
      <c r="T21" s="133"/>
      <c r="U21" s="133"/>
      <c r="V21" s="133"/>
      <c r="W21" s="133"/>
      <c r="X21" s="133"/>
    </row>
    <row r="22" spans="1:24" x14ac:dyDescent="0.45">
      <c r="A22" s="133"/>
      <c r="B22" s="152" t="s">
        <v>13</v>
      </c>
      <c r="C22" s="49">
        <v>3.3186399999999999E-3</v>
      </c>
      <c r="D22" s="146" t="s">
        <v>549</v>
      </c>
      <c r="E22" s="146" t="s">
        <v>566</v>
      </c>
      <c r="F22" s="146" t="s">
        <v>549</v>
      </c>
      <c r="G22" s="147" t="s">
        <v>544</v>
      </c>
      <c r="H22" s="133"/>
      <c r="I22" s="133"/>
      <c r="J22" s="133"/>
      <c r="K22" s="133"/>
      <c r="L22" s="133"/>
      <c r="M22" s="133"/>
      <c r="N22" s="133"/>
      <c r="O22" s="133"/>
      <c r="P22" s="133"/>
      <c r="Q22" s="133"/>
      <c r="R22" s="133"/>
      <c r="S22" s="133"/>
      <c r="T22" s="133"/>
      <c r="U22" s="133"/>
      <c r="V22" s="133"/>
      <c r="W22" s="133"/>
      <c r="X22" s="133"/>
    </row>
    <row r="23" spans="1:24" x14ac:dyDescent="0.45">
      <c r="A23" s="133"/>
      <c r="B23" s="152" t="s">
        <v>14</v>
      </c>
      <c r="C23" s="49">
        <v>3.57172E-3</v>
      </c>
      <c r="D23" s="146" t="s">
        <v>549</v>
      </c>
      <c r="E23" s="146" t="s">
        <v>566</v>
      </c>
      <c r="F23" s="146" t="s">
        <v>549</v>
      </c>
      <c r="G23" s="147" t="s">
        <v>544</v>
      </c>
      <c r="H23" s="133"/>
      <c r="I23" s="133"/>
      <c r="J23" s="133"/>
      <c r="K23" s="133"/>
      <c r="L23" s="133"/>
      <c r="M23" s="133"/>
      <c r="N23" s="133"/>
      <c r="O23" s="133"/>
      <c r="P23" s="133"/>
      <c r="Q23" s="133"/>
      <c r="R23" s="133"/>
      <c r="S23" s="133"/>
      <c r="T23" s="133"/>
      <c r="U23" s="133"/>
      <c r="V23" s="133"/>
      <c r="W23" s="133"/>
      <c r="X23" s="133"/>
    </row>
    <row r="24" spans="1:24" x14ac:dyDescent="0.45">
      <c r="A24" s="133"/>
      <c r="B24" s="152" t="s">
        <v>16</v>
      </c>
      <c r="C24" s="49">
        <v>4.05201E-3</v>
      </c>
      <c r="D24" s="146" t="s">
        <v>549</v>
      </c>
      <c r="E24" s="146" t="s">
        <v>566</v>
      </c>
      <c r="F24" s="146" t="s">
        <v>549</v>
      </c>
      <c r="G24" s="147" t="s">
        <v>544</v>
      </c>
      <c r="H24" s="133"/>
      <c r="I24" s="133"/>
      <c r="J24" s="133"/>
      <c r="K24" s="133"/>
      <c r="L24" s="133"/>
      <c r="M24" s="133"/>
      <c r="N24" s="133"/>
      <c r="O24" s="133"/>
      <c r="P24" s="133"/>
      <c r="Q24" s="133"/>
      <c r="R24" s="133"/>
      <c r="S24" s="133"/>
      <c r="T24" s="133"/>
      <c r="U24" s="133"/>
      <c r="V24" s="133"/>
      <c r="W24" s="133"/>
      <c r="X24" s="133"/>
    </row>
    <row r="25" spans="1:24" x14ac:dyDescent="0.45">
      <c r="A25" s="133"/>
      <c r="B25" s="152" t="s">
        <v>19</v>
      </c>
      <c r="C25" s="49">
        <v>4.5787799999999993E-3</v>
      </c>
      <c r="D25" s="146" t="s">
        <v>549</v>
      </c>
      <c r="E25" s="146" t="s">
        <v>566</v>
      </c>
      <c r="F25" s="146" t="s">
        <v>549</v>
      </c>
      <c r="G25" s="147" t="s">
        <v>544</v>
      </c>
      <c r="H25" s="133"/>
      <c r="I25" s="133"/>
      <c r="J25" s="133"/>
      <c r="K25" s="133"/>
      <c r="L25" s="133"/>
      <c r="M25" s="133"/>
      <c r="N25" s="133"/>
      <c r="O25" s="133"/>
      <c r="P25" s="133"/>
      <c r="Q25" s="133"/>
      <c r="R25" s="133"/>
      <c r="S25" s="133"/>
      <c r="T25" s="133"/>
      <c r="U25" s="133"/>
      <c r="V25" s="133"/>
      <c r="W25" s="133"/>
      <c r="X25" s="133"/>
    </row>
    <row r="26" spans="1:24" x14ac:dyDescent="0.45">
      <c r="A26" s="133"/>
      <c r="B26" s="152" t="s">
        <v>545</v>
      </c>
      <c r="C26" s="49">
        <v>4.5787799999999993E-3</v>
      </c>
      <c r="D26" s="146" t="s">
        <v>549</v>
      </c>
      <c r="E26" s="146" t="s">
        <v>566</v>
      </c>
      <c r="F26" s="146" t="s">
        <v>549</v>
      </c>
      <c r="G26" s="147" t="s">
        <v>544</v>
      </c>
      <c r="H26" s="133"/>
      <c r="I26" s="133"/>
      <c r="J26" s="133"/>
      <c r="K26" s="133"/>
      <c r="L26" s="133"/>
      <c r="M26" s="133"/>
      <c r="N26" s="133"/>
      <c r="O26" s="133"/>
      <c r="P26" s="133"/>
      <c r="Q26" s="133"/>
      <c r="R26" s="133"/>
      <c r="S26" s="133"/>
      <c r="T26" s="133"/>
      <c r="U26" s="133"/>
      <c r="V26" s="133"/>
      <c r="W26" s="133"/>
      <c r="X26" s="133"/>
    </row>
    <row r="27" spans="1:24" x14ac:dyDescent="0.45">
      <c r="A27" s="133"/>
      <c r="B27" s="152" t="s">
        <v>546</v>
      </c>
      <c r="C27" s="49">
        <v>4.5787799999999993E-3</v>
      </c>
      <c r="D27" s="146" t="s">
        <v>549</v>
      </c>
      <c r="E27" s="146" t="s">
        <v>566</v>
      </c>
      <c r="F27" s="146" t="s">
        <v>549</v>
      </c>
      <c r="G27" s="147" t="s">
        <v>544</v>
      </c>
      <c r="H27" s="133"/>
      <c r="I27" s="133"/>
      <c r="J27" s="133"/>
      <c r="K27" s="133"/>
      <c r="L27" s="133"/>
      <c r="M27" s="133"/>
      <c r="N27" s="133"/>
      <c r="O27" s="133"/>
      <c r="P27" s="133"/>
      <c r="Q27" s="133"/>
      <c r="R27" s="133"/>
      <c r="S27" s="133"/>
      <c r="T27" s="133"/>
      <c r="U27" s="133"/>
      <c r="V27" s="133"/>
      <c r="W27" s="133"/>
      <c r="X27" s="133"/>
    </row>
    <row r="28" spans="1:24" x14ac:dyDescent="0.45">
      <c r="A28" s="133"/>
      <c r="B28" s="153" t="s">
        <v>560</v>
      </c>
      <c r="C28" s="58">
        <v>4.5787799999999993E-3</v>
      </c>
      <c r="D28" s="149" t="s">
        <v>549</v>
      </c>
      <c r="E28" s="149" t="s">
        <v>566</v>
      </c>
      <c r="F28" s="149" t="s">
        <v>549</v>
      </c>
      <c r="G28" s="150" t="s">
        <v>544</v>
      </c>
      <c r="H28" s="133"/>
      <c r="I28" s="133"/>
      <c r="J28" s="133"/>
      <c r="K28" s="133"/>
      <c r="L28" s="133"/>
      <c r="M28" s="133"/>
      <c r="N28" s="133"/>
      <c r="O28" s="133"/>
      <c r="P28" s="133"/>
      <c r="Q28" s="133"/>
      <c r="R28" s="133"/>
      <c r="S28" s="133"/>
      <c r="T28" s="133"/>
      <c r="U28" s="133"/>
      <c r="V28" s="133"/>
      <c r="W28" s="133"/>
      <c r="X28" s="133"/>
    </row>
  </sheetData>
  <sheetProtection sheet="1" objects="1" scenarios="1"/>
  <dataValidations count="16">
    <dataValidation type="list" allowBlank="1" showInputMessage="1" showErrorMessage="1" sqref="X12" xr:uid="{706ECA92-DCFE-4C8A-9A68-19D94373CB2A}">
      <formula1>"RFR,IBOR"</formula1>
    </dataValidation>
    <dataValidation type="list" errorStyle="information" allowBlank="1" showInputMessage="1" showErrorMessage="1" errorTitle="Cayley Market Data" error="That's not a valid payment frequency." sqref="D4:D14" xr:uid="{B1D5E815-450F-4573-B151-7C5E0A0F8D94}">
      <formula1>"Ann,Semi,Quart"</formula1>
    </dataValidation>
    <dataValidation type="list" errorStyle="information" allowBlank="1" showInputMessage="1" showErrorMessage="1" errorTitle="Cayley Market Data" error="That's not a valid fixed daycount." sqref="E4:E14" xr:uid="{6054AF2C-0B51-48CC-BAEF-4878012D7C9A}">
      <formula1>"30/360,30e/360,30e/360 (ISDA),A/360,A/365F,Act/Act"</formula1>
    </dataValidation>
    <dataValidation type="list" errorStyle="information" allowBlank="1" showInputMessage="1" showErrorMessage="1" errorTitle="Cayley Market Data" error="That's not a valid payment frequency." sqref="F4:F14" xr:uid="{8F9ADB3A-D6A3-4009-8D9E-F849D9074C69}">
      <formula1>"Ann,Semi,Quart"</formula1>
    </dataValidation>
    <dataValidation type="list" errorStyle="information" allowBlank="1" showInputMessage="1" showErrorMessage="1" errorTitle="Cayley Market Data" error="That's not a valid floating daycount." sqref="G4:G14" xr:uid="{243D6559-F33C-487A-B7D6-6C6F3AE84B17}">
      <formula1>"A/360,A/365F"</formula1>
    </dataValidation>
    <dataValidation type="list" errorStyle="information" allowBlank="1" showInputMessage="1" showErrorMessage="1" errorTitle="Cayley Market Data" error="That's not a valid payment frequency." sqref="D18:D28" xr:uid="{B66C5BCB-2CC5-4519-AC5D-FAC91F54915E}">
      <formula1>"Ann,Semi,Quart"</formula1>
    </dataValidation>
    <dataValidation type="list" errorStyle="information" allowBlank="1" showInputMessage="1" showErrorMessage="1" errorTitle="Cayley Market Data" error="That's not a valid fixed daycount." sqref="E18:E28" xr:uid="{4D24F765-471F-44C3-81B6-0275407AE273}">
      <formula1>"30/360,30e/360,30e/360 (ISDA),A/360,A/365F,Act/Act"</formula1>
    </dataValidation>
    <dataValidation type="list" errorStyle="information" allowBlank="1" showInputMessage="1" showErrorMessage="1" errorTitle="Cayley Market Data" error="That's not a valid payment frequency." sqref="F18:F28" xr:uid="{1652A92B-1181-4560-9D92-FF9AD5DB9E42}">
      <formula1>"Ann,Semi,Quart"</formula1>
    </dataValidation>
    <dataValidation type="list" errorStyle="information" allowBlank="1" showInputMessage="1" showErrorMessage="1" errorTitle="Cayley Market Data" error="That's not a valid fixed daycount." sqref="G18:G28" xr:uid="{8DCF03FE-3C95-4E6E-81C0-87C1EA38434F}">
      <formula1>"30/360,30e/360,30e/360 (ISDA),A/360,A/365F,Act/Act"</formula1>
    </dataValidation>
    <dataValidation type="list" errorStyle="information" allowBlank="1" showInputMessage="1" showErrorMessage="1" errorTitle="Cayley Market Data" sqref="G16" xr:uid="{C0C2E9AA-E013-4646-A4F5-DF5445E53335}">
      <formula1>"NZD,EUR"</formula1>
    </dataValidation>
    <dataValidation type="list" errorStyle="information" allowBlank="1" showInputMessage="1" showErrorMessage="1" errorTitle="Cayley Market Data" error="That's not a valid payment frequency." sqref="X4" xr:uid="{22706D59-5E47-49DE-99CA-2CA14EF51910}">
      <formula1>"Ann,Semi,Quart"</formula1>
    </dataValidation>
    <dataValidation type="list" errorStyle="information" allowBlank="1" showInputMessage="1" showErrorMessage="1" errorTitle="Cayley Market Data" error="That's not a valid fixed daycount." sqref="X5" xr:uid="{AA604D5A-9F72-425B-9336-7B60384A8919}">
      <formula1>"30/360,30e/360,30e/360 (ISDA),A/360,A/365F,Act/Act"</formula1>
    </dataValidation>
    <dataValidation type="list" errorStyle="information" allowBlank="1" showInputMessage="1" showErrorMessage="1" errorTitle="Cayley Market Data" error="That's not a valid payment frequency." sqref="X6" xr:uid="{1BC94167-298C-4EEF-AE72-9BABABE7E943}">
      <formula1>"Ann,Semi,Quart"</formula1>
    </dataValidation>
    <dataValidation type="list" errorStyle="information" allowBlank="1" showInputMessage="1" showErrorMessage="1" errorTitle="Cayley Market Data" error="That's not a valid floating daycount." sqref="X7" xr:uid="{485D4FCF-C0CB-40C1-B6CB-01519140572C}">
      <formula1>"A/360,A/365F"</formula1>
    </dataValidation>
    <dataValidation type="list" errorStyle="information" allowBlank="1" showInputMessage="1" showErrorMessage="1" errorTitle="Cayley Market Data" error="That's not a valid QuoteType" sqref="X8" xr:uid="{CC0A9E70-E56E-490A-A361-8C9CA21509CC}">
      <formula1>"Normal,Log Normal,OIS Normal,OIS Log Normal"</formula1>
    </dataValidation>
    <dataValidation type="list" errorStyle="information" allowBlank="1" showInputMessage="1" showErrorMessage="1" errorTitle="Cayley Market Data" error="That's not a valid Contributor" sqref="X9" xr:uid="{539027E1-DAF5-48E5-A809-60C568EDF1FB}">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ShowMenu">
                <anchor>
                  <from>
                    <xdr:col>10</xdr:col>
                    <xdr:colOff>119063</xdr:colOff>
                    <xdr:row>0</xdr:row>
                    <xdr:rowOff>38100</xdr:rowOff>
                  </from>
                  <to>
                    <xdr:col>12</xdr:col>
                    <xdr:colOff>0</xdr:colOff>
                    <xdr:row>0</xdr:row>
                    <xdr:rowOff>342900</xdr:rowOff>
                  </to>
                </anchor>
              </controlPr>
            </control>
          </mc:Choice>
        </mc:AlternateContent>
        <mc:AlternateContent xmlns:mc="http://schemas.openxmlformats.org/markup-compatibility/2006">
          <mc:Choice Requires="x14">
            <control shapeId="20482"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EB330-8340-49A9-B436-ACD036C175ED}">
  <sheetPr codeName="shOMR"/>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6.5976562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33"/>
      <c r="B1" s="134" t="str">
        <f ca="1">RIGHT(sCellInfo("SheetName"),3)&amp;" curves and volatility"</f>
        <v>OMR curves and volatility</v>
      </c>
      <c r="C1" s="133"/>
      <c r="D1" s="133"/>
      <c r="E1" s="133"/>
      <c r="F1" s="133"/>
      <c r="G1" s="133"/>
      <c r="H1" s="133"/>
      <c r="I1" s="133"/>
      <c r="J1" s="133"/>
      <c r="K1" s="133"/>
      <c r="L1" s="133"/>
      <c r="M1" s="133"/>
      <c r="N1" s="133"/>
      <c r="O1" s="133"/>
      <c r="P1" s="133"/>
      <c r="Q1" s="133"/>
      <c r="R1" s="133"/>
      <c r="S1" s="133"/>
      <c r="T1" s="133"/>
      <c r="U1" s="133"/>
      <c r="V1" s="133"/>
      <c r="W1" s="133"/>
      <c r="X1" s="133"/>
    </row>
    <row r="2" spans="1:24" x14ac:dyDescent="0.45">
      <c r="A2" s="133"/>
      <c r="B2" s="135" t="s">
        <v>534</v>
      </c>
      <c r="C2" s="133"/>
      <c r="D2" s="133"/>
      <c r="E2" s="133"/>
      <c r="F2" s="133"/>
      <c r="G2" s="133"/>
      <c r="H2" s="136" t="s">
        <v>535</v>
      </c>
      <c r="I2" s="133"/>
      <c r="J2" s="133"/>
      <c r="K2" s="133"/>
      <c r="L2" s="133"/>
      <c r="M2" s="133"/>
      <c r="N2" s="133"/>
      <c r="O2" s="133"/>
      <c r="P2" s="133"/>
      <c r="Q2" s="133"/>
      <c r="R2" s="133"/>
      <c r="S2" s="133"/>
      <c r="T2" s="133"/>
      <c r="U2" s="133"/>
      <c r="V2" s="133"/>
      <c r="W2" s="133"/>
      <c r="X2" s="133"/>
    </row>
    <row r="3" spans="1:24" x14ac:dyDescent="0.45">
      <c r="A3" s="133"/>
      <c r="B3" s="137" t="s">
        <v>536</v>
      </c>
      <c r="C3" s="137" t="s">
        <v>109</v>
      </c>
      <c r="D3" s="137" t="s">
        <v>537</v>
      </c>
      <c r="E3" s="137" t="s">
        <v>538</v>
      </c>
      <c r="F3" s="137" t="s">
        <v>539</v>
      </c>
      <c r="G3" s="137" t="s">
        <v>540</v>
      </c>
      <c r="H3" s="133"/>
      <c r="I3" s="135" t="s">
        <v>541</v>
      </c>
      <c r="J3" s="133"/>
      <c r="K3" s="133"/>
      <c r="L3" s="133"/>
      <c r="M3" s="133"/>
      <c r="N3" s="133"/>
      <c r="O3" s="133"/>
      <c r="P3" s="133"/>
      <c r="Q3" s="133"/>
      <c r="R3" s="133"/>
      <c r="S3" s="133"/>
      <c r="T3" s="133"/>
      <c r="U3" s="133"/>
      <c r="V3" s="133"/>
      <c r="W3" s="138" t="s">
        <v>542</v>
      </c>
      <c r="X3" s="133"/>
    </row>
    <row r="4" spans="1:24" x14ac:dyDescent="0.45">
      <c r="A4" s="133"/>
      <c r="B4" s="142" t="s">
        <v>9</v>
      </c>
      <c r="C4" s="45">
        <v>2.7678000000000001E-2</v>
      </c>
      <c r="D4" s="143" t="s">
        <v>543</v>
      </c>
      <c r="E4" s="143" t="s">
        <v>544</v>
      </c>
      <c r="F4" s="143" t="s">
        <v>543</v>
      </c>
      <c r="G4" s="144" t="s">
        <v>544</v>
      </c>
      <c r="H4" s="133"/>
      <c r="I4" s="154"/>
      <c r="J4" s="155" t="s">
        <v>10</v>
      </c>
      <c r="K4" s="155" t="s">
        <v>11</v>
      </c>
      <c r="L4" s="155" t="s">
        <v>12</v>
      </c>
      <c r="M4" s="155" t="s">
        <v>13</v>
      </c>
      <c r="N4" s="155" t="s">
        <v>14</v>
      </c>
      <c r="O4" s="155" t="s">
        <v>15</v>
      </c>
      <c r="P4" s="155" t="s">
        <v>16</v>
      </c>
      <c r="Q4" s="155" t="s">
        <v>17</v>
      </c>
      <c r="R4" s="155" t="s">
        <v>18</v>
      </c>
      <c r="S4" s="155" t="s">
        <v>19</v>
      </c>
      <c r="T4" s="155" t="s">
        <v>545</v>
      </c>
      <c r="U4" s="156" t="s">
        <v>546</v>
      </c>
      <c r="V4" s="133"/>
      <c r="W4" s="46" t="s">
        <v>547</v>
      </c>
      <c r="X4" s="47" t="str">
        <f t="array" aca="1" ref="X4:X7" ca="1">TRANSPOSE($D$5:$G$5)</f>
        <v>Ann</v>
      </c>
    </row>
    <row r="5" spans="1:24" x14ac:dyDescent="0.45">
      <c r="A5" s="133"/>
      <c r="B5" s="145" t="s">
        <v>10</v>
      </c>
      <c r="C5" s="49">
        <v>3.0191000000000003E-2</v>
      </c>
      <c r="D5" s="146" t="s">
        <v>548</v>
      </c>
      <c r="E5" s="146" t="s">
        <v>544</v>
      </c>
      <c r="F5" s="146" t="s">
        <v>549</v>
      </c>
      <c r="G5" s="147" t="s">
        <v>544</v>
      </c>
      <c r="H5" s="133"/>
      <c r="I5" s="157" t="s">
        <v>10</v>
      </c>
      <c r="J5" s="50">
        <v>4.33841E-3</v>
      </c>
      <c r="K5" s="50">
        <v>5.0415500000000005E-3</v>
      </c>
      <c r="L5" s="50">
        <v>5.6353200000000001E-3</v>
      </c>
      <c r="M5" s="50">
        <v>6.2194899999999994E-3</v>
      </c>
      <c r="N5" s="50">
        <v>6.8161100000000002E-3</v>
      </c>
      <c r="O5" s="50">
        <v>6.9543000000000009E-3</v>
      </c>
      <c r="P5" s="50">
        <v>7.1254199999999995E-3</v>
      </c>
      <c r="Q5" s="50">
        <v>7.2845799999999997E-3</v>
      </c>
      <c r="R5" s="50">
        <v>7.3839500000000002E-3</v>
      </c>
      <c r="S5" s="50">
        <v>7.4129599999999997E-3</v>
      </c>
      <c r="T5" s="50">
        <v>8.9358600000000003E-3</v>
      </c>
      <c r="U5" s="51">
        <v>9.3530599999999998E-3</v>
      </c>
      <c r="V5" s="133"/>
      <c r="W5" s="52" t="s">
        <v>550</v>
      </c>
      <c r="X5" s="48" t="str">
        <f ca="1"/>
        <v>A/360</v>
      </c>
    </row>
    <row r="6" spans="1:24" x14ac:dyDescent="0.45">
      <c r="A6" s="133"/>
      <c r="B6" s="145" t="s">
        <v>11</v>
      </c>
      <c r="C6" s="49">
        <v>3.4929999999999996E-2</v>
      </c>
      <c r="D6" s="146" t="s">
        <v>548</v>
      </c>
      <c r="E6" s="146" t="s">
        <v>544</v>
      </c>
      <c r="F6" s="146" t="s">
        <v>549</v>
      </c>
      <c r="G6" s="147" t="s">
        <v>544</v>
      </c>
      <c r="H6" s="133"/>
      <c r="I6" s="157" t="s">
        <v>11</v>
      </c>
      <c r="J6" s="50">
        <v>5.5850800000000001E-3</v>
      </c>
      <c r="K6" s="50">
        <v>5.9087599999999999E-3</v>
      </c>
      <c r="L6" s="50">
        <v>6.0881100000000007E-3</v>
      </c>
      <c r="M6" s="50">
        <v>6.2918699999999998E-3</v>
      </c>
      <c r="N6" s="50">
        <v>6.5160499999999998E-3</v>
      </c>
      <c r="O6" s="50">
        <v>6.5759900000000003E-3</v>
      </c>
      <c r="P6" s="50">
        <v>6.5904300000000004E-3</v>
      </c>
      <c r="Q6" s="50">
        <v>6.7119299999999996E-3</v>
      </c>
      <c r="R6" s="50">
        <v>6.7693500000000004E-3</v>
      </c>
      <c r="S6" s="50">
        <v>6.6854000000000002E-3</v>
      </c>
      <c r="T6" s="50">
        <v>7.6851899999999997E-3</v>
      </c>
      <c r="U6" s="51">
        <v>7.8394399999999996E-3</v>
      </c>
      <c r="V6" s="133"/>
      <c r="W6" s="52" t="s">
        <v>551</v>
      </c>
      <c r="X6" s="48" t="str">
        <f ca="1"/>
        <v>Quart</v>
      </c>
    </row>
    <row r="7" spans="1:24" x14ac:dyDescent="0.45">
      <c r="A7" s="133"/>
      <c r="B7" s="145" t="s">
        <v>12</v>
      </c>
      <c r="C7" s="49">
        <v>3.7789999999999997E-2</v>
      </c>
      <c r="D7" s="146" t="s">
        <v>548</v>
      </c>
      <c r="E7" s="146" t="s">
        <v>544</v>
      </c>
      <c r="F7" s="146" t="s">
        <v>549</v>
      </c>
      <c r="G7" s="147" t="s">
        <v>544</v>
      </c>
      <c r="H7" s="133"/>
      <c r="I7" s="157" t="s">
        <v>12</v>
      </c>
      <c r="J7" s="50">
        <v>5.8139799999999998E-3</v>
      </c>
      <c r="K7" s="50">
        <v>6.0735999999999993E-3</v>
      </c>
      <c r="L7" s="50">
        <v>6.2465999999999997E-3</v>
      </c>
      <c r="M7" s="50">
        <v>6.4407900000000001E-3</v>
      </c>
      <c r="N7" s="50">
        <v>6.654600000000001E-3</v>
      </c>
      <c r="O7" s="50">
        <v>6.7869799999999997E-3</v>
      </c>
      <c r="P7" s="50">
        <v>6.8388099999999999E-3</v>
      </c>
      <c r="Q7" s="50">
        <v>6.9153499999999998E-3</v>
      </c>
      <c r="R7" s="50">
        <v>6.8435199999999996E-3</v>
      </c>
      <c r="S7" s="50">
        <v>6.7039400000000002E-3</v>
      </c>
      <c r="T7" s="50">
        <v>7.3675399999999997E-3</v>
      </c>
      <c r="U7" s="51">
        <v>7.3426100000000003E-3</v>
      </c>
      <c r="V7" s="133"/>
      <c r="W7" s="52" t="s">
        <v>552</v>
      </c>
      <c r="X7" s="48" t="str">
        <f ca="1"/>
        <v>A/360</v>
      </c>
    </row>
    <row r="8" spans="1:24" x14ac:dyDescent="0.45">
      <c r="A8" s="133"/>
      <c r="B8" s="145" t="s">
        <v>13</v>
      </c>
      <c r="C8" s="49">
        <v>3.9065000000000003E-2</v>
      </c>
      <c r="D8" s="146" t="s">
        <v>548</v>
      </c>
      <c r="E8" s="146" t="s">
        <v>544</v>
      </c>
      <c r="F8" s="146" t="s">
        <v>549</v>
      </c>
      <c r="G8" s="147" t="s">
        <v>544</v>
      </c>
      <c r="H8" s="133"/>
      <c r="I8" s="157" t="s">
        <v>13</v>
      </c>
      <c r="J8" s="50">
        <v>6.07948E-3</v>
      </c>
      <c r="K8" s="50">
        <v>6.30994E-3</v>
      </c>
      <c r="L8" s="50">
        <v>6.4734800000000011E-3</v>
      </c>
      <c r="M8" s="50">
        <v>6.6568899999999995E-3</v>
      </c>
      <c r="N8" s="50">
        <v>6.8357399999999999E-3</v>
      </c>
      <c r="O8" s="50">
        <v>6.82345E-3</v>
      </c>
      <c r="P8" s="50">
        <v>6.7116200000000006E-3</v>
      </c>
      <c r="Q8" s="50">
        <v>6.7658199999999996E-3</v>
      </c>
      <c r="R8" s="50">
        <v>6.7724000000000005E-3</v>
      </c>
      <c r="S8" s="50">
        <v>6.7028899999999995E-3</v>
      </c>
      <c r="T8" s="50">
        <v>7.0911699999999999E-3</v>
      </c>
      <c r="U8" s="51">
        <v>6.9177099999999997E-3</v>
      </c>
      <c r="V8" s="133"/>
      <c r="W8" s="52" t="s">
        <v>553</v>
      </c>
      <c r="X8" s="48" t="s">
        <v>554</v>
      </c>
    </row>
    <row r="9" spans="1:24" x14ac:dyDescent="0.45">
      <c r="A9" s="133"/>
      <c r="B9" s="145" t="s">
        <v>14</v>
      </c>
      <c r="C9" s="49">
        <v>4.0340000000000001E-2</v>
      </c>
      <c r="D9" s="146" t="s">
        <v>548</v>
      </c>
      <c r="E9" s="146" t="s">
        <v>544</v>
      </c>
      <c r="F9" s="146" t="s">
        <v>549</v>
      </c>
      <c r="G9" s="147" t="s">
        <v>544</v>
      </c>
      <c r="H9" s="133"/>
      <c r="I9" s="157" t="s">
        <v>14</v>
      </c>
      <c r="J9" s="50">
        <v>6.44679E-3</v>
      </c>
      <c r="K9" s="50">
        <v>6.6337999999999996E-3</v>
      </c>
      <c r="L9" s="50">
        <v>6.7894000000000001E-3</v>
      </c>
      <c r="M9" s="50">
        <v>6.9265500000000001E-3</v>
      </c>
      <c r="N9" s="50">
        <v>6.9971E-3</v>
      </c>
      <c r="O9" s="50">
        <v>6.9608400000000003E-3</v>
      </c>
      <c r="P9" s="50">
        <v>6.7469499999999998E-3</v>
      </c>
      <c r="Q9" s="50">
        <v>6.7857600000000009E-3</v>
      </c>
      <c r="R9" s="50">
        <v>6.7535600000000005E-3</v>
      </c>
      <c r="S9" s="50">
        <v>6.6696100000000003E-3</v>
      </c>
      <c r="T9" s="50">
        <v>6.8334199999999998E-3</v>
      </c>
      <c r="U9" s="51">
        <v>6.5350599999999997E-3</v>
      </c>
      <c r="V9" s="133"/>
      <c r="W9" s="53" t="s">
        <v>555</v>
      </c>
      <c r="X9" s="54" t="s">
        <v>568</v>
      </c>
    </row>
    <row r="10" spans="1:24" x14ac:dyDescent="0.45">
      <c r="A10" s="133"/>
      <c r="B10" s="145" t="s">
        <v>16</v>
      </c>
      <c r="C10" s="49">
        <v>4.2630000000000001E-2</v>
      </c>
      <c r="D10" s="146" t="s">
        <v>548</v>
      </c>
      <c r="E10" s="146" t="s">
        <v>544</v>
      </c>
      <c r="F10" s="146" t="s">
        <v>549</v>
      </c>
      <c r="G10" s="147" t="s">
        <v>544</v>
      </c>
      <c r="H10" s="133"/>
      <c r="I10" s="157" t="s">
        <v>16</v>
      </c>
      <c r="J10" s="50">
        <v>6.6142200000000005E-3</v>
      </c>
      <c r="K10" s="50">
        <v>6.7504900000000005E-3</v>
      </c>
      <c r="L10" s="50">
        <v>6.7184299999999992E-3</v>
      </c>
      <c r="M10" s="50">
        <v>6.7939699999999999E-3</v>
      </c>
      <c r="N10" s="50">
        <v>6.7533100000000002E-3</v>
      </c>
      <c r="O10" s="50">
        <v>6.6987799999999997E-3</v>
      </c>
      <c r="P10" s="50">
        <v>6.5756900000000004E-3</v>
      </c>
      <c r="Q10" s="50">
        <v>6.5659499999999992E-3</v>
      </c>
      <c r="R10" s="50">
        <v>6.4518699999999993E-3</v>
      </c>
      <c r="S10" s="50">
        <v>6.3390399999999998E-3</v>
      </c>
      <c r="T10" s="50">
        <v>6.1415899999999997E-3</v>
      </c>
      <c r="U10" s="51">
        <v>5.7811999999999994E-3</v>
      </c>
      <c r="V10" s="133"/>
      <c r="W10" s="133"/>
      <c r="X10" s="133"/>
    </row>
    <row r="11" spans="1:24" x14ac:dyDescent="0.45">
      <c r="A11" s="133"/>
      <c r="B11" s="145" t="s">
        <v>19</v>
      </c>
      <c r="C11" s="49">
        <v>4.4679999999999997E-2</v>
      </c>
      <c r="D11" s="146" t="s">
        <v>548</v>
      </c>
      <c r="E11" s="146" t="s">
        <v>544</v>
      </c>
      <c r="F11" s="146" t="s">
        <v>549</v>
      </c>
      <c r="G11" s="147" t="s">
        <v>544</v>
      </c>
      <c r="H11" s="133"/>
      <c r="I11" s="157" t="s">
        <v>19</v>
      </c>
      <c r="J11" s="50">
        <v>6.6611900000000009E-3</v>
      </c>
      <c r="K11" s="50">
        <v>6.468429999999999E-3</v>
      </c>
      <c r="L11" s="50">
        <v>6.3022900000000003E-3</v>
      </c>
      <c r="M11" s="50">
        <v>6.26919E-3</v>
      </c>
      <c r="N11" s="50">
        <v>6.16418E-3</v>
      </c>
      <c r="O11" s="50">
        <v>6.0849200000000006E-3</v>
      </c>
      <c r="P11" s="50">
        <v>6.0310499999999996E-3</v>
      </c>
      <c r="Q11" s="50">
        <v>6.0191100000000003E-3</v>
      </c>
      <c r="R11" s="50">
        <v>6.0174900000000003E-3</v>
      </c>
      <c r="S11" s="50">
        <v>6.0233500000000002E-3</v>
      </c>
      <c r="T11" s="50">
        <v>5.5056800000000006E-3</v>
      </c>
      <c r="U11" s="51">
        <v>5.1105899999999999E-3</v>
      </c>
      <c r="V11" s="133"/>
      <c r="W11" s="133" t="s">
        <v>557</v>
      </c>
      <c r="X11" s="133"/>
    </row>
    <row r="12" spans="1:24" x14ac:dyDescent="0.45">
      <c r="A12" s="133"/>
      <c r="B12" s="145" t="s">
        <v>545</v>
      </c>
      <c r="C12" s="49">
        <v>4.4679999999999997E-2</v>
      </c>
      <c r="D12" s="146" t="s">
        <v>548</v>
      </c>
      <c r="E12" s="146" t="s">
        <v>544</v>
      </c>
      <c r="F12" s="146" t="s">
        <v>549</v>
      </c>
      <c r="G12" s="147" t="s">
        <v>544</v>
      </c>
      <c r="H12" s="133"/>
      <c r="I12" s="157" t="s">
        <v>545</v>
      </c>
      <c r="J12" s="50">
        <v>6.1098100000000002E-3</v>
      </c>
      <c r="K12" s="50">
        <v>5.93693E-3</v>
      </c>
      <c r="L12" s="50">
        <v>5.6960500000000002E-3</v>
      </c>
      <c r="M12" s="50">
        <v>5.6225199999999998E-3</v>
      </c>
      <c r="N12" s="50">
        <v>5.5050300000000002E-3</v>
      </c>
      <c r="O12" s="50">
        <v>5.29986E-3</v>
      </c>
      <c r="P12" s="50">
        <v>5.1542000000000003E-3</v>
      </c>
      <c r="Q12" s="50">
        <v>5.06779E-3</v>
      </c>
      <c r="R12" s="50">
        <v>5.0059399999999995E-3</v>
      </c>
      <c r="S12" s="50">
        <v>4.9616500000000006E-3</v>
      </c>
      <c r="T12" s="50">
        <v>4.5553400000000006E-3</v>
      </c>
      <c r="U12" s="51">
        <v>4.3510099999999998E-3</v>
      </c>
      <c r="V12" s="133"/>
      <c r="W12" s="139" t="s">
        <v>558</v>
      </c>
      <c r="X12" s="55" t="s">
        <v>559</v>
      </c>
    </row>
    <row r="13" spans="1:24" x14ac:dyDescent="0.45">
      <c r="A13" s="133"/>
      <c r="B13" s="145" t="s">
        <v>546</v>
      </c>
      <c r="C13" s="49">
        <v>4.4679999999999997E-2</v>
      </c>
      <c r="D13" s="146" t="s">
        <v>548</v>
      </c>
      <c r="E13" s="146" t="s">
        <v>544</v>
      </c>
      <c r="F13" s="146" t="s">
        <v>549</v>
      </c>
      <c r="G13" s="147" t="s">
        <v>544</v>
      </c>
      <c r="H13" s="133"/>
      <c r="I13" s="158" t="s">
        <v>546</v>
      </c>
      <c r="J13" s="56">
        <v>4.5170399999999999E-3</v>
      </c>
      <c r="K13" s="56">
        <v>4.39318E-3</v>
      </c>
      <c r="L13" s="56">
        <v>4.2221100000000003E-3</v>
      </c>
      <c r="M13" s="56">
        <v>4.1703899999999995E-3</v>
      </c>
      <c r="N13" s="56">
        <v>4.0861700000000001E-3</v>
      </c>
      <c r="O13" s="56">
        <v>4.0005200000000005E-3</v>
      </c>
      <c r="P13" s="56">
        <v>3.9408000000000004E-3</v>
      </c>
      <c r="Q13" s="56">
        <v>3.9135699999999999E-3</v>
      </c>
      <c r="R13" s="56">
        <v>3.8969700000000005E-3</v>
      </c>
      <c r="S13" s="56">
        <v>3.8874000000000001E-3</v>
      </c>
      <c r="T13" s="56">
        <v>3.7926399999999999E-3</v>
      </c>
      <c r="U13" s="57">
        <v>3.74538E-3</v>
      </c>
      <c r="V13" s="133"/>
      <c r="W13" s="133"/>
      <c r="X13" s="133"/>
    </row>
    <row r="14" spans="1:24" x14ac:dyDescent="0.45">
      <c r="A14" s="133"/>
      <c r="B14" s="148" t="s">
        <v>560</v>
      </c>
      <c r="C14" s="58">
        <v>4.4679999999999997E-2</v>
      </c>
      <c r="D14" s="149" t="s">
        <v>548</v>
      </c>
      <c r="E14" s="149" t="s">
        <v>544</v>
      </c>
      <c r="F14" s="149" t="s">
        <v>549</v>
      </c>
      <c r="G14" s="150" t="s">
        <v>544</v>
      </c>
      <c r="H14" s="133"/>
      <c r="I14" s="133"/>
      <c r="J14" s="133"/>
      <c r="K14" s="133"/>
      <c r="L14" s="133"/>
      <c r="M14" s="133"/>
      <c r="N14" s="133"/>
      <c r="O14" s="133"/>
      <c r="P14" s="133"/>
      <c r="Q14" s="133"/>
      <c r="R14" s="133"/>
      <c r="S14" s="133"/>
      <c r="T14" s="133"/>
      <c r="U14" s="133"/>
      <c r="V14" s="133"/>
      <c r="W14" s="133"/>
      <c r="X14" s="133"/>
    </row>
    <row r="15" spans="1:24" x14ac:dyDescent="0.45">
      <c r="A15" s="133"/>
      <c r="B15" s="133"/>
      <c r="C15" s="133"/>
      <c r="D15" s="133"/>
      <c r="E15" s="133"/>
      <c r="F15" s="133"/>
      <c r="G15" s="133"/>
      <c r="H15" s="133"/>
      <c r="I15" s="133"/>
      <c r="J15" s="133"/>
      <c r="K15" s="133"/>
      <c r="L15" s="133"/>
      <c r="M15" s="133"/>
      <c r="N15" s="133"/>
      <c r="O15" s="133"/>
      <c r="P15" s="133"/>
      <c r="Q15" s="133"/>
      <c r="R15" s="133"/>
      <c r="S15" s="133"/>
      <c r="T15" s="133"/>
      <c r="U15" s="133"/>
      <c r="V15" s="133"/>
      <c r="W15" s="133"/>
      <c r="X15" s="133"/>
    </row>
    <row r="16" spans="1:24" x14ac:dyDescent="0.45">
      <c r="A16" s="133"/>
      <c r="B16" s="138" t="str" cm="1">
        <f t="array" aca="1" ref="B16" ca="1">IF(sCellInfo("SheetName")=Config!CollateralCcy,"Fixed vs RFR",sCellInfo("SheetName")&amp;" RFR vs "&amp;Config!CollateralCcy&amp;" RFR")</f>
        <v>OMR RFR vs EUR RFR</v>
      </c>
      <c r="C16" s="133"/>
      <c r="D16" s="133"/>
      <c r="E16" s="133"/>
      <c r="F16" s="140" t="s">
        <v>561</v>
      </c>
      <c r="G16" s="59" t="str" cm="1">
        <f t="array" aca="1" ref="G16" ca="1">[1]!sCellInfo("SheetName")</f>
        <v>OMR</v>
      </c>
      <c r="H16" s="133"/>
      <c r="I16" s="133"/>
      <c r="J16" s="133"/>
      <c r="K16" s="133"/>
      <c r="L16" s="133"/>
      <c r="M16" s="133"/>
      <c r="N16" s="133"/>
      <c r="O16" s="133"/>
      <c r="P16" s="133"/>
      <c r="Q16" s="133"/>
      <c r="R16" s="133"/>
      <c r="S16" s="133"/>
      <c r="T16" s="133"/>
      <c r="U16" s="133"/>
      <c r="V16" s="133"/>
      <c r="W16" s="133"/>
      <c r="X16" s="133"/>
    </row>
    <row r="17" spans="1:24" x14ac:dyDescent="0.45">
      <c r="A17" s="133"/>
      <c r="B17" s="141" t="s">
        <v>536</v>
      </c>
      <c r="C17" s="141" t="s">
        <v>109</v>
      </c>
      <c r="D17" s="137" t="s">
        <v>562</v>
      </c>
      <c r="E17" s="137" t="s">
        <v>563</v>
      </c>
      <c r="F17" s="137" t="s">
        <v>564</v>
      </c>
      <c r="G17" s="137" t="s">
        <v>565</v>
      </c>
      <c r="H17" s="133"/>
      <c r="I17" s="133"/>
      <c r="J17" s="133"/>
      <c r="K17" s="133"/>
      <c r="L17" s="133"/>
      <c r="M17" s="133"/>
      <c r="N17" s="133"/>
      <c r="O17" s="133"/>
      <c r="P17" s="133"/>
      <c r="Q17" s="133"/>
      <c r="R17" s="133"/>
      <c r="S17" s="133"/>
      <c r="T17" s="133"/>
      <c r="U17" s="133"/>
      <c r="V17" s="133"/>
      <c r="W17" s="133"/>
      <c r="X17" s="133"/>
    </row>
    <row r="18" spans="1:24" x14ac:dyDescent="0.45">
      <c r="A18" s="133"/>
      <c r="B18" s="151" t="s">
        <v>9</v>
      </c>
      <c r="C18" s="45">
        <v>2.3500000000000001E-3</v>
      </c>
      <c r="D18" s="143" t="s">
        <v>549</v>
      </c>
      <c r="E18" s="143" t="s">
        <v>566</v>
      </c>
      <c r="F18" s="143" t="s">
        <v>549</v>
      </c>
      <c r="G18" s="144" t="s">
        <v>544</v>
      </c>
      <c r="H18" s="133"/>
      <c r="I18" s="133"/>
      <c r="J18" s="133"/>
      <c r="K18" s="133"/>
      <c r="L18" s="133"/>
      <c r="M18" s="133"/>
      <c r="N18" s="133"/>
      <c r="O18" s="133"/>
      <c r="P18" s="133"/>
      <c r="Q18" s="133"/>
      <c r="R18" s="133"/>
      <c r="S18" s="133"/>
      <c r="T18" s="133"/>
      <c r="U18" s="133"/>
      <c r="V18" s="133"/>
      <c r="W18" s="133"/>
      <c r="X18" s="133"/>
    </row>
    <row r="19" spans="1:24" x14ac:dyDescent="0.45">
      <c r="A19" s="133"/>
      <c r="B19" s="152" t="s">
        <v>10</v>
      </c>
      <c r="C19" s="49">
        <v>2.3500000000000001E-3</v>
      </c>
      <c r="D19" s="146" t="s">
        <v>549</v>
      </c>
      <c r="E19" s="146" t="s">
        <v>566</v>
      </c>
      <c r="F19" s="146" t="s">
        <v>549</v>
      </c>
      <c r="G19" s="147" t="s">
        <v>544</v>
      </c>
      <c r="H19" s="133"/>
      <c r="I19" s="133"/>
      <c r="J19" s="133"/>
      <c r="K19" s="133"/>
      <c r="L19" s="133"/>
      <c r="M19" s="133"/>
      <c r="N19" s="133"/>
      <c r="O19" s="133"/>
      <c r="P19" s="133"/>
      <c r="Q19" s="133"/>
      <c r="R19" s="133"/>
      <c r="S19" s="133"/>
      <c r="T19" s="133"/>
      <c r="U19" s="133"/>
      <c r="V19" s="133"/>
      <c r="W19" s="133"/>
      <c r="X19" s="133"/>
    </row>
    <row r="20" spans="1:24" x14ac:dyDescent="0.45">
      <c r="A20" s="133"/>
      <c r="B20" s="152" t="s">
        <v>11</v>
      </c>
      <c r="C20" s="49">
        <v>2.7499999999999998E-3</v>
      </c>
      <c r="D20" s="146" t="s">
        <v>549</v>
      </c>
      <c r="E20" s="146" t="s">
        <v>566</v>
      </c>
      <c r="F20" s="146" t="s">
        <v>549</v>
      </c>
      <c r="G20" s="147" t="s">
        <v>544</v>
      </c>
      <c r="H20" s="133"/>
      <c r="I20" s="133"/>
      <c r="J20" s="133"/>
      <c r="K20" s="133"/>
      <c r="L20" s="133"/>
      <c r="M20" s="133"/>
      <c r="N20" s="133"/>
      <c r="O20" s="133"/>
      <c r="P20" s="133"/>
      <c r="Q20" s="133"/>
      <c r="R20" s="133"/>
      <c r="S20" s="133"/>
      <c r="T20" s="133"/>
      <c r="U20" s="133"/>
      <c r="V20" s="133"/>
      <c r="W20" s="133"/>
      <c r="X20" s="133"/>
    </row>
    <row r="21" spans="1:24" x14ac:dyDescent="0.45">
      <c r="A21" s="133"/>
      <c r="B21" s="152" t="s">
        <v>12</v>
      </c>
      <c r="C21" s="49">
        <v>3.1749999999999999E-3</v>
      </c>
      <c r="D21" s="146" t="s">
        <v>549</v>
      </c>
      <c r="E21" s="146" t="s">
        <v>566</v>
      </c>
      <c r="F21" s="146" t="s">
        <v>549</v>
      </c>
      <c r="G21" s="147" t="s">
        <v>544</v>
      </c>
      <c r="H21" s="133"/>
      <c r="I21" s="133"/>
      <c r="J21" s="133"/>
      <c r="K21" s="133"/>
      <c r="L21" s="133"/>
      <c r="M21" s="133"/>
      <c r="N21" s="133"/>
      <c r="O21" s="133"/>
      <c r="P21" s="133"/>
      <c r="Q21" s="133"/>
      <c r="R21" s="133"/>
      <c r="S21" s="133"/>
      <c r="T21" s="133"/>
      <c r="U21" s="133"/>
      <c r="V21" s="133"/>
      <c r="W21" s="133"/>
      <c r="X21" s="133"/>
    </row>
    <row r="22" spans="1:24" x14ac:dyDescent="0.45">
      <c r="A22" s="133"/>
      <c r="B22" s="152" t="s">
        <v>13</v>
      </c>
      <c r="C22" s="49">
        <v>3.7000000000000002E-3</v>
      </c>
      <c r="D22" s="146" t="s">
        <v>549</v>
      </c>
      <c r="E22" s="146" t="s">
        <v>566</v>
      </c>
      <c r="F22" s="146" t="s">
        <v>549</v>
      </c>
      <c r="G22" s="147" t="s">
        <v>544</v>
      </c>
      <c r="H22" s="133"/>
      <c r="I22" s="133"/>
      <c r="J22" s="133"/>
      <c r="K22" s="133"/>
      <c r="L22" s="133"/>
      <c r="M22" s="133"/>
      <c r="N22" s="133"/>
      <c r="O22" s="133"/>
      <c r="P22" s="133"/>
      <c r="Q22" s="133"/>
      <c r="R22" s="133"/>
      <c r="S22" s="133"/>
      <c r="T22" s="133"/>
      <c r="U22" s="133"/>
      <c r="V22" s="133"/>
      <c r="W22" s="133"/>
      <c r="X22" s="133"/>
    </row>
    <row r="23" spans="1:24" x14ac:dyDescent="0.45">
      <c r="A23" s="133"/>
      <c r="B23" s="152" t="s">
        <v>14</v>
      </c>
      <c r="C23" s="49">
        <v>4.1749999999999999E-3</v>
      </c>
      <c r="D23" s="146" t="s">
        <v>549</v>
      </c>
      <c r="E23" s="146" t="s">
        <v>566</v>
      </c>
      <c r="F23" s="146" t="s">
        <v>549</v>
      </c>
      <c r="G23" s="147" t="s">
        <v>544</v>
      </c>
      <c r="H23" s="133"/>
      <c r="I23" s="133"/>
      <c r="J23" s="133"/>
      <c r="K23" s="133"/>
      <c r="L23" s="133"/>
      <c r="M23" s="133"/>
      <c r="N23" s="133"/>
      <c r="O23" s="133"/>
      <c r="P23" s="133"/>
      <c r="Q23" s="133"/>
      <c r="R23" s="133"/>
      <c r="S23" s="133"/>
      <c r="T23" s="133"/>
      <c r="U23" s="133"/>
      <c r="V23" s="133"/>
      <c r="W23" s="133"/>
      <c r="X23" s="133"/>
    </row>
    <row r="24" spans="1:24" x14ac:dyDescent="0.45">
      <c r="A24" s="133"/>
      <c r="B24" s="152" t="s">
        <v>16</v>
      </c>
      <c r="C24" s="49">
        <v>4.7999999999999996E-3</v>
      </c>
      <c r="D24" s="146" t="s">
        <v>549</v>
      </c>
      <c r="E24" s="146" t="s">
        <v>566</v>
      </c>
      <c r="F24" s="146" t="s">
        <v>549</v>
      </c>
      <c r="G24" s="147" t="s">
        <v>544</v>
      </c>
      <c r="H24" s="133"/>
      <c r="I24" s="133"/>
      <c r="J24" s="133"/>
      <c r="K24" s="133"/>
      <c r="L24" s="133"/>
      <c r="M24" s="133"/>
      <c r="N24" s="133"/>
      <c r="O24" s="133"/>
      <c r="P24" s="133"/>
      <c r="Q24" s="133"/>
      <c r="R24" s="133"/>
      <c r="S24" s="133"/>
      <c r="T24" s="133"/>
      <c r="U24" s="133"/>
      <c r="V24" s="133"/>
      <c r="W24" s="133"/>
      <c r="X24" s="133"/>
    </row>
    <row r="25" spans="1:24" x14ac:dyDescent="0.45">
      <c r="A25" s="133"/>
      <c r="B25" s="152" t="s">
        <v>19</v>
      </c>
      <c r="C25" s="49">
        <v>5.3749999999999996E-3</v>
      </c>
      <c r="D25" s="146" t="s">
        <v>549</v>
      </c>
      <c r="E25" s="146" t="s">
        <v>566</v>
      </c>
      <c r="F25" s="146" t="s">
        <v>549</v>
      </c>
      <c r="G25" s="147" t="s">
        <v>544</v>
      </c>
      <c r="H25" s="133"/>
      <c r="I25" s="133"/>
      <c r="J25" s="133"/>
      <c r="K25" s="133"/>
      <c r="L25" s="133"/>
      <c r="M25" s="133"/>
      <c r="N25" s="133"/>
      <c r="O25" s="133"/>
      <c r="P25" s="133"/>
      <c r="Q25" s="133"/>
      <c r="R25" s="133"/>
      <c r="S25" s="133"/>
      <c r="T25" s="133"/>
      <c r="U25" s="133"/>
      <c r="V25" s="133"/>
      <c r="W25" s="133"/>
      <c r="X25" s="133"/>
    </row>
    <row r="26" spans="1:24" x14ac:dyDescent="0.45">
      <c r="A26" s="133"/>
      <c r="B26" s="152" t="s">
        <v>545</v>
      </c>
      <c r="C26" s="49">
        <v>4.9249999999999997E-3</v>
      </c>
      <c r="D26" s="146" t="s">
        <v>549</v>
      </c>
      <c r="E26" s="146" t="s">
        <v>566</v>
      </c>
      <c r="F26" s="146" t="s">
        <v>549</v>
      </c>
      <c r="G26" s="147" t="s">
        <v>544</v>
      </c>
      <c r="H26" s="133"/>
      <c r="I26" s="133"/>
      <c r="J26" s="133"/>
      <c r="K26" s="133"/>
      <c r="L26" s="133"/>
      <c r="M26" s="133"/>
      <c r="N26" s="133"/>
      <c r="O26" s="133"/>
      <c r="P26" s="133"/>
      <c r="Q26" s="133"/>
      <c r="R26" s="133"/>
      <c r="S26" s="133"/>
      <c r="T26" s="133"/>
      <c r="U26" s="133"/>
      <c r="V26" s="133"/>
      <c r="W26" s="133"/>
      <c r="X26" s="133"/>
    </row>
    <row r="27" spans="1:24" x14ac:dyDescent="0.45">
      <c r="A27" s="133"/>
      <c r="B27" s="152" t="s">
        <v>546</v>
      </c>
      <c r="C27" s="49">
        <v>4.9249999999999997E-3</v>
      </c>
      <c r="D27" s="146" t="s">
        <v>549</v>
      </c>
      <c r="E27" s="146" t="s">
        <v>566</v>
      </c>
      <c r="F27" s="146" t="s">
        <v>549</v>
      </c>
      <c r="G27" s="147" t="s">
        <v>544</v>
      </c>
      <c r="H27" s="133"/>
      <c r="I27" s="133"/>
      <c r="J27" s="133"/>
      <c r="K27" s="133"/>
      <c r="L27" s="133"/>
      <c r="M27" s="133"/>
      <c r="N27" s="133"/>
      <c r="O27" s="133"/>
      <c r="P27" s="133"/>
      <c r="Q27" s="133"/>
      <c r="R27" s="133"/>
      <c r="S27" s="133"/>
      <c r="T27" s="133"/>
      <c r="U27" s="133"/>
      <c r="V27" s="133"/>
      <c r="W27" s="133"/>
      <c r="X27" s="133"/>
    </row>
    <row r="28" spans="1:24" x14ac:dyDescent="0.45">
      <c r="A28" s="133"/>
      <c r="B28" s="153" t="s">
        <v>560</v>
      </c>
      <c r="C28" s="58">
        <v>4.9249999999999997E-3</v>
      </c>
      <c r="D28" s="149" t="s">
        <v>549</v>
      </c>
      <c r="E28" s="149" t="s">
        <v>566</v>
      </c>
      <c r="F28" s="149" t="s">
        <v>549</v>
      </c>
      <c r="G28" s="150" t="s">
        <v>544</v>
      </c>
      <c r="H28" s="133"/>
      <c r="I28" s="133"/>
      <c r="J28" s="133"/>
      <c r="K28" s="133"/>
      <c r="L28" s="133"/>
      <c r="M28" s="133"/>
      <c r="N28" s="133"/>
      <c r="O28" s="133"/>
      <c r="P28" s="133"/>
      <c r="Q28" s="133"/>
      <c r="R28" s="133"/>
      <c r="S28" s="133"/>
      <c r="T28" s="133"/>
      <c r="U28" s="133"/>
      <c r="V28" s="133"/>
      <c r="W28" s="133"/>
      <c r="X28" s="133"/>
    </row>
  </sheetData>
  <sheetProtection sheet="1" objects="1" scenarios="1"/>
  <dataValidations count="16">
    <dataValidation type="list" allowBlank="1" showInputMessage="1" showErrorMessage="1" sqref="X12" xr:uid="{9386F37D-C659-41E1-AA1C-D57CC0E34E7E}">
      <formula1>"RFR,IBOR"</formula1>
    </dataValidation>
    <dataValidation type="list" errorStyle="information" allowBlank="1" showInputMessage="1" showErrorMessage="1" errorTitle="Cayley Market Data" error="That's not a valid payment frequency." sqref="D4:D14" xr:uid="{FD3F3D3A-529A-4EF5-80A6-79D7F9C891BB}">
      <formula1>"Ann,Semi,Quart"</formula1>
    </dataValidation>
    <dataValidation type="list" errorStyle="information" allowBlank="1" showInputMessage="1" showErrorMessage="1" errorTitle="Cayley Market Data" error="That's not a valid fixed daycount." sqref="E4:E14" xr:uid="{B1617F8E-F2BB-4CA4-93C3-787962EC0E4C}">
      <formula1>"30/360,30e/360,30e/360 (ISDA),A/360,A/365F,Act/Act"</formula1>
    </dataValidation>
    <dataValidation type="list" errorStyle="information" allowBlank="1" showInputMessage="1" showErrorMessage="1" errorTitle="Cayley Market Data" error="That's not a valid payment frequency." sqref="F4:F14" xr:uid="{54E7164A-5257-4B89-B038-056655F9F704}">
      <formula1>"Ann,Semi,Quart"</formula1>
    </dataValidation>
    <dataValidation type="list" errorStyle="information" allowBlank="1" showInputMessage="1" showErrorMessage="1" errorTitle="Cayley Market Data" error="That's not a valid floating daycount." sqref="G4:G14" xr:uid="{C24F8EF7-D87B-423D-A5D6-F5161CB7714D}">
      <formula1>"A/360,A/365F"</formula1>
    </dataValidation>
    <dataValidation type="list" errorStyle="information" allowBlank="1" showInputMessage="1" showErrorMessage="1" errorTitle="Cayley Market Data" error="That's not a valid payment frequency." sqref="D18:D28" xr:uid="{D7F7FF3A-C6C9-43CB-BD9C-BAF23BC2DC4F}">
      <formula1>"Ann,Semi,Quart"</formula1>
    </dataValidation>
    <dataValidation type="list" errorStyle="information" allowBlank="1" showInputMessage="1" showErrorMessage="1" errorTitle="Cayley Market Data" error="That's not a valid fixed daycount." sqref="E18:E28" xr:uid="{1D77CCA8-094F-444E-A9E9-38342D4A9BC6}">
      <formula1>"30/360,30e/360,30e/360 (ISDA),A/360,A/365F,Act/Act"</formula1>
    </dataValidation>
    <dataValidation type="list" errorStyle="information" allowBlank="1" showInputMessage="1" showErrorMessage="1" errorTitle="Cayley Market Data" error="That's not a valid payment frequency." sqref="F18:F28" xr:uid="{1F6CD8BD-65C2-4AFC-A5BA-8732C3B770B4}">
      <formula1>"Ann,Semi,Quart"</formula1>
    </dataValidation>
    <dataValidation type="list" errorStyle="information" allowBlank="1" showInputMessage="1" showErrorMessage="1" errorTitle="Cayley Market Data" error="That's not a valid fixed daycount." sqref="G18:G28" xr:uid="{EC34480D-DE55-4045-B7E5-90F6B52983AA}">
      <formula1>"30/360,30e/360,30e/360 (ISDA),A/360,A/365F,Act/Act"</formula1>
    </dataValidation>
    <dataValidation type="list" errorStyle="information" allowBlank="1" showInputMessage="1" showErrorMessage="1" errorTitle="Cayley Market Data" sqref="G16" xr:uid="{18FAA952-0693-44DD-982B-BA8EF5ADB805}">
      <formula1>"OMR,EUR"</formula1>
    </dataValidation>
    <dataValidation type="list" errorStyle="information" allowBlank="1" showInputMessage="1" showErrorMessage="1" errorTitle="Cayley Market Data" error="That's not a valid payment frequency." sqref="X4" xr:uid="{B900AF53-B1FD-4FC3-8DE8-7F789A319910}">
      <formula1>"Ann,Semi,Quart"</formula1>
    </dataValidation>
    <dataValidation type="list" errorStyle="information" allowBlank="1" showInputMessage="1" showErrorMessage="1" errorTitle="Cayley Market Data" error="That's not a valid fixed daycount." sqref="X5" xr:uid="{E00EC794-A1DF-448C-96A2-D6618EB8CDD4}">
      <formula1>"30/360,30e/360,30e/360 (ISDA),A/360,A/365F,Act/Act"</formula1>
    </dataValidation>
    <dataValidation type="list" errorStyle="information" allowBlank="1" showInputMessage="1" showErrorMessage="1" errorTitle="Cayley Market Data" error="That's not a valid payment frequency." sqref="X6" xr:uid="{92D44B80-A795-4B30-958D-0C340E7B5A1D}">
      <formula1>"Ann,Semi,Quart"</formula1>
    </dataValidation>
    <dataValidation type="list" errorStyle="information" allowBlank="1" showInputMessage="1" showErrorMessage="1" errorTitle="Cayley Market Data" error="That's not a valid floating daycount." sqref="X7" xr:uid="{BA698018-DB5E-48C0-BAA4-7E8A6707301A}">
      <formula1>"A/360,A/365F"</formula1>
    </dataValidation>
    <dataValidation type="list" errorStyle="information" allowBlank="1" showInputMessage="1" showErrorMessage="1" errorTitle="Cayley Market Data" error="That's not a valid QuoteType" sqref="X8" xr:uid="{40DD2187-D336-462D-9534-9EA1C756DF31}">
      <formula1>"Normal,Log Normal,OIS Normal,OIS Log Normal"</formula1>
    </dataValidation>
    <dataValidation type="list" errorStyle="information" allowBlank="1" showInputMessage="1" showErrorMessage="1" errorTitle="Cayley Market Data" error="That's not a valid Contributor" sqref="X9" xr:uid="{046E18DD-226C-481B-A920-A9277374D743}">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ShowMenu">
                <anchor>
                  <from>
                    <xdr:col>10</xdr:col>
                    <xdr:colOff>119063</xdr:colOff>
                    <xdr:row>0</xdr:row>
                    <xdr:rowOff>38100</xdr:rowOff>
                  </from>
                  <to>
                    <xdr:col>12</xdr:col>
                    <xdr:colOff>0</xdr:colOff>
                    <xdr:row>0</xdr:row>
                    <xdr:rowOff>342900</xdr:rowOff>
                  </to>
                </anchor>
              </controlPr>
            </control>
          </mc:Choice>
        </mc:AlternateContent>
        <mc:AlternateContent xmlns:mc="http://schemas.openxmlformats.org/markup-compatibility/2006">
          <mc:Choice Requires="x14">
            <control shapeId="21506"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4C784-C900-485E-AC06-3AE7E282B95B}">
  <sheetPr codeName="shPLN"/>
  <dimension ref="A1:Z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6.5976562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3" width="6.59765625" style="43" customWidth="1"/>
    <col min="24" max="24" width="2.59765625" style="43" customWidth="1"/>
    <col min="25" max="25" width="16.19921875" style="43" customWidth="1"/>
    <col min="26" max="26" width="10.6640625" style="43" customWidth="1"/>
    <col min="27" max="16384" width="9.1328125" style="43"/>
  </cols>
  <sheetData>
    <row r="1" spans="1:26" ht="28.5" x14ac:dyDescent="0.85">
      <c r="A1" s="133"/>
      <c r="B1" s="134" t="str">
        <f ca="1">RIGHT(sCellInfo("SheetName"),3)&amp;" curves and volatility"</f>
        <v>PLN curves and volatility</v>
      </c>
      <c r="C1" s="133"/>
      <c r="D1" s="133"/>
      <c r="E1" s="133"/>
      <c r="F1" s="133"/>
      <c r="G1" s="133"/>
      <c r="H1" s="133"/>
      <c r="I1" s="133"/>
      <c r="J1" s="133"/>
      <c r="K1" s="133"/>
      <c r="L1" s="133"/>
      <c r="M1" s="133"/>
      <c r="N1" s="133"/>
      <c r="O1" s="133"/>
      <c r="P1" s="133"/>
      <c r="Q1" s="133"/>
      <c r="R1" s="133"/>
      <c r="S1" s="133"/>
      <c r="T1" s="133"/>
      <c r="U1" s="133"/>
      <c r="V1" s="133"/>
      <c r="W1" s="133"/>
      <c r="X1" s="133"/>
      <c r="Y1" s="133"/>
      <c r="Z1" s="133"/>
    </row>
    <row r="2" spans="1:26" x14ac:dyDescent="0.45">
      <c r="A2" s="133"/>
      <c r="B2" s="159" t="s">
        <v>534</v>
      </c>
      <c r="C2" s="133"/>
      <c r="D2" s="133"/>
      <c r="E2" s="133"/>
      <c r="F2" s="133"/>
      <c r="G2" s="133"/>
      <c r="H2" s="136" t="s">
        <v>535</v>
      </c>
      <c r="I2" s="133"/>
      <c r="J2" s="133"/>
      <c r="K2" s="133"/>
      <c r="L2" s="133"/>
      <c r="M2" s="133"/>
      <c r="N2" s="133"/>
      <c r="O2" s="133"/>
      <c r="P2" s="133"/>
      <c r="Q2" s="133"/>
      <c r="R2" s="133"/>
      <c r="S2" s="133"/>
      <c r="T2" s="133"/>
      <c r="U2" s="133"/>
      <c r="V2" s="133"/>
      <c r="W2" s="133"/>
      <c r="X2" s="133"/>
      <c r="Y2" s="133"/>
      <c r="Z2" s="133"/>
    </row>
    <row r="3" spans="1:26" x14ac:dyDescent="0.45">
      <c r="A3" s="133"/>
      <c r="B3" s="137" t="s">
        <v>536</v>
      </c>
      <c r="C3" s="137" t="s">
        <v>109</v>
      </c>
      <c r="D3" s="137" t="s">
        <v>537</v>
      </c>
      <c r="E3" s="137" t="s">
        <v>538</v>
      </c>
      <c r="F3" s="137" t="s">
        <v>539</v>
      </c>
      <c r="G3" s="137" t="s">
        <v>540</v>
      </c>
      <c r="H3" s="133"/>
      <c r="I3" s="135" t="s">
        <v>541</v>
      </c>
      <c r="J3" s="133"/>
      <c r="K3" s="133"/>
      <c r="L3" s="133"/>
      <c r="M3" s="133"/>
      <c r="N3" s="133"/>
      <c r="O3" s="133"/>
      <c r="P3" s="133"/>
      <c r="Q3" s="133"/>
      <c r="R3" s="133"/>
      <c r="S3" s="133"/>
      <c r="T3" s="133"/>
      <c r="U3" s="133"/>
      <c r="V3" s="133"/>
      <c r="W3" s="133"/>
      <c r="X3" s="133"/>
      <c r="Y3" s="138" t="s">
        <v>542</v>
      </c>
      <c r="Z3" s="133"/>
    </row>
    <row r="4" spans="1:26" x14ac:dyDescent="0.45">
      <c r="A4" s="133"/>
      <c r="B4" s="142" t="s">
        <v>9</v>
      </c>
      <c r="C4" s="45">
        <v>1.3910000000000001E-3</v>
      </c>
      <c r="D4" s="143" t="s">
        <v>543</v>
      </c>
      <c r="E4" s="143" t="s">
        <v>569</v>
      </c>
      <c r="F4" s="143" t="s">
        <v>543</v>
      </c>
      <c r="G4" s="144" t="s">
        <v>544</v>
      </c>
      <c r="H4" s="133"/>
      <c r="I4" s="154"/>
      <c r="J4" s="155" t="s">
        <v>10</v>
      </c>
      <c r="K4" s="155" t="s">
        <v>11</v>
      </c>
      <c r="L4" s="155" t="s">
        <v>12</v>
      </c>
      <c r="M4" s="155" t="s">
        <v>13</v>
      </c>
      <c r="N4" s="155" t="s">
        <v>14</v>
      </c>
      <c r="O4" s="155" t="s">
        <v>15</v>
      </c>
      <c r="P4" s="155" t="s">
        <v>16</v>
      </c>
      <c r="Q4" s="155" t="s">
        <v>17</v>
      </c>
      <c r="R4" s="155" t="s">
        <v>18</v>
      </c>
      <c r="S4" s="155" t="s">
        <v>19</v>
      </c>
      <c r="T4" s="155" t="s">
        <v>545</v>
      </c>
      <c r="U4" s="155" t="s">
        <v>546</v>
      </c>
      <c r="V4" s="155" t="s">
        <v>567</v>
      </c>
      <c r="W4" s="156" t="s">
        <v>560</v>
      </c>
      <c r="X4" s="133"/>
      <c r="Y4" s="46" t="s">
        <v>547</v>
      </c>
      <c r="Z4" s="47" t="str">
        <f t="array" aca="1" ref="Z4:Z7" ca="1">TRANSPOSE($D$5:$G$5)</f>
        <v>Ann</v>
      </c>
    </row>
    <row r="5" spans="1:26" x14ac:dyDescent="0.45">
      <c r="A5" s="133"/>
      <c r="B5" s="145" t="s">
        <v>10</v>
      </c>
      <c r="C5" s="49">
        <v>1.3910000000000001E-3</v>
      </c>
      <c r="D5" s="146" t="s">
        <v>548</v>
      </c>
      <c r="E5" s="146" t="s">
        <v>569</v>
      </c>
      <c r="F5" s="146" t="s">
        <v>549</v>
      </c>
      <c r="G5" s="147" t="s">
        <v>544</v>
      </c>
      <c r="H5" s="133"/>
      <c r="I5" s="157" t="s">
        <v>10</v>
      </c>
      <c r="J5" s="50">
        <v>2.1080000000000001E-3</v>
      </c>
      <c r="K5" s="50">
        <v>2.8676000000000001E-3</v>
      </c>
      <c r="L5" s="50">
        <v>3.4490000000000002E-3</v>
      </c>
      <c r="M5" s="50">
        <v>3.8790000000000001E-3</v>
      </c>
      <c r="N5" s="50">
        <v>4.228E-3</v>
      </c>
      <c r="O5" s="50">
        <v>4.3400000000000001E-3</v>
      </c>
      <c r="P5" s="50">
        <v>4.4390000000000002E-3</v>
      </c>
      <c r="Q5" s="50">
        <v>4.5509999999999995E-3</v>
      </c>
      <c r="R5" s="50">
        <v>4.6090000000000002E-3</v>
      </c>
      <c r="S5" s="50">
        <v>4.6519999999999999E-3</v>
      </c>
      <c r="T5" s="50">
        <v>4.6490000000000004E-3</v>
      </c>
      <c r="U5" s="50">
        <v>4.6389999999999999E-3</v>
      </c>
      <c r="V5" s="50">
        <v>4.6119999999999998E-3</v>
      </c>
      <c r="W5" s="51">
        <v>4.5500000000000002E-3</v>
      </c>
      <c r="X5" s="133"/>
      <c r="Y5" s="52" t="s">
        <v>550</v>
      </c>
      <c r="Z5" s="48" t="str">
        <f ca="1"/>
        <v>30/360</v>
      </c>
    </row>
    <row r="6" spans="1:26" x14ac:dyDescent="0.45">
      <c r="A6" s="133"/>
      <c r="B6" s="145" t="s">
        <v>11</v>
      </c>
      <c r="C6" s="49">
        <v>1.3910000000000001E-3</v>
      </c>
      <c r="D6" s="146" t="s">
        <v>548</v>
      </c>
      <c r="E6" s="146" t="s">
        <v>569</v>
      </c>
      <c r="F6" s="146" t="s">
        <v>549</v>
      </c>
      <c r="G6" s="147" t="s">
        <v>544</v>
      </c>
      <c r="H6" s="133"/>
      <c r="I6" s="157" t="s">
        <v>11</v>
      </c>
      <c r="J6" s="50">
        <v>3.761E-3</v>
      </c>
      <c r="K6" s="50">
        <v>4.3189999999999999E-3</v>
      </c>
      <c r="L6" s="50">
        <v>4.7320000000000001E-3</v>
      </c>
      <c r="M6" s="50">
        <v>4.921E-3</v>
      </c>
      <c r="N6" s="50">
        <v>5.0590000000000001E-3</v>
      </c>
      <c r="O6" s="50">
        <v>5.1410000000000006E-3</v>
      </c>
      <c r="P6" s="50">
        <v>5.1789999999999996E-3</v>
      </c>
      <c r="Q6" s="50">
        <v>5.2480000000000001E-3</v>
      </c>
      <c r="R6" s="50">
        <v>5.2890000000000003E-3</v>
      </c>
      <c r="S6" s="50">
        <v>5.2980000000000006E-3</v>
      </c>
      <c r="T6" s="50">
        <v>5.2310000000000004E-3</v>
      </c>
      <c r="U6" s="50">
        <v>5.1780000000000003E-3</v>
      </c>
      <c r="V6" s="50">
        <v>5.1399999999999996E-3</v>
      </c>
      <c r="W6" s="51">
        <v>5.0679999999999996E-3</v>
      </c>
      <c r="X6" s="133"/>
      <c r="Y6" s="52" t="s">
        <v>551</v>
      </c>
      <c r="Z6" s="48" t="str">
        <f ca="1"/>
        <v>Quart</v>
      </c>
    </row>
    <row r="7" spans="1:26" x14ac:dyDescent="0.45">
      <c r="A7" s="133"/>
      <c r="B7" s="145" t="s">
        <v>12</v>
      </c>
      <c r="C7" s="49">
        <v>1.3910000000000001E-3</v>
      </c>
      <c r="D7" s="146" t="s">
        <v>548</v>
      </c>
      <c r="E7" s="146" t="s">
        <v>569</v>
      </c>
      <c r="F7" s="146" t="s">
        <v>549</v>
      </c>
      <c r="G7" s="147" t="s">
        <v>544</v>
      </c>
      <c r="H7" s="133"/>
      <c r="I7" s="157" t="s">
        <v>12</v>
      </c>
      <c r="J7" s="50">
        <v>5.1009999999999996E-3</v>
      </c>
      <c r="K7" s="50">
        <v>5.3300000000000005E-3</v>
      </c>
      <c r="L7" s="50">
        <v>5.4980000000000003E-3</v>
      </c>
      <c r="M7" s="50">
        <v>5.5890000000000002E-3</v>
      </c>
      <c r="N7" s="50">
        <v>5.6779999999999999E-3</v>
      </c>
      <c r="O7" s="50">
        <v>5.7219999999999997E-3</v>
      </c>
      <c r="P7" s="50">
        <v>5.7420000000000006E-3</v>
      </c>
      <c r="Q7" s="50">
        <v>5.7790000000000003E-3</v>
      </c>
      <c r="R7" s="50">
        <v>5.7780000000000001E-3</v>
      </c>
      <c r="S7" s="50">
        <v>5.7499999999999999E-3</v>
      </c>
      <c r="T7" s="50">
        <v>5.5579999999999996E-3</v>
      </c>
      <c r="U7" s="50">
        <v>5.4910000000000002E-3</v>
      </c>
      <c r="V7" s="50">
        <v>5.4099999999999999E-3</v>
      </c>
      <c r="W7" s="51">
        <v>5.3379999999999999E-3</v>
      </c>
      <c r="X7" s="133"/>
      <c r="Y7" s="52" t="s">
        <v>552</v>
      </c>
      <c r="Z7" s="48" t="str">
        <f ca="1"/>
        <v>A/360</v>
      </c>
    </row>
    <row r="8" spans="1:26" x14ac:dyDescent="0.45">
      <c r="A8" s="133"/>
      <c r="B8" s="145" t="s">
        <v>13</v>
      </c>
      <c r="C8" s="49">
        <v>1.3910000000000001E-3</v>
      </c>
      <c r="D8" s="146" t="s">
        <v>548</v>
      </c>
      <c r="E8" s="146" t="s">
        <v>569</v>
      </c>
      <c r="F8" s="146" t="s">
        <v>549</v>
      </c>
      <c r="G8" s="147" t="s">
        <v>544</v>
      </c>
      <c r="H8" s="133"/>
      <c r="I8" s="157" t="s">
        <v>13</v>
      </c>
      <c r="J8" s="50">
        <v>5.8690000000000001E-3</v>
      </c>
      <c r="K8" s="50">
        <v>5.9680000000000002E-3</v>
      </c>
      <c r="L8" s="50">
        <v>6.0099999999999997E-3</v>
      </c>
      <c r="M8" s="50">
        <v>6.0490000000000006E-3</v>
      </c>
      <c r="N8" s="50">
        <v>6.0420000000000005E-3</v>
      </c>
      <c r="O8" s="50">
        <v>6.0590000000000001E-3</v>
      </c>
      <c r="P8" s="50">
        <v>6.0810000000000005E-3</v>
      </c>
      <c r="Q8" s="50">
        <v>6.0910000000000001E-3</v>
      </c>
      <c r="R8" s="50">
        <v>6.0819999999999997E-3</v>
      </c>
      <c r="S8" s="50">
        <v>6.0390000000000001E-3</v>
      </c>
      <c r="T8" s="50">
        <v>5.7609999999999996E-3</v>
      </c>
      <c r="U8" s="50">
        <v>5.6389999999999999E-3</v>
      </c>
      <c r="V8" s="50">
        <v>5.5290000000000001E-3</v>
      </c>
      <c r="W8" s="51">
        <v>5.4580000000000002E-3</v>
      </c>
      <c r="X8" s="133"/>
      <c r="Y8" s="52" t="s">
        <v>553</v>
      </c>
      <c r="Z8" s="48" t="s">
        <v>570</v>
      </c>
    </row>
    <row r="9" spans="1:26" x14ac:dyDescent="0.45">
      <c r="A9" s="133"/>
      <c r="B9" s="145" t="s">
        <v>14</v>
      </c>
      <c r="C9" s="49">
        <v>3.5039999999999997E-3</v>
      </c>
      <c r="D9" s="146" t="s">
        <v>548</v>
      </c>
      <c r="E9" s="146" t="s">
        <v>569</v>
      </c>
      <c r="F9" s="146" t="s">
        <v>549</v>
      </c>
      <c r="G9" s="147" t="s">
        <v>544</v>
      </c>
      <c r="H9" s="133"/>
      <c r="I9" s="157" t="s">
        <v>14</v>
      </c>
      <c r="J9" s="50">
        <v>6.2919999999999998E-3</v>
      </c>
      <c r="K9" s="50">
        <v>6.2980000000000006E-3</v>
      </c>
      <c r="L9" s="50">
        <v>6.3200000000000001E-3</v>
      </c>
      <c r="M9" s="50">
        <v>6.3219999999999995E-3</v>
      </c>
      <c r="N9" s="50">
        <v>6.2899999999999996E-3</v>
      </c>
      <c r="O9" s="50">
        <v>6.3190000000000008E-3</v>
      </c>
      <c r="P9" s="50">
        <v>6.3109999999999998E-3</v>
      </c>
      <c r="Q9" s="50">
        <v>6.2890000000000003E-3</v>
      </c>
      <c r="R9" s="50">
        <v>6.2709999999999997E-3</v>
      </c>
      <c r="S9" s="50">
        <v>6.2290000000000002E-3</v>
      </c>
      <c r="T9" s="50">
        <v>5.8599999999999998E-3</v>
      </c>
      <c r="U9" s="50">
        <v>5.7000000000000002E-3</v>
      </c>
      <c r="V9" s="50">
        <v>5.5789999999999998E-3</v>
      </c>
      <c r="W9" s="51">
        <v>5.5100000000000001E-3</v>
      </c>
      <c r="X9" s="133"/>
      <c r="Y9" s="53" t="s">
        <v>555</v>
      </c>
      <c r="Z9" s="54" t="s">
        <v>556</v>
      </c>
    </row>
    <row r="10" spans="1:26" x14ac:dyDescent="0.45">
      <c r="A10" s="133"/>
      <c r="B10" s="145" t="s">
        <v>16</v>
      </c>
      <c r="C10" s="49">
        <v>6.117E-3</v>
      </c>
      <c r="D10" s="146" t="s">
        <v>548</v>
      </c>
      <c r="E10" s="146" t="s">
        <v>569</v>
      </c>
      <c r="F10" s="146" t="s">
        <v>549</v>
      </c>
      <c r="G10" s="147" t="s">
        <v>544</v>
      </c>
      <c r="H10" s="133"/>
      <c r="I10" s="157" t="s">
        <v>16</v>
      </c>
      <c r="J10" s="50">
        <v>6.509E-3</v>
      </c>
      <c r="K10" s="50">
        <v>6.522E-3</v>
      </c>
      <c r="L10" s="50">
        <v>6.4920000000000004E-3</v>
      </c>
      <c r="M10" s="50">
        <v>6.4489999999999999E-3</v>
      </c>
      <c r="N10" s="50">
        <v>6.4210000000000005E-3</v>
      </c>
      <c r="O10" s="50">
        <v>6.4000000000000003E-3</v>
      </c>
      <c r="P10" s="50">
        <v>6.3720000000000001E-3</v>
      </c>
      <c r="Q10" s="50">
        <v>6.3610000000000003E-3</v>
      </c>
      <c r="R10" s="50">
        <v>6.3480000000000003E-3</v>
      </c>
      <c r="S10" s="50">
        <v>6.3080000000000002E-3</v>
      </c>
      <c r="T10" s="50">
        <v>5.8500000000000002E-3</v>
      </c>
      <c r="U10" s="50">
        <v>5.6189999999999999E-3</v>
      </c>
      <c r="V10" s="50">
        <v>5.4679999999999998E-3</v>
      </c>
      <c r="W10" s="51">
        <v>5.3819999999999996E-3</v>
      </c>
      <c r="X10" s="133"/>
      <c r="Y10" s="133"/>
      <c r="Z10" s="133"/>
    </row>
    <row r="11" spans="1:26" x14ac:dyDescent="0.45">
      <c r="A11" s="133"/>
      <c r="B11" s="145" t="s">
        <v>19</v>
      </c>
      <c r="C11" s="49">
        <v>9.5729999999999999E-3</v>
      </c>
      <c r="D11" s="146" t="s">
        <v>548</v>
      </c>
      <c r="E11" s="146" t="s">
        <v>569</v>
      </c>
      <c r="F11" s="146" t="s">
        <v>549</v>
      </c>
      <c r="G11" s="147" t="s">
        <v>544</v>
      </c>
      <c r="H11" s="133"/>
      <c r="I11" s="157" t="s">
        <v>19</v>
      </c>
      <c r="J11" s="50">
        <v>6.3680000000000004E-3</v>
      </c>
      <c r="K11" s="50">
        <v>6.3920000000000001E-3</v>
      </c>
      <c r="L11" s="50">
        <v>6.3819999999999997E-3</v>
      </c>
      <c r="M11" s="50">
        <v>6.3410000000000003E-3</v>
      </c>
      <c r="N11" s="50">
        <v>6.3179999999999998E-3</v>
      </c>
      <c r="O11" s="50">
        <v>6.2899999999999996E-3</v>
      </c>
      <c r="P11" s="50">
        <v>6.2680000000000001E-3</v>
      </c>
      <c r="Q11" s="50">
        <v>6.2310000000000004E-3</v>
      </c>
      <c r="R11" s="50">
        <v>6.2009999999999999E-3</v>
      </c>
      <c r="S11" s="50">
        <v>6.1900000000000002E-3</v>
      </c>
      <c r="T11" s="50">
        <v>5.7099999999999998E-3</v>
      </c>
      <c r="U11" s="50">
        <v>5.4219999999999997E-3</v>
      </c>
      <c r="V11" s="50">
        <v>5.2590000000000007E-3</v>
      </c>
      <c r="W11" s="51">
        <v>5.1500000000000001E-3</v>
      </c>
      <c r="X11" s="133"/>
      <c r="Y11" s="133" t="s">
        <v>557</v>
      </c>
      <c r="Z11" s="133"/>
    </row>
    <row r="12" spans="1:26" x14ac:dyDescent="0.45">
      <c r="A12" s="133"/>
      <c r="B12" s="145" t="s">
        <v>545</v>
      </c>
      <c r="C12" s="49">
        <v>1.2649000000000001E-2</v>
      </c>
      <c r="D12" s="146" t="s">
        <v>548</v>
      </c>
      <c r="E12" s="146" t="s">
        <v>569</v>
      </c>
      <c r="F12" s="146" t="s">
        <v>549</v>
      </c>
      <c r="G12" s="147" t="s">
        <v>544</v>
      </c>
      <c r="H12" s="133"/>
      <c r="I12" s="157" t="s">
        <v>545</v>
      </c>
      <c r="J12" s="50">
        <v>5.9520000000000007E-3</v>
      </c>
      <c r="K12" s="50">
        <v>5.96E-3</v>
      </c>
      <c r="L12" s="50">
        <v>5.9189999999999998E-3</v>
      </c>
      <c r="M12" s="50">
        <v>5.9080000000000001E-3</v>
      </c>
      <c r="N12" s="50">
        <v>5.9100000000000003E-3</v>
      </c>
      <c r="O12" s="50">
        <v>5.8820000000000001E-3</v>
      </c>
      <c r="P12" s="50">
        <v>5.8380000000000003E-3</v>
      </c>
      <c r="Q12" s="50">
        <v>5.8009999999999997E-3</v>
      </c>
      <c r="R12" s="50">
        <v>5.7600000000000004E-3</v>
      </c>
      <c r="S12" s="50">
        <v>5.7480000000000005E-3</v>
      </c>
      <c r="T12" s="50">
        <v>5.2820000000000002E-3</v>
      </c>
      <c r="U12" s="50">
        <v>4.999E-3</v>
      </c>
      <c r="V12" s="50">
        <v>4.8380000000000003E-3</v>
      </c>
      <c r="W12" s="51">
        <v>4.731E-3</v>
      </c>
      <c r="X12" s="133"/>
      <c r="Y12" s="139" t="s">
        <v>558</v>
      </c>
      <c r="Z12" s="55" t="s">
        <v>559</v>
      </c>
    </row>
    <row r="13" spans="1:26" x14ac:dyDescent="0.45">
      <c r="A13" s="133"/>
      <c r="B13" s="145" t="s">
        <v>546</v>
      </c>
      <c r="C13" s="49">
        <v>1.4357999999999999E-2</v>
      </c>
      <c r="D13" s="146" t="s">
        <v>548</v>
      </c>
      <c r="E13" s="146" t="s">
        <v>569</v>
      </c>
      <c r="F13" s="146" t="s">
        <v>549</v>
      </c>
      <c r="G13" s="147" t="s">
        <v>544</v>
      </c>
      <c r="H13" s="133"/>
      <c r="I13" s="157" t="s">
        <v>546</v>
      </c>
      <c r="J13" s="50">
        <v>5.561E-3</v>
      </c>
      <c r="K13" s="50">
        <v>5.5520000000000005E-3</v>
      </c>
      <c r="L13" s="50">
        <v>5.5380000000000004E-3</v>
      </c>
      <c r="M13" s="50">
        <v>5.5180000000000003E-3</v>
      </c>
      <c r="N13" s="50">
        <v>5.5100000000000001E-3</v>
      </c>
      <c r="O13" s="50">
        <v>5.4900000000000001E-3</v>
      </c>
      <c r="P13" s="50">
        <v>5.4310000000000001E-3</v>
      </c>
      <c r="Q13" s="50">
        <v>5.4009999999999996E-3</v>
      </c>
      <c r="R13" s="50">
        <v>5.3610000000000003E-3</v>
      </c>
      <c r="S13" s="50">
        <v>5.3020000000000003E-3</v>
      </c>
      <c r="T13" s="50">
        <v>4.9220000000000002E-3</v>
      </c>
      <c r="U13" s="50">
        <v>4.5880000000000001E-3</v>
      </c>
      <c r="V13" s="50">
        <v>4.411E-3</v>
      </c>
      <c r="W13" s="51">
        <v>4.2719999999999998E-3</v>
      </c>
      <c r="X13" s="133"/>
      <c r="Y13" s="133"/>
      <c r="Z13" s="133"/>
    </row>
    <row r="14" spans="1:26" x14ac:dyDescent="0.45">
      <c r="A14" s="133"/>
      <c r="B14" s="148" t="s">
        <v>560</v>
      </c>
      <c r="C14" s="58">
        <v>1.5071000000000001E-2</v>
      </c>
      <c r="D14" s="149" t="s">
        <v>548</v>
      </c>
      <c r="E14" s="149" t="s">
        <v>569</v>
      </c>
      <c r="F14" s="149" t="s">
        <v>549</v>
      </c>
      <c r="G14" s="150" t="s">
        <v>544</v>
      </c>
      <c r="H14" s="133"/>
      <c r="I14" s="157" t="s">
        <v>567</v>
      </c>
      <c r="J14" s="50">
        <v>5.2500000000000003E-3</v>
      </c>
      <c r="K14" s="50">
        <v>5.2520000000000006E-3</v>
      </c>
      <c r="L14" s="50">
        <v>5.2310000000000004E-3</v>
      </c>
      <c r="M14" s="50">
        <v>5.202E-3</v>
      </c>
      <c r="N14" s="50">
        <v>5.1719999999999995E-3</v>
      </c>
      <c r="O14" s="50">
        <v>5.1189999999999994E-3</v>
      </c>
      <c r="P14" s="50">
        <v>5.071E-3</v>
      </c>
      <c r="Q14" s="50">
        <v>5.0200000000000002E-3</v>
      </c>
      <c r="R14" s="50">
        <v>4.9910000000000006E-3</v>
      </c>
      <c r="S14" s="50">
        <v>4.9300000000000004E-3</v>
      </c>
      <c r="T14" s="50">
        <v>4.5690000000000001E-3</v>
      </c>
      <c r="U14" s="50">
        <v>4.2209999999999999E-3</v>
      </c>
      <c r="V14" s="50">
        <v>4.0400000000000002E-3</v>
      </c>
      <c r="W14" s="51">
        <v>3.8899999999999998E-3</v>
      </c>
      <c r="X14" s="133"/>
      <c r="Y14" s="133"/>
      <c r="Z14" s="133"/>
    </row>
    <row r="15" spans="1:26" x14ac:dyDescent="0.45">
      <c r="A15" s="133"/>
      <c r="B15" s="133"/>
      <c r="C15" s="133"/>
      <c r="D15" s="133"/>
      <c r="E15" s="133"/>
      <c r="F15" s="133"/>
      <c r="G15" s="133"/>
      <c r="H15" s="133"/>
      <c r="I15" s="158" t="s">
        <v>560</v>
      </c>
      <c r="J15" s="56">
        <v>4.9800000000000001E-3</v>
      </c>
      <c r="K15" s="56">
        <v>4.9789999999999999E-3</v>
      </c>
      <c r="L15" s="56">
        <v>4.9410000000000001E-3</v>
      </c>
      <c r="M15" s="56">
        <v>4.9199999999999999E-3</v>
      </c>
      <c r="N15" s="56">
        <v>4.8910000000000004E-3</v>
      </c>
      <c r="O15" s="56">
        <v>4.8320000000000004E-3</v>
      </c>
      <c r="P15" s="56">
        <v>4.7590000000000002E-3</v>
      </c>
      <c r="Q15" s="56">
        <v>4.6719999999999999E-3</v>
      </c>
      <c r="R15" s="56">
        <v>4.6119999999999998E-3</v>
      </c>
      <c r="S15" s="56">
        <v>4.5599999999999998E-3</v>
      </c>
      <c r="T15" s="56">
        <v>4.2310000000000004E-3</v>
      </c>
      <c r="U15" s="56">
        <v>3.8899999999999998E-3</v>
      </c>
      <c r="V15" s="56">
        <v>3.7189999999999996E-3</v>
      </c>
      <c r="W15" s="57">
        <v>3.5910000000000004E-3</v>
      </c>
      <c r="X15" s="133"/>
      <c r="Y15" s="133"/>
      <c r="Z15" s="133"/>
    </row>
    <row r="16" spans="1:26" x14ac:dyDescent="0.45">
      <c r="A16" s="133"/>
      <c r="B16" s="138" t="str" cm="1">
        <f t="array" aca="1" ref="B16" ca="1">IF(sCellInfo("SheetName")=Config!CollateralCcy,"Fixed vs RFR",sCellInfo("SheetName")&amp;" RFR vs "&amp;Config!CollateralCcy&amp;" RFR")</f>
        <v>PLN RFR vs EUR RFR</v>
      </c>
      <c r="C16" s="133"/>
      <c r="D16" s="133"/>
      <c r="E16" s="133"/>
      <c r="F16" s="140" t="s">
        <v>561</v>
      </c>
      <c r="G16" s="59" t="str" cm="1">
        <f t="array" aca="1" ref="G16" ca="1">[1]!sCellInfo("SheetName")</f>
        <v>PLN</v>
      </c>
      <c r="H16" s="133"/>
      <c r="I16" s="133"/>
      <c r="J16" s="133"/>
      <c r="K16" s="133"/>
      <c r="L16" s="133"/>
      <c r="M16" s="133"/>
      <c r="N16" s="133"/>
      <c r="O16" s="133"/>
      <c r="P16" s="133"/>
      <c r="Q16" s="133"/>
      <c r="R16" s="133"/>
      <c r="S16" s="133"/>
      <c r="T16" s="133"/>
      <c r="U16" s="133"/>
      <c r="V16" s="133"/>
      <c r="W16" s="133"/>
      <c r="X16" s="133"/>
      <c r="Y16" s="133"/>
      <c r="Z16" s="133"/>
    </row>
    <row r="17" spans="1:26" x14ac:dyDescent="0.45">
      <c r="A17" s="133"/>
      <c r="B17" s="141" t="s">
        <v>536</v>
      </c>
      <c r="C17" s="141" t="s">
        <v>109</v>
      </c>
      <c r="D17" s="137" t="s">
        <v>562</v>
      </c>
      <c r="E17" s="137" t="s">
        <v>563</v>
      </c>
      <c r="F17" s="137" t="s">
        <v>564</v>
      </c>
      <c r="G17" s="137" t="s">
        <v>565</v>
      </c>
      <c r="H17" s="133"/>
      <c r="I17" s="133"/>
      <c r="J17" s="133"/>
      <c r="K17" s="133"/>
      <c r="L17" s="133"/>
      <c r="M17" s="133"/>
      <c r="N17" s="133"/>
      <c r="O17" s="133"/>
      <c r="P17" s="133"/>
      <c r="Q17" s="133"/>
      <c r="R17" s="133"/>
      <c r="S17" s="133"/>
      <c r="T17" s="133"/>
      <c r="U17" s="133"/>
      <c r="V17" s="133"/>
      <c r="W17" s="133"/>
      <c r="X17" s="133"/>
      <c r="Y17" s="133"/>
      <c r="Z17" s="133"/>
    </row>
    <row r="18" spans="1:26" x14ac:dyDescent="0.45">
      <c r="A18" s="133"/>
      <c r="B18" s="151" t="s">
        <v>9</v>
      </c>
      <c r="C18" s="45">
        <v>7.6260000000000011E-4</v>
      </c>
      <c r="D18" s="143" t="s">
        <v>548</v>
      </c>
      <c r="E18" s="143" t="s">
        <v>544</v>
      </c>
      <c r="F18" s="143" t="s">
        <v>548</v>
      </c>
      <c r="G18" s="144" t="s">
        <v>544</v>
      </c>
      <c r="H18" s="133"/>
      <c r="I18" s="133"/>
      <c r="J18" s="133"/>
      <c r="K18" s="133"/>
      <c r="L18" s="133"/>
      <c r="M18" s="133"/>
      <c r="N18" s="133"/>
      <c r="O18" s="133"/>
      <c r="P18" s="133"/>
      <c r="Q18" s="133"/>
      <c r="R18" s="133"/>
      <c r="S18" s="133"/>
      <c r="T18" s="133"/>
      <c r="U18" s="133"/>
      <c r="V18" s="133"/>
      <c r="W18" s="133"/>
      <c r="X18" s="133"/>
      <c r="Y18" s="133"/>
      <c r="Z18" s="133"/>
    </row>
    <row r="19" spans="1:26" x14ac:dyDescent="0.45">
      <c r="A19" s="133"/>
      <c r="B19" s="152" t="s">
        <v>10</v>
      </c>
      <c r="C19" s="49">
        <v>7.6260000000000011E-4</v>
      </c>
      <c r="D19" s="146" t="s">
        <v>548</v>
      </c>
      <c r="E19" s="146" t="s">
        <v>544</v>
      </c>
      <c r="F19" s="146" t="s">
        <v>548</v>
      </c>
      <c r="G19" s="147" t="s">
        <v>544</v>
      </c>
      <c r="H19" s="133"/>
      <c r="I19" s="133"/>
      <c r="J19" s="133"/>
      <c r="K19" s="133"/>
      <c r="L19" s="133"/>
      <c r="M19" s="133"/>
      <c r="N19" s="133"/>
      <c r="O19" s="133"/>
      <c r="P19" s="133"/>
      <c r="Q19" s="133"/>
      <c r="R19" s="133"/>
      <c r="S19" s="133"/>
      <c r="T19" s="133"/>
      <c r="U19" s="133"/>
      <c r="V19" s="133"/>
      <c r="W19" s="133"/>
      <c r="X19" s="133"/>
      <c r="Y19" s="133"/>
      <c r="Z19" s="133"/>
    </row>
    <row r="20" spans="1:26" x14ac:dyDescent="0.45">
      <c r="A20" s="133"/>
      <c r="B20" s="152" t="s">
        <v>11</v>
      </c>
      <c r="C20" s="49">
        <v>7.6260000000000011E-4</v>
      </c>
      <c r="D20" s="146" t="s">
        <v>548</v>
      </c>
      <c r="E20" s="146" t="s">
        <v>544</v>
      </c>
      <c r="F20" s="146" t="s">
        <v>548</v>
      </c>
      <c r="G20" s="147" t="s">
        <v>544</v>
      </c>
      <c r="H20" s="133"/>
      <c r="I20" s="133"/>
      <c r="J20" s="133"/>
      <c r="K20" s="133"/>
      <c r="L20" s="133"/>
      <c r="M20" s="133"/>
      <c r="N20" s="133"/>
      <c r="O20" s="133"/>
      <c r="P20" s="133"/>
      <c r="Q20" s="133"/>
      <c r="R20" s="133"/>
      <c r="S20" s="133"/>
      <c r="T20" s="133"/>
      <c r="U20" s="133"/>
      <c r="V20" s="133"/>
      <c r="W20" s="133"/>
      <c r="X20" s="133"/>
      <c r="Y20" s="133"/>
      <c r="Z20" s="133"/>
    </row>
    <row r="21" spans="1:26" x14ac:dyDescent="0.45">
      <c r="A21" s="133"/>
      <c r="B21" s="152" t="s">
        <v>12</v>
      </c>
      <c r="C21" s="49">
        <v>7.6260000000000011E-4</v>
      </c>
      <c r="D21" s="146" t="s">
        <v>548</v>
      </c>
      <c r="E21" s="146" t="s">
        <v>544</v>
      </c>
      <c r="F21" s="146" t="s">
        <v>548</v>
      </c>
      <c r="G21" s="147" t="s">
        <v>544</v>
      </c>
      <c r="H21" s="133"/>
      <c r="I21" s="133"/>
      <c r="J21" s="133"/>
      <c r="K21" s="133"/>
      <c r="L21" s="133"/>
      <c r="M21" s="133"/>
      <c r="N21" s="133"/>
      <c r="O21" s="133"/>
      <c r="P21" s="133"/>
      <c r="Q21" s="133"/>
      <c r="R21" s="133"/>
      <c r="S21" s="133"/>
      <c r="T21" s="133"/>
      <c r="U21" s="133"/>
      <c r="V21" s="133"/>
      <c r="W21" s="133"/>
      <c r="X21" s="133"/>
      <c r="Y21" s="133"/>
      <c r="Z21" s="133"/>
    </row>
    <row r="22" spans="1:26" x14ac:dyDescent="0.45">
      <c r="A22" s="133"/>
      <c r="B22" s="152" t="s">
        <v>13</v>
      </c>
      <c r="C22" s="49">
        <v>7.6260000000000011E-4</v>
      </c>
      <c r="D22" s="146" t="s">
        <v>548</v>
      </c>
      <c r="E22" s="146" t="s">
        <v>544</v>
      </c>
      <c r="F22" s="146" t="s">
        <v>548</v>
      </c>
      <c r="G22" s="147" t="s">
        <v>544</v>
      </c>
      <c r="H22" s="133"/>
      <c r="I22" s="133"/>
      <c r="J22" s="133"/>
      <c r="K22" s="133"/>
      <c r="L22" s="133"/>
      <c r="M22" s="133"/>
      <c r="N22" s="133"/>
      <c r="O22" s="133"/>
      <c r="P22" s="133"/>
      <c r="Q22" s="133"/>
      <c r="R22" s="133"/>
      <c r="S22" s="133"/>
      <c r="T22" s="133"/>
      <c r="U22" s="133"/>
      <c r="V22" s="133"/>
      <c r="W22" s="133"/>
      <c r="X22" s="133"/>
      <c r="Y22" s="133"/>
      <c r="Z22" s="133"/>
    </row>
    <row r="23" spans="1:26" x14ac:dyDescent="0.45">
      <c r="A23" s="133"/>
      <c r="B23" s="152" t="s">
        <v>14</v>
      </c>
      <c r="C23" s="49">
        <v>2.5623E-3</v>
      </c>
      <c r="D23" s="146" t="s">
        <v>548</v>
      </c>
      <c r="E23" s="146" t="s">
        <v>544</v>
      </c>
      <c r="F23" s="146" t="s">
        <v>548</v>
      </c>
      <c r="G23" s="147" t="s">
        <v>544</v>
      </c>
      <c r="H23" s="133"/>
      <c r="I23" s="133"/>
      <c r="J23" s="133"/>
      <c r="K23" s="133"/>
      <c r="L23" s="133"/>
      <c r="M23" s="133"/>
      <c r="N23" s="133"/>
      <c r="O23" s="133"/>
      <c r="P23" s="133"/>
      <c r="Q23" s="133"/>
      <c r="R23" s="133"/>
      <c r="S23" s="133"/>
      <c r="T23" s="133"/>
      <c r="U23" s="133"/>
      <c r="V23" s="133"/>
      <c r="W23" s="133"/>
      <c r="X23" s="133"/>
      <c r="Y23" s="133"/>
      <c r="Z23" s="133"/>
    </row>
    <row r="24" spans="1:26" x14ac:dyDescent="0.45">
      <c r="A24" s="133"/>
      <c r="B24" s="152" t="s">
        <v>16</v>
      </c>
      <c r="C24" s="49">
        <v>4.895E-3</v>
      </c>
      <c r="D24" s="146" t="s">
        <v>548</v>
      </c>
      <c r="E24" s="146" t="s">
        <v>544</v>
      </c>
      <c r="F24" s="146" t="s">
        <v>548</v>
      </c>
      <c r="G24" s="147" t="s">
        <v>544</v>
      </c>
      <c r="H24" s="133"/>
      <c r="I24" s="133"/>
      <c r="J24" s="133"/>
      <c r="K24" s="133"/>
      <c r="L24" s="133"/>
      <c r="M24" s="133"/>
      <c r="N24" s="133"/>
      <c r="O24" s="133"/>
      <c r="P24" s="133"/>
      <c r="Q24" s="133"/>
      <c r="R24" s="133"/>
      <c r="S24" s="133"/>
      <c r="T24" s="133"/>
      <c r="U24" s="133"/>
      <c r="V24" s="133"/>
      <c r="W24" s="133"/>
      <c r="X24" s="133"/>
      <c r="Y24" s="133"/>
      <c r="Z24" s="133"/>
    </row>
    <row r="25" spans="1:26" x14ac:dyDescent="0.45">
      <c r="A25" s="133"/>
      <c r="B25" s="152" t="s">
        <v>19</v>
      </c>
      <c r="C25" s="49">
        <v>8.1980000000000004E-3</v>
      </c>
      <c r="D25" s="146" t="s">
        <v>548</v>
      </c>
      <c r="E25" s="146" t="s">
        <v>544</v>
      </c>
      <c r="F25" s="146" t="s">
        <v>548</v>
      </c>
      <c r="G25" s="147" t="s">
        <v>544</v>
      </c>
      <c r="H25" s="133"/>
      <c r="I25" s="133"/>
      <c r="J25" s="133"/>
      <c r="K25" s="133"/>
      <c r="L25" s="133"/>
      <c r="M25" s="133"/>
      <c r="N25" s="133"/>
      <c r="O25" s="133"/>
      <c r="P25" s="133"/>
      <c r="Q25" s="133"/>
      <c r="R25" s="133"/>
      <c r="S25" s="133"/>
      <c r="T25" s="133"/>
      <c r="U25" s="133"/>
      <c r="V25" s="133"/>
      <c r="W25" s="133"/>
      <c r="X25" s="133"/>
      <c r="Y25" s="133"/>
      <c r="Z25" s="133"/>
    </row>
    <row r="26" spans="1:26" x14ac:dyDescent="0.45">
      <c r="A26" s="133"/>
      <c r="B26" s="152" t="s">
        <v>545</v>
      </c>
      <c r="C26" s="49">
        <v>1.1375E-2</v>
      </c>
      <c r="D26" s="146" t="s">
        <v>548</v>
      </c>
      <c r="E26" s="146" t="s">
        <v>544</v>
      </c>
      <c r="F26" s="146" t="s">
        <v>548</v>
      </c>
      <c r="G26" s="147" t="s">
        <v>544</v>
      </c>
      <c r="H26" s="133"/>
      <c r="I26" s="133"/>
      <c r="J26" s="133"/>
      <c r="K26" s="133"/>
      <c r="L26" s="133"/>
      <c r="M26" s="133"/>
      <c r="N26" s="133"/>
      <c r="O26" s="133"/>
      <c r="P26" s="133"/>
      <c r="Q26" s="133"/>
      <c r="R26" s="133"/>
      <c r="S26" s="133"/>
      <c r="T26" s="133"/>
      <c r="U26" s="133"/>
      <c r="V26" s="133"/>
      <c r="W26" s="133"/>
      <c r="X26" s="133"/>
      <c r="Y26" s="133"/>
      <c r="Z26" s="133"/>
    </row>
    <row r="27" spans="1:26" x14ac:dyDescent="0.45">
      <c r="A27" s="133"/>
      <c r="B27" s="152" t="s">
        <v>546</v>
      </c>
      <c r="C27" s="49">
        <v>1.3260000000000001E-2</v>
      </c>
      <c r="D27" s="146" t="s">
        <v>548</v>
      </c>
      <c r="E27" s="146" t="s">
        <v>544</v>
      </c>
      <c r="F27" s="146" t="s">
        <v>548</v>
      </c>
      <c r="G27" s="147" t="s">
        <v>544</v>
      </c>
      <c r="H27" s="133"/>
      <c r="I27" s="133"/>
      <c r="J27" s="133"/>
      <c r="K27" s="133"/>
      <c r="L27" s="133"/>
      <c r="M27" s="133"/>
      <c r="N27" s="133"/>
      <c r="O27" s="133"/>
      <c r="P27" s="133"/>
      <c r="Q27" s="133"/>
      <c r="R27" s="133"/>
      <c r="S27" s="133"/>
      <c r="T27" s="133"/>
      <c r="U27" s="133"/>
      <c r="V27" s="133"/>
      <c r="W27" s="133"/>
      <c r="X27" s="133"/>
      <c r="Y27" s="133"/>
      <c r="Z27" s="133"/>
    </row>
    <row r="28" spans="1:26" x14ac:dyDescent="0.45">
      <c r="A28" s="133"/>
      <c r="B28" s="153" t="s">
        <v>560</v>
      </c>
      <c r="C28" s="58">
        <v>1.3585E-2</v>
      </c>
      <c r="D28" s="149" t="s">
        <v>548</v>
      </c>
      <c r="E28" s="149" t="s">
        <v>544</v>
      </c>
      <c r="F28" s="149" t="s">
        <v>548</v>
      </c>
      <c r="G28" s="150" t="s">
        <v>544</v>
      </c>
      <c r="H28" s="133"/>
      <c r="I28" s="133"/>
      <c r="J28" s="133"/>
      <c r="K28" s="133"/>
      <c r="L28" s="133"/>
      <c r="M28" s="133"/>
      <c r="N28" s="133"/>
      <c r="O28" s="133"/>
      <c r="P28" s="133"/>
      <c r="Q28" s="133"/>
      <c r="R28" s="133"/>
      <c r="S28" s="133"/>
      <c r="T28" s="133"/>
      <c r="U28" s="133"/>
      <c r="V28" s="133"/>
      <c r="W28" s="133"/>
      <c r="X28" s="133"/>
      <c r="Y28" s="133"/>
      <c r="Z28" s="133"/>
    </row>
  </sheetData>
  <sheetProtection sheet="1" objects="1" scenarios="1"/>
  <dataValidations count="16">
    <dataValidation type="list" allowBlank="1" showInputMessage="1" showErrorMessage="1" sqref="Z12" xr:uid="{16D592EE-FBEA-4CF7-858B-7DC8BB229565}">
      <formula1>"RFR,IBOR"</formula1>
    </dataValidation>
    <dataValidation type="list" errorStyle="information" allowBlank="1" showInputMessage="1" showErrorMessage="1" errorTitle="Cayley Market Data" error="That's not a valid payment frequency." sqref="D4:D14" xr:uid="{65EA8F16-190B-4746-8553-972523CF615C}">
      <formula1>"Ann,Semi,Quart"</formula1>
    </dataValidation>
    <dataValidation type="list" errorStyle="information" allowBlank="1" showInputMessage="1" showErrorMessage="1" errorTitle="Cayley Market Data" error="That's not a valid fixed daycount." sqref="E4:E14" xr:uid="{10F1364B-DBDC-492C-989E-835EA4E3DD30}">
      <formula1>"30/360,30e/360,30e/360 (ISDA),A/360,A/365F,Act/Act"</formula1>
    </dataValidation>
    <dataValidation type="list" errorStyle="information" allowBlank="1" showInputMessage="1" showErrorMessage="1" errorTitle="Cayley Market Data" error="That's not a valid payment frequency." sqref="F4:F14" xr:uid="{49232080-280B-47DE-8902-E555DB8BB781}">
      <formula1>"Ann,Semi,Quart"</formula1>
    </dataValidation>
    <dataValidation type="list" errorStyle="information" allowBlank="1" showInputMessage="1" showErrorMessage="1" errorTitle="Cayley Market Data" error="That's not a valid floating daycount." sqref="G4:G14" xr:uid="{D5C17E89-593F-4F22-8E73-E17B992480D9}">
      <formula1>"A/360,A/365F"</formula1>
    </dataValidation>
    <dataValidation type="list" errorStyle="information" allowBlank="1" showInputMessage="1" showErrorMessage="1" errorTitle="Cayley Market Data" error="That's not a valid payment frequency." sqref="D18:D28" xr:uid="{91D11E32-029D-4645-A38A-B40D492147C5}">
      <formula1>"Ann,Semi,Quart"</formula1>
    </dataValidation>
    <dataValidation type="list" errorStyle="information" allowBlank="1" showInputMessage="1" showErrorMessage="1" errorTitle="Cayley Market Data" error="That's not a valid fixed daycount." sqref="E18:E28" xr:uid="{49378D32-220F-42E9-B469-55A718397D37}">
      <formula1>"30/360,30e/360,30e/360 (ISDA),A/360,A/365F,Act/Act"</formula1>
    </dataValidation>
    <dataValidation type="list" errorStyle="information" allowBlank="1" showInputMessage="1" showErrorMessage="1" errorTitle="Cayley Market Data" error="That's not a valid payment frequency." sqref="F18:F28" xr:uid="{3C35F30E-1D9C-4FA8-995E-881BD5AEF952}">
      <formula1>"Ann,Semi,Quart"</formula1>
    </dataValidation>
    <dataValidation type="list" errorStyle="information" allowBlank="1" showInputMessage="1" showErrorMessage="1" errorTitle="Cayley Market Data" error="That's not a valid fixed daycount." sqref="G18:G28" xr:uid="{61B75B97-5927-4F1C-B40B-EF1DC1B148B3}">
      <formula1>"30/360,30e/360,30e/360 (ISDA),A/360,A/365F,Act/Act"</formula1>
    </dataValidation>
    <dataValidation type="list" errorStyle="information" allowBlank="1" showInputMessage="1" showErrorMessage="1" errorTitle="Cayley Market Data" sqref="G16" xr:uid="{C2B14C04-B906-4884-96BB-17D81F3B6590}">
      <formula1>"PLN,EUR"</formula1>
    </dataValidation>
    <dataValidation type="list" errorStyle="information" allowBlank="1" showInputMessage="1" showErrorMessage="1" errorTitle="Cayley Market Data" error="That's not a valid payment frequency." sqref="Z4" xr:uid="{B5B34F61-E428-4871-9F76-D53FF66338DA}">
      <formula1>"Ann,Semi,Quart"</formula1>
    </dataValidation>
    <dataValidation type="list" errorStyle="information" allowBlank="1" showInputMessage="1" showErrorMessage="1" errorTitle="Cayley Market Data" error="That's not a valid fixed daycount." sqref="Z5" xr:uid="{2484ECBA-A644-4F25-B9E5-A4CB584A46AB}">
      <formula1>"30/360,30e/360,30e/360 (ISDA),A/360,A/365F,Act/Act"</formula1>
    </dataValidation>
    <dataValidation type="list" errorStyle="information" allowBlank="1" showInputMessage="1" showErrorMessage="1" errorTitle="Cayley Market Data" error="That's not a valid payment frequency." sqref="Z6" xr:uid="{7929E21E-2FB6-4F8D-B0AF-DDEF6723B086}">
      <formula1>"Ann,Semi,Quart"</formula1>
    </dataValidation>
    <dataValidation type="list" errorStyle="information" allowBlank="1" showInputMessage="1" showErrorMessage="1" errorTitle="Cayley Market Data" error="That's not a valid floating daycount." sqref="Z7" xr:uid="{97A68BD1-99BE-4A7F-9D48-0819317E31B9}">
      <formula1>"A/360,A/365F"</formula1>
    </dataValidation>
    <dataValidation type="list" errorStyle="information" allowBlank="1" showInputMessage="1" showErrorMessage="1" errorTitle="Cayley Market Data" error="That's not a valid QuoteType" sqref="Z8" xr:uid="{E7AB34BD-789F-4320-A435-E3498369D59E}">
      <formula1>"Normal,Log Normal,OIS Normal,OIS Log Normal"</formula1>
    </dataValidation>
    <dataValidation type="list" errorStyle="information" allowBlank="1" showInputMessage="1" showErrorMessage="1" errorTitle="Cayley Market Data" error="That's not a valid Contributor" sqref="Z9" xr:uid="{1E0CCE4D-996C-4D82-A7A0-F47E180F4F68}">
      <formula1>"BBIR,CFIR,CMPL,CMPN,CNTR,GFIS,ICPL,LAST,SMKO,TRPU"</formula1>
    </dataValidation>
  </dataValidation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ShowMenu">
                <anchor>
                  <from>
                    <xdr:col>10</xdr:col>
                    <xdr:colOff>119063</xdr:colOff>
                    <xdr:row>0</xdr:row>
                    <xdr:rowOff>38100</xdr:rowOff>
                  </from>
                  <to>
                    <xdr:col>12</xdr:col>
                    <xdr:colOff>0</xdr:colOff>
                    <xdr:row>0</xdr:row>
                    <xdr:rowOff>342900</xdr:rowOff>
                  </to>
                </anchor>
              </controlPr>
            </control>
          </mc:Choice>
        </mc:AlternateContent>
        <mc:AlternateContent xmlns:mc="http://schemas.openxmlformats.org/markup-compatibility/2006">
          <mc:Choice Requires="x14">
            <control shapeId="22530"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7DC75-A4F9-4FD5-9B07-1740967A16A4}">
  <sheetPr codeName="shQAR"/>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6.5976562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33"/>
      <c r="B1" s="134" t="str">
        <f ca="1">RIGHT(sCellInfo("SheetName"),3)&amp;" curves and volatility"</f>
        <v>QAR curves and volatility</v>
      </c>
      <c r="C1" s="133"/>
      <c r="D1" s="133"/>
      <c r="E1" s="133"/>
      <c r="F1" s="133"/>
      <c r="G1" s="133"/>
      <c r="H1" s="133"/>
      <c r="I1" s="133"/>
      <c r="J1" s="133"/>
      <c r="K1" s="133"/>
      <c r="L1" s="133"/>
      <c r="M1" s="133"/>
      <c r="N1" s="133"/>
      <c r="O1" s="133"/>
      <c r="P1" s="133"/>
      <c r="Q1" s="133"/>
      <c r="R1" s="133"/>
      <c r="S1" s="133"/>
      <c r="T1" s="133"/>
      <c r="U1" s="133"/>
      <c r="V1" s="133"/>
      <c r="W1" s="133"/>
      <c r="X1" s="133"/>
    </row>
    <row r="2" spans="1:24" x14ac:dyDescent="0.45">
      <c r="A2" s="133"/>
      <c r="B2" s="135" t="s">
        <v>534</v>
      </c>
      <c r="C2" s="133"/>
      <c r="D2" s="133"/>
      <c r="E2" s="133"/>
      <c r="F2" s="133"/>
      <c r="G2" s="133"/>
      <c r="H2" s="136" t="s">
        <v>535</v>
      </c>
      <c r="I2" s="133"/>
      <c r="J2" s="133"/>
      <c r="K2" s="133"/>
      <c r="L2" s="133"/>
      <c r="M2" s="133"/>
      <c r="N2" s="133"/>
      <c r="O2" s="133"/>
      <c r="P2" s="133"/>
      <c r="Q2" s="133"/>
      <c r="R2" s="133"/>
      <c r="S2" s="133"/>
      <c r="T2" s="133"/>
      <c r="U2" s="133"/>
      <c r="V2" s="133"/>
      <c r="W2" s="133"/>
      <c r="X2" s="133"/>
    </row>
    <row r="3" spans="1:24" x14ac:dyDescent="0.45">
      <c r="A3" s="133"/>
      <c r="B3" s="137" t="s">
        <v>536</v>
      </c>
      <c r="C3" s="137" t="s">
        <v>109</v>
      </c>
      <c r="D3" s="137" t="s">
        <v>537</v>
      </c>
      <c r="E3" s="137" t="s">
        <v>538</v>
      </c>
      <c r="F3" s="137" t="s">
        <v>539</v>
      </c>
      <c r="G3" s="137" t="s">
        <v>540</v>
      </c>
      <c r="H3" s="133"/>
      <c r="I3" s="135" t="s">
        <v>541</v>
      </c>
      <c r="J3" s="133"/>
      <c r="K3" s="133"/>
      <c r="L3" s="133"/>
      <c r="M3" s="133"/>
      <c r="N3" s="133"/>
      <c r="O3" s="133"/>
      <c r="P3" s="133"/>
      <c r="Q3" s="133"/>
      <c r="R3" s="133"/>
      <c r="S3" s="133"/>
      <c r="T3" s="133"/>
      <c r="U3" s="133"/>
      <c r="V3" s="133"/>
      <c r="W3" s="138" t="s">
        <v>542</v>
      </c>
      <c r="X3" s="133"/>
    </row>
    <row r="4" spans="1:24" x14ac:dyDescent="0.45">
      <c r="A4" s="133"/>
      <c r="B4" s="142" t="s">
        <v>9</v>
      </c>
      <c r="C4" s="45">
        <v>2.4373300000000001E-2</v>
      </c>
      <c r="D4" s="143" t="s">
        <v>543</v>
      </c>
      <c r="E4" s="143" t="s">
        <v>544</v>
      </c>
      <c r="F4" s="143" t="s">
        <v>543</v>
      </c>
      <c r="G4" s="144" t="s">
        <v>544</v>
      </c>
      <c r="H4" s="133"/>
      <c r="I4" s="154"/>
      <c r="J4" s="155" t="s">
        <v>10</v>
      </c>
      <c r="K4" s="155" t="s">
        <v>11</v>
      </c>
      <c r="L4" s="155" t="s">
        <v>12</v>
      </c>
      <c r="M4" s="155" t="s">
        <v>13</v>
      </c>
      <c r="N4" s="155" t="s">
        <v>14</v>
      </c>
      <c r="O4" s="155" t="s">
        <v>15</v>
      </c>
      <c r="P4" s="155" t="s">
        <v>16</v>
      </c>
      <c r="Q4" s="155" t="s">
        <v>17</v>
      </c>
      <c r="R4" s="155" t="s">
        <v>18</v>
      </c>
      <c r="S4" s="155" t="s">
        <v>19</v>
      </c>
      <c r="T4" s="155" t="s">
        <v>545</v>
      </c>
      <c r="U4" s="156" t="s">
        <v>546</v>
      </c>
      <c r="V4" s="133"/>
      <c r="W4" s="46" t="s">
        <v>547</v>
      </c>
      <c r="X4" s="47" t="str">
        <f t="array" aca="1" ref="X4:X7" ca="1">TRANSPOSE($D$5:$G$5)</f>
        <v>Ann</v>
      </c>
    </row>
    <row r="5" spans="1:24" x14ac:dyDescent="0.45">
      <c r="A5" s="133"/>
      <c r="B5" s="145" t="s">
        <v>10</v>
      </c>
      <c r="C5" s="49">
        <v>2.4498915789473684E-2</v>
      </c>
      <c r="D5" s="146" t="s">
        <v>548</v>
      </c>
      <c r="E5" s="146" t="s">
        <v>544</v>
      </c>
      <c r="F5" s="146" t="s">
        <v>549</v>
      </c>
      <c r="G5" s="147" t="s">
        <v>544</v>
      </c>
      <c r="H5" s="133"/>
      <c r="I5" s="157" t="s">
        <v>10</v>
      </c>
      <c r="J5" s="50">
        <v>4.33841E-3</v>
      </c>
      <c r="K5" s="50">
        <v>5.0415500000000005E-3</v>
      </c>
      <c r="L5" s="50">
        <v>5.6353200000000001E-3</v>
      </c>
      <c r="M5" s="50">
        <v>6.2194899999999994E-3</v>
      </c>
      <c r="N5" s="50">
        <v>6.8161100000000002E-3</v>
      </c>
      <c r="O5" s="50">
        <v>6.9543000000000009E-3</v>
      </c>
      <c r="P5" s="50">
        <v>7.1254199999999995E-3</v>
      </c>
      <c r="Q5" s="50">
        <v>7.2845799999999997E-3</v>
      </c>
      <c r="R5" s="50">
        <v>7.3839500000000002E-3</v>
      </c>
      <c r="S5" s="50">
        <v>7.4129599999999997E-3</v>
      </c>
      <c r="T5" s="50">
        <v>8.9358600000000003E-3</v>
      </c>
      <c r="U5" s="51">
        <v>9.3530599999999998E-3</v>
      </c>
      <c r="V5" s="133"/>
      <c r="W5" s="52" t="s">
        <v>550</v>
      </c>
      <c r="X5" s="48" t="str">
        <f ca="1"/>
        <v>A/360</v>
      </c>
    </row>
    <row r="6" spans="1:24" x14ac:dyDescent="0.45">
      <c r="A6" s="133"/>
      <c r="B6" s="145" t="s">
        <v>11</v>
      </c>
      <c r="C6" s="49">
        <v>2.4750147368421054E-2</v>
      </c>
      <c r="D6" s="146" t="s">
        <v>548</v>
      </c>
      <c r="E6" s="146" t="s">
        <v>544</v>
      </c>
      <c r="F6" s="146" t="s">
        <v>549</v>
      </c>
      <c r="G6" s="147" t="s">
        <v>544</v>
      </c>
      <c r="H6" s="133"/>
      <c r="I6" s="157" t="s">
        <v>11</v>
      </c>
      <c r="J6" s="50">
        <v>5.5850800000000001E-3</v>
      </c>
      <c r="K6" s="50">
        <v>5.9087599999999999E-3</v>
      </c>
      <c r="L6" s="50">
        <v>6.0881100000000007E-3</v>
      </c>
      <c r="M6" s="50">
        <v>6.2918699999999998E-3</v>
      </c>
      <c r="N6" s="50">
        <v>6.5160499999999998E-3</v>
      </c>
      <c r="O6" s="50">
        <v>6.5759900000000003E-3</v>
      </c>
      <c r="P6" s="50">
        <v>6.5904300000000004E-3</v>
      </c>
      <c r="Q6" s="50">
        <v>6.7119299999999996E-3</v>
      </c>
      <c r="R6" s="50">
        <v>6.7693500000000004E-3</v>
      </c>
      <c r="S6" s="50">
        <v>6.6854000000000002E-3</v>
      </c>
      <c r="T6" s="50">
        <v>7.6851899999999997E-3</v>
      </c>
      <c r="U6" s="51">
        <v>7.8394399999999996E-3</v>
      </c>
      <c r="V6" s="133"/>
      <c r="W6" s="52" t="s">
        <v>551</v>
      </c>
      <c r="X6" s="48" t="str">
        <f ca="1"/>
        <v>Quart</v>
      </c>
    </row>
    <row r="7" spans="1:24" x14ac:dyDescent="0.45">
      <c r="A7" s="133"/>
      <c r="B7" s="145" t="s">
        <v>12</v>
      </c>
      <c r="C7" s="49">
        <v>2.5001378947368424E-2</v>
      </c>
      <c r="D7" s="146" t="s">
        <v>548</v>
      </c>
      <c r="E7" s="146" t="s">
        <v>544</v>
      </c>
      <c r="F7" s="146" t="s">
        <v>549</v>
      </c>
      <c r="G7" s="147" t="s">
        <v>544</v>
      </c>
      <c r="H7" s="133"/>
      <c r="I7" s="157" t="s">
        <v>12</v>
      </c>
      <c r="J7" s="50">
        <v>5.8139799999999998E-3</v>
      </c>
      <c r="K7" s="50">
        <v>6.0735999999999993E-3</v>
      </c>
      <c r="L7" s="50">
        <v>6.2465999999999997E-3</v>
      </c>
      <c r="M7" s="50">
        <v>6.4407900000000001E-3</v>
      </c>
      <c r="N7" s="50">
        <v>6.654600000000001E-3</v>
      </c>
      <c r="O7" s="50">
        <v>6.7869799999999997E-3</v>
      </c>
      <c r="P7" s="50">
        <v>6.8388099999999999E-3</v>
      </c>
      <c r="Q7" s="50">
        <v>6.9153499999999998E-3</v>
      </c>
      <c r="R7" s="50">
        <v>6.8435199999999996E-3</v>
      </c>
      <c r="S7" s="50">
        <v>6.7039400000000002E-3</v>
      </c>
      <c r="T7" s="50">
        <v>7.3675399999999997E-3</v>
      </c>
      <c r="U7" s="51">
        <v>7.3426100000000003E-3</v>
      </c>
      <c r="V7" s="133"/>
      <c r="W7" s="52" t="s">
        <v>552</v>
      </c>
      <c r="X7" s="48" t="str">
        <f ca="1"/>
        <v>A/360</v>
      </c>
    </row>
    <row r="8" spans="1:24" x14ac:dyDescent="0.45">
      <c r="A8" s="133"/>
      <c r="B8" s="145" t="s">
        <v>13</v>
      </c>
      <c r="C8" s="49">
        <v>2.5252610526315788E-2</v>
      </c>
      <c r="D8" s="146" t="s">
        <v>548</v>
      </c>
      <c r="E8" s="146" t="s">
        <v>544</v>
      </c>
      <c r="F8" s="146" t="s">
        <v>549</v>
      </c>
      <c r="G8" s="147" t="s">
        <v>544</v>
      </c>
      <c r="H8" s="133"/>
      <c r="I8" s="157" t="s">
        <v>13</v>
      </c>
      <c r="J8" s="50">
        <v>6.07948E-3</v>
      </c>
      <c r="K8" s="50">
        <v>6.30994E-3</v>
      </c>
      <c r="L8" s="50">
        <v>6.4734800000000011E-3</v>
      </c>
      <c r="M8" s="50">
        <v>6.6568899999999995E-3</v>
      </c>
      <c r="N8" s="50">
        <v>6.8357399999999999E-3</v>
      </c>
      <c r="O8" s="50">
        <v>6.82345E-3</v>
      </c>
      <c r="P8" s="50">
        <v>6.7116200000000006E-3</v>
      </c>
      <c r="Q8" s="50">
        <v>6.7658199999999996E-3</v>
      </c>
      <c r="R8" s="50">
        <v>6.7724000000000005E-3</v>
      </c>
      <c r="S8" s="50">
        <v>6.7028899999999995E-3</v>
      </c>
      <c r="T8" s="50">
        <v>7.0911699999999999E-3</v>
      </c>
      <c r="U8" s="51">
        <v>6.9177099999999997E-3</v>
      </c>
      <c r="V8" s="133"/>
      <c r="W8" s="52" t="s">
        <v>553</v>
      </c>
      <c r="X8" s="48" t="s">
        <v>554</v>
      </c>
    </row>
    <row r="9" spans="1:24" x14ac:dyDescent="0.45">
      <c r="A9" s="133"/>
      <c r="B9" s="145" t="s">
        <v>14</v>
      </c>
      <c r="C9" s="49">
        <v>2.5503842105263158E-2</v>
      </c>
      <c r="D9" s="146" t="s">
        <v>548</v>
      </c>
      <c r="E9" s="146" t="s">
        <v>544</v>
      </c>
      <c r="F9" s="146" t="s">
        <v>549</v>
      </c>
      <c r="G9" s="147" t="s">
        <v>544</v>
      </c>
      <c r="H9" s="133"/>
      <c r="I9" s="157" t="s">
        <v>14</v>
      </c>
      <c r="J9" s="50">
        <v>6.44679E-3</v>
      </c>
      <c r="K9" s="50">
        <v>6.6337999999999996E-3</v>
      </c>
      <c r="L9" s="50">
        <v>6.7894000000000001E-3</v>
      </c>
      <c r="M9" s="50">
        <v>6.9265500000000001E-3</v>
      </c>
      <c r="N9" s="50">
        <v>6.9971E-3</v>
      </c>
      <c r="O9" s="50">
        <v>6.9608400000000003E-3</v>
      </c>
      <c r="P9" s="50">
        <v>6.7469499999999998E-3</v>
      </c>
      <c r="Q9" s="50">
        <v>6.7857600000000009E-3</v>
      </c>
      <c r="R9" s="50">
        <v>6.7535600000000005E-3</v>
      </c>
      <c r="S9" s="50">
        <v>6.6696100000000003E-3</v>
      </c>
      <c r="T9" s="50">
        <v>6.8334199999999998E-3</v>
      </c>
      <c r="U9" s="51">
        <v>6.5350599999999997E-3</v>
      </c>
      <c r="V9" s="133"/>
      <c r="W9" s="53" t="s">
        <v>555</v>
      </c>
      <c r="X9" s="54" t="s">
        <v>568</v>
      </c>
    </row>
    <row r="10" spans="1:24" x14ac:dyDescent="0.45">
      <c r="A10" s="133"/>
      <c r="B10" s="145" t="s">
        <v>16</v>
      </c>
      <c r="C10" s="49">
        <v>2.6006305263157895E-2</v>
      </c>
      <c r="D10" s="146" t="s">
        <v>548</v>
      </c>
      <c r="E10" s="146" t="s">
        <v>544</v>
      </c>
      <c r="F10" s="146" t="s">
        <v>549</v>
      </c>
      <c r="G10" s="147" t="s">
        <v>544</v>
      </c>
      <c r="H10" s="133"/>
      <c r="I10" s="157" t="s">
        <v>16</v>
      </c>
      <c r="J10" s="50">
        <v>6.6142200000000005E-3</v>
      </c>
      <c r="K10" s="50">
        <v>6.7504900000000005E-3</v>
      </c>
      <c r="L10" s="50">
        <v>6.7184299999999992E-3</v>
      </c>
      <c r="M10" s="50">
        <v>6.7939699999999999E-3</v>
      </c>
      <c r="N10" s="50">
        <v>6.7533100000000002E-3</v>
      </c>
      <c r="O10" s="50">
        <v>6.6987799999999997E-3</v>
      </c>
      <c r="P10" s="50">
        <v>6.5756900000000004E-3</v>
      </c>
      <c r="Q10" s="50">
        <v>6.5659499999999992E-3</v>
      </c>
      <c r="R10" s="50">
        <v>6.4518699999999993E-3</v>
      </c>
      <c r="S10" s="50">
        <v>6.3390399999999998E-3</v>
      </c>
      <c r="T10" s="50">
        <v>6.1415899999999997E-3</v>
      </c>
      <c r="U10" s="51">
        <v>5.7811999999999994E-3</v>
      </c>
      <c r="V10" s="133"/>
      <c r="W10" s="133"/>
      <c r="X10" s="133"/>
    </row>
    <row r="11" spans="1:24" x14ac:dyDescent="0.45">
      <c r="A11" s="133"/>
      <c r="B11" s="145" t="s">
        <v>19</v>
      </c>
      <c r="C11" s="49">
        <v>2.6760000000000003E-2</v>
      </c>
      <c r="D11" s="146" t="s">
        <v>548</v>
      </c>
      <c r="E11" s="146" t="s">
        <v>544</v>
      </c>
      <c r="F11" s="146" t="s">
        <v>549</v>
      </c>
      <c r="G11" s="147" t="s">
        <v>544</v>
      </c>
      <c r="H11" s="133"/>
      <c r="I11" s="157" t="s">
        <v>19</v>
      </c>
      <c r="J11" s="50">
        <v>6.6611900000000009E-3</v>
      </c>
      <c r="K11" s="50">
        <v>6.468429999999999E-3</v>
      </c>
      <c r="L11" s="50">
        <v>6.3022900000000003E-3</v>
      </c>
      <c r="M11" s="50">
        <v>6.26919E-3</v>
      </c>
      <c r="N11" s="50">
        <v>6.16418E-3</v>
      </c>
      <c r="O11" s="50">
        <v>6.0849200000000006E-3</v>
      </c>
      <c r="P11" s="50">
        <v>6.0310499999999996E-3</v>
      </c>
      <c r="Q11" s="50">
        <v>6.0191100000000003E-3</v>
      </c>
      <c r="R11" s="50">
        <v>6.0174900000000003E-3</v>
      </c>
      <c r="S11" s="50">
        <v>6.0233500000000002E-3</v>
      </c>
      <c r="T11" s="50">
        <v>5.5056800000000006E-3</v>
      </c>
      <c r="U11" s="51">
        <v>5.1105899999999999E-3</v>
      </c>
      <c r="V11" s="133"/>
      <c r="W11" s="133" t="s">
        <v>557</v>
      </c>
      <c r="X11" s="133"/>
    </row>
    <row r="12" spans="1:24" x14ac:dyDescent="0.45">
      <c r="A12" s="133"/>
      <c r="B12" s="145" t="s">
        <v>545</v>
      </c>
      <c r="C12" s="49">
        <v>2.6760000000000003E-2</v>
      </c>
      <c r="D12" s="146" t="s">
        <v>548</v>
      </c>
      <c r="E12" s="146" t="s">
        <v>544</v>
      </c>
      <c r="F12" s="146" t="s">
        <v>549</v>
      </c>
      <c r="G12" s="147" t="s">
        <v>544</v>
      </c>
      <c r="H12" s="133"/>
      <c r="I12" s="157" t="s">
        <v>545</v>
      </c>
      <c r="J12" s="50">
        <v>6.1098100000000002E-3</v>
      </c>
      <c r="K12" s="50">
        <v>5.93693E-3</v>
      </c>
      <c r="L12" s="50">
        <v>5.6960500000000002E-3</v>
      </c>
      <c r="M12" s="50">
        <v>5.6225199999999998E-3</v>
      </c>
      <c r="N12" s="50">
        <v>5.5050300000000002E-3</v>
      </c>
      <c r="O12" s="50">
        <v>5.29986E-3</v>
      </c>
      <c r="P12" s="50">
        <v>5.1542000000000003E-3</v>
      </c>
      <c r="Q12" s="50">
        <v>5.06779E-3</v>
      </c>
      <c r="R12" s="50">
        <v>5.0059399999999995E-3</v>
      </c>
      <c r="S12" s="50">
        <v>4.9616500000000006E-3</v>
      </c>
      <c r="T12" s="50">
        <v>4.5553400000000006E-3</v>
      </c>
      <c r="U12" s="51">
        <v>4.3510099999999998E-3</v>
      </c>
      <c r="V12" s="133"/>
      <c r="W12" s="139" t="s">
        <v>558</v>
      </c>
      <c r="X12" s="55" t="s">
        <v>559</v>
      </c>
    </row>
    <row r="13" spans="1:24" x14ac:dyDescent="0.45">
      <c r="A13" s="133"/>
      <c r="B13" s="145" t="s">
        <v>546</v>
      </c>
      <c r="C13" s="49">
        <v>2.6760000000000003E-2</v>
      </c>
      <c r="D13" s="146" t="s">
        <v>548</v>
      </c>
      <c r="E13" s="146" t="s">
        <v>544</v>
      </c>
      <c r="F13" s="146" t="s">
        <v>549</v>
      </c>
      <c r="G13" s="147" t="s">
        <v>544</v>
      </c>
      <c r="H13" s="133"/>
      <c r="I13" s="158" t="s">
        <v>546</v>
      </c>
      <c r="J13" s="56">
        <v>4.5170399999999999E-3</v>
      </c>
      <c r="K13" s="56">
        <v>4.39318E-3</v>
      </c>
      <c r="L13" s="56">
        <v>4.2221100000000003E-3</v>
      </c>
      <c r="M13" s="56">
        <v>4.1703899999999995E-3</v>
      </c>
      <c r="N13" s="56">
        <v>4.0861700000000001E-3</v>
      </c>
      <c r="O13" s="56">
        <v>4.0005200000000005E-3</v>
      </c>
      <c r="P13" s="56">
        <v>3.9408000000000004E-3</v>
      </c>
      <c r="Q13" s="56">
        <v>3.9135699999999999E-3</v>
      </c>
      <c r="R13" s="56">
        <v>3.8969700000000005E-3</v>
      </c>
      <c r="S13" s="56">
        <v>3.8874000000000001E-3</v>
      </c>
      <c r="T13" s="56">
        <v>3.7926399999999999E-3</v>
      </c>
      <c r="U13" s="57">
        <v>3.74538E-3</v>
      </c>
      <c r="V13" s="133"/>
      <c r="W13" s="133"/>
      <c r="X13" s="133"/>
    </row>
    <row r="14" spans="1:24" x14ac:dyDescent="0.45">
      <c r="A14" s="133"/>
      <c r="B14" s="148" t="s">
        <v>560</v>
      </c>
      <c r="C14" s="58">
        <v>2.6760000000000003E-2</v>
      </c>
      <c r="D14" s="149" t="s">
        <v>548</v>
      </c>
      <c r="E14" s="149" t="s">
        <v>544</v>
      </c>
      <c r="F14" s="149" t="s">
        <v>549</v>
      </c>
      <c r="G14" s="150" t="s">
        <v>544</v>
      </c>
      <c r="H14" s="133"/>
      <c r="I14" s="133"/>
      <c r="J14" s="133"/>
      <c r="K14" s="133"/>
      <c r="L14" s="133"/>
      <c r="M14" s="133"/>
      <c r="N14" s="133"/>
      <c r="O14" s="133"/>
      <c r="P14" s="133"/>
      <c r="Q14" s="133"/>
      <c r="R14" s="133"/>
      <c r="S14" s="133"/>
      <c r="T14" s="133"/>
      <c r="U14" s="133"/>
      <c r="V14" s="133"/>
      <c r="W14" s="133"/>
      <c r="X14" s="133"/>
    </row>
    <row r="15" spans="1:24" x14ac:dyDescent="0.45">
      <c r="A15" s="133"/>
      <c r="B15" s="133"/>
      <c r="C15" s="133"/>
      <c r="D15" s="133"/>
      <c r="E15" s="133"/>
      <c r="F15" s="133"/>
      <c r="G15" s="133"/>
      <c r="H15" s="133"/>
      <c r="I15" s="133"/>
      <c r="J15" s="133"/>
      <c r="K15" s="133"/>
      <c r="L15" s="133"/>
      <c r="M15" s="133"/>
      <c r="N15" s="133"/>
      <c r="O15" s="133"/>
      <c r="P15" s="133"/>
      <c r="Q15" s="133"/>
      <c r="R15" s="133"/>
      <c r="S15" s="133"/>
      <c r="T15" s="133"/>
      <c r="U15" s="133"/>
      <c r="V15" s="133"/>
      <c r="W15" s="133"/>
      <c r="X15" s="133"/>
    </row>
    <row r="16" spans="1:24" x14ac:dyDescent="0.45">
      <c r="A16" s="133"/>
      <c r="B16" s="138" t="str" cm="1">
        <f t="array" aca="1" ref="B16" ca="1">IF(sCellInfo("SheetName")=Config!CollateralCcy,"Fixed vs RFR",sCellInfo("SheetName")&amp;" RFR vs "&amp;Config!CollateralCcy&amp;" RFR")</f>
        <v>QAR RFR vs EUR RFR</v>
      </c>
      <c r="C16" s="133"/>
      <c r="D16" s="133"/>
      <c r="E16" s="133"/>
      <c r="F16" s="140" t="s">
        <v>561</v>
      </c>
      <c r="G16" s="59" t="str" cm="1">
        <f t="array" aca="1" ref="G16" ca="1">[1]!sCellInfo("SheetName")</f>
        <v>QAR</v>
      </c>
      <c r="H16" s="133"/>
      <c r="I16" s="133"/>
      <c r="J16" s="133"/>
      <c r="K16" s="133"/>
      <c r="L16" s="133"/>
      <c r="M16" s="133"/>
      <c r="N16" s="133"/>
      <c r="O16" s="133"/>
      <c r="P16" s="133"/>
      <c r="Q16" s="133"/>
      <c r="R16" s="133"/>
      <c r="S16" s="133"/>
      <c r="T16" s="133"/>
      <c r="U16" s="133"/>
      <c r="V16" s="133"/>
      <c r="W16" s="133"/>
      <c r="X16" s="133"/>
    </row>
    <row r="17" spans="1:24" x14ac:dyDescent="0.45">
      <c r="A17" s="133"/>
      <c r="B17" s="141" t="s">
        <v>536</v>
      </c>
      <c r="C17" s="141" t="s">
        <v>109</v>
      </c>
      <c r="D17" s="137" t="s">
        <v>562</v>
      </c>
      <c r="E17" s="137" t="s">
        <v>563</v>
      </c>
      <c r="F17" s="137" t="s">
        <v>564</v>
      </c>
      <c r="G17" s="137" t="s">
        <v>565</v>
      </c>
      <c r="H17" s="133"/>
      <c r="I17" s="133"/>
      <c r="J17" s="133"/>
      <c r="K17" s="133"/>
      <c r="L17" s="133"/>
      <c r="M17" s="133"/>
      <c r="N17" s="133"/>
      <c r="O17" s="133"/>
      <c r="P17" s="133"/>
      <c r="Q17" s="133"/>
      <c r="R17" s="133"/>
      <c r="S17" s="133"/>
      <c r="T17" s="133"/>
      <c r="U17" s="133"/>
      <c r="V17" s="133"/>
      <c r="W17" s="133"/>
      <c r="X17" s="133"/>
    </row>
    <row r="18" spans="1:24" x14ac:dyDescent="0.45">
      <c r="A18" s="133"/>
      <c r="B18" s="151" t="s">
        <v>9</v>
      </c>
      <c r="C18" s="45">
        <v>2.3500000000000001E-3</v>
      </c>
      <c r="D18" s="143" t="s">
        <v>549</v>
      </c>
      <c r="E18" s="143" t="s">
        <v>566</v>
      </c>
      <c r="F18" s="143" t="s">
        <v>549</v>
      </c>
      <c r="G18" s="144" t="s">
        <v>544</v>
      </c>
      <c r="H18" s="133"/>
      <c r="I18" s="133"/>
      <c r="J18" s="133"/>
      <c r="K18" s="133"/>
      <c r="L18" s="133"/>
      <c r="M18" s="133"/>
      <c r="N18" s="133"/>
      <c r="O18" s="133"/>
      <c r="P18" s="133"/>
      <c r="Q18" s="133"/>
      <c r="R18" s="133"/>
      <c r="S18" s="133"/>
      <c r="T18" s="133"/>
      <c r="U18" s="133"/>
      <c r="V18" s="133"/>
      <c r="W18" s="133"/>
      <c r="X18" s="133"/>
    </row>
    <row r="19" spans="1:24" x14ac:dyDescent="0.45">
      <c r="A19" s="133"/>
      <c r="B19" s="152" t="s">
        <v>10</v>
      </c>
      <c r="C19" s="49">
        <v>2.3500000000000001E-3</v>
      </c>
      <c r="D19" s="146" t="s">
        <v>549</v>
      </c>
      <c r="E19" s="146" t="s">
        <v>566</v>
      </c>
      <c r="F19" s="146" t="s">
        <v>549</v>
      </c>
      <c r="G19" s="147" t="s">
        <v>544</v>
      </c>
      <c r="H19" s="133"/>
      <c r="I19" s="133"/>
      <c r="J19" s="133"/>
      <c r="K19" s="133"/>
      <c r="L19" s="133"/>
      <c r="M19" s="133"/>
      <c r="N19" s="133"/>
      <c r="O19" s="133"/>
      <c r="P19" s="133"/>
      <c r="Q19" s="133"/>
      <c r="R19" s="133"/>
      <c r="S19" s="133"/>
      <c r="T19" s="133"/>
      <c r="U19" s="133"/>
      <c r="V19" s="133"/>
      <c r="W19" s="133"/>
      <c r="X19" s="133"/>
    </row>
    <row r="20" spans="1:24" x14ac:dyDescent="0.45">
      <c r="A20" s="133"/>
      <c r="B20" s="152" t="s">
        <v>11</v>
      </c>
      <c r="C20" s="49">
        <v>2.7499999999999998E-3</v>
      </c>
      <c r="D20" s="146" t="s">
        <v>549</v>
      </c>
      <c r="E20" s="146" t="s">
        <v>566</v>
      </c>
      <c r="F20" s="146" t="s">
        <v>549</v>
      </c>
      <c r="G20" s="147" t="s">
        <v>544</v>
      </c>
      <c r="H20" s="133"/>
      <c r="I20" s="133"/>
      <c r="J20" s="133"/>
      <c r="K20" s="133"/>
      <c r="L20" s="133"/>
      <c r="M20" s="133"/>
      <c r="N20" s="133"/>
      <c r="O20" s="133"/>
      <c r="P20" s="133"/>
      <c r="Q20" s="133"/>
      <c r="R20" s="133"/>
      <c r="S20" s="133"/>
      <c r="T20" s="133"/>
      <c r="U20" s="133"/>
      <c r="V20" s="133"/>
      <c r="W20" s="133"/>
      <c r="X20" s="133"/>
    </row>
    <row r="21" spans="1:24" x14ac:dyDescent="0.45">
      <c r="A21" s="133"/>
      <c r="B21" s="152" t="s">
        <v>12</v>
      </c>
      <c r="C21" s="49">
        <v>3.1749999999999999E-3</v>
      </c>
      <c r="D21" s="146" t="s">
        <v>549</v>
      </c>
      <c r="E21" s="146" t="s">
        <v>566</v>
      </c>
      <c r="F21" s="146" t="s">
        <v>549</v>
      </c>
      <c r="G21" s="147" t="s">
        <v>544</v>
      </c>
      <c r="H21" s="133"/>
      <c r="I21" s="133"/>
      <c r="J21" s="133"/>
      <c r="K21" s="133"/>
      <c r="L21" s="133"/>
      <c r="M21" s="133"/>
      <c r="N21" s="133"/>
      <c r="O21" s="133"/>
      <c r="P21" s="133"/>
      <c r="Q21" s="133"/>
      <c r="R21" s="133"/>
      <c r="S21" s="133"/>
      <c r="T21" s="133"/>
      <c r="U21" s="133"/>
      <c r="V21" s="133"/>
      <c r="W21" s="133"/>
      <c r="X21" s="133"/>
    </row>
    <row r="22" spans="1:24" x14ac:dyDescent="0.45">
      <c r="A22" s="133"/>
      <c r="B22" s="152" t="s">
        <v>13</v>
      </c>
      <c r="C22" s="49">
        <v>3.7000000000000002E-3</v>
      </c>
      <c r="D22" s="146" t="s">
        <v>549</v>
      </c>
      <c r="E22" s="146" t="s">
        <v>566</v>
      </c>
      <c r="F22" s="146" t="s">
        <v>549</v>
      </c>
      <c r="G22" s="147" t="s">
        <v>544</v>
      </c>
      <c r="H22" s="133"/>
      <c r="I22" s="133"/>
      <c r="J22" s="133"/>
      <c r="K22" s="133"/>
      <c r="L22" s="133"/>
      <c r="M22" s="133"/>
      <c r="N22" s="133"/>
      <c r="O22" s="133"/>
      <c r="P22" s="133"/>
      <c r="Q22" s="133"/>
      <c r="R22" s="133"/>
      <c r="S22" s="133"/>
      <c r="T22" s="133"/>
      <c r="U22" s="133"/>
      <c r="V22" s="133"/>
      <c r="W22" s="133"/>
      <c r="X22" s="133"/>
    </row>
    <row r="23" spans="1:24" x14ac:dyDescent="0.45">
      <c r="A23" s="133"/>
      <c r="B23" s="152" t="s">
        <v>14</v>
      </c>
      <c r="C23" s="49">
        <v>4.1749999999999999E-3</v>
      </c>
      <c r="D23" s="146" t="s">
        <v>549</v>
      </c>
      <c r="E23" s="146" t="s">
        <v>566</v>
      </c>
      <c r="F23" s="146" t="s">
        <v>549</v>
      </c>
      <c r="G23" s="147" t="s">
        <v>544</v>
      </c>
      <c r="H23" s="133"/>
      <c r="I23" s="133"/>
      <c r="J23" s="133"/>
      <c r="K23" s="133"/>
      <c r="L23" s="133"/>
      <c r="M23" s="133"/>
      <c r="N23" s="133"/>
      <c r="O23" s="133"/>
      <c r="P23" s="133"/>
      <c r="Q23" s="133"/>
      <c r="R23" s="133"/>
      <c r="S23" s="133"/>
      <c r="T23" s="133"/>
      <c r="U23" s="133"/>
      <c r="V23" s="133"/>
      <c r="W23" s="133"/>
      <c r="X23" s="133"/>
    </row>
    <row r="24" spans="1:24" x14ac:dyDescent="0.45">
      <c r="A24" s="133"/>
      <c r="B24" s="152" t="s">
        <v>16</v>
      </c>
      <c r="C24" s="49">
        <v>4.7999999999999996E-3</v>
      </c>
      <c r="D24" s="146" t="s">
        <v>549</v>
      </c>
      <c r="E24" s="146" t="s">
        <v>566</v>
      </c>
      <c r="F24" s="146" t="s">
        <v>549</v>
      </c>
      <c r="G24" s="147" t="s">
        <v>544</v>
      </c>
      <c r="H24" s="133"/>
      <c r="I24" s="133"/>
      <c r="J24" s="133"/>
      <c r="K24" s="133"/>
      <c r="L24" s="133"/>
      <c r="M24" s="133"/>
      <c r="N24" s="133"/>
      <c r="O24" s="133"/>
      <c r="P24" s="133"/>
      <c r="Q24" s="133"/>
      <c r="R24" s="133"/>
      <c r="S24" s="133"/>
      <c r="T24" s="133"/>
      <c r="U24" s="133"/>
      <c r="V24" s="133"/>
      <c r="W24" s="133"/>
      <c r="X24" s="133"/>
    </row>
    <row r="25" spans="1:24" x14ac:dyDescent="0.45">
      <c r="A25" s="133"/>
      <c r="B25" s="152" t="s">
        <v>19</v>
      </c>
      <c r="C25" s="49">
        <v>5.3749999999999996E-3</v>
      </c>
      <c r="D25" s="146" t="s">
        <v>549</v>
      </c>
      <c r="E25" s="146" t="s">
        <v>566</v>
      </c>
      <c r="F25" s="146" t="s">
        <v>549</v>
      </c>
      <c r="G25" s="147" t="s">
        <v>544</v>
      </c>
      <c r="H25" s="133"/>
      <c r="I25" s="133"/>
      <c r="J25" s="133"/>
      <c r="K25" s="133"/>
      <c r="L25" s="133"/>
      <c r="M25" s="133"/>
      <c r="N25" s="133"/>
      <c r="O25" s="133"/>
      <c r="P25" s="133"/>
      <c r="Q25" s="133"/>
      <c r="R25" s="133"/>
      <c r="S25" s="133"/>
      <c r="T25" s="133"/>
      <c r="U25" s="133"/>
      <c r="V25" s="133"/>
      <c r="W25" s="133"/>
      <c r="X25" s="133"/>
    </row>
    <row r="26" spans="1:24" x14ac:dyDescent="0.45">
      <c r="A26" s="133"/>
      <c r="B26" s="152" t="s">
        <v>545</v>
      </c>
      <c r="C26" s="49">
        <v>4.9249999999999997E-3</v>
      </c>
      <c r="D26" s="146" t="s">
        <v>549</v>
      </c>
      <c r="E26" s="146" t="s">
        <v>566</v>
      </c>
      <c r="F26" s="146" t="s">
        <v>549</v>
      </c>
      <c r="G26" s="147" t="s">
        <v>544</v>
      </c>
      <c r="H26" s="133"/>
      <c r="I26" s="133"/>
      <c r="J26" s="133"/>
      <c r="K26" s="133"/>
      <c r="L26" s="133"/>
      <c r="M26" s="133"/>
      <c r="N26" s="133"/>
      <c r="O26" s="133"/>
      <c r="P26" s="133"/>
      <c r="Q26" s="133"/>
      <c r="R26" s="133"/>
      <c r="S26" s="133"/>
      <c r="T26" s="133"/>
      <c r="U26" s="133"/>
      <c r="V26" s="133"/>
      <c r="W26" s="133"/>
      <c r="X26" s="133"/>
    </row>
    <row r="27" spans="1:24" x14ac:dyDescent="0.45">
      <c r="A27" s="133"/>
      <c r="B27" s="152" t="s">
        <v>546</v>
      </c>
      <c r="C27" s="49">
        <v>4.9249999999999997E-3</v>
      </c>
      <c r="D27" s="146" t="s">
        <v>549</v>
      </c>
      <c r="E27" s="146" t="s">
        <v>566</v>
      </c>
      <c r="F27" s="146" t="s">
        <v>549</v>
      </c>
      <c r="G27" s="147" t="s">
        <v>544</v>
      </c>
      <c r="H27" s="133"/>
      <c r="I27" s="133"/>
      <c r="J27" s="133"/>
      <c r="K27" s="133"/>
      <c r="L27" s="133"/>
      <c r="M27" s="133"/>
      <c r="N27" s="133"/>
      <c r="O27" s="133"/>
      <c r="P27" s="133"/>
      <c r="Q27" s="133"/>
      <c r="R27" s="133"/>
      <c r="S27" s="133"/>
      <c r="T27" s="133"/>
      <c r="U27" s="133"/>
      <c r="V27" s="133"/>
      <c r="W27" s="133"/>
      <c r="X27" s="133"/>
    </row>
    <row r="28" spans="1:24" x14ac:dyDescent="0.45">
      <c r="A28" s="133"/>
      <c r="B28" s="153" t="s">
        <v>560</v>
      </c>
      <c r="C28" s="58">
        <v>4.9249999999999997E-3</v>
      </c>
      <c r="D28" s="149" t="s">
        <v>549</v>
      </c>
      <c r="E28" s="149" t="s">
        <v>566</v>
      </c>
      <c r="F28" s="149" t="s">
        <v>549</v>
      </c>
      <c r="G28" s="150" t="s">
        <v>544</v>
      </c>
      <c r="H28" s="133"/>
      <c r="I28" s="133"/>
      <c r="J28" s="133"/>
      <c r="K28" s="133"/>
      <c r="L28" s="133"/>
      <c r="M28" s="133"/>
      <c r="N28" s="133"/>
      <c r="O28" s="133"/>
      <c r="P28" s="133"/>
      <c r="Q28" s="133"/>
      <c r="R28" s="133"/>
      <c r="S28" s="133"/>
      <c r="T28" s="133"/>
      <c r="U28" s="133"/>
      <c r="V28" s="133"/>
      <c r="W28" s="133"/>
      <c r="X28" s="133"/>
    </row>
  </sheetData>
  <sheetProtection sheet="1" objects="1" scenarios="1"/>
  <dataValidations count="16">
    <dataValidation type="list" allowBlank="1" showInputMessage="1" showErrorMessage="1" sqref="X12" xr:uid="{028FAB3C-2518-4A17-925B-4C6C0996BF66}">
      <formula1>"RFR,IBOR"</formula1>
    </dataValidation>
    <dataValidation type="list" errorStyle="information" allowBlank="1" showInputMessage="1" showErrorMessage="1" errorTitle="Cayley Market Data" error="That's not a valid payment frequency." sqref="D4:D14" xr:uid="{909E4F83-AB40-4604-AB21-3DE897AF712F}">
      <formula1>"Ann,Semi,Quart"</formula1>
    </dataValidation>
    <dataValidation type="list" errorStyle="information" allowBlank="1" showInputMessage="1" showErrorMessage="1" errorTitle="Cayley Market Data" error="That's not a valid fixed daycount." sqref="E4:E14" xr:uid="{7D949434-ECB7-4A78-9E2F-2C0521490D19}">
      <formula1>"30/360,30e/360,30e/360 (ISDA),A/360,A/365F,Act/Act"</formula1>
    </dataValidation>
    <dataValidation type="list" errorStyle="information" allowBlank="1" showInputMessage="1" showErrorMessage="1" errorTitle="Cayley Market Data" error="That's not a valid payment frequency." sqref="F4:F14" xr:uid="{6D4AA3CC-6F65-4657-837F-3F74E8917931}">
      <formula1>"Ann,Semi,Quart"</formula1>
    </dataValidation>
    <dataValidation type="list" errorStyle="information" allowBlank="1" showInputMessage="1" showErrorMessage="1" errorTitle="Cayley Market Data" error="That's not a valid floating daycount." sqref="G4:G14" xr:uid="{C537292B-00AC-4AC2-9E09-742F86D12485}">
      <formula1>"A/360,A/365F"</formula1>
    </dataValidation>
    <dataValidation type="list" errorStyle="information" allowBlank="1" showInputMessage="1" showErrorMessage="1" errorTitle="Cayley Market Data" error="That's not a valid payment frequency." sqref="D18:D28" xr:uid="{403A1F7B-6A8C-4DBE-8A22-9D7E0AB50B4C}">
      <formula1>"Ann,Semi,Quart"</formula1>
    </dataValidation>
    <dataValidation type="list" errorStyle="information" allowBlank="1" showInputMessage="1" showErrorMessage="1" errorTitle="Cayley Market Data" error="That's not a valid fixed daycount." sqref="E18:E28" xr:uid="{789347AB-1395-425E-AB27-23A446B2DFD7}">
      <formula1>"30/360,30e/360,30e/360 (ISDA),A/360,A/365F,Act/Act"</formula1>
    </dataValidation>
    <dataValidation type="list" errorStyle="information" allowBlank="1" showInputMessage="1" showErrorMessage="1" errorTitle="Cayley Market Data" error="That's not a valid payment frequency." sqref="F18:F28" xr:uid="{6195CE78-1F03-449F-AE1D-2548ABD7EBCF}">
      <formula1>"Ann,Semi,Quart"</formula1>
    </dataValidation>
    <dataValidation type="list" errorStyle="information" allowBlank="1" showInputMessage="1" showErrorMessage="1" errorTitle="Cayley Market Data" error="That's not a valid fixed daycount." sqref="G18:G28" xr:uid="{60F29867-4250-4F34-9253-5198CBCD2541}">
      <formula1>"30/360,30e/360,30e/360 (ISDA),A/360,A/365F,Act/Act"</formula1>
    </dataValidation>
    <dataValidation type="list" errorStyle="information" allowBlank="1" showInputMessage="1" showErrorMessage="1" errorTitle="Cayley Market Data" sqref="G16" xr:uid="{28D8DB7B-13AE-4C54-BF70-DEFB917DEEDC}">
      <formula1>"QAR,EUR"</formula1>
    </dataValidation>
    <dataValidation type="list" errorStyle="information" allowBlank="1" showInputMessage="1" showErrorMessage="1" errorTitle="Cayley Market Data" error="That's not a valid payment frequency." sqref="X4" xr:uid="{598B07FC-C298-47DA-9D81-96F6EBF7510E}">
      <formula1>"Ann,Semi,Quart"</formula1>
    </dataValidation>
    <dataValidation type="list" errorStyle="information" allowBlank="1" showInputMessage="1" showErrorMessage="1" errorTitle="Cayley Market Data" error="That's not a valid fixed daycount." sqref="X5" xr:uid="{366A9D63-907D-4FD9-82EF-C1B9706B6237}">
      <formula1>"30/360,30e/360,30e/360 (ISDA),A/360,A/365F,Act/Act"</formula1>
    </dataValidation>
    <dataValidation type="list" errorStyle="information" allowBlank="1" showInputMessage="1" showErrorMessage="1" errorTitle="Cayley Market Data" error="That's not a valid payment frequency." sqref="X6" xr:uid="{3C0829B8-2CB5-4E30-81AB-0CA217030DAE}">
      <formula1>"Ann,Semi,Quart"</formula1>
    </dataValidation>
    <dataValidation type="list" errorStyle="information" allowBlank="1" showInputMessage="1" showErrorMessage="1" errorTitle="Cayley Market Data" error="That's not a valid floating daycount." sqref="X7" xr:uid="{3787F94F-6500-415E-A6CE-05FBAB4C960C}">
      <formula1>"A/360,A/365F"</formula1>
    </dataValidation>
    <dataValidation type="list" errorStyle="information" allowBlank="1" showInputMessage="1" showErrorMessage="1" errorTitle="Cayley Market Data" error="That's not a valid QuoteType" sqref="X8" xr:uid="{D91F9B27-DDF7-4B8B-A36D-FFE4058962FF}">
      <formula1>"Normal,Log Normal,OIS Normal,OIS Log Normal"</formula1>
    </dataValidation>
    <dataValidation type="list" errorStyle="information" allowBlank="1" showInputMessage="1" showErrorMessage="1" errorTitle="Cayley Market Data" error="That's not a valid Contributor" sqref="X9" xr:uid="{4794064B-FF97-438A-BE66-D92785F92C58}">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ShowMenu">
                <anchor>
                  <from>
                    <xdr:col>10</xdr:col>
                    <xdr:colOff>119063</xdr:colOff>
                    <xdr:row>0</xdr:row>
                    <xdr:rowOff>38100</xdr:rowOff>
                  </from>
                  <to>
                    <xdr:col>12</xdr:col>
                    <xdr:colOff>0</xdr:colOff>
                    <xdr:row>0</xdr:row>
                    <xdr:rowOff>342900</xdr:rowOff>
                  </to>
                </anchor>
              </controlPr>
            </control>
          </mc:Choice>
        </mc:AlternateContent>
        <mc:AlternateContent xmlns:mc="http://schemas.openxmlformats.org/markup-compatibility/2006">
          <mc:Choice Requires="x14">
            <control shapeId="23554"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31938-E45F-470C-A6EC-47CBA99F5681}">
  <sheetPr codeName="shRON"/>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6.5976562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33"/>
      <c r="B1" s="134" t="str">
        <f ca="1">RIGHT(sCellInfo("SheetName"),3)&amp;" curves and volatility"</f>
        <v>RON curves and volatility</v>
      </c>
      <c r="C1" s="133"/>
      <c r="D1" s="133"/>
      <c r="E1" s="133"/>
      <c r="F1" s="133"/>
      <c r="G1" s="133"/>
      <c r="H1" s="133"/>
      <c r="I1" s="133"/>
      <c r="J1" s="133"/>
      <c r="K1" s="133"/>
      <c r="L1" s="133"/>
      <c r="M1" s="133"/>
      <c r="N1" s="133"/>
      <c r="O1" s="133"/>
      <c r="P1" s="133"/>
      <c r="Q1" s="133"/>
      <c r="R1" s="133"/>
      <c r="S1" s="133"/>
      <c r="T1" s="133"/>
      <c r="U1" s="133"/>
      <c r="V1" s="133"/>
      <c r="W1" s="133"/>
      <c r="X1" s="133"/>
    </row>
    <row r="2" spans="1:24" x14ac:dyDescent="0.45">
      <c r="A2" s="133"/>
      <c r="B2" s="135" t="s">
        <v>534</v>
      </c>
      <c r="C2" s="133"/>
      <c r="D2" s="133"/>
      <c r="E2" s="133"/>
      <c r="F2" s="133"/>
      <c r="G2" s="133"/>
      <c r="H2" s="136" t="s">
        <v>535</v>
      </c>
      <c r="I2" s="133"/>
      <c r="J2" s="133"/>
      <c r="K2" s="133"/>
      <c r="L2" s="133"/>
      <c r="M2" s="133"/>
      <c r="N2" s="133"/>
      <c r="O2" s="133"/>
      <c r="P2" s="133"/>
      <c r="Q2" s="133"/>
      <c r="R2" s="133"/>
      <c r="S2" s="133"/>
      <c r="T2" s="133"/>
      <c r="U2" s="133"/>
      <c r="V2" s="133"/>
      <c r="W2" s="133"/>
      <c r="X2" s="133"/>
    </row>
    <row r="3" spans="1:24" x14ac:dyDescent="0.45">
      <c r="A3" s="133"/>
      <c r="B3" s="137" t="s">
        <v>536</v>
      </c>
      <c r="C3" s="137" t="s">
        <v>109</v>
      </c>
      <c r="D3" s="137" t="s">
        <v>537</v>
      </c>
      <c r="E3" s="137" t="s">
        <v>538</v>
      </c>
      <c r="F3" s="137" t="s">
        <v>539</v>
      </c>
      <c r="G3" s="137" t="s">
        <v>540</v>
      </c>
      <c r="H3" s="133"/>
      <c r="I3" s="135" t="s">
        <v>541</v>
      </c>
      <c r="J3" s="133"/>
      <c r="K3" s="133"/>
      <c r="L3" s="133"/>
      <c r="M3" s="133"/>
      <c r="N3" s="133"/>
      <c r="O3" s="133"/>
      <c r="P3" s="133"/>
      <c r="Q3" s="133"/>
      <c r="R3" s="133"/>
      <c r="S3" s="133"/>
      <c r="T3" s="133"/>
      <c r="U3" s="133"/>
      <c r="V3" s="133"/>
      <c r="W3" s="138" t="s">
        <v>542</v>
      </c>
      <c r="X3" s="133"/>
    </row>
    <row r="4" spans="1:24" x14ac:dyDescent="0.45">
      <c r="A4" s="133"/>
      <c r="B4" s="142" t="s">
        <v>9</v>
      </c>
      <c r="C4" s="45">
        <v>3.065E-2</v>
      </c>
      <c r="D4" s="143" t="s">
        <v>543</v>
      </c>
      <c r="E4" s="143" t="s">
        <v>544</v>
      </c>
      <c r="F4" s="143" t="s">
        <v>543</v>
      </c>
      <c r="G4" s="144" t="s">
        <v>544</v>
      </c>
      <c r="H4" s="133"/>
      <c r="I4" s="154"/>
      <c r="J4" s="155" t="s">
        <v>10</v>
      </c>
      <c r="K4" s="155" t="s">
        <v>11</v>
      </c>
      <c r="L4" s="155" t="s">
        <v>12</v>
      </c>
      <c r="M4" s="155" t="s">
        <v>13</v>
      </c>
      <c r="N4" s="155" t="s">
        <v>14</v>
      </c>
      <c r="O4" s="155" t="s">
        <v>15</v>
      </c>
      <c r="P4" s="155" t="s">
        <v>16</v>
      </c>
      <c r="Q4" s="155" t="s">
        <v>17</v>
      </c>
      <c r="R4" s="155" t="s">
        <v>18</v>
      </c>
      <c r="S4" s="155" t="s">
        <v>19</v>
      </c>
      <c r="T4" s="155" t="s">
        <v>545</v>
      </c>
      <c r="U4" s="156" t="s">
        <v>546</v>
      </c>
      <c r="V4" s="133"/>
      <c r="W4" s="46" t="s">
        <v>547</v>
      </c>
      <c r="X4" s="47" t="str">
        <f t="array" aca="1" ref="X4:X7" ca="1">TRANSPOSE($D$5:$G$5)</f>
        <v>Ann</v>
      </c>
    </row>
    <row r="5" spans="1:24" x14ac:dyDescent="0.45">
      <c r="A5" s="133"/>
      <c r="B5" s="145" t="s">
        <v>10</v>
      </c>
      <c r="C5" s="49">
        <v>2.8799999999999999E-2</v>
      </c>
      <c r="D5" s="146" t="s">
        <v>548</v>
      </c>
      <c r="E5" s="146" t="s">
        <v>544</v>
      </c>
      <c r="F5" s="146" t="s">
        <v>549</v>
      </c>
      <c r="G5" s="147" t="s">
        <v>544</v>
      </c>
      <c r="H5" s="133"/>
      <c r="I5" s="157" t="s">
        <v>10</v>
      </c>
      <c r="J5" s="50">
        <v>4.33841E-3</v>
      </c>
      <c r="K5" s="50">
        <v>5.0415500000000005E-3</v>
      </c>
      <c r="L5" s="50">
        <v>5.6353200000000001E-3</v>
      </c>
      <c r="M5" s="50">
        <v>6.2194899999999994E-3</v>
      </c>
      <c r="N5" s="50">
        <v>6.8161100000000002E-3</v>
      </c>
      <c r="O5" s="50">
        <v>6.9543000000000009E-3</v>
      </c>
      <c r="P5" s="50">
        <v>7.1254199999999995E-3</v>
      </c>
      <c r="Q5" s="50">
        <v>7.2845799999999997E-3</v>
      </c>
      <c r="R5" s="50">
        <v>7.3839500000000002E-3</v>
      </c>
      <c r="S5" s="50">
        <v>7.4129599999999997E-3</v>
      </c>
      <c r="T5" s="50">
        <v>8.9358600000000003E-3</v>
      </c>
      <c r="U5" s="51">
        <v>9.3530599999999998E-3</v>
      </c>
      <c r="V5" s="133"/>
      <c r="W5" s="52" t="s">
        <v>550</v>
      </c>
      <c r="X5" s="48" t="str">
        <f ca="1"/>
        <v>A/360</v>
      </c>
    </row>
    <row r="6" spans="1:24" x14ac:dyDescent="0.45">
      <c r="A6" s="133"/>
      <c r="B6" s="145" t="s">
        <v>11</v>
      </c>
      <c r="C6" s="49">
        <v>2.8999999999999998E-2</v>
      </c>
      <c r="D6" s="146" t="s">
        <v>548</v>
      </c>
      <c r="E6" s="146" t="s">
        <v>544</v>
      </c>
      <c r="F6" s="146" t="s">
        <v>549</v>
      </c>
      <c r="G6" s="147" t="s">
        <v>544</v>
      </c>
      <c r="H6" s="133"/>
      <c r="I6" s="157" t="s">
        <v>11</v>
      </c>
      <c r="J6" s="50">
        <v>5.5850800000000001E-3</v>
      </c>
      <c r="K6" s="50">
        <v>5.9087599999999999E-3</v>
      </c>
      <c r="L6" s="50">
        <v>6.0881100000000007E-3</v>
      </c>
      <c r="M6" s="50">
        <v>6.2918699999999998E-3</v>
      </c>
      <c r="N6" s="50">
        <v>6.5160499999999998E-3</v>
      </c>
      <c r="O6" s="50">
        <v>6.5759900000000003E-3</v>
      </c>
      <c r="P6" s="50">
        <v>6.5904300000000004E-3</v>
      </c>
      <c r="Q6" s="50">
        <v>6.7119299999999996E-3</v>
      </c>
      <c r="R6" s="50">
        <v>6.7693500000000004E-3</v>
      </c>
      <c r="S6" s="50">
        <v>6.6854000000000002E-3</v>
      </c>
      <c r="T6" s="50">
        <v>7.6851899999999997E-3</v>
      </c>
      <c r="U6" s="51">
        <v>7.8394399999999996E-3</v>
      </c>
      <c r="V6" s="133"/>
      <c r="W6" s="52" t="s">
        <v>551</v>
      </c>
      <c r="X6" s="48" t="str">
        <f ca="1"/>
        <v>Quart</v>
      </c>
    </row>
    <row r="7" spans="1:24" x14ac:dyDescent="0.45">
      <c r="A7" s="133"/>
      <c r="B7" s="145" t="s">
        <v>12</v>
      </c>
      <c r="C7" s="49">
        <v>2.92E-2</v>
      </c>
      <c r="D7" s="146" t="s">
        <v>548</v>
      </c>
      <c r="E7" s="146" t="s">
        <v>544</v>
      </c>
      <c r="F7" s="146" t="s">
        <v>549</v>
      </c>
      <c r="G7" s="147" t="s">
        <v>544</v>
      </c>
      <c r="H7" s="133"/>
      <c r="I7" s="157" t="s">
        <v>12</v>
      </c>
      <c r="J7" s="50">
        <v>5.8139799999999998E-3</v>
      </c>
      <c r="K7" s="50">
        <v>6.0735999999999993E-3</v>
      </c>
      <c r="L7" s="50">
        <v>6.2465999999999997E-3</v>
      </c>
      <c r="M7" s="50">
        <v>6.4407900000000001E-3</v>
      </c>
      <c r="N7" s="50">
        <v>6.654600000000001E-3</v>
      </c>
      <c r="O7" s="50">
        <v>6.7869799999999997E-3</v>
      </c>
      <c r="P7" s="50">
        <v>6.8388099999999999E-3</v>
      </c>
      <c r="Q7" s="50">
        <v>6.9153499999999998E-3</v>
      </c>
      <c r="R7" s="50">
        <v>6.8435199999999996E-3</v>
      </c>
      <c r="S7" s="50">
        <v>6.7039400000000002E-3</v>
      </c>
      <c r="T7" s="50">
        <v>7.3675399999999997E-3</v>
      </c>
      <c r="U7" s="51">
        <v>7.3426100000000003E-3</v>
      </c>
      <c r="V7" s="133"/>
      <c r="W7" s="52" t="s">
        <v>552</v>
      </c>
      <c r="X7" s="48" t="str">
        <f ca="1"/>
        <v>A/360</v>
      </c>
    </row>
    <row r="8" spans="1:24" x14ac:dyDescent="0.45">
      <c r="A8" s="133"/>
      <c r="B8" s="145" t="s">
        <v>13</v>
      </c>
      <c r="C8" s="49">
        <v>2.9399999999999999E-2</v>
      </c>
      <c r="D8" s="146" t="s">
        <v>548</v>
      </c>
      <c r="E8" s="146" t="s">
        <v>544</v>
      </c>
      <c r="F8" s="146" t="s">
        <v>549</v>
      </c>
      <c r="G8" s="147" t="s">
        <v>544</v>
      </c>
      <c r="H8" s="133"/>
      <c r="I8" s="157" t="s">
        <v>13</v>
      </c>
      <c r="J8" s="50">
        <v>6.07948E-3</v>
      </c>
      <c r="K8" s="50">
        <v>6.30994E-3</v>
      </c>
      <c r="L8" s="50">
        <v>6.4734800000000011E-3</v>
      </c>
      <c r="M8" s="50">
        <v>6.6568899999999995E-3</v>
      </c>
      <c r="N8" s="50">
        <v>6.8357399999999999E-3</v>
      </c>
      <c r="O8" s="50">
        <v>6.82345E-3</v>
      </c>
      <c r="P8" s="50">
        <v>6.7116200000000006E-3</v>
      </c>
      <c r="Q8" s="50">
        <v>6.7658199999999996E-3</v>
      </c>
      <c r="R8" s="50">
        <v>6.7724000000000005E-3</v>
      </c>
      <c r="S8" s="50">
        <v>6.7028899999999995E-3</v>
      </c>
      <c r="T8" s="50">
        <v>7.0911699999999999E-3</v>
      </c>
      <c r="U8" s="51">
        <v>6.9177099999999997E-3</v>
      </c>
      <c r="V8" s="133"/>
      <c r="W8" s="52" t="s">
        <v>553</v>
      </c>
      <c r="X8" s="48" t="s">
        <v>554</v>
      </c>
    </row>
    <row r="9" spans="1:24" x14ac:dyDescent="0.45">
      <c r="A9" s="133"/>
      <c r="B9" s="145" t="s">
        <v>14</v>
      </c>
      <c r="C9" s="49">
        <v>2.955E-2</v>
      </c>
      <c r="D9" s="146" t="s">
        <v>548</v>
      </c>
      <c r="E9" s="146" t="s">
        <v>544</v>
      </c>
      <c r="F9" s="146" t="s">
        <v>549</v>
      </c>
      <c r="G9" s="147" t="s">
        <v>544</v>
      </c>
      <c r="H9" s="133"/>
      <c r="I9" s="157" t="s">
        <v>14</v>
      </c>
      <c r="J9" s="50">
        <v>6.44679E-3</v>
      </c>
      <c r="K9" s="50">
        <v>6.6337999999999996E-3</v>
      </c>
      <c r="L9" s="50">
        <v>6.7894000000000001E-3</v>
      </c>
      <c r="M9" s="50">
        <v>6.9265500000000001E-3</v>
      </c>
      <c r="N9" s="50">
        <v>6.9971E-3</v>
      </c>
      <c r="O9" s="50">
        <v>6.9608400000000003E-3</v>
      </c>
      <c r="P9" s="50">
        <v>6.7469499999999998E-3</v>
      </c>
      <c r="Q9" s="50">
        <v>6.7857600000000009E-3</v>
      </c>
      <c r="R9" s="50">
        <v>6.7535600000000005E-3</v>
      </c>
      <c r="S9" s="50">
        <v>6.6696100000000003E-3</v>
      </c>
      <c r="T9" s="50">
        <v>6.8334199999999998E-3</v>
      </c>
      <c r="U9" s="51">
        <v>6.5350599999999997E-3</v>
      </c>
      <c r="V9" s="133"/>
      <c r="W9" s="53" t="s">
        <v>555</v>
      </c>
      <c r="X9" s="54" t="s">
        <v>568</v>
      </c>
    </row>
    <row r="10" spans="1:24" x14ac:dyDescent="0.45">
      <c r="A10" s="133"/>
      <c r="B10" s="145" t="s">
        <v>16</v>
      </c>
      <c r="C10" s="49">
        <v>3.0600000000000002E-2</v>
      </c>
      <c r="D10" s="146" t="s">
        <v>548</v>
      </c>
      <c r="E10" s="146" t="s">
        <v>544</v>
      </c>
      <c r="F10" s="146" t="s">
        <v>549</v>
      </c>
      <c r="G10" s="147" t="s">
        <v>544</v>
      </c>
      <c r="H10" s="133"/>
      <c r="I10" s="157" t="s">
        <v>16</v>
      </c>
      <c r="J10" s="50">
        <v>6.6142200000000005E-3</v>
      </c>
      <c r="K10" s="50">
        <v>6.7504900000000005E-3</v>
      </c>
      <c r="L10" s="50">
        <v>6.7184299999999992E-3</v>
      </c>
      <c r="M10" s="50">
        <v>6.7939699999999999E-3</v>
      </c>
      <c r="N10" s="50">
        <v>6.7533100000000002E-3</v>
      </c>
      <c r="O10" s="50">
        <v>6.6987799999999997E-3</v>
      </c>
      <c r="P10" s="50">
        <v>6.5756900000000004E-3</v>
      </c>
      <c r="Q10" s="50">
        <v>6.5659499999999992E-3</v>
      </c>
      <c r="R10" s="50">
        <v>6.4518699999999993E-3</v>
      </c>
      <c r="S10" s="50">
        <v>6.3390399999999998E-3</v>
      </c>
      <c r="T10" s="50">
        <v>6.1415899999999997E-3</v>
      </c>
      <c r="U10" s="51">
        <v>5.7811999999999994E-3</v>
      </c>
      <c r="V10" s="133"/>
      <c r="W10" s="133"/>
      <c r="X10" s="133"/>
    </row>
    <row r="11" spans="1:24" x14ac:dyDescent="0.45">
      <c r="A11" s="133"/>
      <c r="B11" s="145" t="s">
        <v>19</v>
      </c>
      <c r="C11" s="49">
        <v>3.0600000000000002E-2</v>
      </c>
      <c r="D11" s="146" t="s">
        <v>548</v>
      </c>
      <c r="E11" s="146" t="s">
        <v>544</v>
      </c>
      <c r="F11" s="146" t="s">
        <v>549</v>
      </c>
      <c r="G11" s="147" t="s">
        <v>544</v>
      </c>
      <c r="H11" s="133"/>
      <c r="I11" s="157" t="s">
        <v>19</v>
      </c>
      <c r="J11" s="50">
        <v>6.6611900000000009E-3</v>
      </c>
      <c r="K11" s="50">
        <v>6.468429999999999E-3</v>
      </c>
      <c r="L11" s="50">
        <v>6.3022900000000003E-3</v>
      </c>
      <c r="M11" s="50">
        <v>6.26919E-3</v>
      </c>
      <c r="N11" s="50">
        <v>6.16418E-3</v>
      </c>
      <c r="O11" s="50">
        <v>6.0849200000000006E-3</v>
      </c>
      <c r="P11" s="50">
        <v>6.0310499999999996E-3</v>
      </c>
      <c r="Q11" s="50">
        <v>6.0191100000000003E-3</v>
      </c>
      <c r="R11" s="50">
        <v>6.0174900000000003E-3</v>
      </c>
      <c r="S11" s="50">
        <v>6.0233500000000002E-3</v>
      </c>
      <c r="T11" s="50">
        <v>5.5056800000000006E-3</v>
      </c>
      <c r="U11" s="51">
        <v>5.1105899999999999E-3</v>
      </c>
      <c r="V11" s="133"/>
      <c r="W11" s="133" t="s">
        <v>557</v>
      </c>
      <c r="X11" s="133"/>
    </row>
    <row r="12" spans="1:24" x14ac:dyDescent="0.45">
      <c r="A12" s="133"/>
      <c r="B12" s="145" t="s">
        <v>545</v>
      </c>
      <c r="C12" s="49">
        <v>3.0600000000000002E-2</v>
      </c>
      <c r="D12" s="146" t="s">
        <v>548</v>
      </c>
      <c r="E12" s="146" t="s">
        <v>544</v>
      </c>
      <c r="F12" s="146" t="s">
        <v>549</v>
      </c>
      <c r="G12" s="147" t="s">
        <v>544</v>
      </c>
      <c r="H12" s="133"/>
      <c r="I12" s="157" t="s">
        <v>545</v>
      </c>
      <c r="J12" s="50">
        <v>6.1098100000000002E-3</v>
      </c>
      <c r="K12" s="50">
        <v>5.93693E-3</v>
      </c>
      <c r="L12" s="50">
        <v>5.6960500000000002E-3</v>
      </c>
      <c r="M12" s="50">
        <v>5.6225199999999998E-3</v>
      </c>
      <c r="N12" s="50">
        <v>5.5050300000000002E-3</v>
      </c>
      <c r="O12" s="50">
        <v>5.29986E-3</v>
      </c>
      <c r="P12" s="50">
        <v>5.1542000000000003E-3</v>
      </c>
      <c r="Q12" s="50">
        <v>5.06779E-3</v>
      </c>
      <c r="R12" s="50">
        <v>5.0059399999999995E-3</v>
      </c>
      <c r="S12" s="50">
        <v>4.9616500000000006E-3</v>
      </c>
      <c r="T12" s="50">
        <v>4.5553400000000006E-3</v>
      </c>
      <c r="U12" s="51">
        <v>4.3510099999999998E-3</v>
      </c>
      <c r="V12" s="133"/>
      <c r="W12" s="139" t="s">
        <v>558</v>
      </c>
      <c r="X12" s="55" t="s">
        <v>559</v>
      </c>
    </row>
    <row r="13" spans="1:24" x14ac:dyDescent="0.45">
      <c r="A13" s="133"/>
      <c r="B13" s="145" t="s">
        <v>546</v>
      </c>
      <c r="C13" s="49">
        <v>3.0600000000000002E-2</v>
      </c>
      <c r="D13" s="146" t="s">
        <v>548</v>
      </c>
      <c r="E13" s="146" t="s">
        <v>544</v>
      </c>
      <c r="F13" s="146" t="s">
        <v>549</v>
      </c>
      <c r="G13" s="147" t="s">
        <v>544</v>
      </c>
      <c r="H13" s="133"/>
      <c r="I13" s="158" t="s">
        <v>546</v>
      </c>
      <c r="J13" s="56">
        <v>4.5170399999999999E-3</v>
      </c>
      <c r="K13" s="56">
        <v>4.39318E-3</v>
      </c>
      <c r="L13" s="56">
        <v>4.2221100000000003E-3</v>
      </c>
      <c r="M13" s="56">
        <v>4.1703899999999995E-3</v>
      </c>
      <c r="N13" s="56">
        <v>4.0861700000000001E-3</v>
      </c>
      <c r="O13" s="56">
        <v>4.0005200000000005E-3</v>
      </c>
      <c r="P13" s="56">
        <v>3.9408000000000004E-3</v>
      </c>
      <c r="Q13" s="56">
        <v>3.9135699999999999E-3</v>
      </c>
      <c r="R13" s="56">
        <v>3.8969700000000005E-3</v>
      </c>
      <c r="S13" s="56">
        <v>3.8874000000000001E-3</v>
      </c>
      <c r="T13" s="56">
        <v>3.7926399999999999E-3</v>
      </c>
      <c r="U13" s="57">
        <v>3.74538E-3</v>
      </c>
      <c r="V13" s="133"/>
      <c r="W13" s="133"/>
      <c r="X13" s="133"/>
    </row>
    <row r="14" spans="1:24" x14ac:dyDescent="0.45">
      <c r="A14" s="133"/>
      <c r="B14" s="148" t="s">
        <v>560</v>
      </c>
      <c r="C14" s="58">
        <v>3.0600000000000002E-2</v>
      </c>
      <c r="D14" s="149" t="s">
        <v>548</v>
      </c>
      <c r="E14" s="149" t="s">
        <v>544</v>
      </c>
      <c r="F14" s="149" t="s">
        <v>549</v>
      </c>
      <c r="G14" s="150" t="s">
        <v>544</v>
      </c>
      <c r="H14" s="133"/>
      <c r="I14" s="133"/>
      <c r="J14" s="133"/>
      <c r="K14" s="133"/>
      <c r="L14" s="133"/>
      <c r="M14" s="133"/>
      <c r="N14" s="133"/>
      <c r="O14" s="133"/>
      <c r="P14" s="133"/>
      <c r="Q14" s="133"/>
      <c r="R14" s="133"/>
      <c r="S14" s="133"/>
      <c r="T14" s="133"/>
      <c r="U14" s="133"/>
      <c r="V14" s="133"/>
      <c r="W14" s="133"/>
      <c r="X14" s="133"/>
    </row>
    <row r="15" spans="1:24" x14ac:dyDescent="0.45">
      <c r="A15" s="133"/>
      <c r="B15" s="133"/>
      <c r="C15" s="133"/>
      <c r="D15" s="133"/>
      <c r="E15" s="133"/>
      <c r="F15" s="133"/>
      <c r="G15" s="133"/>
      <c r="H15" s="133"/>
      <c r="I15" s="133"/>
      <c r="J15" s="133"/>
      <c r="K15" s="133"/>
      <c r="L15" s="133"/>
      <c r="M15" s="133"/>
      <c r="N15" s="133"/>
      <c r="O15" s="133"/>
      <c r="P15" s="133"/>
      <c r="Q15" s="133"/>
      <c r="R15" s="133"/>
      <c r="S15" s="133"/>
      <c r="T15" s="133"/>
      <c r="U15" s="133"/>
      <c r="V15" s="133"/>
      <c r="W15" s="133"/>
      <c r="X15" s="133"/>
    </row>
    <row r="16" spans="1:24" x14ac:dyDescent="0.45">
      <c r="A16" s="133"/>
      <c r="B16" s="138" t="str" cm="1">
        <f t="array" aca="1" ref="B16" ca="1">IF(sCellInfo("SheetName")=Config!CollateralCcy,"Fixed vs RFR",sCellInfo("SheetName")&amp;" RFR vs "&amp;Config!CollateralCcy&amp;" RFR")</f>
        <v>RON RFR vs EUR RFR</v>
      </c>
      <c r="C16" s="133"/>
      <c r="D16" s="133"/>
      <c r="E16" s="133"/>
      <c r="F16" s="140" t="s">
        <v>561</v>
      </c>
      <c r="G16" s="59" t="str" cm="1">
        <f t="array" aca="1" ref="G16" ca="1">[1]!sCellInfo("SheetName")</f>
        <v>RON</v>
      </c>
      <c r="H16" s="133"/>
      <c r="I16" s="133"/>
      <c r="J16" s="133"/>
      <c r="K16" s="133"/>
      <c r="L16" s="133"/>
      <c r="M16" s="133"/>
      <c r="N16" s="133"/>
      <c r="O16" s="133"/>
      <c r="P16" s="133"/>
      <c r="Q16" s="133"/>
      <c r="R16" s="133"/>
      <c r="S16" s="133"/>
      <c r="T16" s="133"/>
      <c r="U16" s="133"/>
      <c r="V16" s="133"/>
      <c r="W16" s="133"/>
      <c r="X16" s="133"/>
    </row>
    <row r="17" spans="1:24" x14ac:dyDescent="0.45">
      <c r="A17" s="133"/>
      <c r="B17" s="141" t="s">
        <v>536</v>
      </c>
      <c r="C17" s="141" t="s">
        <v>109</v>
      </c>
      <c r="D17" s="137" t="s">
        <v>562</v>
      </c>
      <c r="E17" s="137" t="s">
        <v>563</v>
      </c>
      <c r="F17" s="137" t="s">
        <v>564</v>
      </c>
      <c r="G17" s="137" t="s">
        <v>565</v>
      </c>
      <c r="H17" s="133"/>
      <c r="I17" s="133"/>
      <c r="J17" s="133"/>
      <c r="K17" s="133"/>
      <c r="L17" s="133"/>
      <c r="M17" s="133"/>
      <c r="N17" s="133"/>
      <c r="O17" s="133"/>
      <c r="P17" s="133"/>
      <c r="Q17" s="133"/>
      <c r="R17" s="133"/>
      <c r="S17" s="133"/>
      <c r="T17" s="133"/>
      <c r="U17" s="133"/>
      <c r="V17" s="133"/>
      <c r="W17" s="133"/>
      <c r="X17" s="133"/>
    </row>
    <row r="18" spans="1:24" x14ac:dyDescent="0.45">
      <c r="A18" s="133"/>
      <c r="B18" s="151" t="s">
        <v>9</v>
      </c>
      <c r="C18" s="45">
        <v>7.5000000000000002E-4</v>
      </c>
      <c r="D18" s="143" t="s">
        <v>549</v>
      </c>
      <c r="E18" s="143" t="s">
        <v>566</v>
      </c>
      <c r="F18" s="143" t="s">
        <v>549</v>
      </c>
      <c r="G18" s="144" t="s">
        <v>544</v>
      </c>
      <c r="H18" s="133"/>
      <c r="I18" s="133"/>
      <c r="J18" s="133"/>
      <c r="K18" s="133"/>
      <c r="L18" s="133"/>
      <c r="M18" s="133"/>
      <c r="N18" s="133"/>
      <c r="O18" s="133"/>
      <c r="P18" s="133"/>
      <c r="Q18" s="133"/>
      <c r="R18" s="133"/>
      <c r="S18" s="133"/>
      <c r="T18" s="133"/>
      <c r="U18" s="133"/>
      <c r="V18" s="133"/>
      <c r="W18" s="133"/>
      <c r="X18" s="133"/>
    </row>
    <row r="19" spans="1:24" x14ac:dyDescent="0.45">
      <c r="A19" s="133"/>
      <c r="B19" s="152" t="s">
        <v>10</v>
      </c>
      <c r="C19" s="49">
        <v>7.5000000000000002E-4</v>
      </c>
      <c r="D19" s="146" t="s">
        <v>549</v>
      </c>
      <c r="E19" s="146" t="s">
        <v>566</v>
      </c>
      <c r="F19" s="146" t="s">
        <v>549</v>
      </c>
      <c r="G19" s="147" t="s">
        <v>544</v>
      </c>
      <c r="H19" s="133"/>
      <c r="I19" s="133"/>
      <c r="J19" s="133"/>
      <c r="K19" s="133"/>
      <c r="L19" s="133"/>
      <c r="M19" s="133"/>
      <c r="N19" s="133"/>
      <c r="O19" s="133"/>
      <c r="P19" s="133"/>
      <c r="Q19" s="133"/>
      <c r="R19" s="133"/>
      <c r="S19" s="133"/>
      <c r="T19" s="133"/>
      <c r="U19" s="133"/>
      <c r="V19" s="133"/>
      <c r="W19" s="133"/>
      <c r="X19" s="133"/>
    </row>
    <row r="20" spans="1:24" x14ac:dyDescent="0.45">
      <c r="A20" s="133"/>
      <c r="B20" s="152" t="s">
        <v>11</v>
      </c>
      <c r="C20" s="49">
        <v>7.5000000000000002E-4</v>
      </c>
      <c r="D20" s="146" t="s">
        <v>549</v>
      </c>
      <c r="E20" s="146" t="s">
        <v>566</v>
      </c>
      <c r="F20" s="146" t="s">
        <v>549</v>
      </c>
      <c r="G20" s="147" t="s">
        <v>544</v>
      </c>
      <c r="H20" s="133"/>
      <c r="I20" s="133"/>
      <c r="J20" s="133"/>
      <c r="K20" s="133"/>
      <c r="L20" s="133"/>
      <c r="M20" s="133"/>
      <c r="N20" s="133"/>
      <c r="O20" s="133"/>
      <c r="P20" s="133"/>
      <c r="Q20" s="133"/>
      <c r="R20" s="133"/>
      <c r="S20" s="133"/>
      <c r="T20" s="133"/>
      <c r="U20" s="133"/>
      <c r="V20" s="133"/>
      <c r="W20" s="133"/>
      <c r="X20" s="133"/>
    </row>
    <row r="21" spans="1:24" x14ac:dyDescent="0.45">
      <c r="A21" s="133"/>
      <c r="B21" s="152" t="s">
        <v>12</v>
      </c>
      <c r="C21" s="49">
        <v>7.5000000000000002E-4</v>
      </c>
      <c r="D21" s="146" t="s">
        <v>549</v>
      </c>
      <c r="E21" s="146" t="s">
        <v>566</v>
      </c>
      <c r="F21" s="146" t="s">
        <v>549</v>
      </c>
      <c r="G21" s="147" t="s">
        <v>544</v>
      </c>
      <c r="H21" s="133"/>
      <c r="I21" s="133"/>
      <c r="J21" s="133"/>
      <c r="K21" s="133"/>
      <c r="L21" s="133"/>
      <c r="M21" s="133"/>
      <c r="N21" s="133"/>
      <c r="O21" s="133"/>
      <c r="P21" s="133"/>
      <c r="Q21" s="133"/>
      <c r="R21" s="133"/>
      <c r="S21" s="133"/>
      <c r="T21" s="133"/>
      <c r="U21" s="133"/>
      <c r="V21" s="133"/>
      <c r="W21" s="133"/>
      <c r="X21" s="133"/>
    </row>
    <row r="22" spans="1:24" x14ac:dyDescent="0.45">
      <c r="A22" s="133"/>
      <c r="B22" s="152" t="s">
        <v>13</v>
      </c>
      <c r="C22" s="49">
        <v>7.5000000000000002E-4</v>
      </c>
      <c r="D22" s="146" t="s">
        <v>549</v>
      </c>
      <c r="E22" s="146" t="s">
        <v>566</v>
      </c>
      <c r="F22" s="146" t="s">
        <v>549</v>
      </c>
      <c r="G22" s="147" t="s">
        <v>544</v>
      </c>
      <c r="H22" s="133"/>
      <c r="I22" s="133"/>
      <c r="J22" s="133"/>
      <c r="K22" s="133"/>
      <c r="L22" s="133"/>
      <c r="M22" s="133"/>
      <c r="N22" s="133"/>
      <c r="O22" s="133"/>
      <c r="P22" s="133"/>
      <c r="Q22" s="133"/>
      <c r="R22" s="133"/>
      <c r="S22" s="133"/>
      <c r="T22" s="133"/>
      <c r="U22" s="133"/>
      <c r="V22" s="133"/>
      <c r="W22" s="133"/>
      <c r="X22" s="133"/>
    </row>
    <row r="23" spans="1:24" x14ac:dyDescent="0.45">
      <c r="A23" s="133"/>
      <c r="B23" s="152" t="s">
        <v>14</v>
      </c>
      <c r="C23" s="49">
        <v>1E-3</v>
      </c>
      <c r="D23" s="146" t="s">
        <v>549</v>
      </c>
      <c r="E23" s="146" t="s">
        <v>566</v>
      </c>
      <c r="F23" s="146" t="s">
        <v>549</v>
      </c>
      <c r="G23" s="147" t="s">
        <v>544</v>
      </c>
      <c r="H23" s="133"/>
      <c r="I23" s="133"/>
      <c r="J23" s="133"/>
      <c r="K23" s="133"/>
      <c r="L23" s="133"/>
      <c r="M23" s="133"/>
      <c r="N23" s="133"/>
      <c r="O23" s="133"/>
      <c r="P23" s="133"/>
      <c r="Q23" s="133"/>
      <c r="R23" s="133"/>
      <c r="S23" s="133"/>
      <c r="T23" s="133"/>
      <c r="U23" s="133"/>
      <c r="V23" s="133"/>
      <c r="W23" s="133"/>
      <c r="X23" s="133"/>
    </row>
    <row r="24" spans="1:24" x14ac:dyDescent="0.45">
      <c r="A24" s="133"/>
      <c r="B24" s="152" t="s">
        <v>16</v>
      </c>
      <c r="C24" s="49">
        <v>2E-3</v>
      </c>
      <c r="D24" s="146" t="s">
        <v>549</v>
      </c>
      <c r="E24" s="146" t="s">
        <v>566</v>
      </c>
      <c r="F24" s="146" t="s">
        <v>549</v>
      </c>
      <c r="G24" s="147" t="s">
        <v>544</v>
      </c>
      <c r="H24" s="133"/>
      <c r="I24" s="133"/>
      <c r="J24" s="133"/>
      <c r="K24" s="133"/>
      <c r="L24" s="133"/>
      <c r="M24" s="133"/>
      <c r="N24" s="133"/>
      <c r="O24" s="133"/>
      <c r="P24" s="133"/>
      <c r="Q24" s="133"/>
      <c r="R24" s="133"/>
      <c r="S24" s="133"/>
      <c r="T24" s="133"/>
      <c r="U24" s="133"/>
      <c r="V24" s="133"/>
      <c r="W24" s="133"/>
      <c r="X24" s="133"/>
    </row>
    <row r="25" spans="1:24" x14ac:dyDescent="0.45">
      <c r="A25" s="133"/>
      <c r="B25" s="152" t="s">
        <v>19</v>
      </c>
      <c r="C25" s="49">
        <v>2E-3</v>
      </c>
      <c r="D25" s="146" t="s">
        <v>549</v>
      </c>
      <c r="E25" s="146" t="s">
        <v>566</v>
      </c>
      <c r="F25" s="146" t="s">
        <v>549</v>
      </c>
      <c r="G25" s="147" t="s">
        <v>544</v>
      </c>
      <c r="H25" s="133"/>
      <c r="I25" s="133"/>
      <c r="J25" s="133"/>
      <c r="K25" s="133"/>
      <c r="L25" s="133"/>
      <c r="M25" s="133"/>
      <c r="N25" s="133"/>
      <c r="O25" s="133"/>
      <c r="P25" s="133"/>
      <c r="Q25" s="133"/>
      <c r="R25" s="133"/>
      <c r="S25" s="133"/>
      <c r="T25" s="133"/>
      <c r="U25" s="133"/>
      <c r="V25" s="133"/>
      <c r="W25" s="133"/>
      <c r="X25" s="133"/>
    </row>
    <row r="26" spans="1:24" x14ac:dyDescent="0.45">
      <c r="A26" s="133"/>
      <c r="B26" s="152" t="s">
        <v>545</v>
      </c>
      <c r="C26" s="49">
        <v>2E-3</v>
      </c>
      <c r="D26" s="146" t="s">
        <v>549</v>
      </c>
      <c r="E26" s="146" t="s">
        <v>566</v>
      </c>
      <c r="F26" s="146" t="s">
        <v>549</v>
      </c>
      <c r="G26" s="147" t="s">
        <v>544</v>
      </c>
      <c r="H26" s="133"/>
      <c r="I26" s="133"/>
      <c r="J26" s="133"/>
      <c r="K26" s="133"/>
      <c r="L26" s="133"/>
      <c r="M26" s="133"/>
      <c r="N26" s="133"/>
      <c r="O26" s="133"/>
      <c r="P26" s="133"/>
      <c r="Q26" s="133"/>
      <c r="R26" s="133"/>
      <c r="S26" s="133"/>
      <c r="T26" s="133"/>
      <c r="U26" s="133"/>
      <c r="V26" s="133"/>
      <c r="W26" s="133"/>
      <c r="X26" s="133"/>
    </row>
    <row r="27" spans="1:24" x14ac:dyDescent="0.45">
      <c r="A27" s="133"/>
      <c r="B27" s="152" t="s">
        <v>546</v>
      </c>
      <c r="C27" s="49">
        <v>2E-3</v>
      </c>
      <c r="D27" s="146" t="s">
        <v>549</v>
      </c>
      <c r="E27" s="146" t="s">
        <v>566</v>
      </c>
      <c r="F27" s="146" t="s">
        <v>549</v>
      </c>
      <c r="G27" s="147" t="s">
        <v>544</v>
      </c>
      <c r="H27" s="133"/>
      <c r="I27" s="133"/>
      <c r="J27" s="133"/>
      <c r="K27" s="133"/>
      <c r="L27" s="133"/>
      <c r="M27" s="133"/>
      <c r="N27" s="133"/>
      <c r="O27" s="133"/>
      <c r="P27" s="133"/>
      <c r="Q27" s="133"/>
      <c r="R27" s="133"/>
      <c r="S27" s="133"/>
      <c r="T27" s="133"/>
      <c r="U27" s="133"/>
      <c r="V27" s="133"/>
      <c r="W27" s="133"/>
      <c r="X27" s="133"/>
    </row>
    <row r="28" spans="1:24" x14ac:dyDescent="0.45">
      <c r="A28" s="133"/>
      <c r="B28" s="153" t="s">
        <v>560</v>
      </c>
      <c r="C28" s="58">
        <v>2E-3</v>
      </c>
      <c r="D28" s="149" t="s">
        <v>549</v>
      </c>
      <c r="E28" s="149" t="s">
        <v>566</v>
      </c>
      <c r="F28" s="149" t="s">
        <v>549</v>
      </c>
      <c r="G28" s="150" t="s">
        <v>544</v>
      </c>
      <c r="H28" s="133"/>
      <c r="I28" s="133"/>
      <c r="J28" s="133"/>
      <c r="K28" s="133"/>
      <c r="L28" s="133"/>
      <c r="M28" s="133"/>
      <c r="N28" s="133"/>
      <c r="O28" s="133"/>
      <c r="P28" s="133"/>
      <c r="Q28" s="133"/>
      <c r="R28" s="133"/>
      <c r="S28" s="133"/>
      <c r="T28" s="133"/>
      <c r="U28" s="133"/>
      <c r="V28" s="133"/>
      <c r="W28" s="133"/>
      <c r="X28" s="133"/>
    </row>
  </sheetData>
  <sheetProtection sheet="1" objects="1" scenarios="1"/>
  <dataValidations count="16">
    <dataValidation type="list" allowBlank="1" showInputMessage="1" showErrorMessage="1" sqref="X12" xr:uid="{514C030C-8D96-4870-8F55-E92527D14F35}">
      <formula1>"RFR,IBOR"</formula1>
    </dataValidation>
    <dataValidation type="list" errorStyle="information" allowBlank="1" showInputMessage="1" showErrorMessage="1" errorTitle="Cayley Market Data" error="That's not a valid payment frequency." sqref="D4:D14" xr:uid="{DAE3106F-B36A-4C87-A5EB-D97A11F7458A}">
      <formula1>"Ann,Semi,Quart"</formula1>
    </dataValidation>
    <dataValidation type="list" errorStyle="information" allowBlank="1" showInputMessage="1" showErrorMessage="1" errorTitle="Cayley Market Data" error="That's not a valid fixed daycount." sqref="E4:E14" xr:uid="{06FD59B4-0FB0-41C8-9798-C1E4140B5DEC}">
      <formula1>"30/360,30e/360,30e/360 (ISDA),A/360,A/365F,Act/Act"</formula1>
    </dataValidation>
    <dataValidation type="list" errorStyle="information" allowBlank="1" showInputMessage="1" showErrorMessage="1" errorTitle="Cayley Market Data" error="That's not a valid payment frequency." sqref="F4:F14" xr:uid="{5CD5096C-32A7-4CAA-AD91-28AF5FB948AB}">
      <formula1>"Ann,Semi,Quart"</formula1>
    </dataValidation>
    <dataValidation type="list" errorStyle="information" allowBlank="1" showInputMessage="1" showErrorMessage="1" errorTitle="Cayley Market Data" error="That's not a valid floating daycount." sqref="G4:G14" xr:uid="{BDCA7D62-63C9-4EB8-8A6C-20DAC854C578}">
      <formula1>"A/360,A/365F"</formula1>
    </dataValidation>
    <dataValidation type="list" errorStyle="information" allowBlank="1" showInputMessage="1" showErrorMessage="1" errorTitle="Cayley Market Data" error="That's not a valid payment frequency." sqref="D18:D28" xr:uid="{B6B7078B-6A11-4751-9FC7-FC665BB9F3A8}">
      <formula1>"Ann,Semi,Quart"</formula1>
    </dataValidation>
    <dataValidation type="list" errorStyle="information" allowBlank="1" showInputMessage="1" showErrorMessage="1" errorTitle="Cayley Market Data" error="That's not a valid fixed daycount." sqref="E18:E28" xr:uid="{4924BE86-157A-429D-84AE-97A8A71DAFA4}">
      <formula1>"30/360,30e/360,30e/360 (ISDA),A/360,A/365F,Act/Act"</formula1>
    </dataValidation>
    <dataValidation type="list" errorStyle="information" allowBlank="1" showInputMessage="1" showErrorMessage="1" errorTitle="Cayley Market Data" error="That's not a valid payment frequency." sqref="F18:F28" xr:uid="{42FD6AE4-90B3-422C-938C-156522FE573B}">
      <formula1>"Ann,Semi,Quart"</formula1>
    </dataValidation>
    <dataValidation type="list" errorStyle="information" allowBlank="1" showInputMessage="1" showErrorMessage="1" errorTitle="Cayley Market Data" error="That's not a valid fixed daycount." sqref="G18:G28" xr:uid="{F20F66EB-0DE4-4AF6-8A3D-29DF097586FD}">
      <formula1>"30/360,30e/360,30e/360 (ISDA),A/360,A/365F,Act/Act"</formula1>
    </dataValidation>
    <dataValidation type="list" errorStyle="information" allowBlank="1" showInputMessage="1" showErrorMessage="1" errorTitle="Cayley Market Data" sqref="G16" xr:uid="{049769CA-595C-40BB-82A3-112353E4E825}">
      <formula1>"RON,EUR"</formula1>
    </dataValidation>
    <dataValidation type="list" errorStyle="information" allowBlank="1" showInputMessage="1" showErrorMessage="1" errorTitle="Cayley Market Data" error="That's not a valid payment frequency." sqref="X4" xr:uid="{8FEB19F4-DEA6-4D2F-99BE-B3E15085FADD}">
      <formula1>"Ann,Semi,Quart"</formula1>
    </dataValidation>
    <dataValidation type="list" errorStyle="information" allowBlank="1" showInputMessage="1" showErrorMessage="1" errorTitle="Cayley Market Data" error="That's not a valid fixed daycount." sqref="X5" xr:uid="{86821524-E9B6-4716-A116-128E51CAB63A}">
      <formula1>"30/360,30e/360,30e/360 (ISDA),A/360,A/365F,Act/Act"</formula1>
    </dataValidation>
    <dataValidation type="list" errorStyle="information" allowBlank="1" showInputMessage="1" showErrorMessage="1" errorTitle="Cayley Market Data" error="That's not a valid payment frequency." sqref="X6" xr:uid="{B5A0C72B-02D8-4B72-9AFE-2EFEAF1BC7D2}">
      <formula1>"Ann,Semi,Quart"</formula1>
    </dataValidation>
    <dataValidation type="list" errorStyle="information" allowBlank="1" showInputMessage="1" showErrorMessage="1" errorTitle="Cayley Market Data" error="That's not a valid floating daycount." sqref="X7" xr:uid="{20E75906-BD0D-4A21-B893-5D682BEFFAAF}">
      <formula1>"A/360,A/365F"</formula1>
    </dataValidation>
    <dataValidation type="list" errorStyle="information" allowBlank="1" showInputMessage="1" showErrorMessage="1" errorTitle="Cayley Market Data" error="That's not a valid QuoteType" sqref="X8" xr:uid="{4A6463FB-2748-47EC-A657-F6F6F7B6DEA3}">
      <formula1>"Normal,Log Normal,OIS Normal,OIS Log Normal"</formula1>
    </dataValidation>
    <dataValidation type="list" errorStyle="information" allowBlank="1" showInputMessage="1" showErrorMessage="1" errorTitle="Cayley Market Data" error="That's not a valid Contributor" sqref="X9" xr:uid="{28C2ECC3-CCC3-4D10-A3A8-C8B978AB3C10}">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ShowMenu">
                <anchor>
                  <from>
                    <xdr:col>10</xdr:col>
                    <xdr:colOff>119063</xdr:colOff>
                    <xdr:row>0</xdr:row>
                    <xdr:rowOff>38100</xdr:rowOff>
                  </from>
                  <to>
                    <xdr:col>12</xdr:col>
                    <xdr:colOff>0</xdr:colOff>
                    <xdr:row>0</xdr:row>
                    <xdr:rowOff>342900</xdr:rowOff>
                  </to>
                </anchor>
              </controlPr>
            </control>
          </mc:Choice>
        </mc:AlternateContent>
        <mc:AlternateContent xmlns:mc="http://schemas.openxmlformats.org/markup-compatibility/2006">
          <mc:Choice Requires="x14">
            <control shapeId="24578"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24295-3AA4-4F77-9691-0D0F3702527A}">
  <sheetPr codeName="shSAR"/>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6.5976562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33"/>
      <c r="B1" s="134" t="str">
        <f ca="1">RIGHT(sCellInfo("SheetName"),3)&amp;" curves and volatility"</f>
        <v>SAR curves and volatility</v>
      </c>
      <c r="C1" s="133"/>
      <c r="D1" s="133"/>
      <c r="E1" s="133"/>
      <c r="F1" s="133"/>
      <c r="G1" s="133"/>
      <c r="H1" s="133"/>
      <c r="I1" s="133"/>
      <c r="J1" s="133"/>
      <c r="K1" s="133"/>
      <c r="L1" s="133"/>
      <c r="M1" s="133"/>
      <c r="N1" s="133"/>
      <c r="O1" s="133"/>
      <c r="P1" s="133"/>
      <c r="Q1" s="133"/>
      <c r="R1" s="133"/>
      <c r="S1" s="133"/>
      <c r="T1" s="133"/>
      <c r="U1" s="133"/>
      <c r="V1" s="133"/>
      <c r="W1" s="133"/>
      <c r="X1" s="133"/>
    </row>
    <row r="2" spans="1:24" x14ac:dyDescent="0.45">
      <c r="A2" s="133"/>
      <c r="B2" s="135" t="s">
        <v>534</v>
      </c>
      <c r="C2" s="133"/>
      <c r="D2" s="133"/>
      <c r="E2" s="133"/>
      <c r="F2" s="133"/>
      <c r="G2" s="133"/>
      <c r="H2" s="136" t="s">
        <v>535</v>
      </c>
      <c r="I2" s="133"/>
      <c r="J2" s="133"/>
      <c r="K2" s="133"/>
      <c r="L2" s="133"/>
      <c r="M2" s="133"/>
      <c r="N2" s="133"/>
      <c r="O2" s="133"/>
      <c r="P2" s="133"/>
      <c r="Q2" s="133"/>
      <c r="R2" s="133"/>
      <c r="S2" s="133"/>
      <c r="T2" s="133"/>
      <c r="U2" s="133"/>
      <c r="V2" s="133"/>
      <c r="W2" s="133"/>
      <c r="X2" s="133"/>
    </row>
    <row r="3" spans="1:24" x14ac:dyDescent="0.45">
      <c r="A3" s="133"/>
      <c r="B3" s="137" t="s">
        <v>536</v>
      </c>
      <c r="C3" s="137" t="s">
        <v>109</v>
      </c>
      <c r="D3" s="137" t="s">
        <v>537</v>
      </c>
      <c r="E3" s="137" t="s">
        <v>538</v>
      </c>
      <c r="F3" s="137" t="s">
        <v>539</v>
      </c>
      <c r="G3" s="137" t="s">
        <v>540</v>
      </c>
      <c r="H3" s="133"/>
      <c r="I3" s="135" t="s">
        <v>541</v>
      </c>
      <c r="J3" s="133"/>
      <c r="K3" s="133"/>
      <c r="L3" s="133"/>
      <c r="M3" s="133"/>
      <c r="N3" s="133"/>
      <c r="O3" s="133"/>
      <c r="P3" s="133"/>
      <c r="Q3" s="133"/>
      <c r="R3" s="133"/>
      <c r="S3" s="133"/>
      <c r="T3" s="133"/>
      <c r="U3" s="133"/>
      <c r="V3" s="133"/>
      <c r="W3" s="138" t="s">
        <v>542</v>
      </c>
      <c r="X3" s="133"/>
    </row>
    <row r="4" spans="1:24" x14ac:dyDescent="0.45">
      <c r="A4" s="133"/>
      <c r="B4" s="142" t="s">
        <v>9</v>
      </c>
      <c r="C4" s="60">
        <v>1.43502E-2</v>
      </c>
      <c r="D4" s="143" t="s">
        <v>543</v>
      </c>
      <c r="E4" s="143" t="s">
        <v>544</v>
      </c>
      <c r="F4" s="143" t="s">
        <v>543</v>
      </c>
      <c r="G4" s="144" t="s">
        <v>544</v>
      </c>
      <c r="H4" s="133"/>
      <c r="I4" s="154"/>
      <c r="J4" s="155" t="s">
        <v>10</v>
      </c>
      <c r="K4" s="155" t="s">
        <v>11</v>
      </c>
      <c r="L4" s="155" t="s">
        <v>12</v>
      </c>
      <c r="M4" s="155" t="s">
        <v>13</v>
      </c>
      <c r="N4" s="155" t="s">
        <v>14</v>
      </c>
      <c r="O4" s="155" t="s">
        <v>15</v>
      </c>
      <c r="P4" s="155" t="s">
        <v>16</v>
      </c>
      <c r="Q4" s="155" t="s">
        <v>17</v>
      </c>
      <c r="R4" s="155" t="s">
        <v>18</v>
      </c>
      <c r="S4" s="155" t="s">
        <v>19</v>
      </c>
      <c r="T4" s="155" t="s">
        <v>545</v>
      </c>
      <c r="U4" s="156" t="s">
        <v>546</v>
      </c>
      <c r="V4" s="133"/>
      <c r="W4" s="46" t="s">
        <v>547</v>
      </c>
      <c r="X4" s="47" t="str">
        <f t="array" aca="1" ref="X4:X7" ca="1">TRANSPOSE($D$5:$G$5)</f>
        <v>Ann</v>
      </c>
    </row>
    <row r="5" spans="1:24" x14ac:dyDescent="0.45">
      <c r="A5" s="133"/>
      <c r="B5" s="145" t="s">
        <v>10</v>
      </c>
      <c r="C5" s="61">
        <v>1.9087E-2</v>
      </c>
      <c r="D5" s="146" t="s">
        <v>548</v>
      </c>
      <c r="E5" s="146" t="s">
        <v>544</v>
      </c>
      <c r="F5" s="146" t="s">
        <v>549</v>
      </c>
      <c r="G5" s="147" t="s">
        <v>544</v>
      </c>
      <c r="H5" s="133"/>
      <c r="I5" s="157" t="s">
        <v>10</v>
      </c>
      <c r="J5" s="63">
        <v>7.3000000000000001E-3</v>
      </c>
      <c r="K5" s="63">
        <v>7.8099999999999992E-3</v>
      </c>
      <c r="L5" s="62">
        <v>6.490000000000001E-3</v>
      </c>
      <c r="M5" s="62">
        <v>6.6700000000000006E-3</v>
      </c>
      <c r="N5" s="63">
        <v>8.2500000000000004E-3</v>
      </c>
      <c r="O5" s="63">
        <v>8.2500000000000004E-3</v>
      </c>
      <c r="P5" s="63">
        <v>8.2500000000000004E-3</v>
      </c>
      <c r="Q5" s="63">
        <v>8.2500000000000004E-3</v>
      </c>
      <c r="R5" s="63">
        <v>8.2500000000000004E-3</v>
      </c>
      <c r="S5" s="63">
        <v>8.2500000000000004E-3</v>
      </c>
      <c r="T5" s="63">
        <v>8.2500000000000004E-3</v>
      </c>
      <c r="U5" s="73">
        <v>8.2500000000000004E-3</v>
      </c>
      <c r="V5" s="133"/>
      <c r="W5" s="52" t="s">
        <v>550</v>
      </c>
      <c r="X5" s="48" t="str">
        <f ca="1"/>
        <v>A/360</v>
      </c>
    </row>
    <row r="6" spans="1:24" x14ac:dyDescent="0.45">
      <c r="A6" s="133"/>
      <c r="B6" s="145" t="s">
        <v>11</v>
      </c>
      <c r="C6" s="61">
        <v>2.3948000000000001E-2</v>
      </c>
      <c r="D6" s="146" t="s">
        <v>548</v>
      </c>
      <c r="E6" s="146" t="s">
        <v>544</v>
      </c>
      <c r="F6" s="146" t="s">
        <v>549</v>
      </c>
      <c r="G6" s="147" t="s">
        <v>544</v>
      </c>
      <c r="H6" s="133"/>
      <c r="I6" s="157" t="s">
        <v>11</v>
      </c>
      <c r="J6" s="63">
        <v>7.3000000000000001E-3</v>
      </c>
      <c r="K6" s="63">
        <v>7.8099999999999992E-3</v>
      </c>
      <c r="L6" s="62">
        <v>7.6700000000000006E-3</v>
      </c>
      <c r="M6" s="62">
        <v>8.0400000000000003E-3</v>
      </c>
      <c r="N6" s="63">
        <v>8.2500000000000004E-3</v>
      </c>
      <c r="O6" s="63">
        <v>8.2500000000000004E-3</v>
      </c>
      <c r="P6" s="63">
        <v>8.2500000000000004E-3</v>
      </c>
      <c r="Q6" s="63">
        <v>8.2500000000000004E-3</v>
      </c>
      <c r="R6" s="63">
        <v>8.2500000000000004E-3</v>
      </c>
      <c r="S6" s="63">
        <v>8.2500000000000004E-3</v>
      </c>
      <c r="T6" s="63">
        <v>8.2500000000000004E-3</v>
      </c>
      <c r="U6" s="73">
        <v>8.2500000000000004E-3</v>
      </c>
      <c r="V6" s="133"/>
      <c r="W6" s="52" t="s">
        <v>551</v>
      </c>
      <c r="X6" s="48" t="str">
        <f ca="1"/>
        <v>Quart</v>
      </c>
    </row>
    <row r="7" spans="1:24" x14ac:dyDescent="0.45">
      <c r="A7" s="133"/>
      <c r="B7" s="145" t="s">
        <v>12</v>
      </c>
      <c r="C7" s="61">
        <v>2.5697000000000001E-2</v>
      </c>
      <c r="D7" s="146" t="s">
        <v>548</v>
      </c>
      <c r="E7" s="146" t="s">
        <v>544</v>
      </c>
      <c r="F7" s="146" t="s">
        <v>549</v>
      </c>
      <c r="G7" s="147" t="s">
        <v>544</v>
      </c>
      <c r="H7" s="133"/>
      <c r="I7" s="157" t="s">
        <v>12</v>
      </c>
      <c r="J7" s="63">
        <v>7.3000000000000001E-3</v>
      </c>
      <c r="K7" s="63">
        <v>7.8099999999999992E-3</v>
      </c>
      <c r="L7" s="62">
        <v>7.92E-3</v>
      </c>
      <c r="M7" s="62">
        <v>8.3999999999999995E-3</v>
      </c>
      <c r="N7" s="63">
        <v>8.2500000000000004E-3</v>
      </c>
      <c r="O7" s="63">
        <v>8.2500000000000004E-3</v>
      </c>
      <c r="P7" s="63">
        <v>8.2500000000000004E-3</v>
      </c>
      <c r="Q7" s="63">
        <v>8.2500000000000004E-3</v>
      </c>
      <c r="R7" s="63">
        <v>8.2500000000000004E-3</v>
      </c>
      <c r="S7" s="63">
        <v>8.2500000000000004E-3</v>
      </c>
      <c r="T7" s="63">
        <v>8.2500000000000004E-3</v>
      </c>
      <c r="U7" s="73">
        <v>8.2500000000000004E-3</v>
      </c>
      <c r="V7" s="133"/>
      <c r="W7" s="52" t="s">
        <v>552</v>
      </c>
      <c r="X7" s="48" t="str">
        <f ca="1"/>
        <v>A/360</v>
      </c>
    </row>
    <row r="8" spans="1:24" x14ac:dyDescent="0.45">
      <c r="A8" s="133"/>
      <c r="B8" s="145" t="s">
        <v>13</v>
      </c>
      <c r="C8" s="61">
        <v>2.6359E-2</v>
      </c>
      <c r="D8" s="146" t="s">
        <v>548</v>
      </c>
      <c r="E8" s="146" t="s">
        <v>544</v>
      </c>
      <c r="F8" s="146" t="s">
        <v>549</v>
      </c>
      <c r="G8" s="147" t="s">
        <v>544</v>
      </c>
      <c r="H8" s="133"/>
      <c r="I8" s="157" t="s">
        <v>13</v>
      </c>
      <c r="J8" s="62">
        <v>7.3000000000000001E-3</v>
      </c>
      <c r="K8" s="62">
        <v>7.8099999999999992E-3</v>
      </c>
      <c r="L8" s="62">
        <v>8.2199999999999999E-3</v>
      </c>
      <c r="M8" s="62">
        <v>8.6700000000000006E-3</v>
      </c>
      <c r="N8" s="62">
        <v>8.2500000000000004E-3</v>
      </c>
      <c r="O8" s="63">
        <v>8.2500000000000004E-3</v>
      </c>
      <c r="P8" s="63">
        <v>8.2500000000000004E-3</v>
      </c>
      <c r="Q8" s="63">
        <v>8.2500000000000004E-3</v>
      </c>
      <c r="R8" s="63">
        <v>8.2500000000000004E-3</v>
      </c>
      <c r="S8" s="63">
        <v>8.2500000000000004E-3</v>
      </c>
      <c r="T8" s="63">
        <v>8.2500000000000004E-3</v>
      </c>
      <c r="U8" s="73">
        <v>8.2500000000000004E-3</v>
      </c>
      <c r="V8" s="133"/>
      <c r="W8" s="52" t="s">
        <v>553</v>
      </c>
      <c r="X8" s="48" t="s">
        <v>554</v>
      </c>
    </row>
    <row r="9" spans="1:24" x14ac:dyDescent="0.45">
      <c r="A9" s="133"/>
      <c r="B9" s="145" t="s">
        <v>14</v>
      </c>
      <c r="C9" s="61">
        <v>2.6789999999999998E-2</v>
      </c>
      <c r="D9" s="146" t="s">
        <v>548</v>
      </c>
      <c r="E9" s="146" t="s">
        <v>544</v>
      </c>
      <c r="F9" s="146" t="s">
        <v>549</v>
      </c>
      <c r="G9" s="147" t="s">
        <v>544</v>
      </c>
      <c r="H9" s="133"/>
      <c r="I9" s="157" t="s">
        <v>14</v>
      </c>
      <c r="J9" s="63">
        <v>7.3000000000000001E-3</v>
      </c>
      <c r="K9" s="63">
        <v>7.8099999999999992E-3</v>
      </c>
      <c r="L9" s="62">
        <v>8.26E-3</v>
      </c>
      <c r="M9" s="62">
        <v>8.4400000000000013E-3</v>
      </c>
      <c r="N9" s="63">
        <v>8.2500000000000004E-3</v>
      </c>
      <c r="O9" s="63">
        <v>8.2500000000000004E-3</v>
      </c>
      <c r="P9" s="63">
        <v>8.2500000000000004E-3</v>
      </c>
      <c r="Q9" s="63">
        <v>8.2500000000000004E-3</v>
      </c>
      <c r="R9" s="63">
        <v>8.2500000000000004E-3</v>
      </c>
      <c r="S9" s="63">
        <v>8.2500000000000004E-3</v>
      </c>
      <c r="T9" s="63">
        <v>8.2500000000000004E-3</v>
      </c>
      <c r="U9" s="73">
        <v>8.2500000000000004E-3</v>
      </c>
      <c r="V9" s="133"/>
      <c r="W9" s="53" t="s">
        <v>555</v>
      </c>
      <c r="X9" s="54" t="s">
        <v>572</v>
      </c>
    </row>
    <row r="10" spans="1:24" x14ac:dyDescent="0.45">
      <c r="A10" s="133"/>
      <c r="B10" s="145" t="s">
        <v>16</v>
      </c>
      <c r="C10" s="61">
        <v>2.8633000000000002E-2</v>
      </c>
      <c r="D10" s="146" t="s">
        <v>548</v>
      </c>
      <c r="E10" s="146" t="s">
        <v>544</v>
      </c>
      <c r="F10" s="146" t="s">
        <v>549</v>
      </c>
      <c r="G10" s="147" t="s">
        <v>544</v>
      </c>
      <c r="H10" s="133"/>
      <c r="I10" s="157" t="s">
        <v>16</v>
      </c>
      <c r="J10" s="63">
        <v>7.3000000000000001E-3</v>
      </c>
      <c r="K10" s="63">
        <v>7.8099999999999992E-3</v>
      </c>
      <c r="L10" s="63">
        <v>8.26E-3</v>
      </c>
      <c r="M10" s="63">
        <v>8.4400000000000013E-3</v>
      </c>
      <c r="N10" s="63">
        <v>8.2500000000000004E-3</v>
      </c>
      <c r="O10" s="63">
        <v>8.2500000000000004E-3</v>
      </c>
      <c r="P10" s="63">
        <v>8.2500000000000004E-3</v>
      </c>
      <c r="Q10" s="63">
        <v>8.2500000000000004E-3</v>
      </c>
      <c r="R10" s="63">
        <v>8.2500000000000004E-3</v>
      </c>
      <c r="S10" s="63">
        <v>8.2500000000000004E-3</v>
      </c>
      <c r="T10" s="63">
        <v>8.2500000000000004E-3</v>
      </c>
      <c r="U10" s="73">
        <v>8.2500000000000004E-3</v>
      </c>
      <c r="V10" s="133"/>
      <c r="W10" s="133"/>
      <c r="X10" s="133"/>
    </row>
    <row r="11" spans="1:24" x14ac:dyDescent="0.45">
      <c r="A11" s="133"/>
      <c r="B11" s="145" t="s">
        <v>19</v>
      </c>
      <c r="C11" s="61">
        <v>3.0893E-2</v>
      </c>
      <c r="D11" s="146" t="s">
        <v>548</v>
      </c>
      <c r="E11" s="146" t="s">
        <v>544</v>
      </c>
      <c r="F11" s="146" t="s">
        <v>549</v>
      </c>
      <c r="G11" s="147" t="s">
        <v>544</v>
      </c>
      <c r="H11" s="133"/>
      <c r="I11" s="157" t="s">
        <v>19</v>
      </c>
      <c r="J11" s="63">
        <v>7.3000000000000001E-3</v>
      </c>
      <c r="K11" s="63">
        <v>7.8099999999999992E-3</v>
      </c>
      <c r="L11" s="63">
        <v>8.26E-3</v>
      </c>
      <c r="M11" s="63">
        <v>8.4400000000000013E-3</v>
      </c>
      <c r="N11" s="63">
        <v>8.2500000000000004E-3</v>
      </c>
      <c r="O11" s="63">
        <v>8.2500000000000004E-3</v>
      </c>
      <c r="P11" s="63">
        <v>8.2500000000000004E-3</v>
      </c>
      <c r="Q11" s="63">
        <v>8.2500000000000004E-3</v>
      </c>
      <c r="R11" s="63">
        <v>8.2500000000000004E-3</v>
      </c>
      <c r="S11" s="63">
        <v>8.2500000000000004E-3</v>
      </c>
      <c r="T11" s="63">
        <v>8.2500000000000004E-3</v>
      </c>
      <c r="U11" s="73">
        <v>8.2500000000000004E-3</v>
      </c>
      <c r="V11" s="133"/>
      <c r="W11" s="133" t="s">
        <v>557</v>
      </c>
      <c r="X11" s="133"/>
    </row>
    <row r="12" spans="1:24" x14ac:dyDescent="0.45">
      <c r="A12" s="133"/>
      <c r="B12" s="145" t="s">
        <v>545</v>
      </c>
      <c r="C12" s="61">
        <v>3.4201999999999996E-2</v>
      </c>
      <c r="D12" s="146" t="s">
        <v>548</v>
      </c>
      <c r="E12" s="146" t="s">
        <v>544</v>
      </c>
      <c r="F12" s="146" t="s">
        <v>549</v>
      </c>
      <c r="G12" s="147" t="s">
        <v>544</v>
      </c>
      <c r="H12" s="133"/>
      <c r="I12" s="157" t="s">
        <v>545</v>
      </c>
      <c r="J12" s="63">
        <v>7.3000000000000001E-3</v>
      </c>
      <c r="K12" s="63">
        <v>7.8099999999999992E-3</v>
      </c>
      <c r="L12" s="63">
        <v>8.26E-3</v>
      </c>
      <c r="M12" s="63">
        <v>8.4400000000000013E-3</v>
      </c>
      <c r="N12" s="63">
        <v>8.2500000000000004E-3</v>
      </c>
      <c r="O12" s="63">
        <v>8.2500000000000004E-3</v>
      </c>
      <c r="P12" s="63">
        <v>8.2500000000000004E-3</v>
      </c>
      <c r="Q12" s="63">
        <v>8.2500000000000004E-3</v>
      </c>
      <c r="R12" s="63">
        <v>8.2500000000000004E-3</v>
      </c>
      <c r="S12" s="63">
        <v>8.2500000000000004E-3</v>
      </c>
      <c r="T12" s="63">
        <v>8.2500000000000004E-3</v>
      </c>
      <c r="U12" s="73">
        <v>8.2500000000000004E-3</v>
      </c>
      <c r="V12" s="133"/>
      <c r="W12" s="139" t="s">
        <v>558</v>
      </c>
      <c r="X12" s="55" t="s">
        <v>559</v>
      </c>
    </row>
    <row r="13" spans="1:24" x14ac:dyDescent="0.45">
      <c r="A13" s="133"/>
      <c r="B13" s="145" t="s">
        <v>546</v>
      </c>
      <c r="C13" s="70">
        <v>3.4201999999999996E-2</v>
      </c>
      <c r="D13" s="146" t="s">
        <v>548</v>
      </c>
      <c r="E13" s="146" t="s">
        <v>544</v>
      </c>
      <c r="F13" s="146" t="s">
        <v>549</v>
      </c>
      <c r="G13" s="147" t="s">
        <v>544</v>
      </c>
      <c r="H13" s="133"/>
      <c r="I13" s="158" t="s">
        <v>546</v>
      </c>
      <c r="J13" s="66">
        <v>7.3000000000000001E-3</v>
      </c>
      <c r="K13" s="66">
        <v>7.8099999999999992E-3</v>
      </c>
      <c r="L13" s="66">
        <v>8.26E-3</v>
      </c>
      <c r="M13" s="66">
        <v>8.4400000000000013E-3</v>
      </c>
      <c r="N13" s="66">
        <v>8.2500000000000004E-3</v>
      </c>
      <c r="O13" s="66">
        <v>8.2500000000000004E-3</v>
      </c>
      <c r="P13" s="66">
        <v>8.2500000000000004E-3</v>
      </c>
      <c r="Q13" s="66">
        <v>8.2500000000000004E-3</v>
      </c>
      <c r="R13" s="66">
        <v>8.2500000000000004E-3</v>
      </c>
      <c r="S13" s="66">
        <v>8.2500000000000004E-3</v>
      </c>
      <c r="T13" s="66">
        <v>8.2500000000000004E-3</v>
      </c>
      <c r="U13" s="74">
        <v>8.2500000000000004E-3</v>
      </c>
      <c r="V13" s="133"/>
      <c r="W13" s="133"/>
      <c r="X13" s="133"/>
    </row>
    <row r="14" spans="1:24" x14ac:dyDescent="0.45">
      <c r="A14" s="133"/>
      <c r="B14" s="148" t="s">
        <v>560</v>
      </c>
      <c r="C14" s="71">
        <v>3.4201999999999996E-2</v>
      </c>
      <c r="D14" s="149" t="s">
        <v>548</v>
      </c>
      <c r="E14" s="149" t="s">
        <v>544</v>
      </c>
      <c r="F14" s="149" t="s">
        <v>549</v>
      </c>
      <c r="G14" s="150" t="s">
        <v>544</v>
      </c>
      <c r="H14" s="133"/>
      <c r="I14" s="133"/>
      <c r="J14" s="133"/>
      <c r="K14" s="133"/>
      <c r="L14" s="133"/>
      <c r="M14" s="133"/>
      <c r="N14" s="133"/>
      <c r="O14" s="133"/>
      <c r="P14" s="133"/>
      <c r="Q14" s="133"/>
      <c r="R14" s="133"/>
      <c r="S14" s="133"/>
      <c r="T14" s="133"/>
      <c r="U14" s="133"/>
      <c r="V14" s="133"/>
      <c r="W14" s="133"/>
      <c r="X14" s="133"/>
    </row>
    <row r="15" spans="1:24" x14ac:dyDescent="0.45">
      <c r="A15" s="133"/>
      <c r="B15" s="133"/>
      <c r="C15" s="133"/>
      <c r="D15" s="133"/>
      <c r="E15" s="133"/>
      <c r="F15" s="133"/>
      <c r="G15" s="133"/>
      <c r="H15" s="133"/>
      <c r="I15" s="133"/>
      <c r="J15" s="133"/>
      <c r="K15" s="133"/>
      <c r="L15" s="133"/>
      <c r="M15" s="133"/>
      <c r="N15" s="133"/>
      <c r="O15" s="133"/>
      <c r="P15" s="133"/>
      <c r="Q15" s="133"/>
      <c r="R15" s="133"/>
      <c r="S15" s="133"/>
      <c r="T15" s="133"/>
      <c r="U15" s="133"/>
      <c r="V15" s="133"/>
      <c r="W15" s="133"/>
      <c r="X15" s="133"/>
    </row>
    <row r="16" spans="1:24" x14ac:dyDescent="0.45">
      <c r="A16" s="133"/>
      <c r="B16" s="138" t="str" cm="1">
        <f t="array" aca="1" ref="B16" ca="1">IF(sCellInfo("SheetName")=Config!CollateralCcy,"Fixed vs RFR",sCellInfo("SheetName")&amp;" RFR vs "&amp;Config!CollateralCcy&amp;" RFR")</f>
        <v>SAR RFR vs EUR RFR</v>
      </c>
      <c r="C16" s="133"/>
      <c r="D16" s="133"/>
      <c r="E16" s="133"/>
      <c r="F16" s="140" t="s">
        <v>561</v>
      </c>
      <c r="G16" s="59" t="str" cm="1">
        <f t="array" aca="1" ref="G16" ca="1">[1]!sCellInfo("SheetName")</f>
        <v>SAR</v>
      </c>
      <c r="H16" s="133"/>
      <c r="I16" s="133"/>
      <c r="J16" s="133"/>
      <c r="K16" s="133"/>
      <c r="L16" s="133"/>
      <c r="M16" s="133"/>
      <c r="N16" s="133"/>
      <c r="O16" s="133"/>
      <c r="P16" s="133"/>
      <c r="Q16" s="133"/>
      <c r="R16" s="133"/>
      <c r="S16" s="133"/>
      <c r="T16" s="133"/>
      <c r="U16" s="133"/>
      <c r="V16" s="133"/>
      <c r="W16" s="133"/>
      <c r="X16" s="133"/>
    </row>
    <row r="17" spans="1:24" x14ac:dyDescent="0.45">
      <c r="A17" s="133"/>
      <c r="B17" s="141" t="s">
        <v>536</v>
      </c>
      <c r="C17" s="141" t="s">
        <v>109</v>
      </c>
      <c r="D17" s="137" t="s">
        <v>562</v>
      </c>
      <c r="E17" s="137" t="s">
        <v>563</v>
      </c>
      <c r="F17" s="137" t="s">
        <v>564</v>
      </c>
      <c r="G17" s="137" t="s">
        <v>565</v>
      </c>
      <c r="H17" s="133"/>
      <c r="I17" s="133"/>
      <c r="J17" s="133"/>
      <c r="K17" s="133"/>
      <c r="L17" s="133"/>
      <c r="M17" s="133"/>
      <c r="N17" s="133"/>
      <c r="O17" s="133"/>
      <c r="P17" s="133"/>
      <c r="Q17" s="133"/>
      <c r="R17" s="133"/>
      <c r="S17" s="133"/>
      <c r="T17" s="133"/>
      <c r="U17" s="133"/>
      <c r="V17" s="133"/>
      <c r="W17" s="133"/>
      <c r="X17" s="133"/>
    </row>
    <row r="18" spans="1:24" x14ac:dyDescent="0.45">
      <c r="A18" s="133"/>
      <c r="B18" s="151" t="s">
        <v>9</v>
      </c>
      <c r="C18" s="45">
        <v>2.418E-2</v>
      </c>
      <c r="D18" s="143" t="s">
        <v>549</v>
      </c>
      <c r="E18" s="143" t="s">
        <v>566</v>
      </c>
      <c r="F18" s="143" t="s">
        <v>549</v>
      </c>
      <c r="G18" s="144" t="s">
        <v>544</v>
      </c>
      <c r="H18" s="133"/>
      <c r="I18" s="133"/>
      <c r="J18" s="133"/>
      <c r="K18" s="133"/>
      <c r="L18" s="133"/>
      <c r="M18" s="133"/>
      <c r="N18" s="133"/>
      <c r="O18" s="133"/>
      <c r="P18" s="133"/>
      <c r="Q18" s="133"/>
      <c r="R18" s="133"/>
      <c r="S18" s="133"/>
      <c r="T18" s="133"/>
      <c r="U18" s="133"/>
      <c r="V18" s="133"/>
      <c r="W18" s="133"/>
      <c r="X18" s="133"/>
    </row>
    <row r="19" spans="1:24" x14ac:dyDescent="0.45">
      <c r="A19" s="133"/>
      <c r="B19" s="152" t="s">
        <v>10</v>
      </c>
      <c r="C19" s="49">
        <v>2.6280000000000001E-2</v>
      </c>
      <c r="D19" s="146" t="s">
        <v>549</v>
      </c>
      <c r="E19" s="146" t="s">
        <v>566</v>
      </c>
      <c r="F19" s="146" t="s">
        <v>549</v>
      </c>
      <c r="G19" s="147" t="s">
        <v>544</v>
      </c>
      <c r="H19" s="133"/>
      <c r="I19" s="133"/>
      <c r="J19" s="133"/>
      <c r="K19" s="133"/>
      <c r="L19" s="133"/>
      <c r="M19" s="133"/>
      <c r="N19" s="133"/>
      <c r="O19" s="133"/>
      <c r="P19" s="133"/>
      <c r="Q19" s="133"/>
      <c r="R19" s="133"/>
      <c r="S19" s="133"/>
      <c r="T19" s="133"/>
      <c r="U19" s="133"/>
      <c r="V19" s="133"/>
      <c r="W19" s="133"/>
      <c r="X19" s="133"/>
    </row>
    <row r="20" spans="1:24" x14ac:dyDescent="0.45">
      <c r="A20" s="133"/>
      <c r="B20" s="152" t="s">
        <v>11</v>
      </c>
      <c r="C20" s="49">
        <v>2.8719999999999999E-2</v>
      </c>
      <c r="D20" s="146" t="s">
        <v>549</v>
      </c>
      <c r="E20" s="146" t="s">
        <v>566</v>
      </c>
      <c r="F20" s="146" t="s">
        <v>549</v>
      </c>
      <c r="G20" s="147" t="s">
        <v>544</v>
      </c>
      <c r="H20" s="133"/>
      <c r="I20" s="133"/>
      <c r="J20" s="133"/>
      <c r="K20" s="133"/>
      <c r="L20" s="133"/>
      <c r="M20" s="133"/>
      <c r="N20" s="133"/>
      <c r="O20" s="133"/>
      <c r="P20" s="133"/>
      <c r="Q20" s="133"/>
      <c r="R20" s="133"/>
      <c r="S20" s="133"/>
      <c r="T20" s="133"/>
      <c r="U20" s="133"/>
      <c r="V20" s="133"/>
      <c r="W20" s="133"/>
      <c r="X20" s="133"/>
    </row>
    <row r="21" spans="1:24" x14ac:dyDescent="0.45">
      <c r="A21" s="133"/>
      <c r="B21" s="152" t="s">
        <v>12</v>
      </c>
      <c r="C21" s="49">
        <v>3.1615000000000004E-2</v>
      </c>
      <c r="D21" s="146" t="s">
        <v>549</v>
      </c>
      <c r="E21" s="146" t="s">
        <v>566</v>
      </c>
      <c r="F21" s="146" t="s">
        <v>549</v>
      </c>
      <c r="G21" s="147" t="s">
        <v>544</v>
      </c>
      <c r="H21" s="133"/>
      <c r="I21" s="133"/>
      <c r="J21" s="133"/>
      <c r="K21" s="133"/>
      <c r="L21" s="133"/>
      <c r="M21" s="133"/>
      <c r="N21" s="133"/>
      <c r="O21" s="133"/>
      <c r="P21" s="133"/>
      <c r="Q21" s="133"/>
      <c r="R21" s="133"/>
      <c r="S21" s="133"/>
      <c r="T21" s="133"/>
      <c r="U21" s="133"/>
      <c r="V21" s="133"/>
      <c r="W21" s="133"/>
      <c r="X21" s="133"/>
    </row>
    <row r="22" spans="1:24" x14ac:dyDescent="0.45">
      <c r="A22" s="133"/>
      <c r="B22" s="152" t="s">
        <v>13</v>
      </c>
      <c r="C22" s="49">
        <v>3.4207500000000002E-2</v>
      </c>
      <c r="D22" s="146" t="s">
        <v>549</v>
      </c>
      <c r="E22" s="146" t="s">
        <v>566</v>
      </c>
      <c r="F22" s="146" t="s">
        <v>549</v>
      </c>
      <c r="G22" s="147" t="s">
        <v>544</v>
      </c>
      <c r="H22" s="133"/>
      <c r="I22" s="133"/>
      <c r="J22" s="133"/>
      <c r="K22" s="133"/>
      <c r="L22" s="133"/>
      <c r="M22" s="133"/>
      <c r="N22" s="133"/>
      <c r="O22" s="133"/>
      <c r="P22" s="133"/>
      <c r="Q22" s="133"/>
      <c r="R22" s="133"/>
      <c r="S22" s="133"/>
      <c r="T22" s="133"/>
      <c r="U22" s="133"/>
      <c r="V22" s="133"/>
      <c r="W22" s="133"/>
      <c r="X22" s="133"/>
    </row>
    <row r="23" spans="1:24" x14ac:dyDescent="0.45">
      <c r="A23" s="133"/>
      <c r="B23" s="152" t="s">
        <v>14</v>
      </c>
      <c r="C23" s="49">
        <v>3.6197500000000001E-2</v>
      </c>
      <c r="D23" s="146" t="s">
        <v>549</v>
      </c>
      <c r="E23" s="146" t="s">
        <v>566</v>
      </c>
      <c r="F23" s="146" t="s">
        <v>549</v>
      </c>
      <c r="G23" s="147" t="s">
        <v>544</v>
      </c>
      <c r="H23" s="133"/>
      <c r="I23" s="133"/>
      <c r="J23" s="133"/>
      <c r="K23" s="133"/>
      <c r="L23" s="133"/>
      <c r="M23" s="133"/>
      <c r="N23" s="133"/>
      <c r="O23" s="133"/>
      <c r="P23" s="133"/>
      <c r="Q23" s="133"/>
      <c r="R23" s="133"/>
      <c r="S23" s="133"/>
      <c r="T23" s="133"/>
      <c r="U23" s="133"/>
      <c r="V23" s="133"/>
      <c r="W23" s="133"/>
      <c r="X23" s="133"/>
    </row>
    <row r="24" spans="1:24" x14ac:dyDescent="0.45">
      <c r="A24" s="133"/>
      <c r="B24" s="152" t="s">
        <v>16</v>
      </c>
      <c r="C24" s="49">
        <v>3.8962500000000004E-2</v>
      </c>
      <c r="D24" s="146" t="s">
        <v>549</v>
      </c>
      <c r="E24" s="146" t="s">
        <v>566</v>
      </c>
      <c r="F24" s="146" t="s">
        <v>549</v>
      </c>
      <c r="G24" s="147" t="s">
        <v>544</v>
      </c>
      <c r="H24" s="133"/>
      <c r="I24" s="133"/>
      <c r="J24" s="133"/>
      <c r="K24" s="133"/>
      <c r="L24" s="133"/>
      <c r="M24" s="133"/>
      <c r="N24" s="133"/>
      <c r="O24" s="133"/>
      <c r="P24" s="133"/>
      <c r="Q24" s="133"/>
      <c r="R24" s="133"/>
      <c r="S24" s="133"/>
      <c r="T24" s="133"/>
      <c r="U24" s="133"/>
      <c r="V24" s="133"/>
      <c r="W24" s="133"/>
      <c r="X24" s="133"/>
    </row>
    <row r="25" spans="1:24" x14ac:dyDescent="0.45">
      <c r="A25" s="133"/>
      <c r="B25" s="152" t="s">
        <v>19</v>
      </c>
      <c r="C25" s="49">
        <v>4.1627499999999998E-2</v>
      </c>
      <c r="D25" s="146" t="s">
        <v>549</v>
      </c>
      <c r="E25" s="146" t="s">
        <v>566</v>
      </c>
      <c r="F25" s="146" t="s">
        <v>549</v>
      </c>
      <c r="G25" s="147" t="s">
        <v>544</v>
      </c>
      <c r="H25" s="133"/>
      <c r="I25" s="133"/>
      <c r="J25" s="133"/>
      <c r="K25" s="133"/>
      <c r="L25" s="133"/>
      <c r="M25" s="133"/>
      <c r="N25" s="133"/>
      <c r="O25" s="133"/>
      <c r="P25" s="133"/>
      <c r="Q25" s="133"/>
      <c r="R25" s="133"/>
      <c r="S25" s="133"/>
      <c r="T25" s="133"/>
      <c r="U25" s="133"/>
      <c r="V25" s="133"/>
      <c r="W25" s="133"/>
      <c r="X25" s="133"/>
    </row>
    <row r="26" spans="1:24" x14ac:dyDescent="0.45">
      <c r="A26" s="133"/>
      <c r="B26" s="152" t="s">
        <v>545</v>
      </c>
      <c r="C26" s="49">
        <v>4.4694999999999999E-2</v>
      </c>
      <c r="D26" s="146" t="s">
        <v>549</v>
      </c>
      <c r="E26" s="146" t="s">
        <v>566</v>
      </c>
      <c r="F26" s="146" t="s">
        <v>549</v>
      </c>
      <c r="G26" s="147" t="s">
        <v>544</v>
      </c>
      <c r="H26" s="133"/>
      <c r="I26" s="133"/>
      <c r="J26" s="133"/>
      <c r="K26" s="133"/>
      <c r="L26" s="133"/>
      <c r="M26" s="133"/>
      <c r="N26" s="133"/>
      <c r="O26" s="133"/>
      <c r="P26" s="133"/>
      <c r="Q26" s="133"/>
      <c r="R26" s="133"/>
      <c r="S26" s="133"/>
      <c r="T26" s="133"/>
      <c r="U26" s="133"/>
      <c r="V26" s="133"/>
      <c r="W26" s="133"/>
      <c r="X26" s="133"/>
    </row>
    <row r="27" spans="1:24" x14ac:dyDescent="0.45">
      <c r="A27" s="133"/>
      <c r="B27" s="152" t="s">
        <v>546</v>
      </c>
      <c r="C27" s="49">
        <v>4.4694999999999999E-2</v>
      </c>
      <c r="D27" s="146" t="s">
        <v>549</v>
      </c>
      <c r="E27" s="146" t="s">
        <v>566</v>
      </c>
      <c r="F27" s="146" t="s">
        <v>549</v>
      </c>
      <c r="G27" s="147" t="s">
        <v>544</v>
      </c>
      <c r="H27" s="133"/>
      <c r="I27" s="133"/>
      <c r="J27" s="133"/>
      <c r="K27" s="133"/>
      <c r="L27" s="133"/>
      <c r="M27" s="133"/>
      <c r="N27" s="133"/>
      <c r="O27" s="133"/>
      <c r="P27" s="133"/>
      <c r="Q27" s="133"/>
      <c r="R27" s="133"/>
      <c r="S27" s="133"/>
      <c r="T27" s="133"/>
      <c r="U27" s="133"/>
      <c r="V27" s="133"/>
      <c r="W27" s="133"/>
      <c r="X27" s="133"/>
    </row>
    <row r="28" spans="1:24" x14ac:dyDescent="0.45">
      <c r="A28" s="133"/>
      <c r="B28" s="153" t="s">
        <v>560</v>
      </c>
      <c r="C28" s="58">
        <v>4.4694999999999999E-2</v>
      </c>
      <c r="D28" s="149" t="s">
        <v>549</v>
      </c>
      <c r="E28" s="149" t="s">
        <v>566</v>
      </c>
      <c r="F28" s="149" t="s">
        <v>549</v>
      </c>
      <c r="G28" s="150" t="s">
        <v>544</v>
      </c>
      <c r="H28" s="133"/>
      <c r="I28" s="133"/>
      <c r="J28" s="133"/>
      <c r="K28" s="133"/>
      <c r="L28" s="133"/>
      <c r="M28" s="133"/>
      <c r="N28" s="133"/>
      <c r="O28" s="133"/>
      <c r="P28" s="133"/>
      <c r="Q28" s="133"/>
      <c r="R28" s="133"/>
      <c r="S28" s="133"/>
      <c r="T28" s="133"/>
      <c r="U28" s="133"/>
      <c r="V28" s="133"/>
      <c r="W28" s="133"/>
      <c r="X28" s="133"/>
    </row>
  </sheetData>
  <sheetProtection sheet="1" objects="1" scenarios="1"/>
  <dataValidations count="16">
    <dataValidation type="list" allowBlank="1" showInputMessage="1" showErrorMessage="1" sqref="X12" xr:uid="{CB1F1217-2165-4367-BEDB-EC3DE19E29F6}">
      <formula1>"RFR,IBOR"</formula1>
    </dataValidation>
    <dataValidation type="list" errorStyle="information" allowBlank="1" showInputMessage="1" showErrorMessage="1" errorTitle="Cayley Market Data" error="That's not a valid payment frequency." sqref="D4:D14" xr:uid="{0D30AA03-00CB-4DFA-A9DB-76D14A95531B}">
      <formula1>"Ann,Semi,Quart"</formula1>
    </dataValidation>
    <dataValidation type="list" errorStyle="information" allowBlank="1" showInputMessage="1" showErrorMessage="1" errorTitle="Cayley Market Data" error="That's not a valid fixed daycount." sqref="E4:E14" xr:uid="{76882F06-175D-42C5-A0E5-BA2253E0B624}">
      <formula1>"30/360,30e/360,30e/360 (ISDA),A/360,A/365F,Act/Act"</formula1>
    </dataValidation>
    <dataValidation type="list" errorStyle="information" allowBlank="1" showInputMessage="1" showErrorMessage="1" errorTitle="Cayley Market Data" error="That's not a valid payment frequency." sqref="F4:F14" xr:uid="{FEE20FF1-D443-413D-B005-E9A0EF41C2AB}">
      <formula1>"Ann,Semi,Quart"</formula1>
    </dataValidation>
    <dataValidation type="list" errorStyle="information" allowBlank="1" showInputMessage="1" showErrorMessage="1" errorTitle="Cayley Market Data" error="That's not a valid floating daycount." sqref="G4:G14" xr:uid="{9AD60682-95E7-4BE3-92E7-2A413F50D645}">
      <formula1>"A/360,A/365F"</formula1>
    </dataValidation>
    <dataValidation type="list" errorStyle="information" allowBlank="1" showInputMessage="1" showErrorMessage="1" errorTitle="Cayley Market Data" error="That's not a valid payment frequency." sqref="D18:D28" xr:uid="{4A8A6C62-F984-4B73-922E-09E183BA7515}">
      <formula1>"Ann,Semi,Quart"</formula1>
    </dataValidation>
    <dataValidation type="list" errorStyle="information" allowBlank="1" showInputMessage="1" showErrorMessage="1" errorTitle="Cayley Market Data" error="That's not a valid fixed daycount." sqref="E18:E28" xr:uid="{16655106-BCA1-4E07-832F-3CC6C49B91BC}">
      <formula1>"30/360,30e/360,30e/360 (ISDA),A/360,A/365F,Act/Act"</formula1>
    </dataValidation>
    <dataValidation type="list" errorStyle="information" allowBlank="1" showInputMessage="1" showErrorMessage="1" errorTitle="Cayley Market Data" error="That's not a valid payment frequency." sqref="F18:F28" xr:uid="{91BD7380-374E-497E-AA92-D0A5984E1384}">
      <formula1>"Ann,Semi,Quart"</formula1>
    </dataValidation>
    <dataValidation type="list" errorStyle="information" allowBlank="1" showInputMessage="1" showErrorMessage="1" errorTitle="Cayley Market Data" error="That's not a valid fixed daycount." sqref="G18:G28" xr:uid="{13412D43-0EEE-4BFB-B8D7-3AE95864B912}">
      <formula1>"30/360,30e/360,30e/360 (ISDA),A/360,A/365F,Act/Act"</formula1>
    </dataValidation>
    <dataValidation type="list" errorStyle="information" allowBlank="1" showInputMessage="1" showErrorMessage="1" errorTitle="Cayley Market Data" sqref="G16" xr:uid="{EE6ABC0E-2857-444E-9559-E4C97EA1EF38}">
      <formula1>"SAR,EUR"</formula1>
    </dataValidation>
    <dataValidation type="list" errorStyle="information" allowBlank="1" showInputMessage="1" showErrorMessage="1" errorTitle="Cayley Market Data" error="That's not a valid payment frequency." sqref="X4" xr:uid="{020F72F1-93AF-4FC6-BD53-6EE18B621BF5}">
      <formula1>"Ann,Semi,Quart"</formula1>
    </dataValidation>
    <dataValidation type="list" errorStyle="information" allowBlank="1" showInputMessage="1" showErrorMessage="1" errorTitle="Cayley Market Data" error="That's not a valid fixed daycount." sqref="X5" xr:uid="{27D54913-076A-45B2-9853-8C8D33D8FA7B}">
      <formula1>"30/360,30e/360,30e/360 (ISDA),A/360,A/365F,Act/Act"</formula1>
    </dataValidation>
    <dataValidation type="list" errorStyle="information" allowBlank="1" showInputMessage="1" showErrorMessage="1" errorTitle="Cayley Market Data" error="That's not a valid payment frequency." sqref="X6" xr:uid="{B0A7384D-3248-4033-A9F3-74E10215861E}">
      <formula1>"Ann,Semi,Quart"</formula1>
    </dataValidation>
    <dataValidation type="list" errorStyle="information" allowBlank="1" showInputMessage="1" showErrorMessage="1" errorTitle="Cayley Market Data" error="That's not a valid floating daycount." sqref="X7" xr:uid="{2E7A8FE2-7DED-47DF-A009-B9D8A82ED174}">
      <formula1>"A/360,A/365F"</formula1>
    </dataValidation>
    <dataValidation type="list" errorStyle="information" allowBlank="1" showInputMessage="1" showErrorMessage="1" errorTitle="Cayley Market Data" error="That's not a valid QuoteType" sqref="X8" xr:uid="{FADFE78E-4C75-4755-B32F-45FFF9EC71B9}">
      <formula1>"Normal,Log Normal,OIS Normal,OIS Log Normal"</formula1>
    </dataValidation>
    <dataValidation type="list" errorStyle="information" allowBlank="1" showInputMessage="1" showErrorMessage="1" errorTitle="Cayley Market Data" error="That's not a valid Contributor" sqref="X9" xr:uid="{CF27FFCB-8B69-42BE-BD9C-B2400E8761C7}">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ShowMenu">
                <anchor>
                  <from>
                    <xdr:col>10</xdr:col>
                    <xdr:colOff>119063</xdr:colOff>
                    <xdr:row>0</xdr:row>
                    <xdr:rowOff>38100</xdr:rowOff>
                  </from>
                  <to>
                    <xdr:col>12</xdr:col>
                    <xdr:colOff>0</xdr:colOff>
                    <xdr:row>0</xdr:row>
                    <xdr:rowOff>342900</xdr:rowOff>
                  </to>
                </anchor>
              </controlPr>
            </control>
          </mc:Choice>
        </mc:AlternateContent>
        <mc:AlternateContent xmlns:mc="http://schemas.openxmlformats.org/markup-compatibility/2006">
          <mc:Choice Requires="x14">
            <control shapeId="25602"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53D1B-2FCC-4169-9924-0EEA434C0054}">
  <sheetPr codeName="shSEK"/>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10.6640625" style="43" customWidth="1"/>
    <col min="25" max="25" width="9.1328125" style="43"/>
    <col min="26" max="26" width="20" style="43" customWidth="1"/>
    <col min="27" max="16384" width="9.1328125" style="43"/>
  </cols>
  <sheetData>
    <row r="1" spans="1:24" ht="28.5" x14ac:dyDescent="0.85">
      <c r="A1" s="133"/>
      <c r="B1" s="134" t="str">
        <f ca="1">RIGHT(sCellInfo("SheetName"),3)&amp;" curves and volatility"</f>
        <v>SEK curves and volatility</v>
      </c>
      <c r="C1" s="133"/>
      <c r="D1" s="133"/>
      <c r="E1" s="133"/>
      <c r="F1" s="133"/>
      <c r="G1" s="133"/>
      <c r="H1" s="133"/>
      <c r="I1" s="133"/>
      <c r="J1" s="133"/>
      <c r="K1" s="133"/>
      <c r="L1" s="133"/>
      <c r="M1" s="133"/>
      <c r="N1" s="133"/>
      <c r="O1" s="133"/>
      <c r="P1" s="133"/>
      <c r="Q1" s="133"/>
      <c r="R1" s="133"/>
      <c r="S1" s="133"/>
      <c r="T1" s="133"/>
      <c r="U1" s="133"/>
      <c r="V1" s="133"/>
      <c r="W1" s="133"/>
      <c r="X1" s="133"/>
    </row>
    <row r="2" spans="1:24" x14ac:dyDescent="0.45">
      <c r="A2" s="133"/>
      <c r="B2" s="135" t="s">
        <v>534</v>
      </c>
      <c r="C2" s="133"/>
      <c r="D2" s="133"/>
      <c r="E2" s="133"/>
      <c r="F2" s="133"/>
      <c r="G2" s="133"/>
      <c r="H2" s="136" t="s">
        <v>535</v>
      </c>
      <c r="I2" s="133"/>
      <c r="J2" s="133"/>
      <c r="K2" s="133"/>
      <c r="L2" s="133"/>
      <c r="M2" s="133"/>
      <c r="N2" s="133"/>
      <c r="O2" s="133"/>
      <c r="P2" s="133"/>
      <c r="Q2" s="133"/>
      <c r="R2" s="133"/>
      <c r="S2" s="133"/>
      <c r="T2" s="133"/>
      <c r="U2" s="133"/>
      <c r="V2" s="133"/>
      <c r="W2" s="133"/>
      <c r="X2" s="133"/>
    </row>
    <row r="3" spans="1:24" x14ac:dyDescent="0.45">
      <c r="A3" s="133"/>
      <c r="B3" s="137" t="s">
        <v>536</v>
      </c>
      <c r="C3" s="137" t="s">
        <v>109</v>
      </c>
      <c r="D3" s="137" t="s">
        <v>537</v>
      </c>
      <c r="E3" s="137" t="s">
        <v>538</v>
      </c>
      <c r="F3" s="137" t="s">
        <v>539</v>
      </c>
      <c r="G3" s="137" t="s">
        <v>540</v>
      </c>
      <c r="H3" s="133"/>
      <c r="I3" s="135" t="s">
        <v>541</v>
      </c>
      <c r="J3" s="133"/>
      <c r="K3" s="133"/>
      <c r="L3" s="133"/>
      <c r="M3" s="133"/>
      <c r="N3" s="133"/>
      <c r="O3" s="133"/>
      <c r="P3" s="133"/>
      <c r="Q3" s="133"/>
      <c r="R3" s="133"/>
      <c r="S3" s="133"/>
      <c r="T3" s="133"/>
      <c r="U3" s="133"/>
      <c r="V3" s="133"/>
      <c r="W3" s="138" t="s">
        <v>542</v>
      </c>
      <c r="X3" s="133"/>
    </row>
    <row r="4" spans="1:24" x14ac:dyDescent="0.45">
      <c r="A4" s="133"/>
      <c r="B4" s="142" t="s">
        <v>9</v>
      </c>
      <c r="C4" s="45">
        <v>2.7400000000000002E-3</v>
      </c>
      <c r="D4" s="143" t="s">
        <v>543</v>
      </c>
      <c r="E4" s="143" t="s">
        <v>569</v>
      </c>
      <c r="F4" s="143" t="s">
        <v>543</v>
      </c>
      <c r="G4" s="144" t="s">
        <v>544</v>
      </c>
      <c r="H4" s="133"/>
      <c r="I4" s="154"/>
      <c r="J4" s="155" t="s">
        <v>10</v>
      </c>
      <c r="K4" s="155" t="s">
        <v>11</v>
      </c>
      <c r="L4" s="155" t="s">
        <v>12</v>
      </c>
      <c r="M4" s="155" t="s">
        <v>13</v>
      </c>
      <c r="N4" s="155" t="s">
        <v>14</v>
      </c>
      <c r="O4" s="155" t="s">
        <v>15</v>
      </c>
      <c r="P4" s="155" t="s">
        <v>16</v>
      </c>
      <c r="Q4" s="155" t="s">
        <v>17</v>
      </c>
      <c r="R4" s="155" t="s">
        <v>18</v>
      </c>
      <c r="S4" s="155" t="s">
        <v>19</v>
      </c>
      <c r="T4" s="155" t="s">
        <v>545</v>
      </c>
      <c r="U4" s="156" t="s">
        <v>546</v>
      </c>
      <c r="V4" s="133"/>
      <c r="W4" s="46" t="s">
        <v>547</v>
      </c>
      <c r="X4" s="47" t="str">
        <f t="array" aca="1" ref="X4:X7" ca="1">TRANSPOSE($D$5:$G$5)</f>
        <v>Ann</v>
      </c>
    </row>
    <row r="5" spans="1:24" x14ac:dyDescent="0.45">
      <c r="A5" s="133"/>
      <c r="B5" s="145" t="s">
        <v>10</v>
      </c>
      <c r="C5" s="49">
        <v>1.7949999999999999E-3</v>
      </c>
      <c r="D5" s="146" t="s">
        <v>548</v>
      </c>
      <c r="E5" s="146" t="s">
        <v>569</v>
      </c>
      <c r="F5" s="146" t="s">
        <v>549</v>
      </c>
      <c r="G5" s="147" t="s">
        <v>544</v>
      </c>
      <c r="H5" s="133"/>
      <c r="I5" s="157" t="s">
        <v>10</v>
      </c>
      <c r="J5" s="50">
        <v>2.2100000000000002E-3</v>
      </c>
      <c r="K5" s="50">
        <v>2.4499999999999999E-3</v>
      </c>
      <c r="L5" s="50">
        <v>2.8999999999999998E-3</v>
      </c>
      <c r="M5" s="50">
        <v>3.5000000000000001E-3</v>
      </c>
      <c r="N5" s="50">
        <v>3.8399999999999997E-3</v>
      </c>
      <c r="O5" s="50">
        <v>4.0299999999999997E-3</v>
      </c>
      <c r="P5" s="50">
        <v>4.2200000000000007E-3</v>
      </c>
      <c r="Q5" s="50">
        <v>4.3400000000000001E-3</v>
      </c>
      <c r="R5" s="50">
        <v>4.4399999999999995E-3</v>
      </c>
      <c r="S5" s="50">
        <v>4.5100000000000001E-3</v>
      </c>
      <c r="T5" s="50">
        <v>4.5100000000000001E-3</v>
      </c>
      <c r="U5" s="51">
        <v>4.5100000000000001E-3</v>
      </c>
      <c r="V5" s="133"/>
      <c r="W5" s="52" t="s">
        <v>550</v>
      </c>
      <c r="X5" s="48" t="str">
        <f ca="1"/>
        <v>30/360</v>
      </c>
    </row>
    <row r="6" spans="1:24" x14ac:dyDescent="0.45">
      <c r="A6" s="133"/>
      <c r="B6" s="145" t="s">
        <v>11</v>
      </c>
      <c r="C6" s="49">
        <v>1.885E-3</v>
      </c>
      <c r="D6" s="146" t="s">
        <v>548</v>
      </c>
      <c r="E6" s="146" t="s">
        <v>569</v>
      </c>
      <c r="F6" s="146" t="s">
        <v>549</v>
      </c>
      <c r="G6" s="147" t="s">
        <v>544</v>
      </c>
      <c r="H6" s="133"/>
      <c r="I6" s="157" t="s">
        <v>11</v>
      </c>
      <c r="J6" s="50">
        <v>3.0500000000000002E-3</v>
      </c>
      <c r="K6" s="50">
        <v>3.3600000000000001E-3</v>
      </c>
      <c r="L6" s="50">
        <v>3.6600000000000001E-3</v>
      </c>
      <c r="M6" s="50">
        <v>4.0000000000000001E-3</v>
      </c>
      <c r="N6" s="50">
        <v>4.2200000000000007E-3</v>
      </c>
      <c r="O6" s="50">
        <v>4.3700000000000006E-3</v>
      </c>
      <c r="P6" s="50">
        <v>4.5299999999999993E-3</v>
      </c>
      <c r="Q6" s="50">
        <v>4.5599999999999998E-3</v>
      </c>
      <c r="R6" s="50">
        <v>4.5899999999999995E-3</v>
      </c>
      <c r="S6" s="50">
        <v>4.6299999999999996E-3</v>
      </c>
      <c r="T6" s="50">
        <v>4.6299999999999996E-3</v>
      </c>
      <c r="U6" s="51">
        <v>4.6299999999999996E-3</v>
      </c>
      <c r="V6" s="133"/>
      <c r="W6" s="52" t="s">
        <v>551</v>
      </c>
      <c r="X6" s="48" t="str">
        <f ca="1"/>
        <v>Quart</v>
      </c>
    </row>
    <row r="7" spans="1:24" x14ac:dyDescent="0.45">
      <c r="A7" s="133"/>
      <c r="B7" s="145" t="s">
        <v>12</v>
      </c>
      <c r="C7" s="49">
        <v>2.0950000000000001E-3</v>
      </c>
      <c r="D7" s="146" t="s">
        <v>548</v>
      </c>
      <c r="E7" s="146" t="s">
        <v>569</v>
      </c>
      <c r="F7" s="146" t="s">
        <v>549</v>
      </c>
      <c r="G7" s="147" t="s">
        <v>544</v>
      </c>
      <c r="H7" s="133"/>
      <c r="I7" s="157" t="s">
        <v>12</v>
      </c>
      <c r="J7" s="50">
        <v>3.6700000000000001E-3</v>
      </c>
      <c r="K7" s="50">
        <v>3.8299999999999996E-3</v>
      </c>
      <c r="L7" s="50">
        <v>4.0299999999999997E-3</v>
      </c>
      <c r="M7" s="50">
        <v>4.3100000000000005E-3</v>
      </c>
      <c r="N7" s="50">
        <v>4.47E-3</v>
      </c>
      <c r="O7" s="50">
        <v>4.5100000000000001E-3</v>
      </c>
      <c r="P7" s="50">
        <v>4.7299999999999998E-3</v>
      </c>
      <c r="Q7" s="50">
        <v>4.7699999999999999E-3</v>
      </c>
      <c r="R7" s="50">
        <v>4.8200000000000005E-3</v>
      </c>
      <c r="S7" s="50">
        <v>4.9100000000000003E-3</v>
      </c>
      <c r="T7" s="50">
        <v>4.9100000000000003E-3</v>
      </c>
      <c r="U7" s="51">
        <v>4.9100000000000003E-3</v>
      </c>
      <c r="V7" s="133"/>
      <c r="W7" s="52" t="s">
        <v>552</v>
      </c>
      <c r="X7" s="48" t="str">
        <f ca="1"/>
        <v>A/360</v>
      </c>
    </row>
    <row r="8" spans="1:24" x14ac:dyDescent="0.45">
      <c r="A8" s="133"/>
      <c r="B8" s="145" t="s">
        <v>13</v>
      </c>
      <c r="C8" s="49">
        <v>2.3890000000000001E-3</v>
      </c>
      <c r="D8" s="146" t="s">
        <v>548</v>
      </c>
      <c r="E8" s="146" t="s">
        <v>569</v>
      </c>
      <c r="F8" s="146" t="s">
        <v>549</v>
      </c>
      <c r="G8" s="147" t="s">
        <v>544</v>
      </c>
      <c r="H8" s="133"/>
      <c r="I8" s="157" t="s">
        <v>13</v>
      </c>
      <c r="J8" s="50">
        <v>4.28E-3</v>
      </c>
      <c r="K8" s="50">
        <v>4.3600000000000002E-3</v>
      </c>
      <c r="L8" s="50">
        <v>4.5399999999999998E-3</v>
      </c>
      <c r="M8" s="50">
        <v>4.7799999999999995E-3</v>
      </c>
      <c r="N8" s="50">
        <v>4.81E-3</v>
      </c>
      <c r="O8" s="50">
        <v>4.8700000000000002E-3</v>
      </c>
      <c r="P8" s="50">
        <v>4.96E-3</v>
      </c>
      <c r="Q8" s="50">
        <v>4.9899999999999996E-3</v>
      </c>
      <c r="R8" s="50">
        <v>5.0499999999999998E-3</v>
      </c>
      <c r="S8" s="50">
        <v>5.0799999999999994E-3</v>
      </c>
      <c r="T8" s="50">
        <v>5.0799999999999994E-3</v>
      </c>
      <c r="U8" s="51">
        <v>5.0799999999999994E-3</v>
      </c>
      <c r="V8" s="133"/>
      <c r="W8" s="52" t="s">
        <v>553</v>
      </c>
      <c r="X8" s="48" t="s">
        <v>570</v>
      </c>
    </row>
    <row r="9" spans="1:24" x14ac:dyDescent="0.45">
      <c r="A9" s="133"/>
      <c r="B9" s="145" t="s">
        <v>14</v>
      </c>
      <c r="C9" s="49">
        <v>2.6889999999999996E-3</v>
      </c>
      <c r="D9" s="146" t="s">
        <v>548</v>
      </c>
      <c r="E9" s="146" t="s">
        <v>569</v>
      </c>
      <c r="F9" s="146" t="s">
        <v>549</v>
      </c>
      <c r="G9" s="147" t="s">
        <v>544</v>
      </c>
      <c r="H9" s="133"/>
      <c r="I9" s="157" t="s">
        <v>14</v>
      </c>
      <c r="J9" s="50">
        <v>4.7600000000000003E-3</v>
      </c>
      <c r="K9" s="50">
        <v>4.79E-3</v>
      </c>
      <c r="L9" s="50">
        <v>4.8399999999999997E-3</v>
      </c>
      <c r="M9" s="50">
        <v>5.0000000000000001E-3</v>
      </c>
      <c r="N9" s="50">
        <v>5.0299999999999997E-3</v>
      </c>
      <c r="O9" s="50">
        <v>4.9899999999999996E-3</v>
      </c>
      <c r="P9" s="50">
        <v>5.0400000000000002E-3</v>
      </c>
      <c r="Q9" s="50">
        <v>5.0600000000000003E-3</v>
      </c>
      <c r="R9" s="50">
        <v>5.1200000000000004E-3</v>
      </c>
      <c r="S9" s="50">
        <v>5.1700000000000001E-3</v>
      </c>
      <c r="T9" s="50">
        <v>5.1700000000000001E-3</v>
      </c>
      <c r="U9" s="51">
        <v>5.1700000000000001E-3</v>
      </c>
      <c r="V9" s="133"/>
      <c r="W9" s="53" t="s">
        <v>555</v>
      </c>
      <c r="X9" s="54" t="s">
        <v>556</v>
      </c>
    </row>
    <row r="10" spans="1:24" x14ac:dyDescent="0.45">
      <c r="A10" s="133"/>
      <c r="B10" s="145" t="s">
        <v>16</v>
      </c>
      <c r="C10" s="49">
        <v>3.4449999999999997E-3</v>
      </c>
      <c r="D10" s="146" t="s">
        <v>548</v>
      </c>
      <c r="E10" s="146" t="s">
        <v>569</v>
      </c>
      <c r="F10" s="146" t="s">
        <v>549</v>
      </c>
      <c r="G10" s="147" t="s">
        <v>544</v>
      </c>
      <c r="H10" s="133"/>
      <c r="I10" s="157" t="s">
        <v>16</v>
      </c>
      <c r="J10" s="50">
        <v>5.11E-3</v>
      </c>
      <c r="K10" s="50">
        <v>5.1600000000000005E-3</v>
      </c>
      <c r="L10" s="50">
        <v>5.2500000000000003E-3</v>
      </c>
      <c r="M10" s="50">
        <v>5.3600000000000002E-3</v>
      </c>
      <c r="N10" s="50">
        <v>5.3700000000000006E-3</v>
      </c>
      <c r="O10" s="50">
        <v>5.3400000000000001E-3</v>
      </c>
      <c r="P10" s="50">
        <v>5.3499999999999997E-3</v>
      </c>
      <c r="Q10" s="50">
        <v>5.3600000000000002E-3</v>
      </c>
      <c r="R10" s="50">
        <v>5.4099999999999999E-3</v>
      </c>
      <c r="S10" s="50">
        <v>5.5399999999999998E-3</v>
      </c>
      <c r="T10" s="50">
        <v>5.5399999999999998E-3</v>
      </c>
      <c r="U10" s="51">
        <v>5.5399999999999998E-3</v>
      </c>
      <c r="V10" s="133"/>
      <c r="W10" s="133"/>
      <c r="X10" s="133"/>
    </row>
    <row r="11" spans="1:24" x14ac:dyDescent="0.45">
      <c r="A11" s="133"/>
      <c r="B11" s="145" t="s">
        <v>19</v>
      </c>
      <c r="C11" s="49">
        <v>4.751E-3</v>
      </c>
      <c r="D11" s="146" t="s">
        <v>548</v>
      </c>
      <c r="E11" s="146" t="s">
        <v>569</v>
      </c>
      <c r="F11" s="146" t="s">
        <v>549</v>
      </c>
      <c r="G11" s="147" t="s">
        <v>544</v>
      </c>
      <c r="H11" s="133"/>
      <c r="I11" s="157" t="s">
        <v>19</v>
      </c>
      <c r="J11" s="50">
        <v>5.6899999999999997E-3</v>
      </c>
      <c r="K11" s="50">
        <v>5.6100000000000004E-3</v>
      </c>
      <c r="L11" s="50">
        <v>5.6100000000000004E-3</v>
      </c>
      <c r="M11" s="50">
        <v>5.5799999999999999E-3</v>
      </c>
      <c r="N11" s="50">
        <v>5.5799999999999999E-3</v>
      </c>
      <c r="O11" s="50">
        <v>5.5799999999999999E-3</v>
      </c>
      <c r="P11" s="50">
        <v>5.5899999999999995E-3</v>
      </c>
      <c r="Q11" s="50">
        <v>5.6100000000000004E-3</v>
      </c>
      <c r="R11" s="50">
        <v>5.64E-3</v>
      </c>
      <c r="S11" s="50">
        <v>5.77E-3</v>
      </c>
      <c r="T11" s="50">
        <v>5.77E-3</v>
      </c>
      <c r="U11" s="51">
        <v>5.77E-3</v>
      </c>
      <c r="V11" s="133"/>
      <c r="W11" s="133" t="s">
        <v>557</v>
      </c>
      <c r="X11" s="133"/>
    </row>
    <row r="12" spans="1:24" x14ac:dyDescent="0.45">
      <c r="A12" s="133"/>
      <c r="B12" s="145" t="s">
        <v>545</v>
      </c>
      <c r="C12" s="49">
        <v>6.7000000000000002E-3</v>
      </c>
      <c r="D12" s="146" t="s">
        <v>548</v>
      </c>
      <c r="E12" s="146" t="s">
        <v>569</v>
      </c>
      <c r="F12" s="146" t="s">
        <v>549</v>
      </c>
      <c r="G12" s="147" t="s">
        <v>544</v>
      </c>
      <c r="H12" s="133"/>
      <c r="I12" s="157" t="s">
        <v>545</v>
      </c>
      <c r="J12" s="50">
        <v>5.6899999999999997E-3</v>
      </c>
      <c r="K12" s="50">
        <v>5.6100000000000004E-3</v>
      </c>
      <c r="L12" s="50">
        <v>5.6100000000000004E-3</v>
      </c>
      <c r="M12" s="50">
        <v>5.5799999999999999E-3</v>
      </c>
      <c r="N12" s="50">
        <v>5.5799999999999999E-3</v>
      </c>
      <c r="O12" s="50">
        <v>5.5799999999999999E-3</v>
      </c>
      <c r="P12" s="50">
        <v>5.5899999999999995E-3</v>
      </c>
      <c r="Q12" s="50">
        <v>5.6100000000000004E-3</v>
      </c>
      <c r="R12" s="50">
        <v>5.64E-3</v>
      </c>
      <c r="S12" s="50">
        <v>5.77E-3</v>
      </c>
      <c r="T12" s="50">
        <v>5.77E-3</v>
      </c>
      <c r="U12" s="51">
        <v>5.77E-3</v>
      </c>
      <c r="V12" s="133"/>
      <c r="W12" s="139" t="s">
        <v>558</v>
      </c>
      <c r="X12" s="55" t="s">
        <v>559</v>
      </c>
    </row>
    <row r="13" spans="1:24" x14ac:dyDescent="0.45">
      <c r="A13" s="133"/>
      <c r="B13" s="145" t="s">
        <v>546</v>
      </c>
      <c r="C13" s="49">
        <v>7.6E-3</v>
      </c>
      <c r="D13" s="146" t="s">
        <v>548</v>
      </c>
      <c r="E13" s="146" t="s">
        <v>569</v>
      </c>
      <c r="F13" s="146" t="s">
        <v>549</v>
      </c>
      <c r="G13" s="147" t="s">
        <v>544</v>
      </c>
      <c r="H13" s="133"/>
      <c r="I13" s="158" t="s">
        <v>546</v>
      </c>
      <c r="J13" s="56">
        <v>5.6899999999999997E-3</v>
      </c>
      <c r="K13" s="56">
        <v>5.6100000000000004E-3</v>
      </c>
      <c r="L13" s="56">
        <v>5.6100000000000004E-3</v>
      </c>
      <c r="M13" s="56">
        <v>5.5799999999999999E-3</v>
      </c>
      <c r="N13" s="56">
        <v>5.5799999999999999E-3</v>
      </c>
      <c r="O13" s="56">
        <v>5.5799999999999999E-3</v>
      </c>
      <c r="P13" s="56">
        <v>5.5899999999999995E-3</v>
      </c>
      <c r="Q13" s="56">
        <v>5.6100000000000004E-3</v>
      </c>
      <c r="R13" s="56">
        <v>5.64E-3</v>
      </c>
      <c r="S13" s="56">
        <v>5.77E-3</v>
      </c>
      <c r="T13" s="56">
        <v>5.77E-3</v>
      </c>
      <c r="U13" s="57">
        <v>5.77E-3</v>
      </c>
      <c r="V13" s="133"/>
      <c r="W13" s="133"/>
      <c r="X13" s="133"/>
    </row>
    <row r="14" spans="1:24" x14ac:dyDescent="0.45">
      <c r="A14" s="133"/>
      <c r="B14" s="148" t="s">
        <v>560</v>
      </c>
      <c r="C14" s="58">
        <v>7.5549999999999992E-3</v>
      </c>
      <c r="D14" s="149" t="s">
        <v>548</v>
      </c>
      <c r="E14" s="149" t="s">
        <v>569</v>
      </c>
      <c r="F14" s="149" t="s">
        <v>549</v>
      </c>
      <c r="G14" s="150" t="s">
        <v>544</v>
      </c>
      <c r="H14" s="133"/>
      <c r="I14" s="133"/>
      <c r="J14" s="133"/>
      <c r="K14" s="133"/>
      <c r="L14" s="133"/>
      <c r="M14" s="133"/>
      <c r="N14" s="133"/>
      <c r="O14" s="133"/>
      <c r="P14" s="133"/>
      <c r="Q14" s="133"/>
      <c r="R14" s="133"/>
      <c r="S14" s="133"/>
      <c r="T14" s="133"/>
      <c r="U14" s="133"/>
      <c r="V14" s="133"/>
      <c r="W14" s="133"/>
      <c r="X14" s="133"/>
    </row>
    <row r="15" spans="1:24" x14ac:dyDescent="0.45">
      <c r="A15" s="133"/>
      <c r="B15" s="133"/>
      <c r="C15" s="133"/>
      <c r="D15" s="133"/>
      <c r="E15" s="133"/>
      <c r="F15" s="133"/>
      <c r="G15" s="133"/>
      <c r="H15" s="133"/>
      <c r="I15" s="133"/>
      <c r="J15" s="133"/>
      <c r="K15" s="133"/>
      <c r="L15" s="133"/>
      <c r="M15" s="133"/>
      <c r="N15" s="133"/>
      <c r="O15" s="133"/>
      <c r="P15" s="133"/>
      <c r="Q15" s="133"/>
      <c r="R15" s="133"/>
      <c r="S15" s="133"/>
      <c r="T15" s="133"/>
      <c r="U15" s="133"/>
      <c r="V15" s="133"/>
      <c r="W15" s="133"/>
      <c r="X15" s="133"/>
    </row>
    <row r="16" spans="1:24" x14ac:dyDescent="0.45">
      <c r="A16" s="133"/>
      <c r="B16" s="138" t="str" cm="1">
        <f t="array" aca="1" ref="B16" ca="1">IF(sCellInfo("SheetName")=Config!CollateralCcy,"Fixed vs RFR",sCellInfo("SheetName")&amp;" RFR vs "&amp;Config!CollateralCcy&amp;" RFR")</f>
        <v>SEK RFR vs EUR RFR</v>
      </c>
      <c r="C16" s="133"/>
      <c r="D16" s="133"/>
      <c r="E16" s="133"/>
      <c r="F16" s="140" t="s">
        <v>561</v>
      </c>
      <c r="G16" s="59" t="str" cm="1">
        <f t="array" aca="1" ref="G16" ca="1">[1]!sCellInfo("SheetName")</f>
        <v>SEK</v>
      </c>
      <c r="H16" s="133"/>
      <c r="I16" s="133"/>
      <c r="J16" s="133"/>
      <c r="K16" s="133"/>
      <c r="L16" s="133"/>
      <c r="M16" s="133"/>
      <c r="N16" s="133"/>
      <c r="O16" s="133"/>
      <c r="P16" s="133"/>
      <c r="Q16" s="133"/>
      <c r="R16" s="133"/>
      <c r="S16" s="133"/>
      <c r="T16" s="133"/>
      <c r="U16" s="133"/>
      <c r="V16" s="133"/>
      <c r="W16" s="133"/>
      <c r="X16" s="133"/>
    </row>
    <row r="17" spans="1:24" x14ac:dyDescent="0.45">
      <c r="A17" s="133"/>
      <c r="B17" s="141" t="s">
        <v>536</v>
      </c>
      <c r="C17" s="141" t="s">
        <v>109</v>
      </c>
      <c r="D17" s="137" t="s">
        <v>562</v>
      </c>
      <c r="E17" s="137" t="s">
        <v>563</v>
      </c>
      <c r="F17" s="137" t="s">
        <v>564</v>
      </c>
      <c r="G17" s="137" t="s">
        <v>565</v>
      </c>
      <c r="H17" s="133"/>
      <c r="I17" s="133"/>
      <c r="J17" s="133"/>
      <c r="K17" s="133"/>
      <c r="L17" s="133"/>
      <c r="M17" s="133"/>
      <c r="N17" s="133"/>
      <c r="O17" s="133"/>
      <c r="P17" s="133"/>
      <c r="Q17" s="133"/>
      <c r="R17" s="133"/>
      <c r="S17" s="133"/>
      <c r="T17" s="133"/>
      <c r="U17" s="133"/>
      <c r="V17" s="133"/>
      <c r="W17" s="133"/>
      <c r="X17" s="133"/>
    </row>
    <row r="18" spans="1:24" x14ac:dyDescent="0.45">
      <c r="A18" s="133"/>
      <c r="B18" s="151" t="s">
        <v>9</v>
      </c>
      <c r="C18" s="45">
        <v>-1.125E-4</v>
      </c>
      <c r="D18" s="143" t="s">
        <v>549</v>
      </c>
      <c r="E18" s="143" t="s">
        <v>544</v>
      </c>
      <c r="F18" s="143" t="s">
        <v>549</v>
      </c>
      <c r="G18" s="144" t="s">
        <v>544</v>
      </c>
      <c r="H18" s="133"/>
      <c r="I18" s="133"/>
      <c r="J18" s="133"/>
      <c r="K18" s="133"/>
      <c r="L18" s="133"/>
      <c r="M18" s="133"/>
      <c r="N18" s="133"/>
      <c r="O18" s="133"/>
      <c r="P18" s="133"/>
      <c r="Q18" s="133"/>
      <c r="R18" s="133"/>
      <c r="S18" s="133"/>
      <c r="T18" s="133"/>
      <c r="U18" s="133"/>
      <c r="V18" s="133"/>
      <c r="W18" s="133"/>
      <c r="X18" s="133"/>
    </row>
    <row r="19" spans="1:24" x14ac:dyDescent="0.45">
      <c r="A19" s="133"/>
      <c r="B19" s="152" t="s">
        <v>10</v>
      </c>
      <c r="C19" s="49">
        <v>-1.125E-4</v>
      </c>
      <c r="D19" s="146" t="s">
        <v>549</v>
      </c>
      <c r="E19" s="146" t="s">
        <v>544</v>
      </c>
      <c r="F19" s="146" t="s">
        <v>549</v>
      </c>
      <c r="G19" s="147" t="s">
        <v>544</v>
      </c>
      <c r="H19" s="133"/>
      <c r="I19" s="133"/>
      <c r="J19" s="133"/>
      <c r="K19" s="133"/>
      <c r="L19" s="133"/>
      <c r="M19" s="133"/>
      <c r="N19" s="133"/>
      <c r="O19" s="133"/>
      <c r="P19" s="133"/>
      <c r="Q19" s="133"/>
      <c r="R19" s="133"/>
      <c r="S19" s="133"/>
      <c r="T19" s="133"/>
      <c r="U19" s="133"/>
      <c r="V19" s="133"/>
      <c r="W19" s="133"/>
      <c r="X19" s="133"/>
    </row>
    <row r="20" spans="1:24" x14ac:dyDescent="0.45">
      <c r="A20" s="133"/>
      <c r="B20" s="152" t="s">
        <v>11</v>
      </c>
      <c r="C20" s="49">
        <v>5.6179999999999994E-5</v>
      </c>
      <c r="D20" s="146" t="s">
        <v>549</v>
      </c>
      <c r="E20" s="146" t="s">
        <v>544</v>
      </c>
      <c r="F20" s="146" t="s">
        <v>549</v>
      </c>
      <c r="G20" s="147" t="s">
        <v>544</v>
      </c>
      <c r="H20" s="133"/>
      <c r="I20" s="133"/>
      <c r="J20" s="133"/>
      <c r="K20" s="133"/>
      <c r="L20" s="133"/>
      <c r="M20" s="133"/>
      <c r="N20" s="133"/>
      <c r="O20" s="133"/>
      <c r="P20" s="133"/>
      <c r="Q20" s="133"/>
      <c r="R20" s="133"/>
      <c r="S20" s="133"/>
      <c r="T20" s="133"/>
      <c r="U20" s="133"/>
      <c r="V20" s="133"/>
      <c r="W20" s="133"/>
      <c r="X20" s="133"/>
    </row>
    <row r="21" spans="1:24" x14ac:dyDescent="0.45">
      <c r="A21" s="133"/>
      <c r="B21" s="152" t="s">
        <v>12</v>
      </c>
      <c r="C21" s="49">
        <v>3.0740999999999999E-4</v>
      </c>
      <c r="D21" s="146" t="s">
        <v>549</v>
      </c>
      <c r="E21" s="146" t="s">
        <v>544</v>
      </c>
      <c r="F21" s="146" t="s">
        <v>549</v>
      </c>
      <c r="G21" s="147" t="s">
        <v>544</v>
      </c>
      <c r="H21" s="133"/>
      <c r="I21" s="133"/>
      <c r="J21" s="133"/>
      <c r="K21" s="133"/>
      <c r="L21" s="133"/>
      <c r="M21" s="133"/>
      <c r="N21" s="133"/>
      <c r="O21" s="133"/>
      <c r="P21" s="133"/>
      <c r="Q21" s="133"/>
      <c r="R21" s="133"/>
      <c r="S21" s="133"/>
      <c r="T21" s="133"/>
      <c r="U21" s="133"/>
      <c r="V21" s="133"/>
      <c r="W21" s="133"/>
      <c r="X21" s="133"/>
    </row>
    <row r="22" spans="1:24" x14ac:dyDescent="0.45">
      <c r="A22" s="133"/>
      <c r="B22" s="152" t="s">
        <v>13</v>
      </c>
      <c r="C22" s="49">
        <v>5.7005999999999995E-4</v>
      </c>
      <c r="D22" s="146" t="s">
        <v>549</v>
      </c>
      <c r="E22" s="146" t="s">
        <v>544</v>
      </c>
      <c r="F22" s="146" t="s">
        <v>549</v>
      </c>
      <c r="G22" s="147" t="s">
        <v>544</v>
      </c>
      <c r="H22" s="133"/>
      <c r="I22" s="133"/>
      <c r="J22" s="133"/>
      <c r="K22" s="133"/>
      <c r="L22" s="133"/>
      <c r="M22" s="133"/>
      <c r="N22" s="133"/>
      <c r="O22" s="133"/>
      <c r="P22" s="133"/>
      <c r="Q22" s="133"/>
      <c r="R22" s="133"/>
      <c r="S22" s="133"/>
      <c r="T22" s="133"/>
      <c r="U22" s="133"/>
      <c r="V22" s="133"/>
      <c r="W22" s="133"/>
      <c r="X22" s="133"/>
    </row>
    <row r="23" spans="1:24" x14ac:dyDescent="0.45">
      <c r="A23" s="133"/>
      <c r="B23" s="152" t="s">
        <v>14</v>
      </c>
      <c r="C23" s="49">
        <v>7.9401999999999999E-4</v>
      </c>
      <c r="D23" s="146" t="s">
        <v>549</v>
      </c>
      <c r="E23" s="146" t="s">
        <v>544</v>
      </c>
      <c r="F23" s="146" t="s">
        <v>549</v>
      </c>
      <c r="G23" s="147" t="s">
        <v>544</v>
      </c>
      <c r="H23" s="133"/>
      <c r="I23" s="133"/>
      <c r="J23" s="133"/>
      <c r="K23" s="133"/>
      <c r="L23" s="133"/>
      <c r="M23" s="133"/>
      <c r="N23" s="133"/>
      <c r="O23" s="133"/>
      <c r="P23" s="133"/>
      <c r="Q23" s="133"/>
      <c r="R23" s="133"/>
      <c r="S23" s="133"/>
      <c r="T23" s="133"/>
      <c r="U23" s="133"/>
      <c r="V23" s="133"/>
      <c r="W23" s="133"/>
      <c r="X23" s="133"/>
    </row>
    <row r="24" spans="1:24" x14ac:dyDescent="0.45">
      <c r="A24" s="133"/>
      <c r="B24" s="152" t="s">
        <v>16</v>
      </c>
      <c r="C24" s="49">
        <v>1.2875E-3</v>
      </c>
      <c r="D24" s="146" t="s">
        <v>549</v>
      </c>
      <c r="E24" s="146" t="s">
        <v>544</v>
      </c>
      <c r="F24" s="146" t="s">
        <v>549</v>
      </c>
      <c r="G24" s="147" t="s">
        <v>544</v>
      </c>
      <c r="H24" s="133"/>
      <c r="I24" s="133"/>
      <c r="J24" s="133"/>
      <c r="K24" s="133"/>
      <c r="L24" s="133"/>
      <c r="M24" s="133"/>
      <c r="N24" s="133"/>
      <c r="O24" s="133"/>
      <c r="P24" s="133"/>
      <c r="Q24" s="133"/>
      <c r="R24" s="133"/>
      <c r="S24" s="133"/>
      <c r="T24" s="133"/>
      <c r="U24" s="133"/>
      <c r="V24" s="133"/>
      <c r="W24" s="133"/>
      <c r="X24" s="133"/>
    </row>
    <row r="25" spans="1:24" x14ac:dyDescent="0.45">
      <c r="A25" s="133"/>
      <c r="B25" s="152" t="s">
        <v>19</v>
      </c>
      <c r="C25" s="49">
        <v>1.6274599999999998E-3</v>
      </c>
      <c r="D25" s="146" t="s">
        <v>549</v>
      </c>
      <c r="E25" s="146" t="s">
        <v>544</v>
      </c>
      <c r="F25" s="146" t="s">
        <v>549</v>
      </c>
      <c r="G25" s="147" t="s">
        <v>544</v>
      </c>
      <c r="H25" s="133"/>
      <c r="I25" s="133"/>
      <c r="J25" s="133"/>
      <c r="K25" s="133"/>
      <c r="L25" s="133"/>
      <c r="M25" s="133"/>
      <c r="N25" s="133"/>
      <c r="O25" s="133"/>
      <c r="P25" s="133"/>
      <c r="Q25" s="133"/>
      <c r="R25" s="133"/>
      <c r="S25" s="133"/>
      <c r="T25" s="133"/>
      <c r="U25" s="133"/>
      <c r="V25" s="133"/>
      <c r="W25" s="133"/>
      <c r="X25" s="133"/>
    </row>
    <row r="26" spans="1:24" x14ac:dyDescent="0.45">
      <c r="A26" s="133"/>
      <c r="B26" s="152" t="s">
        <v>545</v>
      </c>
      <c r="C26" s="49">
        <v>1.89813E-3</v>
      </c>
      <c r="D26" s="146" t="s">
        <v>549</v>
      </c>
      <c r="E26" s="146" t="s">
        <v>544</v>
      </c>
      <c r="F26" s="146" t="s">
        <v>549</v>
      </c>
      <c r="G26" s="147" t="s">
        <v>544</v>
      </c>
      <c r="H26" s="133"/>
      <c r="I26" s="133"/>
      <c r="J26" s="133"/>
      <c r="K26" s="133"/>
      <c r="L26" s="133"/>
      <c r="M26" s="133"/>
      <c r="N26" s="133"/>
      <c r="O26" s="133"/>
      <c r="P26" s="133"/>
      <c r="Q26" s="133"/>
      <c r="R26" s="133"/>
      <c r="S26" s="133"/>
      <c r="T26" s="133"/>
      <c r="U26" s="133"/>
      <c r="V26" s="133"/>
      <c r="W26" s="133"/>
      <c r="X26" s="133"/>
    </row>
    <row r="27" spans="1:24" x14ac:dyDescent="0.45">
      <c r="A27" s="133"/>
      <c r="B27" s="152" t="s">
        <v>546</v>
      </c>
      <c r="C27" s="49">
        <v>1.62269E-3</v>
      </c>
      <c r="D27" s="146" t="s">
        <v>549</v>
      </c>
      <c r="E27" s="146" t="s">
        <v>544</v>
      </c>
      <c r="F27" s="146" t="s">
        <v>549</v>
      </c>
      <c r="G27" s="147" t="s">
        <v>544</v>
      </c>
      <c r="H27" s="133"/>
      <c r="I27" s="133"/>
      <c r="J27" s="133"/>
      <c r="K27" s="133"/>
      <c r="L27" s="133"/>
      <c r="M27" s="133"/>
      <c r="N27" s="133"/>
      <c r="O27" s="133"/>
      <c r="P27" s="133"/>
      <c r="Q27" s="133"/>
      <c r="R27" s="133"/>
      <c r="S27" s="133"/>
      <c r="T27" s="133"/>
      <c r="U27" s="133"/>
      <c r="V27" s="133"/>
      <c r="W27" s="133"/>
      <c r="X27" s="133"/>
    </row>
    <row r="28" spans="1:24" x14ac:dyDescent="0.45">
      <c r="A28" s="133"/>
      <c r="B28" s="153" t="s">
        <v>560</v>
      </c>
      <c r="C28" s="58">
        <v>1.62269E-3</v>
      </c>
      <c r="D28" s="149" t="s">
        <v>549</v>
      </c>
      <c r="E28" s="149" t="s">
        <v>544</v>
      </c>
      <c r="F28" s="149" t="s">
        <v>549</v>
      </c>
      <c r="G28" s="150" t="s">
        <v>544</v>
      </c>
      <c r="H28" s="133"/>
      <c r="I28" s="133"/>
      <c r="J28" s="133"/>
      <c r="K28" s="133"/>
      <c r="L28" s="133"/>
      <c r="M28" s="133"/>
      <c r="N28" s="133"/>
      <c r="O28" s="133"/>
      <c r="P28" s="133"/>
      <c r="Q28" s="133"/>
      <c r="R28" s="133"/>
      <c r="S28" s="133"/>
      <c r="T28" s="133"/>
      <c r="U28" s="133"/>
      <c r="V28" s="133"/>
      <c r="W28" s="133"/>
      <c r="X28" s="133"/>
    </row>
  </sheetData>
  <sheetProtection sheet="1" objects="1" scenarios="1"/>
  <dataValidations count="16">
    <dataValidation type="list" allowBlank="1" showInputMessage="1" showErrorMessage="1" sqref="X12" xr:uid="{84555ED3-D649-40FC-BEB8-08DB7348DA63}">
      <formula1>"RFR,IBOR"</formula1>
    </dataValidation>
    <dataValidation type="list" errorStyle="information" allowBlank="1" showInputMessage="1" showErrorMessage="1" errorTitle="Cayley Market Data" error="That's not a valid payment frequency." sqref="D4:D14" xr:uid="{3F9D97EA-78BD-4766-BE32-F77C6C196A90}">
      <formula1>"Ann,Semi,Quart"</formula1>
    </dataValidation>
    <dataValidation type="list" errorStyle="information" allowBlank="1" showInputMessage="1" showErrorMessage="1" errorTitle="Cayley Market Data" error="That's not a valid fixed daycount." sqref="E4:E14" xr:uid="{81A43F87-1AB1-468A-9288-7B267DF73142}">
      <formula1>"30/360,30e/360,30e/360 (ISDA),A/360,A/365F,Act/Act"</formula1>
    </dataValidation>
    <dataValidation type="list" errorStyle="information" allowBlank="1" showInputMessage="1" showErrorMessage="1" errorTitle="Cayley Market Data" error="That's not a valid payment frequency." sqref="F4:F14" xr:uid="{49330E73-B2E5-4CE2-AEB9-33FDB6AE9910}">
      <formula1>"Ann,Semi,Quart"</formula1>
    </dataValidation>
    <dataValidation type="list" errorStyle="information" allowBlank="1" showInputMessage="1" showErrorMessage="1" errorTitle="Cayley Market Data" error="That's not a valid floating daycount." sqref="G4:G14" xr:uid="{81E75E1E-34B1-40CB-BD7B-CA2B487BFE29}">
      <formula1>"A/360,A/365F"</formula1>
    </dataValidation>
    <dataValidation type="list" errorStyle="information" allowBlank="1" showInputMessage="1" showErrorMessage="1" errorTitle="Cayley Market Data" error="That's not a valid payment frequency." sqref="D18:D28" xr:uid="{C5134714-1622-4206-95B5-C02CB81288D0}">
      <formula1>"Ann,Semi,Quart"</formula1>
    </dataValidation>
    <dataValidation type="list" errorStyle="information" allowBlank="1" showInputMessage="1" showErrorMessage="1" errorTitle="Cayley Market Data" error="That's not a valid fixed daycount." sqref="E18:E28" xr:uid="{7110819A-37C7-4579-A144-64EF5C2C08AF}">
      <formula1>"30/360,30e/360,30e/360 (ISDA),A/360,A/365F,Act/Act"</formula1>
    </dataValidation>
    <dataValidation type="list" errorStyle="information" allowBlank="1" showInputMessage="1" showErrorMessage="1" errorTitle="Cayley Market Data" error="That's not a valid payment frequency." sqref="F18:F28" xr:uid="{96E10B00-E2E6-4070-BEC9-E4EAA9D61BDD}">
      <formula1>"Ann,Semi,Quart"</formula1>
    </dataValidation>
    <dataValidation type="list" errorStyle="information" allowBlank="1" showInputMessage="1" showErrorMessage="1" errorTitle="Cayley Market Data" error="That's not a valid fixed daycount." sqref="G18:G28" xr:uid="{5EEB6DD9-A225-4F03-8E8D-530675DF39AB}">
      <formula1>"30/360,30e/360,30e/360 (ISDA),A/360,A/365F,Act/Act"</formula1>
    </dataValidation>
    <dataValidation type="list" errorStyle="information" allowBlank="1" showInputMessage="1" showErrorMessage="1" errorTitle="Cayley Market Data" sqref="G16" xr:uid="{919269E0-5A2D-4FC2-8CC0-78905BBDA05F}">
      <formula1>"SEK,EUR"</formula1>
    </dataValidation>
    <dataValidation type="list" errorStyle="information" allowBlank="1" showInputMessage="1" showErrorMessage="1" errorTitle="Cayley Market Data" error="That's not a valid payment frequency." sqref="X4" xr:uid="{BE7E3995-B7A8-4F0E-83BD-C73668ACDA96}">
      <formula1>"Ann,Semi,Quart"</formula1>
    </dataValidation>
    <dataValidation type="list" errorStyle="information" allowBlank="1" showInputMessage="1" showErrorMessage="1" errorTitle="Cayley Market Data" error="That's not a valid fixed daycount." sqref="X5" xr:uid="{40E89869-F2B7-40BB-ACA9-B3F6C56C959F}">
      <formula1>"30/360,30e/360,30e/360 (ISDA),A/360,A/365F,Act/Act"</formula1>
    </dataValidation>
    <dataValidation type="list" errorStyle="information" allowBlank="1" showInputMessage="1" showErrorMessage="1" errorTitle="Cayley Market Data" error="That's not a valid payment frequency." sqref="X6" xr:uid="{21A94D99-8484-4C0F-AB10-BAED0E6C685C}">
      <formula1>"Ann,Semi,Quart"</formula1>
    </dataValidation>
    <dataValidation type="list" errorStyle="information" allowBlank="1" showInputMessage="1" showErrorMessage="1" errorTitle="Cayley Market Data" error="That's not a valid floating daycount." sqref="X7" xr:uid="{81EC7156-B17B-4800-A8CD-87E52122B491}">
      <formula1>"A/360,A/365F"</formula1>
    </dataValidation>
    <dataValidation type="list" errorStyle="information" allowBlank="1" showInputMessage="1" showErrorMessage="1" errorTitle="Cayley Market Data" error="That's not a valid QuoteType" sqref="X8" xr:uid="{0856FBCF-1B14-44F8-835D-38852C95BCBD}">
      <formula1>"Normal,Log Normal,OIS Normal,OIS Log Normal"</formula1>
    </dataValidation>
    <dataValidation type="list" errorStyle="information" allowBlank="1" showInputMessage="1" showErrorMessage="1" errorTitle="Cayley Market Data" error="That's not a valid Contributor" sqref="X9" xr:uid="{0F441539-0E80-4C7F-9673-F26371C53F8C}">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mc:AlternateContent xmlns:mc="http://schemas.openxmlformats.org/markup-compatibility/2006">
          <mc:Choice Requires="x14">
            <control shapeId="26626"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1157A-8A03-4DA7-9474-AA6D111FC5D3}">
  <sheetPr codeName="shSGD"/>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33"/>
      <c r="B1" s="134" t="str">
        <f ca="1">RIGHT(sCellInfo("SheetName"),3)&amp;" curves and volatility"</f>
        <v>SGD curves and volatility</v>
      </c>
      <c r="C1" s="133"/>
      <c r="D1" s="133"/>
      <c r="E1" s="133"/>
      <c r="F1" s="133"/>
      <c r="G1" s="133"/>
      <c r="H1" s="133"/>
      <c r="I1" s="133"/>
      <c r="J1" s="133"/>
      <c r="K1" s="133"/>
      <c r="L1" s="133"/>
      <c r="M1" s="133"/>
      <c r="N1" s="133"/>
      <c r="O1" s="133"/>
      <c r="P1" s="133"/>
      <c r="Q1" s="133"/>
      <c r="R1" s="133"/>
      <c r="S1" s="133"/>
      <c r="T1" s="133"/>
      <c r="U1" s="133"/>
      <c r="V1" s="133"/>
      <c r="W1" s="133"/>
      <c r="X1" s="133"/>
    </row>
    <row r="2" spans="1:24" x14ac:dyDescent="0.45">
      <c r="A2" s="133"/>
      <c r="B2" s="135" t="s">
        <v>534</v>
      </c>
      <c r="C2" s="133"/>
      <c r="D2" s="133"/>
      <c r="E2" s="133"/>
      <c r="F2" s="133"/>
      <c r="G2" s="133"/>
      <c r="H2" s="136" t="s">
        <v>535</v>
      </c>
      <c r="I2" s="133"/>
      <c r="J2" s="133"/>
      <c r="K2" s="133"/>
      <c r="L2" s="133"/>
      <c r="M2" s="133"/>
      <c r="N2" s="133"/>
      <c r="O2" s="133"/>
      <c r="P2" s="133"/>
      <c r="Q2" s="133"/>
      <c r="R2" s="133"/>
      <c r="S2" s="133"/>
      <c r="T2" s="133"/>
      <c r="U2" s="133"/>
      <c r="V2" s="133"/>
      <c r="W2" s="133"/>
      <c r="X2" s="133"/>
    </row>
    <row r="3" spans="1:24" x14ac:dyDescent="0.45">
      <c r="A3" s="133"/>
      <c r="B3" s="137" t="s">
        <v>536</v>
      </c>
      <c r="C3" s="137" t="s">
        <v>109</v>
      </c>
      <c r="D3" s="137" t="s">
        <v>537</v>
      </c>
      <c r="E3" s="137" t="s">
        <v>538</v>
      </c>
      <c r="F3" s="137" t="s">
        <v>539</v>
      </c>
      <c r="G3" s="137" t="s">
        <v>540</v>
      </c>
      <c r="H3" s="133"/>
      <c r="I3" s="135" t="s">
        <v>541</v>
      </c>
      <c r="J3" s="133"/>
      <c r="K3" s="133"/>
      <c r="L3" s="133"/>
      <c r="M3" s="133"/>
      <c r="N3" s="133"/>
      <c r="O3" s="133"/>
      <c r="P3" s="133"/>
      <c r="Q3" s="133"/>
      <c r="R3" s="133"/>
      <c r="S3" s="133"/>
      <c r="T3" s="133"/>
      <c r="U3" s="133"/>
      <c r="V3" s="133"/>
      <c r="W3" s="138" t="s">
        <v>542</v>
      </c>
      <c r="X3" s="133"/>
    </row>
    <row r="4" spans="1:24" x14ac:dyDescent="0.45">
      <c r="A4" s="133"/>
      <c r="B4" s="142" t="s">
        <v>9</v>
      </c>
      <c r="C4" s="45">
        <v>1.5868299999999998E-2</v>
      </c>
      <c r="D4" s="143" t="s">
        <v>543</v>
      </c>
      <c r="E4" s="143" t="s">
        <v>566</v>
      </c>
      <c r="F4" s="143" t="s">
        <v>543</v>
      </c>
      <c r="G4" s="144" t="s">
        <v>566</v>
      </c>
      <c r="H4" s="133"/>
      <c r="I4" s="154"/>
      <c r="J4" s="155" t="s">
        <v>10</v>
      </c>
      <c r="K4" s="155" t="s">
        <v>11</v>
      </c>
      <c r="L4" s="155" t="s">
        <v>12</v>
      </c>
      <c r="M4" s="155" t="s">
        <v>13</v>
      </c>
      <c r="N4" s="155" t="s">
        <v>14</v>
      </c>
      <c r="O4" s="155" t="s">
        <v>15</v>
      </c>
      <c r="P4" s="155" t="s">
        <v>16</v>
      </c>
      <c r="Q4" s="155" t="s">
        <v>17</v>
      </c>
      <c r="R4" s="155" t="s">
        <v>18</v>
      </c>
      <c r="S4" s="155" t="s">
        <v>19</v>
      </c>
      <c r="T4" s="155" t="s">
        <v>545</v>
      </c>
      <c r="U4" s="156" t="s">
        <v>546</v>
      </c>
      <c r="V4" s="133"/>
      <c r="W4" s="46" t="s">
        <v>547</v>
      </c>
      <c r="X4" s="47" t="str">
        <f t="array" aca="1" ref="X4:X7" ca="1">TRANSPOSE($D$5:$G$5)</f>
        <v>Quart</v>
      </c>
    </row>
    <row r="5" spans="1:24" x14ac:dyDescent="0.45">
      <c r="A5" s="133"/>
      <c r="B5" s="145" t="s">
        <v>10</v>
      </c>
      <c r="C5" s="49">
        <v>1.5679999999999999E-2</v>
      </c>
      <c r="D5" s="146" t="s">
        <v>549</v>
      </c>
      <c r="E5" s="146" t="s">
        <v>566</v>
      </c>
      <c r="F5" s="146" t="s">
        <v>549</v>
      </c>
      <c r="G5" s="147" t="s">
        <v>566</v>
      </c>
      <c r="H5" s="133"/>
      <c r="I5" s="157" t="s">
        <v>10</v>
      </c>
      <c r="J5" s="50">
        <v>3.8072499999999999E-3</v>
      </c>
      <c r="K5" s="50">
        <v>3.6369999999999996E-3</v>
      </c>
      <c r="L5" s="50">
        <v>4.5632499999999996E-3</v>
      </c>
      <c r="M5" s="50">
        <v>4.4799999999999996E-3</v>
      </c>
      <c r="N5" s="50">
        <v>4.4640000000000001E-3</v>
      </c>
      <c r="O5" s="50">
        <v>4.4799999999999996E-3</v>
      </c>
      <c r="P5" s="50">
        <v>4.496E-3</v>
      </c>
      <c r="Q5" s="50">
        <v>4.522666666666667E-3</v>
      </c>
      <c r="R5" s="50">
        <v>4.5493333333333332E-3</v>
      </c>
      <c r="S5" s="50">
        <v>4.5760000000000002E-3</v>
      </c>
      <c r="T5" s="50">
        <v>4.5760000000000002E-3</v>
      </c>
      <c r="U5" s="51">
        <v>4.5760000000000002E-3</v>
      </c>
      <c r="V5" s="133"/>
      <c r="W5" s="52" t="s">
        <v>550</v>
      </c>
      <c r="X5" s="48" t="str">
        <f ca="1"/>
        <v>A/365F</v>
      </c>
    </row>
    <row r="6" spans="1:24" x14ac:dyDescent="0.45">
      <c r="A6" s="133"/>
      <c r="B6" s="145" t="s">
        <v>11</v>
      </c>
      <c r="C6" s="49">
        <v>1.5415000000000002E-2</v>
      </c>
      <c r="D6" s="146" t="s">
        <v>549</v>
      </c>
      <c r="E6" s="146" t="s">
        <v>566</v>
      </c>
      <c r="F6" s="146" t="s">
        <v>549</v>
      </c>
      <c r="G6" s="147" t="s">
        <v>566</v>
      </c>
      <c r="H6" s="133"/>
      <c r="I6" s="157" t="s">
        <v>11</v>
      </c>
      <c r="J6" s="50">
        <v>4.2430999999999996E-3</v>
      </c>
      <c r="K6" s="50">
        <v>3.8317999999999998E-3</v>
      </c>
      <c r="L6" s="50">
        <v>5.1654000000000005E-3</v>
      </c>
      <c r="M6" s="50">
        <v>5.9520000000000007E-3</v>
      </c>
      <c r="N6" s="50">
        <v>6.0799999999999995E-3</v>
      </c>
      <c r="O6" s="50">
        <v>6.0799999999999995E-3</v>
      </c>
      <c r="P6" s="50">
        <v>6.0799999999999995E-3</v>
      </c>
      <c r="Q6" s="50">
        <v>6.0799999999999995E-3</v>
      </c>
      <c r="R6" s="50">
        <v>6.0799999999999995E-3</v>
      </c>
      <c r="S6" s="50">
        <v>6.0799999999999995E-3</v>
      </c>
      <c r="T6" s="50">
        <v>6.0799999999999995E-3</v>
      </c>
      <c r="U6" s="51">
        <v>6.0799999999999995E-3</v>
      </c>
      <c r="V6" s="133"/>
      <c r="W6" s="52" t="s">
        <v>551</v>
      </c>
      <c r="X6" s="48" t="str">
        <f ca="1"/>
        <v>Quart</v>
      </c>
    </row>
    <row r="7" spans="1:24" x14ac:dyDescent="0.45">
      <c r="A7" s="133"/>
      <c r="B7" s="145" t="s">
        <v>12</v>
      </c>
      <c r="C7" s="49">
        <v>1.5325E-2</v>
      </c>
      <c r="D7" s="146" t="s">
        <v>549</v>
      </c>
      <c r="E7" s="146" t="s">
        <v>566</v>
      </c>
      <c r="F7" s="146" t="s">
        <v>549</v>
      </c>
      <c r="G7" s="147" t="s">
        <v>566</v>
      </c>
      <c r="H7" s="133"/>
      <c r="I7" s="157" t="s">
        <v>12</v>
      </c>
      <c r="J7" s="50">
        <v>5.3119999999999999E-3</v>
      </c>
      <c r="K7" s="50">
        <v>5.6159999999999995E-3</v>
      </c>
      <c r="L7" s="50">
        <v>5.6319999999999999E-3</v>
      </c>
      <c r="M7" s="50">
        <v>5.7280000000000005E-3</v>
      </c>
      <c r="N7" s="50">
        <v>5.9520000000000007E-3</v>
      </c>
      <c r="O7" s="50">
        <v>5.9440000000000005E-3</v>
      </c>
      <c r="P7" s="50">
        <v>5.9360000000000003E-3</v>
      </c>
      <c r="Q7" s="50">
        <v>5.9306666666666674E-3</v>
      </c>
      <c r="R7" s="50">
        <v>5.9253333333333337E-3</v>
      </c>
      <c r="S7" s="50">
        <v>5.9199999999999999E-3</v>
      </c>
      <c r="T7" s="50">
        <v>5.9199999999999999E-3</v>
      </c>
      <c r="U7" s="51">
        <v>5.9199999999999999E-3</v>
      </c>
      <c r="V7" s="133"/>
      <c r="W7" s="52" t="s">
        <v>552</v>
      </c>
      <c r="X7" s="48" t="str">
        <f ca="1"/>
        <v>A/365F</v>
      </c>
    </row>
    <row r="8" spans="1:24" x14ac:dyDescent="0.45">
      <c r="A8" s="133"/>
      <c r="B8" s="145" t="s">
        <v>13</v>
      </c>
      <c r="C8" s="49">
        <v>1.54123E-2</v>
      </c>
      <c r="D8" s="146" t="s">
        <v>549</v>
      </c>
      <c r="E8" s="146" t="s">
        <v>566</v>
      </c>
      <c r="F8" s="146" t="s">
        <v>549</v>
      </c>
      <c r="G8" s="147" t="s">
        <v>566</v>
      </c>
      <c r="H8" s="133"/>
      <c r="I8" s="157" t="s">
        <v>13</v>
      </c>
      <c r="J8" s="50">
        <v>5.6799999999999993E-3</v>
      </c>
      <c r="K8" s="50">
        <v>5.7280000000000005E-3</v>
      </c>
      <c r="L8" s="50">
        <v>5.7600000000000004E-3</v>
      </c>
      <c r="M8" s="50">
        <v>5.8079999999999998E-3</v>
      </c>
      <c r="N8" s="50">
        <v>5.8560000000000001E-3</v>
      </c>
      <c r="O8" s="50">
        <v>5.8399999999999997E-3</v>
      </c>
      <c r="P8" s="50">
        <v>5.8240000000000002E-3</v>
      </c>
      <c r="Q8" s="50">
        <v>5.8026666666666669E-3</v>
      </c>
      <c r="R8" s="50">
        <v>5.7813333333333336E-3</v>
      </c>
      <c r="S8" s="50">
        <v>5.7600000000000004E-3</v>
      </c>
      <c r="T8" s="50">
        <v>5.7600000000000004E-3</v>
      </c>
      <c r="U8" s="51">
        <v>5.7600000000000004E-3</v>
      </c>
      <c r="V8" s="133"/>
      <c r="W8" s="52" t="s">
        <v>553</v>
      </c>
      <c r="X8" s="48" t="s">
        <v>554</v>
      </c>
    </row>
    <row r="9" spans="1:24" x14ac:dyDescent="0.45">
      <c r="A9" s="133"/>
      <c r="B9" s="145" t="s">
        <v>14</v>
      </c>
      <c r="C9" s="49">
        <v>1.5554999999999999E-2</v>
      </c>
      <c r="D9" s="146" t="s">
        <v>549</v>
      </c>
      <c r="E9" s="146" t="s">
        <v>566</v>
      </c>
      <c r="F9" s="146" t="s">
        <v>549</v>
      </c>
      <c r="G9" s="147" t="s">
        <v>566</v>
      </c>
      <c r="H9" s="133"/>
      <c r="I9" s="157" t="s">
        <v>14</v>
      </c>
      <c r="J9" s="50">
        <v>6.032E-3</v>
      </c>
      <c r="K9" s="50">
        <v>5.9680000000000002E-3</v>
      </c>
      <c r="L9" s="50">
        <v>5.888E-3</v>
      </c>
      <c r="M9" s="50">
        <v>5.8240000000000002E-3</v>
      </c>
      <c r="N9" s="50">
        <v>5.744E-3</v>
      </c>
      <c r="O9" s="50">
        <v>5.7039999999999999E-3</v>
      </c>
      <c r="P9" s="50">
        <v>5.6639999999999998E-3</v>
      </c>
      <c r="Q9" s="50">
        <v>5.6426666666666665E-3</v>
      </c>
      <c r="R9" s="50">
        <v>5.6213333333333332E-3</v>
      </c>
      <c r="S9" s="50">
        <v>5.5999999999999999E-3</v>
      </c>
      <c r="T9" s="50">
        <v>5.5999999999999999E-3</v>
      </c>
      <c r="U9" s="51">
        <v>5.5999999999999999E-3</v>
      </c>
      <c r="V9" s="133"/>
      <c r="W9" s="53" t="s">
        <v>555</v>
      </c>
      <c r="X9" s="54" t="s">
        <v>571</v>
      </c>
    </row>
    <row r="10" spans="1:24" x14ac:dyDescent="0.45">
      <c r="A10" s="133"/>
      <c r="B10" s="145" t="s">
        <v>16</v>
      </c>
      <c r="C10" s="49">
        <v>1.6150000000000001E-2</v>
      </c>
      <c r="D10" s="146" t="s">
        <v>549</v>
      </c>
      <c r="E10" s="146" t="s">
        <v>566</v>
      </c>
      <c r="F10" s="146" t="s">
        <v>549</v>
      </c>
      <c r="G10" s="147" t="s">
        <v>566</v>
      </c>
      <c r="H10" s="133"/>
      <c r="I10" s="157" t="s">
        <v>16</v>
      </c>
      <c r="J10" s="50">
        <v>6.1119999999999994E-3</v>
      </c>
      <c r="K10" s="50">
        <v>6.1760000000000001E-3</v>
      </c>
      <c r="L10" s="50">
        <v>6.0799999999999995E-3</v>
      </c>
      <c r="M10" s="50">
        <v>5.888E-3</v>
      </c>
      <c r="N10" s="50">
        <v>5.7920000000000003E-3</v>
      </c>
      <c r="O10" s="50">
        <v>5.7440000000000008E-3</v>
      </c>
      <c r="P10" s="50">
        <v>5.6959999999999997E-3</v>
      </c>
      <c r="Q10" s="50">
        <v>5.6639999999999998E-3</v>
      </c>
      <c r="R10" s="50">
        <v>5.6320000000000007E-3</v>
      </c>
      <c r="S10" s="50">
        <v>5.5999999999999999E-3</v>
      </c>
      <c r="T10" s="50">
        <v>5.5999999999999999E-3</v>
      </c>
      <c r="U10" s="51">
        <v>5.5999999999999999E-3</v>
      </c>
      <c r="V10" s="133"/>
      <c r="W10" s="133"/>
      <c r="X10" s="133"/>
    </row>
    <row r="11" spans="1:24" x14ac:dyDescent="0.45">
      <c r="A11" s="133"/>
      <c r="B11" s="145" t="s">
        <v>19</v>
      </c>
      <c r="C11" s="49">
        <v>1.6964999999999997E-2</v>
      </c>
      <c r="D11" s="146" t="s">
        <v>549</v>
      </c>
      <c r="E11" s="146" t="s">
        <v>566</v>
      </c>
      <c r="F11" s="146" t="s">
        <v>549</v>
      </c>
      <c r="G11" s="147" t="s">
        <v>566</v>
      </c>
      <c r="H11" s="133"/>
      <c r="I11" s="157" t="s">
        <v>19</v>
      </c>
      <c r="J11" s="50">
        <v>6.2240000000000004E-3</v>
      </c>
      <c r="K11" s="50">
        <v>6.1279999999999998E-3</v>
      </c>
      <c r="L11" s="50">
        <v>6.032E-3</v>
      </c>
      <c r="M11" s="50">
        <v>5.9360000000000003E-3</v>
      </c>
      <c r="N11" s="50">
        <v>5.8399999999999997E-3</v>
      </c>
      <c r="O11" s="50">
        <v>5.6042500000000007E-3</v>
      </c>
      <c r="P11" s="50">
        <v>5.3685E-3</v>
      </c>
      <c r="Q11" s="50">
        <v>5.4469333333333342E-3</v>
      </c>
      <c r="R11" s="50">
        <v>5.5253666666666666E-3</v>
      </c>
      <c r="S11" s="50">
        <v>5.6037999999999999E-3</v>
      </c>
      <c r="T11" s="50">
        <v>5.6037999999999999E-3</v>
      </c>
      <c r="U11" s="51">
        <v>5.6037999999999999E-3</v>
      </c>
      <c r="V11" s="133"/>
      <c r="W11" s="133" t="s">
        <v>557</v>
      </c>
      <c r="X11" s="133"/>
    </row>
    <row r="12" spans="1:24" x14ac:dyDescent="0.45">
      <c r="A12" s="133"/>
      <c r="B12" s="145" t="s">
        <v>545</v>
      </c>
      <c r="C12" s="49">
        <v>1.7899999999999999E-2</v>
      </c>
      <c r="D12" s="146" t="s">
        <v>549</v>
      </c>
      <c r="E12" s="146" t="s">
        <v>566</v>
      </c>
      <c r="F12" s="146" t="s">
        <v>549</v>
      </c>
      <c r="G12" s="147" t="s">
        <v>566</v>
      </c>
      <c r="H12" s="133"/>
      <c r="I12" s="157" t="s">
        <v>545</v>
      </c>
      <c r="J12" s="50">
        <v>6.2240000000000004E-3</v>
      </c>
      <c r="K12" s="50">
        <v>6.1279999999999998E-3</v>
      </c>
      <c r="L12" s="50">
        <v>6.032E-3</v>
      </c>
      <c r="M12" s="50">
        <v>5.9360000000000003E-3</v>
      </c>
      <c r="N12" s="50">
        <v>5.8399999999999997E-3</v>
      </c>
      <c r="O12" s="50">
        <v>5.6042499999999999E-3</v>
      </c>
      <c r="P12" s="50">
        <v>5.3685000000000009E-3</v>
      </c>
      <c r="Q12" s="50">
        <v>5.4469333333333333E-3</v>
      </c>
      <c r="R12" s="50">
        <v>5.5253666666666666E-3</v>
      </c>
      <c r="S12" s="50">
        <v>5.6037999999999999E-3</v>
      </c>
      <c r="T12" s="50">
        <v>5.6037999999999999E-3</v>
      </c>
      <c r="U12" s="51">
        <v>5.6037999999999999E-3</v>
      </c>
      <c r="V12" s="133"/>
      <c r="W12" s="139" t="s">
        <v>558</v>
      </c>
      <c r="X12" s="55" t="s">
        <v>559</v>
      </c>
    </row>
    <row r="13" spans="1:24" x14ac:dyDescent="0.45">
      <c r="A13" s="133"/>
      <c r="B13" s="145" t="s">
        <v>546</v>
      </c>
      <c r="C13" s="49">
        <v>1.83E-2</v>
      </c>
      <c r="D13" s="146" t="s">
        <v>549</v>
      </c>
      <c r="E13" s="146" t="s">
        <v>566</v>
      </c>
      <c r="F13" s="146" t="s">
        <v>549</v>
      </c>
      <c r="G13" s="147" t="s">
        <v>566</v>
      </c>
      <c r="H13" s="133"/>
      <c r="I13" s="158" t="s">
        <v>546</v>
      </c>
      <c r="J13" s="56">
        <v>6.2240000000000004E-3</v>
      </c>
      <c r="K13" s="56">
        <v>6.1279999999999998E-3</v>
      </c>
      <c r="L13" s="56">
        <v>6.032E-3</v>
      </c>
      <c r="M13" s="56">
        <v>5.9360000000000003E-3</v>
      </c>
      <c r="N13" s="56">
        <v>5.8399999999999997E-3</v>
      </c>
      <c r="O13" s="56">
        <v>5.6042499999999999E-3</v>
      </c>
      <c r="P13" s="56">
        <v>5.3685000000000009E-3</v>
      </c>
      <c r="Q13" s="56">
        <v>5.4469333333333333E-3</v>
      </c>
      <c r="R13" s="56">
        <v>5.5253666666666666E-3</v>
      </c>
      <c r="S13" s="56">
        <v>5.6037999999999999E-3</v>
      </c>
      <c r="T13" s="56">
        <v>5.6037999999999999E-3</v>
      </c>
      <c r="U13" s="57">
        <v>5.6037999999999999E-3</v>
      </c>
      <c r="V13" s="133"/>
      <c r="W13" s="133"/>
      <c r="X13" s="133"/>
    </row>
    <row r="14" spans="1:24" x14ac:dyDescent="0.45">
      <c r="A14" s="133"/>
      <c r="B14" s="148" t="s">
        <v>560</v>
      </c>
      <c r="C14" s="58">
        <v>1.8349999999999998E-2</v>
      </c>
      <c r="D14" s="149" t="s">
        <v>549</v>
      </c>
      <c r="E14" s="149" t="s">
        <v>566</v>
      </c>
      <c r="F14" s="149" t="s">
        <v>549</v>
      </c>
      <c r="G14" s="150" t="s">
        <v>566</v>
      </c>
      <c r="H14" s="133"/>
      <c r="I14" s="133"/>
      <c r="J14" s="133"/>
      <c r="K14" s="133"/>
      <c r="L14" s="133"/>
      <c r="M14" s="133"/>
      <c r="N14" s="133"/>
      <c r="O14" s="133"/>
      <c r="P14" s="133"/>
      <c r="Q14" s="133"/>
      <c r="R14" s="133"/>
      <c r="S14" s="133"/>
      <c r="T14" s="133"/>
      <c r="U14" s="133"/>
      <c r="V14" s="133"/>
      <c r="W14" s="133"/>
      <c r="X14" s="133"/>
    </row>
    <row r="15" spans="1:24" x14ac:dyDescent="0.45">
      <c r="A15" s="133"/>
      <c r="B15" s="133"/>
      <c r="C15" s="133"/>
      <c r="D15" s="133"/>
      <c r="E15" s="133"/>
      <c r="F15" s="133"/>
      <c r="G15" s="133"/>
      <c r="H15" s="133"/>
      <c r="I15" s="133"/>
      <c r="J15" s="133"/>
      <c r="K15" s="133"/>
      <c r="L15" s="133"/>
      <c r="M15" s="133"/>
      <c r="N15" s="133"/>
      <c r="O15" s="133"/>
      <c r="P15" s="133"/>
      <c r="Q15" s="133"/>
      <c r="R15" s="133"/>
      <c r="S15" s="133"/>
      <c r="T15" s="133"/>
      <c r="U15" s="133"/>
      <c r="V15" s="133"/>
      <c r="W15" s="133"/>
      <c r="X15" s="133"/>
    </row>
    <row r="16" spans="1:24" x14ac:dyDescent="0.45">
      <c r="A16" s="133"/>
      <c r="B16" s="138" t="str" cm="1">
        <f t="array" aca="1" ref="B16" ca="1">IF(sCellInfo("SheetName")=Config!CollateralCcy,"Fixed vs RFR",sCellInfo("SheetName")&amp;" RFR vs "&amp;Config!CollateralCcy&amp;" RFR")</f>
        <v>SGD RFR vs EUR RFR</v>
      </c>
      <c r="C16" s="133"/>
      <c r="D16" s="133"/>
      <c r="E16" s="133"/>
      <c r="F16" s="140" t="s">
        <v>561</v>
      </c>
      <c r="G16" s="59" t="str" cm="1">
        <f t="array" aca="1" ref="G16" ca="1">[1]!sCellInfo("SheetName")</f>
        <v>SGD</v>
      </c>
      <c r="H16" s="133"/>
      <c r="I16" s="133"/>
      <c r="J16" s="133"/>
      <c r="K16" s="133"/>
      <c r="L16" s="133"/>
      <c r="M16" s="133"/>
      <c r="N16" s="133"/>
      <c r="O16" s="133"/>
      <c r="P16" s="133"/>
      <c r="Q16" s="133"/>
      <c r="R16" s="133"/>
      <c r="S16" s="133"/>
      <c r="T16" s="133"/>
      <c r="U16" s="133"/>
      <c r="V16" s="133"/>
      <c r="W16" s="133"/>
      <c r="X16" s="133"/>
    </row>
    <row r="17" spans="1:24" x14ac:dyDescent="0.45">
      <c r="A17" s="133"/>
      <c r="B17" s="141" t="s">
        <v>536</v>
      </c>
      <c r="C17" s="141" t="s">
        <v>109</v>
      </c>
      <c r="D17" s="137" t="s">
        <v>562</v>
      </c>
      <c r="E17" s="137" t="s">
        <v>563</v>
      </c>
      <c r="F17" s="137" t="s">
        <v>564</v>
      </c>
      <c r="G17" s="137" t="s">
        <v>565</v>
      </c>
      <c r="H17" s="133"/>
      <c r="I17" s="133"/>
      <c r="J17" s="133"/>
      <c r="K17" s="133"/>
      <c r="L17" s="133"/>
      <c r="M17" s="133"/>
      <c r="N17" s="133"/>
      <c r="O17" s="133"/>
      <c r="P17" s="133"/>
      <c r="Q17" s="133"/>
      <c r="R17" s="133"/>
      <c r="S17" s="133"/>
      <c r="T17" s="133"/>
      <c r="U17" s="133"/>
      <c r="V17" s="133"/>
      <c r="W17" s="133"/>
      <c r="X17" s="133"/>
    </row>
    <row r="18" spans="1:24" x14ac:dyDescent="0.45">
      <c r="A18" s="133"/>
      <c r="B18" s="151" t="s">
        <v>9</v>
      </c>
      <c r="C18" s="45">
        <v>-4.8749999999999998E-4</v>
      </c>
      <c r="D18" s="143" t="s">
        <v>549</v>
      </c>
      <c r="E18" s="143" t="s">
        <v>566</v>
      </c>
      <c r="F18" s="143" t="s">
        <v>549</v>
      </c>
      <c r="G18" s="144" t="s">
        <v>544</v>
      </c>
      <c r="H18" s="133"/>
      <c r="I18" s="133"/>
      <c r="J18" s="133"/>
      <c r="K18" s="133"/>
      <c r="L18" s="133"/>
      <c r="M18" s="133"/>
      <c r="N18" s="133"/>
      <c r="O18" s="133"/>
      <c r="P18" s="133"/>
      <c r="Q18" s="133"/>
      <c r="R18" s="133"/>
      <c r="S18" s="133"/>
      <c r="T18" s="133"/>
      <c r="U18" s="133"/>
      <c r="V18" s="133"/>
      <c r="W18" s="133"/>
      <c r="X18" s="133"/>
    </row>
    <row r="19" spans="1:24" x14ac:dyDescent="0.45">
      <c r="A19" s="133"/>
      <c r="B19" s="152" t="s">
        <v>10</v>
      </c>
      <c r="C19" s="49">
        <v>-4.8749999999999998E-4</v>
      </c>
      <c r="D19" s="146" t="s">
        <v>549</v>
      </c>
      <c r="E19" s="146" t="s">
        <v>566</v>
      </c>
      <c r="F19" s="146" t="s">
        <v>549</v>
      </c>
      <c r="G19" s="147" t="s">
        <v>544</v>
      </c>
      <c r="H19" s="133"/>
      <c r="I19" s="133"/>
      <c r="J19" s="133"/>
      <c r="K19" s="133"/>
      <c r="L19" s="133"/>
      <c r="M19" s="133"/>
      <c r="N19" s="133"/>
      <c r="O19" s="133"/>
      <c r="P19" s="133"/>
      <c r="Q19" s="133"/>
      <c r="R19" s="133"/>
      <c r="S19" s="133"/>
      <c r="T19" s="133"/>
      <c r="U19" s="133"/>
      <c r="V19" s="133"/>
      <c r="W19" s="133"/>
      <c r="X19" s="133"/>
    </row>
    <row r="20" spans="1:24" x14ac:dyDescent="0.45">
      <c r="A20" s="133"/>
      <c r="B20" s="152" t="s">
        <v>11</v>
      </c>
      <c r="C20" s="49">
        <v>-4.75E-4</v>
      </c>
      <c r="D20" s="146" t="s">
        <v>549</v>
      </c>
      <c r="E20" s="146" t="s">
        <v>566</v>
      </c>
      <c r="F20" s="146" t="s">
        <v>549</v>
      </c>
      <c r="G20" s="147" t="s">
        <v>544</v>
      </c>
      <c r="H20" s="133"/>
      <c r="I20" s="133"/>
      <c r="J20" s="133"/>
      <c r="K20" s="133"/>
      <c r="L20" s="133"/>
      <c r="M20" s="133"/>
      <c r="N20" s="133"/>
      <c r="O20" s="133"/>
      <c r="P20" s="133"/>
      <c r="Q20" s="133"/>
      <c r="R20" s="133"/>
      <c r="S20" s="133"/>
      <c r="T20" s="133"/>
      <c r="U20" s="133"/>
      <c r="V20" s="133"/>
      <c r="W20" s="133"/>
      <c r="X20" s="133"/>
    </row>
    <row r="21" spans="1:24" x14ac:dyDescent="0.45">
      <c r="A21" s="133"/>
      <c r="B21" s="152" t="s">
        <v>12</v>
      </c>
      <c r="C21" s="49">
        <v>-4.4999999999999999E-4</v>
      </c>
      <c r="D21" s="146" t="s">
        <v>549</v>
      </c>
      <c r="E21" s="146" t="s">
        <v>566</v>
      </c>
      <c r="F21" s="146" t="s">
        <v>549</v>
      </c>
      <c r="G21" s="147" t="s">
        <v>544</v>
      </c>
      <c r="H21" s="133"/>
      <c r="I21" s="133"/>
      <c r="J21" s="133"/>
      <c r="K21" s="133"/>
      <c r="L21" s="133"/>
      <c r="M21" s="133"/>
      <c r="N21" s="133"/>
      <c r="O21" s="133"/>
      <c r="P21" s="133"/>
      <c r="Q21" s="133"/>
      <c r="R21" s="133"/>
      <c r="S21" s="133"/>
      <c r="T21" s="133"/>
      <c r="U21" s="133"/>
      <c r="V21" s="133"/>
      <c r="W21" s="133"/>
      <c r="X21" s="133"/>
    </row>
    <row r="22" spans="1:24" x14ac:dyDescent="0.45">
      <c r="A22" s="133"/>
      <c r="B22" s="152" t="s">
        <v>13</v>
      </c>
      <c r="C22" s="49">
        <v>-6.2500000000000001E-4</v>
      </c>
      <c r="D22" s="146" t="s">
        <v>549</v>
      </c>
      <c r="E22" s="146" t="s">
        <v>566</v>
      </c>
      <c r="F22" s="146" t="s">
        <v>549</v>
      </c>
      <c r="G22" s="147" t="s">
        <v>544</v>
      </c>
      <c r="H22" s="133"/>
      <c r="I22" s="133"/>
      <c r="J22" s="133"/>
      <c r="K22" s="133"/>
      <c r="L22" s="133"/>
      <c r="M22" s="133"/>
      <c r="N22" s="133"/>
      <c r="O22" s="133"/>
      <c r="P22" s="133"/>
      <c r="Q22" s="133"/>
      <c r="R22" s="133"/>
      <c r="S22" s="133"/>
      <c r="T22" s="133"/>
      <c r="U22" s="133"/>
      <c r="V22" s="133"/>
      <c r="W22" s="133"/>
      <c r="X22" s="133"/>
    </row>
    <row r="23" spans="1:24" x14ac:dyDescent="0.45">
      <c r="A23" s="133"/>
      <c r="B23" s="152" t="s">
        <v>14</v>
      </c>
      <c r="C23" s="49">
        <v>-9.5E-4</v>
      </c>
      <c r="D23" s="146" t="s">
        <v>549</v>
      </c>
      <c r="E23" s="146" t="s">
        <v>566</v>
      </c>
      <c r="F23" s="146" t="s">
        <v>549</v>
      </c>
      <c r="G23" s="147" t="s">
        <v>544</v>
      </c>
      <c r="H23" s="133"/>
      <c r="I23" s="133"/>
      <c r="J23" s="133"/>
      <c r="K23" s="133"/>
      <c r="L23" s="133"/>
      <c r="M23" s="133"/>
      <c r="N23" s="133"/>
      <c r="O23" s="133"/>
      <c r="P23" s="133"/>
      <c r="Q23" s="133"/>
      <c r="R23" s="133"/>
      <c r="S23" s="133"/>
      <c r="T23" s="133"/>
      <c r="U23" s="133"/>
      <c r="V23" s="133"/>
      <c r="W23" s="133"/>
      <c r="X23" s="133"/>
    </row>
    <row r="24" spans="1:24" x14ac:dyDescent="0.45">
      <c r="A24" s="133"/>
      <c r="B24" s="152" t="s">
        <v>16</v>
      </c>
      <c r="C24" s="49">
        <v>-1.8749999999999999E-3</v>
      </c>
      <c r="D24" s="146" t="s">
        <v>549</v>
      </c>
      <c r="E24" s="146" t="s">
        <v>566</v>
      </c>
      <c r="F24" s="146" t="s">
        <v>549</v>
      </c>
      <c r="G24" s="147" t="s">
        <v>544</v>
      </c>
      <c r="H24" s="133"/>
      <c r="I24" s="133"/>
      <c r="J24" s="133"/>
      <c r="K24" s="133"/>
      <c r="L24" s="133"/>
      <c r="M24" s="133"/>
      <c r="N24" s="133"/>
      <c r="O24" s="133"/>
      <c r="P24" s="133"/>
      <c r="Q24" s="133"/>
      <c r="R24" s="133"/>
      <c r="S24" s="133"/>
      <c r="T24" s="133"/>
      <c r="U24" s="133"/>
      <c r="V24" s="133"/>
      <c r="W24" s="133"/>
      <c r="X24" s="133"/>
    </row>
    <row r="25" spans="1:24" x14ac:dyDescent="0.45">
      <c r="A25" s="133"/>
      <c r="B25" s="152" t="s">
        <v>19</v>
      </c>
      <c r="C25" s="49">
        <v>-2.5000000000000001E-3</v>
      </c>
      <c r="D25" s="146" t="s">
        <v>549</v>
      </c>
      <c r="E25" s="146" t="s">
        <v>566</v>
      </c>
      <c r="F25" s="146" t="s">
        <v>549</v>
      </c>
      <c r="G25" s="147" t="s">
        <v>544</v>
      </c>
      <c r="H25" s="133"/>
      <c r="I25" s="133"/>
      <c r="J25" s="133"/>
      <c r="K25" s="133"/>
      <c r="L25" s="133"/>
      <c r="M25" s="133"/>
      <c r="N25" s="133"/>
      <c r="O25" s="133"/>
      <c r="P25" s="133"/>
      <c r="Q25" s="133"/>
      <c r="R25" s="133"/>
      <c r="S25" s="133"/>
      <c r="T25" s="133"/>
      <c r="U25" s="133"/>
      <c r="V25" s="133"/>
      <c r="W25" s="133"/>
      <c r="X25" s="133"/>
    </row>
    <row r="26" spans="1:24" x14ac:dyDescent="0.45">
      <c r="A26" s="133"/>
      <c r="B26" s="152" t="s">
        <v>545</v>
      </c>
      <c r="C26" s="49">
        <v>-2.8E-3</v>
      </c>
      <c r="D26" s="146" t="s">
        <v>549</v>
      </c>
      <c r="E26" s="146" t="s">
        <v>566</v>
      </c>
      <c r="F26" s="146" t="s">
        <v>549</v>
      </c>
      <c r="G26" s="147" t="s">
        <v>544</v>
      </c>
      <c r="H26" s="133"/>
      <c r="I26" s="133"/>
      <c r="J26" s="133"/>
      <c r="K26" s="133"/>
      <c r="L26" s="133"/>
      <c r="M26" s="133"/>
      <c r="N26" s="133"/>
      <c r="O26" s="133"/>
      <c r="P26" s="133"/>
      <c r="Q26" s="133"/>
      <c r="R26" s="133"/>
      <c r="S26" s="133"/>
      <c r="T26" s="133"/>
      <c r="U26" s="133"/>
      <c r="V26" s="133"/>
      <c r="W26" s="133"/>
      <c r="X26" s="133"/>
    </row>
    <row r="27" spans="1:24" x14ac:dyDescent="0.45">
      <c r="A27" s="133"/>
      <c r="B27" s="152" t="s">
        <v>546</v>
      </c>
      <c r="C27" s="49">
        <v>-2.7750000000000001E-3</v>
      </c>
      <c r="D27" s="146" t="s">
        <v>549</v>
      </c>
      <c r="E27" s="146" t="s">
        <v>566</v>
      </c>
      <c r="F27" s="146" t="s">
        <v>549</v>
      </c>
      <c r="G27" s="147" t="s">
        <v>544</v>
      </c>
      <c r="H27" s="133"/>
      <c r="I27" s="133"/>
      <c r="J27" s="133"/>
      <c r="K27" s="133"/>
      <c r="L27" s="133"/>
      <c r="M27" s="133"/>
      <c r="N27" s="133"/>
      <c r="O27" s="133"/>
      <c r="P27" s="133"/>
      <c r="Q27" s="133"/>
      <c r="R27" s="133"/>
      <c r="S27" s="133"/>
      <c r="T27" s="133"/>
      <c r="U27" s="133"/>
      <c r="V27" s="133"/>
      <c r="W27" s="133"/>
      <c r="X27" s="133"/>
    </row>
    <row r="28" spans="1:24" x14ac:dyDescent="0.45">
      <c r="A28" s="133"/>
      <c r="B28" s="153" t="s">
        <v>560</v>
      </c>
      <c r="C28" s="58">
        <v>-2.9100000000000003E-3</v>
      </c>
      <c r="D28" s="149" t="s">
        <v>549</v>
      </c>
      <c r="E28" s="149" t="s">
        <v>566</v>
      </c>
      <c r="F28" s="149" t="s">
        <v>549</v>
      </c>
      <c r="G28" s="150" t="s">
        <v>544</v>
      </c>
      <c r="H28" s="133"/>
      <c r="I28" s="133"/>
      <c r="J28" s="133"/>
      <c r="K28" s="133"/>
      <c r="L28" s="133"/>
      <c r="M28" s="133"/>
      <c r="N28" s="133"/>
      <c r="O28" s="133"/>
      <c r="P28" s="133"/>
      <c r="Q28" s="133"/>
      <c r="R28" s="133"/>
      <c r="S28" s="133"/>
      <c r="T28" s="133"/>
      <c r="U28" s="133"/>
      <c r="V28" s="133"/>
      <c r="W28" s="133"/>
      <c r="X28" s="133"/>
    </row>
  </sheetData>
  <sheetProtection sheet="1" objects="1" scenarios="1"/>
  <dataValidations count="16">
    <dataValidation type="list" allowBlank="1" showInputMessage="1" showErrorMessage="1" sqref="X12" xr:uid="{E8041230-C520-41B1-93BF-98B75BE7F2CF}">
      <formula1>"RFR,IBOR"</formula1>
    </dataValidation>
    <dataValidation type="list" errorStyle="information" allowBlank="1" showInputMessage="1" showErrorMessage="1" errorTitle="Cayley Market Data" error="That's not a valid payment frequency." sqref="D4:D14" xr:uid="{6A490F2B-6B8E-4FB3-A7C9-A38535F169E9}">
      <formula1>"Ann,Semi,Quart"</formula1>
    </dataValidation>
    <dataValidation type="list" errorStyle="information" allowBlank="1" showInputMessage="1" showErrorMessage="1" errorTitle="Cayley Market Data" error="That's not a valid fixed daycount." sqref="E4:E14" xr:uid="{A889A6B5-0078-43F1-A1B0-0A18C57B9FD6}">
      <formula1>"30/360,30e/360,30e/360 (ISDA),A/360,A/365F,Act/Act"</formula1>
    </dataValidation>
    <dataValidation type="list" errorStyle="information" allowBlank="1" showInputMessage="1" showErrorMessage="1" errorTitle="Cayley Market Data" error="That's not a valid payment frequency." sqref="F4:F14" xr:uid="{7BAD834D-1DA5-4F61-9ADD-A4444B61BE56}">
      <formula1>"Ann,Semi,Quart"</formula1>
    </dataValidation>
    <dataValidation type="list" errorStyle="information" allowBlank="1" showInputMessage="1" showErrorMessage="1" errorTitle="Cayley Market Data" error="That's not a valid floating daycount." sqref="G4:G14" xr:uid="{F2D09246-23E7-4538-AC20-346FF44F1387}">
      <formula1>"A/360,A/365F"</formula1>
    </dataValidation>
    <dataValidation type="list" errorStyle="information" allowBlank="1" showInputMessage="1" showErrorMessage="1" errorTitle="Cayley Market Data" error="That's not a valid payment frequency." sqref="D18:D28" xr:uid="{1DC0BD27-5CDC-4B1A-8575-8985C36BE89F}">
      <formula1>"Ann,Semi,Quart"</formula1>
    </dataValidation>
    <dataValidation type="list" errorStyle="information" allowBlank="1" showInputMessage="1" showErrorMessage="1" errorTitle="Cayley Market Data" error="That's not a valid fixed daycount." sqref="E18:E28" xr:uid="{8EC37867-A43C-4B8C-BD04-73AB916D9DDF}">
      <formula1>"30/360,30e/360,30e/360 (ISDA),A/360,A/365F,Act/Act"</formula1>
    </dataValidation>
    <dataValidation type="list" errorStyle="information" allowBlank="1" showInputMessage="1" showErrorMessage="1" errorTitle="Cayley Market Data" error="That's not a valid payment frequency." sqref="F18:F28" xr:uid="{01FD225F-D1CC-493A-943F-CF3F39A3BF15}">
      <formula1>"Ann,Semi,Quart"</formula1>
    </dataValidation>
    <dataValidation type="list" errorStyle="information" allowBlank="1" showInputMessage="1" showErrorMessage="1" errorTitle="Cayley Market Data" error="That's not a valid fixed daycount." sqref="G18:G28" xr:uid="{6486CBCD-ACF7-4FA4-8922-92A34A1C1429}">
      <formula1>"30/360,30e/360,30e/360 (ISDA),A/360,A/365F,Act/Act"</formula1>
    </dataValidation>
    <dataValidation type="list" errorStyle="information" allowBlank="1" showInputMessage="1" showErrorMessage="1" errorTitle="Cayley Market Data" sqref="G16" xr:uid="{CB0D65A7-DA86-4031-870C-C58DF60B49F3}">
      <formula1>"SGD,EUR"</formula1>
    </dataValidation>
    <dataValidation type="list" errorStyle="information" allowBlank="1" showInputMessage="1" showErrorMessage="1" errorTitle="Cayley Market Data" error="That's not a valid payment frequency." sqref="X4" xr:uid="{75A7C200-C329-4711-AA1E-0FFDBD3C6E96}">
      <formula1>"Ann,Semi,Quart"</formula1>
    </dataValidation>
    <dataValidation type="list" errorStyle="information" allowBlank="1" showInputMessage="1" showErrorMessage="1" errorTitle="Cayley Market Data" error="That's not a valid fixed daycount." sqref="X5" xr:uid="{26C54A7C-7CBC-4732-9809-9026C2CB82FB}">
      <formula1>"30/360,30e/360,30e/360 (ISDA),A/360,A/365F,Act/Act"</formula1>
    </dataValidation>
    <dataValidation type="list" errorStyle="information" allowBlank="1" showInputMessage="1" showErrorMessage="1" errorTitle="Cayley Market Data" error="That's not a valid payment frequency." sqref="X6" xr:uid="{5A1CAE06-1434-4321-BF0D-C10EF8864BCA}">
      <formula1>"Ann,Semi,Quart"</formula1>
    </dataValidation>
    <dataValidation type="list" errorStyle="information" allowBlank="1" showInputMessage="1" showErrorMessage="1" errorTitle="Cayley Market Data" error="That's not a valid floating daycount." sqref="X7" xr:uid="{91D9B4DF-45FB-4075-9B63-E71F8EE26337}">
      <formula1>"A/360,A/365F"</formula1>
    </dataValidation>
    <dataValidation type="list" errorStyle="information" allowBlank="1" showInputMessage="1" showErrorMessage="1" errorTitle="Cayley Market Data" error="That's not a valid QuoteType" sqref="X8" xr:uid="{E614FBDF-3A08-4E2C-A19F-441310BA12B4}">
      <formula1>"Normal,Log Normal,OIS Normal,OIS Log Normal"</formula1>
    </dataValidation>
    <dataValidation type="list" errorStyle="information" allowBlank="1" showInputMessage="1" showErrorMessage="1" errorTitle="Cayley Market Data" error="That's not a valid Contributor" sqref="X9" xr:uid="{DF246376-6DFB-4647-941B-226FF2B56A58}">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mc:AlternateContent xmlns:mc="http://schemas.openxmlformats.org/markup-compatibility/2006">
          <mc:Choice Requires="x14">
            <control shapeId="27650"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FCE9D-659E-43AA-BE14-92902C3B28C2}">
  <sheetPr codeName="shTHB"/>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33"/>
      <c r="B1" s="134" t="str">
        <f ca="1">RIGHT(sCellInfo("SheetName"),3)&amp;" curves and volatility"</f>
        <v>THB curves and volatility</v>
      </c>
      <c r="C1" s="133"/>
      <c r="D1" s="133"/>
      <c r="E1" s="133"/>
      <c r="F1" s="133"/>
      <c r="G1" s="133"/>
      <c r="H1" s="133"/>
      <c r="I1" s="133"/>
      <c r="J1" s="133"/>
      <c r="K1" s="133"/>
      <c r="L1" s="133"/>
      <c r="M1" s="133"/>
      <c r="N1" s="133"/>
      <c r="O1" s="133"/>
      <c r="P1" s="133"/>
      <c r="Q1" s="133"/>
      <c r="R1" s="133"/>
      <c r="S1" s="133"/>
      <c r="T1" s="133"/>
      <c r="U1" s="133"/>
      <c r="V1" s="133"/>
      <c r="W1" s="133"/>
      <c r="X1" s="133"/>
    </row>
    <row r="2" spans="1:24" x14ac:dyDescent="0.45">
      <c r="A2" s="133"/>
      <c r="B2" s="135" t="s">
        <v>534</v>
      </c>
      <c r="C2" s="133"/>
      <c r="D2" s="133"/>
      <c r="E2" s="133"/>
      <c r="F2" s="133"/>
      <c r="G2" s="133"/>
      <c r="H2" s="136" t="s">
        <v>535</v>
      </c>
      <c r="I2" s="133"/>
      <c r="J2" s="133"/>
      <c r="K2" s="133"/>
      <c r="L2" s="133"/>
      <c r="M2" s="133"/>
      <c r="N2" s="133"/>
      <c r="O2" s="133"/>
      <c r="P2" s="133"/>
      <c r="Q2" s="133"/>
      <c r="R2" s="133"/>
      <c r="S2" s="133"/>
      <c r="T2" s="133"/>
      <c r="U2" s="133"/>
      <c r="V2" s="133"/>
      <c r="W2" s="133"/>
      <c r="X2" s="133"/>
    </row>
    <row r="3" spans="1:24" x14ac:dyDescent="0.45">
      <c r="A3" s="133"/>
      <c r="B3" s="137" t="s">
        <v>536</v>
      </c>
      <c r="C3" s="137" t="s">
        <v>109</v>
      </c>
      <c r="D3" s="137" t="s">
        <v>537</v>
      </c>
      <c r="E3" s="137" t="s">
        <v>538</v>
      </c>
      <c r="F3" s="137" t="s">
        <v>539</v>
      </c>
      <c r="G3" s="137" t="s">
        <v>540</v>
      </c>
      <c r="H3" s="133"/>
      <c r="I3" s="135" t="s">
        <v>541</v>
      </c>
      <c r="J3" s="133"/>
      <c r="K3" s="133"/>
      <c r="L3" s="133"/>
      <c r="M3" s="133"/>
      <c r="N3" s="133"/>
      <c r="O3" s="133"/>
      <c r="P3" s="133"/>
      <c r="Q3" s="133"/>
      <c r="R3" s="133"/>
      <c r="S3" s="133"/>
      <c r="T3" s="133"/>
      <c r="U3" s="133"/>
      <c r="V3" s="133"/>
      <c r="W3" s="138" t="s">
        <v>542</v>
      </c>
      <c r="X3" s="133"/>
    </row>
    <row r="4" spans="1:24" x14ac:dyDescent="0.45">
      <c r="A4" s="133"/>
      <c r="B4" s="142" t="s">
        <v>9</v>
      </c>
      <c r="C4" s="45">
        <v>1.1000000000000001E-2</v>
      </c>
      <c r="D4" s="143" t="s">
        <v>543</v>
      </c>
      <c r="E4" s="143" t="s">
        <v>566</v>
      </c>
      <c r="F4" s="143" t="s">
        <v>543</v>
      </c>
      <c r="G4" s="144" t="s">
        <v>566</v>
      </c>
      <c r="H4" s="133"/>
      <c r="I4" s="154"/>
      <c r="J4" s="155" t="s">
        <v>10</v>
      </c>
      <c r="K4" s="155" t="s">
        <v>11</v>
      </c>
      <c r="L4" s="155" t="s">
        <v>12</v>
      </c>
      <c r="M4" s="155" t="s">
        <v>13</v>
      </c>
      <c r="N4" s="155" t="s">
        <v>14</v>
      </c>
      <c r="O4" s="155" t="s">
        <v>15</v>
      </c>
      <c r="P4" s="155" t="s">
        <v>16</v>
      </c>
      <c r="Q4" s="155" t="s">
        <v>17</v>
      </c>
      <c r="R4" s="155" t="s">
        <v>18</v>
      </c>
      <c r="S4" s="155" t="s">
        <v>19</v>
      </c>
      <c r="T4" s="155" t="s">
        <v>545</v>
      </c>
      <c r="U4" s="156" t="s">
        <v>546</v>
      </c>
      <c r="V4" s="133"/>
      <c r="W4" s="46" t="s">
        <v>547</v>
      </c>
      <c r="X4" s="47" t="str">
        <f t="array" aca="1" ref="X4:X7" ca="1">TRANSPOSE($D$5:$G$5)</f>
        <v>Quart</v>
      </c>
    </row>
    <row r="5" spans="1:24" x14ac:dyDescent="0.45">
      <c r="A5" s="133"/>
      <c r="B5" s="145" t="s">
        <v>10</v>
      </c>
      <c r="C5" s="49">
        <v>1.1000000000000001E-2</v>
      </c>
      <c r="D5" s="146" t="s">
        <v>549</v>
      </c>
      <c r="E5" s="146" t="s">
        <v>566</v>
      </c>
      <c r="F5" s="146" t="s">
        <v>549</v>
      </c>
      <c r="G5" s="147" t="s">
        <v>566</v>
      </c>
      <c r="H5" s="133"/>
      <c r="I5" s="157" t="s">
        <v>10</v>
      </c>
      <c r="J5" s="50">
        <v>3.9700000000000004E-3</v>
      </c>
      <c r="K5" s="50">
        <v>3.9944999999999998E-3</v>
      </c>
      <c r="L5" s="50">
        <v>3.8E-3</v>
      </c>
      <c r="M5" s="50">
        <v>3.8664999999999997E-3</v>
      </c>
      <c r="N5" s="50">
        <v>4.071E-3</v>
      </c>
      <c r="O5" s="50">
        <v>4.0819999999999997E-3</v>
      </c>
      <c r="P5" s="50">
        <v>4.1015000000000001E-3</v>
      </c>
      <c r="Q5" s="50">
        <v>4.2369999999999994E-3</v>
      </c>
      <c r="R5" s="50">
        <v>4.3499999999999997E-3</v>
      </c>
      <c r="S5" s="50">
        <v>4.4174999999999996E-3</v>
      </c>
      <c r="T5" s="50">
        <v>4.6569999999999997E-3</v>
      </c>
      <c r="U5" s="51">
        <v>4.9380000000000005E-3</v>
      </c>
      <c r="V5" s="133"/>
      <c r="W5" s="52" t="s">
        <v>550</v>
      </c>
      <c r="X5" s="48" t="str">
        <f ca="1"/>
        <v>A/365F</v>
      </c>
    </row>
    <row r="6" spans="1:24" x14ac:dyDescent="0.45">
      <c r="A6" s="133"/>
      <c r="B6" s="145" t="s">
        <v>11</v>
      </c>
      <c r="C6" s="49">
        <v>1.1200000000000002E-2</v>
      </c>
      <c r="D6" s="146" t="s">
        <v>549</v>
      </c>
      <c r="E6" s="146" t="s">
        <v>566</v>
      </c>
      <c r="F6" s="146" t="s">
        <v>549</v>
      </c>
      <c r="G6" s="147" t="s">
        <v>566</v>
      </c>
      <c r="H6" s="133"/>
      <c r="I6" s="157" t="s">
        <v>11</v>
      </c>
      <c r="J6" s="50">
        <v>5.4064999999999998E-3</v>
      </c>
      <c r="K6" s="50">
        <v>4.8345000000000003E-3</v>
      </c>
      <c r="L6" s="50">
        <v>4.7424999999999993E-3</v>
      </c>
      <c r="M6" s="50">
        <v>4.5494999999999997E-3</v>
      </c>
      <c r="N6" s="50">
        <v>4.4070000000000003E-3</v>
      </c>
      <c r="O6" s="50">
        <v>4.3795000000000006E-3</v>
      </c>
      <c r="P6" s="50">
        <v>4.2975000000000001E-3</v>
      </c>
      <c r="Q6" s="50">
        <v>4.3404999999999997E-3</v>
      </c>
      <c r="R6" s="50">
        <v>4.3369999999999997E-3</v>
      </c>
      <c r="S6" s="50">
        <v>4.3265000000000005E-3</v>
      </c>
      <c r="T6" s="50">
        <v>4.5465000000000002E-3</v>
      </c>
      <c r="U6" s="51">
        <v>4.7229999999999998E-3</v>
      </c>
      <c r="V6" s="133"/>
      <c r="W6" s="52" t="s">
        <v>551</v>
      </c>
      <c r="X6" s="48" t="str">
        <f ca="1"/>
        <v>Quart</v>
      </c>
    </row>
    <row r="7" spans="1:24" x14ac:dyDescent="0.45">
      <c r="A7" s="133"/>
      <c r="B7" s="145" t="s">
        <v>12</v>
      </c>
      <c r="C7" s="49">
        <v>1.155E-2</v>
      </c>
      <c r="D7" s="146" t="s">
        <v>549</v>
      </c>
      <c r="E7" s="146" t="s">
        <v>566</v>
      </c>
      <c r="F7" s="146" t="s">
        <v>549</v>
      </c>
      <c r="G7" s="147" t="s">
        <v>566</v>
      </c>
      <c r="H7" s="133"/>
      <c r="I7" s="157" t="s">
        <v>12</v>
      </c>
      <c r="J7" s="50">
        <v>4.8514999999999999E-3</v>
      </c>
      <c r="K7" s="50">
        <v>5.0274999999999999E-3</v>
      </c>
      <c r="L7" s="50">
        <v>4.9410000000000001E-3</v>
      </c>
      <c r="M7" s="50">
        <v>4.627E-3</v>
      </c>
      <c r="N7" s="50">
        <v>4.6290000000000003E-3</v>
      </c>
      <c r="O7" s="50">
        <v>4.5715E-3</v>
      </c>
      <c r="P7" s="50">
        <v>4.4755000000000003E-3</v>
      </c>
      <c r="Q7" s="50">
        <v>4.3700000000000006E-3</v>
      </c>
      <c r="R7" s="50">
        <v>4.261E-3</v>
      </c>
      <c r="S7" s="50">
        <v>4.1740000000000006E-3</v>
      </c>
      <c r="T7" s="50">
        <v>4.3664999999999997E-3</v>
      </c>
      <c r="U7" s="51">
        <v>4.5049999999999995E-3</v>
      </c>
      <c r="V7" s="133"/>
      <c r="W7" s="52" t="s">
        <v>552</v>
      </c>
      <c r="X7" s="48" t="str">
        <f ca="1"/>
        <v>A/365F</v>
      </c>
    </row>
    <row r="8" spans="1:24" x14ac:dyDescent="0.45">
      <c r="A8" s="133"/>
      <c r="B8" s="145" t="s">
        <v>13</v>
      </c>
      <c r="C8" s="49">
        <v>1.1850000000000001E-2</v>
      </c>
      <c r="D8" s="146" t="s">
        <v>549</v>
      </c>
      <c r="E8" s="146" t="s">
        <v>566</v>
      </c>
      <c r="F8" s="146" t="s">
        <v>549</v>
      </c>
      <c r="G8" s="147" t="s">
        <v>566</v>
      </c>
      <c r="H8" s="133"/>
      <c r="I8" s="157" t="s">
        <v>13</v>
      </c>
      <c r="J8" s="50">
        <v>5.8009999999999997E-3</v>
      </c>
      <c r="K8" s="50">
        <v>5.5274999999999994E-3</v>
      </c>
      <c r="L8" s="50">
        <v>5.1075000000000001E-3</v>
      </c>
      <c r="M8" s="50">
        <v>4.9245000000000001E-3</v>
      </c>
      <c r="N8" s="50">
        <v>4.6784999999999995E-3</v>
      </c>
      <c r="O8" s="50">
        <v>4.7115000000000004E-3</v>
      </c>
      <c r="P8" s="50">
        <v>4.6854999999999996E-3</v>
      </c>
      <c r="Q8" s="50">
        <v>4.6695E-3</v>
      </c>
      <c r="R8" s="50">
        <v>4.6865000000000006E-3</v>
      </c>
      <c r="S8" s="50">
        <v>4.6969999999999998E-3</v>
      </c>
      <c r="T8" s="50">
        <v>4.8945000000000004E-3</v>
      </c>
      <c r="U8" s="51">
        <v>5.0155E-3</v>
      </c>
      <c r="V8" s="133"/>
      <c r="W8" s="52" t="s">
        <v>553</v>
      </c>
      <c r="X8" s="48" t="s">
        <v>554</v>
      </c>
    </row>
    <row r="9" spans="1:24" x14ac:dyDescent="0.45">
      <c r="A9" s="133"/>
      <c r="B9" s="145" t="s">
        <v>14</v>
      </c>
      <c r="C9" s="49">
        <v>1.2199999999999999E-2</v>
      </c>
      <c r="D9" s="146" t="s">
        <v>549</v>
      </c>
      <c r="E9" s="146" t="s">
        <v>566</v>
      </c>
      <c r="F9" s="146" t="s">
        <v>549</v>
      </c>
      <c r="G9" s="147" t="s">
        <v>566</v>
      </c>
      <c r="H9" s="133"/>
      <c r="I9" s="157" t="s">
        <v>14</v>
      </c>
      <c r="J9" s="50">
        <v>5.8244999999999998E-3</v>
      </c>
      <c r="K9" s="50">
        <v>5.4140000000000004E-3</v>
      </c>
      <c r="L9" s="50">
        <v>5.2734999999999995E-3</v>
      </c>
      <c r="M9" s="50">
        <v>5.0244999999999995E-3</v>
      </c>
      <c r="N9" s="50">
        <v>4.8834999999999998E-3</v>
      </c>
      <c r="O9" s="50">
        <v>4.81E-3</v>
      </c>
      <c r="P9" s="50">
        <v>4.7445000000000005E-3</v>
      </c>
      <c r="Q9" s="50">
        <v>4.8729999999999997E-3</v>
      </c>
      <c r="R9" s="50">
        <v>4.9960000000000004E-3</v>
      </c>
      <c r="S9" s="50">
        <v>5.1149999999999998E-3</v>
      </c>
      <c r="T9" s="50">
        <v>5.3284999999999999E-3</v>
      </c>
      <c r="U9" s="51">
        <v>5.4340000000000005E-3</v>
      </c>
      <c r="V9" s="133"/>
      <c r="W9" s="53" t="s">
        <v>555</v>
      </c>
      <c r="X9" s="54" t="s">
        <v>568</v>
      </c>
    </row>
    <row r="10" spans="1:24" x14ac:dyDescent="0.45">
      <c r="A10" s="133"/>
      <c r="B10" s="145" t="s">
        <v>16</v>
      </c>
      <c r="C10" s="49">
        <v>1.32E-2</v>
      </c>
      <c r="D10" s="146" t="s">
        <v>549</v>
      </c>
      <c r="E10" s="146" t="s">
        <v>566</v>
      </c>
      <c r="F10" s="146" t="s">
        <v>549</v>
      </c>
      <c r="G10" s="147" t="s">
        <v>566</v>
      </c>
      <c r="H10" s="133"/>
      <c r="I10" s="157" t="s">
        <v>16</v>
      </c>
      <c r="J10" s="50">
        <v>5.9315000000000001E-3</v>
      </c>
      <c r="K10" s="50">
        <v>5.6140000000000001E-3</v>
      </c>
      <c r="L10" s="50">
        <v>5.28E-3</v>
      </c>
      <c r="M10" s="50">
        <v>4.9154999999999997E-3</v>
      </c>
      <c r="N10" s="50">
        <v>4.5579999999999996E-3</v>
      </c>
      <c r="O10" s="50">
        <v>4.5999999999999999E-3</v>
      </c>
      <c r="P10" s="50">
        <v>4.6354999999999999E-3</v>
      </c>
      <c r="Q10" s="50">
        <v>4.7584999999999997E-3</v>
      </c>
      <c r="R10" s="50">
        <v>4.9325000000000003E-3</v>
      </c>
      <c r="S10" s="50">
        <v>5.0959999999999998E-3</v>
      </c>
      <c r="T10" s="50">
        <v>5.2455000000000002E-3</v>
      </c>
      <c r="U10" s="51">
        <v>5.3200000000000001E-3</v>
      </c>
      <c r="V10" s="133"/>
      <c r="W10" s="133"/>
      <c r="X10" s="133"/>
    </row>
    <row r="11" spans="1:24" x14ac:dyDescent="0.45">
      <c r="A11" s="133"/>
      <c r="B11" s="145" t="s">
        <v>19</v>
      </c>
      <c r="C11" s="49">
        <v>1.4199999999999999E-2</v>
      </c>
      <c r="D11" s="146" t="s">
        <v>549</v>
      </c>
      <c r="E11" s="146" t="s">
        <v>566</v>
      </c>
      <c r="F11" s="146" t="s">
        <v>549</v>
      </c>
      <c r="G11" s="147" t="s">
        <v>566</v>
      </c>
      <c r="H11" s="133"/>
      <c r="I11" s="157" t="s">
        <v>19</v>
      </c>
      <c r="J11" s="50">
        <v>5.1710000000000002E-3</v>
      </c>
      <c r="K11" s="50">
        <v>5.1324999999999999E-3</v>
      </c>
      <c r="L11" s="50">
        <v>4.731E-3</v>
      </c>
      <c r="M11" s="50">
        <v>4.5805000000000004E-3</v>
      </c>
      <c r="N11" s="50">
        <v>4.5564999999999998E-3</v>
      </c>
      <c r="O11" s="50">
        <v>4.5789999999999997E-3</v>
      </c>
      <c r="P11" s="50">
        <v>4.5719999999999997E-3</v>
      </c>
      <c r="Q11" s="50">
        <v>4.6454999999999995E-3</v>
      </c>
      <c r="R11" s="50">
        <v>4.7085E-3</v>
      </c>
      <c r="S11" s="50">
        <v>4.764E-3</v>
      </c>
      <c r="T11" s="50">
        <v>4.8585E-3</v>
      </c>
      <c r="U11" s="51">
        <v>4.9049999999999996E-3</v>
      </c>
      <c r="V11" s="133"/>
      <c r="W11" s="133" t="s">
        <v>557</v>
      </c>
      <c r="X11" s="133"/>
    </row>
    <row r="12" spans="1:24" x14ac:dyDescent="0.45">
      <c r="A12" s="133"/>
      <c r="B12" s="145" t="s">
        <v>545</v>
      </c>
      <c r="C12" s="49">
        <v>1.4199999999999999E-2</v>
      </c>
      <c r="D12" s="146" t="s">
        <v>549</v>
      </c>
      <c r="E12" s="146" t="s">
        <v>566</v>
      </c>
      <c r="F12" s="146" t="s">
        <v>549</v>
      </c>
      <c r="G12" s="147" t="s">
        <v>566</v>
      </c>
      <c r="H12" s="133"/>
      <c r="I12" s="157" t="s">
        <v>545</v>
      </c>
      <c r="J12" s="50">
        <v>5.8374999999999998E-3</v>
      </c>
      <c r="K12" s="50">
        <v>5.8005000000000001E-3</v>
      </c>
      <c r="L12" s="50">
        <v>5.2719999999999998E-3</v>
      </c>
      <c r="M12" s="50">
        <v>5.0645000000000004E-3</v>
      </c>
      <c r="N12" s="50">
        <v>5.0100000000000006E-3</v>
      </c>
      <c r="O12" s="50">
        <v>4.9360000000000003E-3</v>
      </c>
      <c r="P12" s="50">
        <v>4.8604999999999994E-3</v>
      </c>
      <c r="Q12" s="50">
        <v>4.8845E-3</v>
      </c>
      <c r="R12" s="50">
        <v>4.908E-3</v>
      </c>
      <c r="S12" s="50">
        <v>4.9325000000000003E-3</v>
      </c>
      <c r="T12" s="50">
        <v>4.9319999999999998E-3</v>
      </c>
      <c r="U12" s="51">
        <v>4.9319999999999998E-3</v>
      </c>
      <c r="V12" s="133"/>
      <c r="W12" s="139" t="s">
        <v>558</v>
      </c>
      <c r="X12" s="55" t="s">
        <v>559</v>
      </c>
    </row>
    <row r="13" spans="1:24" x14ac:dyDescent="0.45">
      <c r="A13" s="133"/>
      <c r="B13" s="145" t="s">
        <v>546</v>
      </c>
      <c r="C13" s="49">
        <v>1.4199999999999999E-2</v>
      </c>
      <c r="D13" s="146" t="s">
        <v>549</v>
      </c>
      <c r="E13" s="146" t="s">
        <v>566</v>
      </c>
      <c r="F13" s="146" t="s">
        <v>549</v>
      </c>
      <c r="G13" s="147" t="s">
        <v>566</v>
      </c>
      <c r="H13" s="133"/>
      <c r="I13" s="158" t="s">
        <v>546</v>
      </c>
      <c r="J13" s="56">
        <v>5.6220000000000003E-3</v>
      </c>
      <c r="K13" s="56">
        <v>5.5834999999999999E-3</v>
      </c>
      <c r="L13" s="56">
        <v>5.1124999999999999E-3</v>
      </c>
      <c r="M13" s="56">
        <v>4.9245000000000001E-3</v>
      </c>
      <c r="N13" s="56">
        <v>4.8755000000000005E-3</v>
      </c>
      <c r="O13" s="56">
        <v>4.8069999999999996E-3</v>
      </c>
      <c r="P13" s="56">
        <v>4.7375000000000004E-3</v>
      </c>
      <c r="Q13" s="56">
        <v>4.7594999999999998E-3</v>
      </c>
      <c r="R13" s="56">
        <v>4.7815000000000002E-3</v>
      </c>
      <c r="S13" s="56">
        <v>4.8034999999999996E-3</v>
      </c>
      <c r="T13" s="56">
        <v>4.8034999999999996E-3</v>
      </c>
      <c r="U13" s="57">
        <v>4.8034999999999996E-3</v>
      </c>
      <c r="V13" s="133"/>
      <c r="W13" s="133"/>
      <c r="X13" s="133"/>
    </row>
    <row r="14" spans="1:24" x14ac:dyDescent="0.45">
      <c r="A14" s="133"/>
      <c r="B14" s="148" t="s">
        <v>560</v>
      </c>
      <c r="C14" s="58">
        <v>1.4199999999999999E-2</v>
      </c>
      <c r="D14" s="149" t="s">
        <v>549</v>
      </c>
      <c r="E14" s="149" t="s">
        <v>566</v>
      </c>
      <c r="F14" s="149" t="s">
        <v>549</v>
      </c>
      <c r="G14" s="150" t="s">
        <v>566</v>
      </c>
      <c r="H14" s="133"/>
      <c r="I14" s="133"/>
      <c r="J14" s="133"/>
      <c r="K14" s="133"/>
      <c r="L14" s="133"/>
      <c r="M14" s="133"/>
      <c r="N14" s="133"/>
      <c r="O14" s="133"/>
      <c r="P14" s="133"/>
      <c r="Q14" s="133"/>
      <c r="R14" s="133"/>
      <c r="S14" s="133"/>
      <c r="T14" s="133"/>
      <c r="U14" s="133"/>
      <c r="V14" s="133"/>
      <c r="W14" s="133"/>
      <c r="X14" s="133"/>
    </row>
    <row r="15" spans="1:24" x14ac:dyDescent="0.45">
      <c r="A15" s="133"/>
      <c r="B15" s="133"/>
      <c r="C15" s="133"/>
      <c r="D15" s="133"/>
      <c r="E15" s="133"/>
      <c r="F15" s="133"/>
      <c r="G15" s="133"/>
      <c r="H15" s="133"/>
      <c r="I15" s="133"/>
      <c r="J15" s="133"/>
      <c r="K15" s="133"/>
      <c r="L15" s="133"/>
      <c r="M15" s="133"/>
      <c r="N15" s="133"/>
      <c r="O15" s="133"/>
      <c r="P15" s="133"/>
      <c r="Q15" s="133"/>
      <c r="R15" s="133"/>
      <c r="S15" s="133"/>
      <c r="T15" s="133"/>
      <c r="U15" s="133"/>
      <c r="V15" s="133"/>
      <c r="W15" s="133"/>
      <c r="X15" s="133"/>
    </row>
    <row r="16" spans="1:24" x14ac:dyDescent="0.45">
      <c r="A16" s="133"/>
      <c r="B16" s="138" t="str" cm="1">
        <f t="array" aca="1" ref="B16" ca="1">IF(sCellInfo("SheetName")=Config!CollateralCcy,"Fixed vs RFR",sCellInfo("SheetName")&amp;" RFR vs "&amp;Config!CollateralCcy&amp;" RFR")</f>
        <v>THB RFR vs EUR RFR</v>
      </c>
      <c r="C16" s="133"/>
      <c r="D16" s="133"/>
      <c r="E16" s="133"/>
      <c r="F16" s="140" t="s">
        <v>561</v>
      </c>
      <c r="G16" s="59" t="str" cm="1">
        <f t="array" aca="1" ref="G16" ca="1">[1]!sCellInfo("SheetName")</f>
        <v>THB</v>
      </c>
      <c r="H16" s="133"/>
      <c r="I16" s="133"/>
      <c r="J16" s="133"/>
      <c r="K16" s="133"/>
      <c r="L16" s="133"/>
      <c r="M16" s="133"/>
      <c r="N16" s="133"/>
      <c r="O16" s="133"/>
      <c r="P16" s="133"/>
      <c r="Q16" s="133"/>
      <c r="R16" s="133"/>
      <c r="S16" s="133"/>
      <c r="T16" s="133"/>
      <c r="U16" s="133"/>
      <c r="V16" s="133"/>
      <c r="W16" s="133"/>
      <c r="X16" s="133"/>
    </row>
    <row r="17" spans="1:24" x14ac:dyDescent="0.45">
      <c r="A17" s="133"/>
      <c r="B17" s="141" t="s">
        <v>536</v>
      </c>
      <c r="C17" s="141" t="s">
        <v>109</v>
      </c>
      <c r="D17" s="137" t="s">
        <v>562</v>
      </c>
      <c r="E17" s="137" t="s">
        <v>563</v>
      </c>
      <c r="F17" s="137" t="s">
        <v>564</v>
      </c>
      <c r="G17" s="137" t="s">
        <v>565</v>
      </c>
      <c r="H17" s="133"/>
      <c r="I17" s="133"/>
      <c r="J17" s="133"/>
      <c r="K17" s="133"/>
      <c r="L17" s="133"/>
      <c r="M17" s="133"/>
      <c r="N17" s="133"/>
      <c r="O17" s="133"/>
      <c r="P17" s="133"/>
      <c r="Q17" s="133"/>
      <c r="R17" s="133"/>
      <c r="S17" s="133"/>
      <c r="T17" s="133"/>
      <c r="U17" s="133"/>
      <c r="V17" s="133"/>
      <c r="W17" s="133"/>
      <c r="X17" s="133"/>
    </row>
    <row r="18" spans="1:24" x14ac:dyDescent="0.45">
      <c r="A18" s="133"/>
      <c r="B18" s="151" t="s">
        <v>9</v>
      </c>
      <c r="C18" s="45">
        <v>-4.8749999999999998E-4</v>
      </c>
      <c r="D18" s="143" t="s">
        <v>549</v>
      </c>
      <c r="E18" s="143" t="s">
        <v>566</v>
      </c>
      <c r="F18" s="143" t="s">
        <v>549</v>
      </c>
      <c r="G18" s="144" t="s">
        <v>544</v>
      </c>
      <c r="H18" s="133"/>
      <c r="I18" s="133"/>
      <c r="J18" s="133"/>
      <c r="K18" s="133"/>
      <c r="L18" s="133"/>
      <c r="M18" s="133"/>
      <c r="N18" s="133"/>
      <c r="O18" s="133"/>
      <c r="P18" s="133"/>
      <c r="Q18" s="133"/>
      <c r="R18" s="133"/>
      <c r="S18" s="133"/>
      <c r="T18" s="133"/>
      <c r="U18" s="133"/>
      <c r="V18" s="133"/>
      <c r="W18" s="133"/>
      <c r="X18" s="133"/>
    </row>
    <row r="19" spans="1:24" x14ac:dyDescent="0.45">
      <c r="A19" s="133"/>
      <c r="B19" s="152" t="s">
        <v>10</v>
      </c>
      <c r="C19" s="49">
        <v>-4.8749999999999998E-4</v>
      </c>
      <c r="D19" s="146" t="s">
        <v>549</v>
      </c>
      <c r="E19" s="146" t="s">
        <v>566</v>
      </c>
      <c r="F19" s="146" t="s">
        <v>549</v>
      </c>
      <c r="G19" s="147" t="s">
        <v>544</v>
      </c>
      <c r="H19" s="133"/>
      <c r="I19" s="133"/>
      <c r="J19" s="133"/>
      <c r="K19" s="133"/>
      <c r="L19" s="133"/>
      <c r="M19" s="133"/>
      <c r="N19" s="133"/>
      <c r="O19" s="133"/>
      <c r="P19" s="133"/>
      <c r="Q19" s="133"/>
      <c r="R19" s="133"/>
      <c r="S19" s="133"/>
      <c r="T19" s="133"/>
      <c r="U19" s="133"/>
      <c r="V19" s="133"/>
      <c r="W19" s="133"/>
      <c r="X19" s="133"/>
    </row>
    <row r="20" spans="1:24" x14ac:dyDescent="0.45">
      <c r="A20" s="133"/>
      <c r="B20" s="152" t="s">
        <v>11</v>
      </c>
      <c r="C20" s="49">
        <v>-4.75E-4</v>
      </c>
      <c r="D20" s="146" t="s">
        <v>549</v>
      </c>
      <c r="E20" s="146" t="s">
        <v>566</v>
      </c>
      <c r="F20" s="146" t="s">
        <v>549</v>
      </c>
      <c r="G20" s="147" t="s">
        <v>544</v>
      </c>
      <c r="H20" s="133"/>
      <c r="I20" s="133"/>
      <c r="J20" s="133"/>
      <c r="K20" s="133"/>
      <c r="L20" s="133"/>
      <c r="M20" s="133"/>
      <c r="N20" s="133"/>
      <c r="O20" s="133"/>
      <c r="P20" s="133"/>
      <c r="Q20" s="133"/>
      <c r="R20" s="133"/>
      <c r="S20" s="133"/>
      <c r="T20" s="133"/>
      <c r="U20" s="133"/>
      <c r="V20" s="133"/>
      <c r="W20" s="133"/>
      <c r="X20" s="133"/>
    </row>
    <row r="21" spans="1:24" x14ac:dyDescent="0.45">
      <c r="A21" s="133"/>
      <c r="B21" s="152" t="s">
        <v>12</v>
      </c>
      <c r="C21" s="49">
        <v>-4.4999999999999999E-4</v>
      </c>
      <c r="D21" s="146" t="s">
        <v>549</v>
      </c>
      <c r="E21" s="146" t="s">
        <v>566</v>
      </c>
      <c r="F21" s="146" t="s">
        <v>549</v>
      </c>
      <c r="G21" s="147" t="s">
        <v>544</v>
      </c>
      <c r="H21" s="133"/>
      <c r="I21" s="133"/>
      <c r="J21" s="133"/>
      <c r="K21" s="133"/>
      <c r="L21" s="133"/>
      <c r="M21" s="133"/>
      <c r="N21" s="133"/>
      <c r="O21" s="133"/>
      <c r="P21" s="133"/>
      <c r="Q21" s="133"/>
      <c r="R21" s="133"/>
      <c r="S21" s="133"/>
      <c r="T21" s="133"/>
      <c r="U21" s="133"/>
      <c r="V21" s="133"/>
      <c r="W21" s="133"/>
      <c r="X21" s="133"/>
    </row>
    <row r="22" spans="1:24" x14ac:dyDescent="0.45">
      <c r="A22" s="133"/>
      <c r="B22" s="152" t="s">
        <v>13</v>
      </c>
      <c r="C22" s="49">
        <v>-6.2500000000000001E-4</v>
      </c>
      <c r="D22" s="146" t="s">
        <v>549</v>
      </c>
      <c r="E22" s="146" t="s">
        <v>566</v>
      </c>
      <c r="F22" s="146" t="s">
        <v>549</v>
      </c>
      <c r="G22" s="147" t="s">
        <v>544</v>
      </c>
      <c r="H22" s="133"/>
      <c r="I22" s="133"/>
      <c r="J22" s="133"/>
      <c r="K22" s="133"/>
      <c r="L22" s="133"/>
      <c r="M22" s="133"/>
      <c r="N22" s="133"/>
      <c r="O22" s="133"/>
      <c r="P22" s="133"/>
      <c r="Q22" s="133"/>
      <c r="R22" s="133"/>
      <c r="S22" s="133"/>
      <c r="T22" s="133"/>
      <c r="U22" s="133"/>
      <c r="V22" s="133"/>
      <c r="W22" s="133"/>
      <c r="X22" s="133"/>
    </row>
    <row r="23" spans="1:24" x14ac:dyDescent="0.45">
      <c r="A23" s="133"/>
      <c r="B23" s="152" t="s">
        <v>14</v>
      </c>
      <c r="C23" s="49">
        <v>-9.5E-4</v>
      </c>
      <c r="D23" s="146" t="s">
        <v>549</v>
      </c>
      <c r="E23" s="146" t="s">
        <v>566</v>
      </c>
      <c r="F23" s="146" t="s">
        <v>549</v>
      </c>
      <c r="G23" s="147" t="s">
        <v>544</v>
      </c>
      <c r="H23" s="133"/>
      <c r="I23" s="133"/>
      <c r="J23" s="133"/>
      <c r="K23" s="133"/>
      <c r="L23" s="133"/>
      <c r="M23" s="133"/>
      <c r="N23" s="133"/>
      <c r="O23" s="133"/>
      <c r="P23" s="133"/>
      <c r="Q23" s="133"/>
      <c r="R23" s="133"/>
      <c r="S23" s="133"/>
      <c r="T23" s="133"/>
      <c r="U23" s="133"/>
      <c r="V23" s="133"/>
      <c r="W23" s="133"/>
      <c r="X23" s="133"/>
    </row>
    <row r="24" spans="1:24" x14ac:dyDescent="0.45">
      <c r="A24" s="133"/>
      <c r="B24" s="152" t="s">
        <v>16</v>
      </c>
      <c r="C24" s="49">
        <v>-1.8749999999999999E-3</v>
      </c>
      <c r="D24" s="146" t="s">
        <v>549</v>
      </c>
      <c r="E24" s="146" t="s">
        <v>566</v>
      </c>
      <c r="F24" s="146" t="s">
        <v>549</v>
      </c>
      <c r="G24" s="147" t="s">
        <v>544</v>
      </c>
      <c r="H24" s="133"/>
      <c r="I24" s="133"/>
      <c r="J24" s="133"/>
      <c r="K24" s="133"/>
      <c r="L24" s="133"/>
      <c r="M24" s="133"/>
      <c r="N24" s="133"/>
      <c r="O24" s="133"/>
      <c r="P24" s="133"/>
      <c r="Q24" s="133"/>
      <c r="R24" s="133"/>
      <c r="S24" s="133"/>
      <c r="T24" s="133"/>
      <c r="U24" s="133"/>
      <c r="V24" s="133"/>
      <c r="W24" s="133"/>
      <c r="X24" s="133"/>
    </row>
    <row r="25" spans="1:24" x14ac:dyDescent="0.45">
      <c r="A25" s="133"/>
      <c r="B25" s="152" t="s">
        <v>19</v>
      </c>
      <c r="C25" s="49">
        <v>-2.5000000000000001E-3</v>
      </c>
      <c r="D25" s="146" t="s">
        <v>549</v>
      </c>
      <c r="E25" s="146" t="s">
        <v>566</v>
      </c>
      <c r="F25" s="146" t="s">
        <v>549</v>
      </c>
      <c r="G25" s="147" t="s">
        <v>544</v>
      </c>
      <c r="H25" s="133"/>
      <c r="I25" s="133"/>
      <c r="J25" s="133"/>
      <c r="K25" s="133"/>
      <c r="L25" s="133"/>
      <c r="M25" s="133"/>
      <c r="N25" s="133"/>
      <c r="O25" s="133"/>
      <c r="P25" s="133"/>
      <c r="Q25" s="133"/>
      <c r="R25" s="133"/>
      <c r="S25" s="133"/>
      <c r="T25" s="133"/>
      <c r="U25" s="133"/>
      <c r="V25" s="133"/>
      <c r="W25" s="133"/>
      <c r="X25" s="133"/>
    </row>
    <row r="26" spans="1:24" x14ac:dyDescent="0.45">
      <c r="A26" s="133"/>
      <c r="B26" s="152" t="s">
        <v>545</v>
      </c>
      <c r="C26" s="49">
        <v>-2.8E-3</v>
      </c>
      <c r="D26" s="146" t="s">
        <v>549</v>
      </c>
      <c r="E26" s="146" t="s">
        <v>566</v>
      </c>
      <c r="F26" s="146" t="s">
        <v>549</v>
      </c>
      <c r="G26" s="147" t="s">
        <v>544</v>
      </c>
      <c r="H26" s="133"/>
      <c r="I26" s="133"/>
      <c r="J26" s="133"/>
      <c r="K26" s="133"/>
      <c r="L26" s="133"/>
      <c r="M26" s="133"/>
      <c r="N26" s="133"/>
      <c r="O26" s="133"/>
      <c r="P26" s="133"/>
      <c r="Q26" s="133"/>
      <c r="R26" s="133"/>
      <c r="S26" s="133"/>
      <c r="T26" s="133"/>
      <c r="U26" s="133"/>
      <c r="V26" s="133"/>
      <c r="W26" s="133"/>
      <c r="X26" s="133"/>
    </row>
    <row r="27" spans="1:24" x14ac:dyDescent="0.45">
      <c r="A27" s="133"/>
      <c r="B27" s="152" t="s">
        <v>546</v>
      </c>
      <c r="C27" s="49">
        <v>-2.7750000000000001E-3</v>
      </c>
      <c r="D27" s="146" t="s">
        <v>549</v>
      </c>
      <c r="E27" s="146" t="s">
        <v>566</v>
      </c>
      <c r="F27" s="146" t="s">
        <v>549</v>
      </c>
      <c r="G27" s="147" t="s">
        <v>544</v>
      </c>
      <c r="H27" s="133"/>
      <c r="I27" s="133"/>
      <c r="J27" s="133"/>
      <c r="K27" s="133"/>
      <c r="L27" s="133"/>
      <c r="M27" s="133"/>
      <c r="N27" s="133"/>
      <c r="O27" s="133"/>
      <c r="P27" s="133"/>
      <c r="Q27" s="133"/>
      <c r="R27" s="133"/>
      <c r="S27" s="133"/>
      <c r="T27" s="133"/>
      <c r="U27" s="133"/>
      <c r="V27" s="133"/>
      <c r="W27" s="133"/>
      <c r="X27" s="133"/>
    </row>
    <row r="28" spans="1:24" x14ac:dyDescent="0.45">
      <c r="A28" s="133"/>
      <c r="B28" s="153" t="s">
        <v>560</v>
      </c>
      <c r="C28" s="58">
        <v>-2.9100000000000003E-3</v>
      </c>
      <c r="D28" s="149" t="s">
        <v>549</v>
      </c>
      <c r="E28" s="149" t="s">
        <v>566</v>
      </c>
      <c r="F28" s="149" t="s">
        <v>549</v>
      </c>
      <c r="G28" s="150" t="s">
        <v>544</v>
      </c>
      <c r="H28" s="133"/>
      <c r="I28" s="133"/>
      <c r="J28" s="133"/>
      <c r="K28" s="133"/>
      <c r="L28" s="133"/>
      <c r="M28" s="133"/>
      <c r="N28" s="133"/>
      <c r="O28" s="133"/>
      <c r="P28" s="133"/>
      <c r="Q28" s="133"/>
      <c r="R28" s="133"/>
      <c r="S28" s="133"/>
      <c r="T28" s="133"/>
      <c r="U28" s="133"/>
      <c r="V28" s="133"/>
      <c r="W28" s="133"/>
      <c r="X28" s="133"/>
    </row>
  </sheetData>
  <sheetProtection sheet="1" objects="1" scenarios="1"/>
  <dataValidations count="16">
    <dataValidation type="list" allowBlank="1" showInputMessage="1" showErrorMessage="1" sqref="X12" xr:uid="{70244219-4BE4-4E45-9CD3-698EC80744F1}">
      <formula1>"RFR,IBOR"</formula1>
    </dataValidation>
    <dataValidation type="list" errorStyle="information" allowBlank="1" showInputMessage="1" showErrorMessage="1" errorTitle="Cayley Market Data" error="That's not a valid payment frequency." sqref="D4:D14" xr:uid="{A600B6E0-BCFB-418E-95BE-87CEB42D530B}">
      <formula1>"Ann,Semi,Quart"</formula1>
    </dataValidation>
    <dataValidation type="list" errorStyle="information" allowBlank="1" showInputMessage="1" showErrorMessage="1" errorTitle="Cayley Market Data" error="That's not a valid fixed daycount." sqref="E4:E14" xr:uid="{448B9260-88A8-4093-9060-3FBDBDC419EA}">
      <formula1>"30/360,30e/360,30e/360 (ISDA),A/360,A/365F,Act/Act"</formula1>
    </dataValidation>
    <dataValidation type="list" errorStyle="information" allowBlank="1" showInputMessage="1" showErrorMessage="1" errorTitle="Cayley Market Data" error="That's not a valid payment frequency." sqref="F4:F14" xr:uid="{30F5DC8A-ABFC-4A78-8A88-1CEB625DA6A9}">
      <formula1>"Ann,Semi,Quart"</formula1>
    </dataValidation>
    <dataValidation type="list" errorStyle="information" allowBlank="1" showInputMessage="1" showErrorMessage="1" errorTitle="Cayley Market Data" error="That's not a valid floating daycount." sqref="G4:G14" xr:uid="{11E5F907-0CC9-417A-B1A8-14A9B1225F96}">
      <formula1>"A/360,A/365F"</formula1>
    </dataValidation>
    <dataValidation type="list" errorStyle="information" allowBlank="1" showInputMessage="1" showErrorMessage="1" errorTitle="Cayley Market Data" error="That's not a valid payment frequency." sqref="D18:D28" xr:uid="{8DE1B633-55F3-47E0-A319-6A4BDFF119FE}">
      <formula1>"Ann,Semi,Quart"</formula1>
    </dataValidation>
    <dataValidation type="list" errorStyle="information" allowBlank="1" showInputMessage="1" showErrorMessage="1" errorTitle="Cayley Market Data" error="That's not a valid fixed daycount." sqref="E18:E28" xr:uid="{84BAE76D-790F-46DF-A580-D3DD33EADAB1}">
      <formula1>"30/360,30e/360,30e/360 (ISDA),A/360,A/365F,Act/Act"</formula1>
    </dataValidation>
    <dataValidation type="list" errorStyle="information" allowBlank="1" showInputMessage="1" showErrorMessage="1" errorTitle="Cayley Market Data" error="That's not a valid payment frequency." sqref="F18:F28" xr:uid="{035732A5-46BB-4838-9040-DD83AAAAD0C4}">
      <formula1>"Ann,Semi,Quart"</formula1>
    </dataValidation>
    <dataValidation type="list" errorStyle="information" allowBlank="1" showInputMessage="1" showErrorMessage="1" errorTitle="Cayley Market Data" error="That's not a valid fixed daycount." sqref="G18:G28" xr:uid="{368494FB-B44B-44BA-84D9-003BCD1AB2EC}">
      <formula1>"30/360,30e/360,30e/360 (ISDA),A/360,A/365F,Act/Act"</formula1>
    </dataValidation>
    <dataValidation type="list" errorStyle="information" allowBlank="1" showInputMessage="1" showErrorMessage="1" errorTitle="Cayley Market Data" sqref="G16" xr:uid="{FA4126F9-D7DB-4F64-AD53-8E342FFC5FE7}">
      <formula1>"THB,EUR"</formula1>
    </dataValidation>
    <dataValidation type="list" errorStyle="information" allowBlank="1" showInputMessage="1" showErrorMessage="1" errorTitle="Cayley Market Data" error="That's not a valid payment frequency." sqref="X4" xr:uid="{E05ADD9C-0603-4FE8-8B2A-9D051566647F}">
      <formula1>"Ann,Semi,Quart"</formula1>
    </dataValidation>
    <dataValidation type="list" errorStyle="information" allowBlank="1" showInputMessage="1" showErrorMessage="1" errorTitle="Cayley Market Data" error="That's not a valid fixed daycount." sqref="X5" xr:uid="{106D1FC2-B8D2-4FCA-AA90-C50EA1CAEBDC}">
      <formula1>"30/360,30e/360,30e/360 (ISDA),A/360,A/365F,Act/Act"</formula1>
    </dataValidation>
    <dataValidation type="list" errorStyle="information" allowBlank="1" showInputMessage="1" showErrorMessage="1" errorTitle="Cayley Market Data" error="That's not a valid payment frequency." sqref="X6" xr:uid="{36186949-B0A9-4708-889B-61EA8A84454D}">
      <formula1>"Ann,Semi,Quart"</formula1>
    </dataValidation>
    <dataValidation type="list" errorStyle="information" allowBlank="1" showInputMessage="1" showErrorMessage="1" errorTitle="Cayley Market Data" error="That's not a valid floating daycount." sqref="X7" xr:uid="{9E461A99-7846-432E-B9E9-06898C4EB394}">
      <formula1>"A/360,A/365F"</formula1>
    </dataValidation>
    <dataValidation type="list" errorStyle="information" allowBlank="1" showInputMessage="1" showErrorMessage="1" errorTitle="Cayley Market Data" error="That's not a valid QuoteType" sqref="X8" xr:uid="{3BFC4750-831A-4747-97D6-DF2B9DB888CF}">
      <formula1>"Normal,Log Normal,OIS Normal,OIS Log Normal"</formula1>
    </dataValidation>
    <dataValidation type="list" errorStyle="information" allowBlank="1" showInputMessage="1" showErrorMessage="1" errorTitle="Cayley Market Data" error="That's not a valid Contributor" sqref="X9" xr:uid="{C5D03477-4AC1-4BAE-91B4-96A640585E94}">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mc:AlternateContent xmlns:mc="http://schemas.openxmlformats.org/markup-compatibility/2006">
          <mc:Choice Requires="x14">
            <control shapeId="28674"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64BBC-0A52-4A04-A440-CB35098C5E91}">
  <sheetPr codeName="shTWD"/>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33"/>
      <c r="B1" s="134" t="str">
        <f ca="1">RIGHT(sCellInfo("SheetName"),3)&amp;" curves and volatility"</f>
        <v>TWD curves and volatility</v>
      </c>
      <c r="C1" s="133"/>
      <c r="D1" s="133"/>
      <c r="E1" s="133"/>
      <c r="F1" s="133"/>
      <c r="G1" s="133"/>
      <c r="H1" s="133"/>
      <c r="I1" s="133"/>
      <c r="J1" s="133"/>
      <c r="K1" s="133"/>
      <c r="L1" s="133"/>
      <c r="M1" s="133"/>
      <c r="N1" s="133"/>
      <c r="O1" s="133"/>
      <c r="P1" s="133"/>
      <c r="Q1" s="133"/>
      <c r="R1" s="133"/>
      <c r="S1" s="133"/>
      <c r="T1" s="133"/>
      <c r="U1" s="133"/>
      <c r="V1" s="133"/>
      <c r="W1" s="133"/>
      <c r="X1" s="133"/>
    </row>
    <row r="2" spans="1:24" x14ac:dyDescent="0.45">
      <c r="A2" s="133"/>
      <c r="B2" s="135" t="s">
        <v>534</v>
      </c>
      <c r="C2" s="133"/>
      <c r="D2" s="133"/>
      <c r="E2" s="133"/>
      <c r="F2" s="133"/>
      <c r="G2" s="133"/>
      <c r="H2" s="136" t="s">
        <v>535</v>
      </c>
      <c r="I2" s="133"/>
      <c r="J2" s="133"/>
      <c r="K2" s="133"/>
      <c r="L2" s="133"/>
      <c r="M2" s="133"/>
      <c r="N2" s="133"/>
      <c r="O2" s="133"/>
      <c r="P2" s="133"/>
      <c r="Q2" s="133"/>
      <c r="R2" s="133"/>
      <c r="S2" s="133"/>
      <c r="T2" s="133"/>
      <c r="U2" s="133"/>
      <c r="V2" s="133"/>
      <c r="W2" s="133"/>
      <c r="X2" s="133"/>
    </row>
    <row r="3" spans="1:24" x14ac:dyDescent="0.45">
      <c r="A3" s="133"/>
      <c r="B3" s="137" t="s">
        <v>536</v>
      </c>
      <c r="C3" s="137" t="s">
        <v>109</v>
      </c>
      <c r="D3" s="137" t="s">
        <v>537</v>
      </c>
      <c r="E3" s="137" t="s">
        <v>538</v>
      </c>
      <c r="F3" s="137" t="s">
        <v>539</v>
      </c>
      <c r="G3" s="137" t="s">
        <v>540</v>
      </c>
      <c r="H3" s="133"/>
      <c r="I3" s="135" t="s">
        <v>541</v>
      </c>
      <c r="J3" s="133"/>
      <c r="K3" s="133"/>
      <c r="L3" s="133"/>
      <c r="M3" s="133"/>
      <c r="N3" s="133"/>
      <c r="O3" s="133"/>
      <c r="P3" s="133"/>
      <c r="Q3" s="133"/>
      <c r="R3" s="133"/>
      <c r="S3" s="133"/>
      <c r="T3" s="133"/>
      <c r="U3" s="133"/>
      <c r="V3" s="133"/>
      <c r="W3" s="138" t="s">
        <v>542</v>
      </c>
      <c r="X3" s="133"/>
    </row>
    <row r="4" spans="1:24" x14ac:dyDescent="0.45">
      <c r="A4" s="133"/>
      <c r="B4" s="142" t="s">
        <v>9</v>
      </c>
      <c r="C4" s="45">
        <v>7.9400000000000009E-3</v>
      </c>
      <c r="D4" s="143" t="s">
        <v>543</v>
      </c>
      <c r="E4" s="143" t="s">
        <v>566</v>
      </c>
      <c r="F4" s="143" t="s">
        <v>543</v>
      </c>
      <c r="G4" s="144" t="s">
        <v>566</v>
      </c>
      <c r="H4" s="133"/>
      <c r="I4" s="154"/>
      <c r="J4" s="155" t="s">
        <v>10</v>
      </c>
      <c r="K4" s="155" t="s">
        <v>11</v>
      </c>
      <c r="L4" s="155" t="s">
        <v>12</v>
      </c>
      <c r="M4" s="155" t="s">
        <v>13</v>
      </c>
      <c r="N4" s="155" t="s">
        <v>14</v>
      </c>
      <c r="O4" s="155" t="s">
        <v>15</v>
      </c>
      <c r="P4" s="155" t="s">
        <v>16</v>
      </c>
      <c r="Q4" s="155" t="s">
        <v>17</v>
      </c>
      <c r="R4" s="155" t="s">
        <v>18</v>
      </c>
      <c r="S4" s="155" t="s">
        <v>19</v>
      </c>
      <c r="T4" s="155" t="s">
        <v>545</v>
      </c>
      <c r="U4" s="156" t="s">
        <v>546</v>
      </c>
      <c r="V4" s="133"/>
      <c r="W4" s="46" t="s">
        <v>547</v>
      </c>
      <c r="X4" s="47" t="str">
        <f t="array" aca="1" ref="X4:X7" ca="1">TRANSPOSE($D$5:$G$5)</f>
        <v>Quart</v>
      </c>
    </row>
    <row r="5" spans="1:24" x14ac:dyDescent="0.45">
      <c r="A5" s="133"/>
      <c r="B5" s="145" t="s">
        <v>10</v>
      </c>
      <c r="C5" s="49">
        <v>6.6249999999999998E-3</v>
      </c>
      <c r="D5" s="146" t="s">
        <v>549</v>
      </c>
      <c r="E5" s="146" t="s">
        <v>566</v>
      </c>
      <c r="F5" s="146" t="s">
        <v>549</v>
      </c>
      <c r="G5" s="147" t="s">
        <v>566</v>
      </c>
      <c r="H5" s="133"/>
      <c r="I5" s="157" t="s">
        <v>10</v>
      </c>
      <c r="J5" s="50">
        <v>1.477E-3</v>
      </c>
      <c r="K5" s="50">
        <v>1.5435E-3</v>
      </c>
      <c r="L5" s="50">
        <v>1.8320000000000001E-3</v>
      </c>
      <c r="M5" s="50">
        <v>1.9815000000000002E-3</v>
      </c>
      <c r="N5" s="50">
        <v>2.1229999999999999E-3</v>
      </c>
      <c r="O5" s="50">
        <v>2.1814999999999998E-3</v>
      </c>
      <c r="P5" s="50">
        <v>2.2399999999999998E-3</v>
      </c>
      <c r="Q5" s="50">
        <v>2.2648333333333335E-3</v>
      </c>
      <c r="R5" s="50">
        <v>2.2896666666666668E-3</v>
      </c>
      <c r="S5" s="50">
        <v>2.3145000000000002E-3</v>
      </c>
      <c r="T5" s="50">
        <v>2.3145000000000002E-3</v>
      </c>
      <c r="U5" s="51">
        <v>2.3145000000000002E-3</v>
      </c>
      <c r="V5" s="133"/>
      <c r="W5" s="52" t="s">
        <v>550</v>
      </c>
      <c r="X5" s="48" t="str">
        <f ca="1"/>
        <v>A/365F</v>
      </c>
    </row>
    <row r="6" spans="1:24" x14ac:dyDescent="0.45">
      <c r="A6" s="133"/>
      <c r="B6" s="145" t="s">
        <v>11</v>
      </c>
      <c r="C6" s="49">
        <v>6.5750000000000001E-3</v>
      </c>
      <c r="D6" s="146" t="s">
        <v>549</v>
      </c>
      <c r="E6" s="146" t="s">
        <v>566</v>
      </c>
      <c r="F6" s="146" t="s">
        <v>549</v>
      </c>
      <c r="G6" s="147" t="s">
        <v>566</v>
      </c>
      <c r="H6" s="133"/>
      <c r="I6" s="157" t="s">
        <v>11</v>
      </c>
      <c r="J6" s="50">
        <v>1.8664999999999999E-3</v>
      </c>
      <c r="K6" s="50">
        <v>1.9624999999999998E-3</v>
      </c>
      <c r="L6" s="50">
        <v>2.0839999999999999E-3</v>
      </c>
      <c r="M6" s="50">
        <v>2.196E-3</v>
      </c>
      <c r="N6" s="50">
        <v>2.2660000000000002E-3</v>
      </c>
      <c r="O6" s="50">
        <v>2.2995000000000003E-3</v>
      </c>
      <c r="P6" s="50">
        <v>2.333E-3</v>
      </c>
      <c r="Q6" s="50">
        <v>2.3391666666666665E-3</v>
      </c>
      <c r="R6" s="50">
        <v>2.3453333333333334E-3</v>
      </c>
      <c r="S6" s="50">
        <v>2.3514999999999999E-3</v>
      </c>
      <c r="T6" s="50">
        <v>2.3514999999999999E-3</v>
      </c>
      <c r="U6" s="51">
        <v>2.3514999999999999E-3</v>
      </c>
      <c r="V6" s="133"/>
      <c r="W6" s="52" t="s">
        <v>551</v>
      </c>
      <c r="X6" s="48" t="str">
        <f ca="1"/>
        <v>Quart</v>
      </c>
    </row>
    <row r="7" spans="1:24" x14ac:dyDescent="0.45">
      <c r="A7" s="133"/>
      <c r="B7" s="145" t="s">
        <v>12</v>
      </c>
      <c r="C7" s="49">
        <v>6.7250000000000001E-3</v>
      </c>
      <c r="D7" s="146" t="s">
        <v>549</v>
      </c>
      <c r="E7" s="146" t="s">
        <v>566</v>
      </c>
      <c r="F7" s="146" t="s">
        <v>549</v>
      </c>
      <c r="G7" s="147" t="s">
        <v>566</v>
      </c>
      <c r="H7" s="133"/>
      <c r="I7" s="157" t="s">
        <v>12</v>
      </c>
      <c r="J7" s="50">
        <v>2.0709999999999999E-3</v>
      </c>
      <c r="K7" s="50">
        <v>2.2285E-3</v>
      </c>
      <c r="L7" s="50">
        <v>2.2975000000000001E-3</v>
      </c>
      <c r="M7" s="50">
        <v>2.3210000000000001E-3</v>
      </c>
      <c r="N7" s="50">
        <v>2.3094999999999999E-3</v>
      </c>
      <c r="O7" s="50">
        <v>2.31825E-3</v>
      </c>
      <c r="P7" s="50">
        <v>2.3270000000000001E-3</v>
      </c>
      <c r="Q7" s="50">
        <v>2.3270000000000001E-3</v>
      </c>
      <c r="R7" s="50">
        <v>2.3270000000000001E-3</v>
      </c>
      <c r="S7" s="50">
        <v>2.3270000000000001E-3</v>
      </c>
      <c r="T7" s="50">
        <v>2.3270000000000001E-3</v>
      </c>
      <c r="U7" s="51">
        <v>2.3270000000000001E-3</v>
      </c>
      <c r="V7" s="133"/>
      <c r="W7" s="52" t="s">
        <v>552</v>
      </c>
      <c r="X7" s="48" t="str">
        <f ca="1"/>
        <v>A/365F</v>
      </c>
    </row>
    <row r="8" spans="1:24" x14ac:dyDescent="0.45">
      <c r="A8" s="133"/>
      <c r="B8" s="145" t="s">
        <v>13</v>
      </c>
      <c r="C8" s="49">
        <v>6.8500000000000002E-3</v>
      </c>
      <c r="D8" s="146" t="s">
        <v>549</v>
      </c>
      <c r="E8" s="146" t="s">
        <v>566</v>
      </c>
      <c r="F8" s="146" t="s">
        <v>549</v>
      </c>
      <c r="G8" s="147" t="s">
        <v>566</v>
      </c>
      <c r="H8" s="133"/>
      <c r="I8" s="157" t="s">
        <v>13</v>
      </c>
      <c r="J8" s="50">
        <v>2.3210000000000001E-3</v>
      </c>
      <c r="K8" s="50">
        <v>2.418E-3</v>
      </c>
      <c r="L8" s="50">
        <v>2.3829999999999997E-3</v>
      </c>
      <c r="M8" s="50">
        <v>2.3570000000000002E-3</v>
      </c>
      <c r="N8" s="50">
        <v>2.3375000000000002E-3</v>
      </c>
      <c r="O8" s="50">
        <v>2.3372499999999999E-3</v>
      </c>
      <c r="P8" s="50">
        <v>2.3370000000000001E-3</v>
      </c>
      <c r="Q8" s="50">
        <v>2.3263333333333335E-3</v>
      </c>
      <c r="R8" s="50">
        <v>2.3156666666666668E-3</v>
      </c>
      <c r="S8" s="50">
        <v>2.3050000000000002E-3</v>
      </c>
      <c r="T8" s="50">
        <v>2.3050000000000002E-3</v>
      </c>
      <c r="U8" s="51">
        <v>2.3050000000000002E-3</v>
      </c>
      <c r="V8" s="133"/>
      <c r="W8" s="52" t="s">
        <v>553</v>
      </c>
      <c r="X8" s="48" t="s">
        <v>554</v>
      </c>
    </row>
    <row r="9" spans="1:24" x14ac:dyDescent="0.45">
      <c r="A9" s="133"/>
      <c r="B9" s="145" t="s">
        <v>14</v>
      </c>
      <c r="C9" s="49">
        <v>7.0750000000000006E-3</v>
      </c>
      <c r="D9" s="146" t="s">
        <v>549</v>
      </c>
      <c r="E9" s="146" t="s">
        <v>566</v>
      </c>
      <c r="F9" s="146" t="s">
        <v>549</v>
      </c>
      <c r="G9" s="147" t="s">
        <v>566</v>
      </c>
      <c r="H9" s="133"/>
      <c r="I9" s="157" t="s">
        <v>14</v>
      </c>
      <c r="J9" s="50">
        <v>2.4190000000000001E-3</v>
      </c>
      <c r="K9" s="50">
        <v>2.4464999999999999E-3</v>
      </c>
      <c r="L9" s="50">
        <v>2.4030000000000002E-3</v>
      </c>
      <c r="M9" s="50">
        <v>2.379E-3</v>
      </c>
      <c r="N9" s="50">
        <v>2.3449999999999999E-3</v>
      </c>
      <c r="O9" s="50">
        <v>2.3349999999999998E-3</v>
      </c>
      <c r="P9" s="50">
        <v>2.3249999999999998E-3</v>
      </c>
      <c r="Q9" s="50">
        <v>2.3079999999999997E-3</v>
      </c>
      <c r="R9" s="50">
        <v>2.2910000000000001E-3</v>
      </c>
      <c r="S9" s="50">
        <v>2.274E-3</v>
      </c>
      <c r="T9" s="50">
        <v>2.274E-3</v>
      </c>
      <c r="U9" s="51">
        <v>2.274E-3</v>
      </c>
      <c r="V9" s="133"/>
      <c r="W9" s="53" t="s">
        <v>555</v>
      </c>
      <c r="X9" s="54" t="s">
        <v>571</v>
      </c>
    </row>
    <row r="10" spans="1:24" x14ac:dyDescent="0.45">
      <c r="A10" s="133"/>
      <c r="B10" s="145" t="s">
        <v>16</v>
      </c>
      <c r="C10" s="49">
        <v>7.7000000000000002E-3</v>
      </c>
      <c r="D10" s="146" t="s">
        <v>549</v>
      </c>
      <c r="E10" s="146" t="s">
        <v>566</v>
      </c>
      <c r="F10" s="146" t="s">
        <v>549</v>
      </c>
      <c r="G10" s="147" t="s">
        <v>566</v>
      </c>
      <c r="H10" s="133"/>
      <c r="I10" s="157" t="s">
        <v>16</v>
      </c>
      <c r="J10" s="50">
        <v>2.5035000000000001E-3</v>
      </c>
      <c r="K10" s="50">
        <v>2.4450000000000001E-3</v>
      </c>
      <c r="L10" s="50">
        <v>2.385E-3</v>
      </c>
      <c r="M10" s="50">
        <v>2.3265E-3</v>
      </c>
      <c r="N10" s="50">
        <v>2.2620000000000001E-3</v>
      </c>
      <c r="O10" s="50">
        <v>2.2697500000000001E-3</v>
      </c>
      <c r="P10" s="50">
        <v>2.2775E-3</v>
      </c>
      <c r="Q10" s="50">
        <v>2.2801666666666669E-3</v>
      </c>
      <c r="R10" s="50">
        <v>2.2828333333333333E-3</v>
      </c>
      <c r="S10" s="50">
        <v>2.2855000000000002E-3</v>
      </c>
      <c r="T10" s="50">
        <v>2.2855000000000002E-3</v>
      </c>
      <c r="U10" s="51">
        <v>2.2855000000000002E-3</v>
      </c>
      <c r="V10" s="133"/>
      <c r="W10" s="133"/>
      <c r="X10" s="133"/>
    </row>
    <row r="11" spans="1:24" x14ac:dyDescent="0.45">
      <c r="A11" s="133"/>
      <c r="B11" s="145" t="s">
        <v>19</v>
      </c>
      <c r="C11" s="49">
        <v>9.2250000000000006E-3</v>
      </c>
      <c r="D11" s="146" t="s">
        <v>549</v>
      </c>
      <c r="E11" s="146" t="s">
        <v>566</v>
      </c>
      <c r="F11" s="146" t="s">
        <v>549</v>
      </c>
      <c r="G11" s="147" t="s">
        <v>566</v>
      </c>
      <c r="H11" s="133"/>
      <c r="I11" s="157" t="s">
        <v>19</v>
      </c>
      <c r="J11" s="50">
        <v>2.5054999999999999E-3</v>
      </c>
      <c r="K11" s="50">
        <v>2.4329999999999998E-3</v>
      </c>
      <c r="L11" s="50">
        <v>2.3484999999999999E-3</v>
      </c>
      <c r="M11" s="50">
        <v>2.2629999999999998E-3</v>
      </c>
      <c r="N11" s="50">
        <v>2.1815000000000003E-3</v>
      </c>
      <c r="O11" s="50">
        <v>2.2120000000000004E-3</v>
      </c>
      <c r="P11" s="50">
        <v>2.2425000000000001E-3</v>
      </c>
      <c r="Q11" s="50">
        <v>2.2783333333333336E-3</v>
      </c>
      <c r="R11" s="50">
        <v>2.3141666666666671E-3</v>
      </c>
      <c r="S11" s="50">
        <v>2.3500000000000001E-3</v>
      </c>
      <c r="T11" s="50">
        <v>2.3500000000000001E-3</v>
      </c>
      <c r="U11" s="51">
        <v>2.3500000000000001E-3</v>
      </c>
      <c r="V11" s="133"/>
      <c r="W11" s="133" t="s">
        <v>557</v>
      </c>
      <c r="X11" s="133"/>
    </row>
    <row r="12" spans="1:24" x14ac:dyDescent="0.45">
      <c r="A12" s="133"/>
      <c r="B12" s="145" t="s">
        <v>545</v>
      </c>
      <c r="C12" s="49">
        <v>1.04E-2</v>
      </c>
      <c r="D12" s="146" t="s">
        <v>549</v>
      </c>
      <c r="E12" s="146" t="s">
        <v>566</v>
      </c>
      <c r="F12" s="146" t="s">
        <v>549</v>
      </c>
      <c r="G12" s="147" t="s">
        <v>566</v>
      </c>
      <c r="H12" s="133"/>
      <c r="I12" s="157" t="s">
        <v>545</v>
      </c>
      <c r="J12" s="50">
        <v>2.5054999999999999E-3</v>
      </c>
      <c r="K12" s="50">
        <v>2.4329999999999998E-3</v>
      </c>
      <c r="L12" s="50">
        <v>2.3484999999999999E-3</v>
      </c>
      <c r="M12" s="50">
        <v>2.2629999999999998E-3</v>
      </c>
      <c r="N12" s="50">
        <v>2.1815000000000003E-3</v>
      </c>
      <c r="O12" s="50">
        <v>2.2120000000000004E-3</v>
      </c>
      <c r="P12" s="50">
        <v>2.2425000000000001E-3</v>
      </c>
      <c r="Q12" s="50">
        <v>2.2783333333333336E-3</v>
      </c>
      <c r="R12" s="50">
        <v>2.3141666666666671E-3</v>
      </c>
      <c r="S12" s="50">
        <v>2.3500000000000001E-3</v>
      </c>
      <c r="T12" s="50">
        <v>2.3500000000000001E-3</v>
      </c>
      <c r="U12" s="51">
        <v>2.3500000000000001E-3</v>
      </c>
      <c r="V12" s="133"/>
      <c r="W12" s="139" t="s">
        <v>558</v>
      </c>
      <c r="X12" s="55" t="s">
        <v>559</v>
      </c>
    </row>
    <row r="13" spans="1:24" x14ac:dyDescent="0.45">
      <c r="A13" s="133"/>
      <c r="B13" s="145" t="s">
        <v>546</v>
      </c>
      <c r="C13" s="49">
        <v>1.04E-2</v>
      </c>
      <c r="D13" s="146" t="s">
        <v>549</v>
      </c>
      <c r="E13" s="146" t="s">
        <v>566</v>
      </c>
      <c r="F13" s="146" t="s">
        <v>549</v>
      </c>
      <c r="G13" s="147" t="s">
        <v>566</v>
      </c>
      <c r="H13" s="133"/>
      <c r="I13" s="158" t="s">
        <v>546</v>
      </c>
      <c r="J13" s="56">
        <v>2.5054999999999999E-3</v>
      </c>
      <c r="K13" s="56">
        <v>2.4329999999999998E-3</v>
      </c>
      <c r="L13" s="56">
        <v>2.3484999999999999E-3</v>
      </c>
      <c r="M13" s="56">
        <v>2.2629999999999998E-3</v>
      </c>
      <c r="N13" s="56">
        <v>2.1815000000000003E-3</v>
      </c>
      <c r="O13" s="56">
        <v>2.2120000000000004E-3</v>
      </c>
      <c r="P13" s="56">
        <v>2.2425000000000001E-3</v>
      </c>
      <c r="Q13" s="56">
        <v>2.2783333333333336E-3</v>
      </c>
      <c r="R13" s="56">
        <v>2.3141666666666671E-3</v>
      </c>
      <c r="S13" s="56">
        <v>2.3500000000000001E-3</v>
      </c>
      <c r="T13" s="56">
        <v>2.3500000000000001E-3</v>
      </c>
      <c r="U13" s="57">
        <v>2.3500000000000001E-3</v>
      </c>
      <c r="V13" s="133"/>
      <c r="W13" s="133"/>
      <c r="X13" s="133"/>
    </row>
    <row r="14" spans="1:24" x14ac:dyDescent="0.45">
      <c r="A14" s="133"/>
      <c r="B14" s="148" t="s">
        <v>560</v>
      </c>
      <c r="C14" s="58">
        <v>1.04E-2</v>
      </c>
      <c r="D14" s="149" t="s">
        <v>549</v>
      </c>
      <c r="E14" s="149" t="s">
        <v>566</v>
      </c>
      <c r="F14" s="149" t="s">
        <v>549</v>
      </c>
      <c r="G14" s="150" t="s">
        <v>566</v>
      </c>
      <c r="H14" s="133"/>
      <c r="I14" s="133"/>
      <c r="J14" s="133"/>
      <c r="K14" s="133"/>
      <c r="L14" s="133"/>
      <c r="M14" s="133"/>
      <c r="N14" s="133"/>
      <c r="O14" s="133"/>
      <c r="P14" s="133"/>
      <c r="Q14" s="133"/>
      <c r="R14" s="133"/>
      <c r="S14" s="133"/>
      <c r="T14" s="133"/>
      <c r="U14" s="133"/>
      <c r="V14" s="133"/>
      <c r="W14" s="133"/>
      <c r="X14" s="133"/>
    </row>
    <row r="15" spans="1:24" x14ac:dyDescent="0.45">
      <c r="A15" s="133"/>
      <c r="B15" s="133"/>
      <c r="C15" s="133"/>
      <c r="D15" s="133"/>
      <c r="E15" s="133"/>
      <c r="F15" s="133"/>
      <c r="G15" s="133"/>
      <c r="H15" s="133"/>
      <c r="I15" s="133"/>
      <c r="J15" s="133"/>
      <c r="K15" s="133"/>
      <c r="L15" s="133"/>
      <c r="M15" s="133"/>
      <c r="N15" s="133"/>
      <c r="O15" s="133"/>
      <c r="P15" s="133"/>
      <c r="Q15" s="133"/>
      <c r="R15" s="133"/>
      <c r="S15" s="133"/>
      <c r="T15" s="133"/>
      <c r="U15" s="133"/>
      <c r="V15" s="133"/>
      <c r="W15" s="133"/>
      <c r="X15" s="133"/>
    </row>
    <row r="16" spans="1:24" x14ac:dyDescent="0.45">
      <c r="A16" s="133"/>
      <c r="B16" s="138" t="str" cm="1">
        <f t="array" aca="1" ref="B16" ca="1">IF(sCellInfo("SheetName")=Config!CollateralCcy,"Fixed vs RFR",sCellInfo("SheetName")&amp;" RFR vs "&amp;Config!CollateralCcy&amp;" RFR")</f>
        <v>TWD RFR vs EUR RFR</v>
      </c>
      <c r="C16" s="133"/>
      <c r="D16" s="133"/>
      <c r="E16" s="133"/>
      <c r="F16" s="140" t="s">
        <v>561</v>
      </c>
      <c r="G16" s="59" t="str" cm="1">
        <f t="array" aca="1" ref="G16" ca="1">[1]!sCellInfo("SheetName")</f>
        <v>TWD</v>
      </c>
      <c r="H16" s="133"/>
      <c r="I16" s="133"/>
      <c r="J16" s="133"/>
      <c r="K16" s="133"/>
      <c r="L16" s="133"/>
      <c r="M16" s="133"/>
      <c r="N16" s="133"/>
      <c r="O16" s="133"/>
      <c r="P16" s="133"/>
      <c r="Q16" s="133"/>
      <c r="R16" s="133"/>
      <c r="S16" s="133"/>
      <c r="T16" s="133"/>
      <c r="U16" s="133"/>
      <c r="V16" s="133"/>
      <c r="W16" s="133"/>
      <c r="X16" s="133"/>
    </row>
    <row r="17" spans="1:24" x14ac:dyDescent="0.45">
      <c r="A17" s="133"/>
      <c r="B17" s="141" t="s">
        <v>536</v>
      </c>
      <c r="C17" s="141" t="s">
        <v>109</v>
      </c>
      <c r="D17" s="137" t="s">
        <v>562</v>
      </c>
      <c r="E17" s="137" t="s">
        <v>563</v>
      </c>
      <c r="F17" s="137" t="s">
        <v>564</v>
      </c>
      <c r="G17" s="137" t="s">
        <v>565</v>
      </c>
      <c r="H17" s="133"/>
      <c r="I17" s="133"/>
      <c r="J17" s="133"/>
      <c r="K17" s="133"/>
      <c r="L17" s="133"/>
      <c r="M17" s="133"/>
      <c r="N17" s="133"/>
      <c r="O17" s="133"/>
      <c r="P17" s="133"/>
      <c r="Q17" s="133"/>
      <c r="R17" s="133"/>
      <c r="S17" s="133"/>
      <c r="T17" s="133"/>
      <c r="U17" s="133"/>
      <c r="V17" s="133"/>
      <c r="W17" s="133"/>
      <c r="X17" s="133"/>
    </row>
    <row r="18" spans="1:24" x14ac:dyDescent="0.45">
      <c r="A18" s="133"/>
      <c r="B18" s="151" t="s">
        <v>9</v>
      </c>
      <c r="C18" s="45">
        <v>-4.8749999999999998E-4</v>
      </c>
      <c r="D18" s="143" t="s">
        <v>549</v>
      </c>
      <c r="E18" s="143" t="s">
        <v>566</v>
      </c>
      <c r="F18" s="143" t="s">
        <v>549</v>
      </c>
      <c r="G18" s="144" t="s">
        <v>544</v>
      </c>
      <c r="H18" s="133"/>
      <c r="I18" s="133"/>
      <c r="J18" s="133"/>
      <c r="K18" s="133"/>
      <c r="L18" s="133"/>
      <c r="M18" s="133"/>
      <c r="N18" s="133"/>
      <c r="O18" s="133"/>
      <c r="P18" s="133"/>
      <c r="Q18" s="133"/>
      <c r="R18" s="133"/>
      <c r="S18" s="133"/>
      <c r="T18" s="133"/>
      <c r="U18" s="133"/>
      <c r="V18" s="133"/>
      <c r="W18" s="133"/>
      <c r="X18" s="133"/>
    </row>
    <row r="19" spans="1:24" x14ac:dyDescent="0.45">
      <c r="A19" s="133"/>
      <c r="B19" s="152" t="s">
        <v>10</v>
      </c>
      <c r="C19" s="49">
        <v>-4.8749999999999998E-4</v>
      </c>
      <c r="D19" s="146" t="s">
        <v>549</v>
      </c>
      <c r="E19" s="146" t="s">
        <v>566</v>
      </c>
      <c r="F19" s="146" t="s">
        <v>549</v>
      </c>
      <c r="G19" s="147" t="s">
        <v>544</v>
      </c>
      <c r="H19" s="133"/>
      <c r="I19" s="133"/>
      <c r="J19" s="133"/>
      <c r="K19" s="133"/>
      <c r="L19" s="133"/>
      <c r="M19" s="133"/>
      <c r="N19" s="133"/>
      <c r="O19" s="133"/>
      <c r="P19" s="133"/>
      <c r="Q19" s="133"/>
      <c r="R19" s="133"/>
      <c r="S19" s="133"/>
      <c r="T19" s="133"/>
      <c r="U19" s="133"/>
      <c r="V19" s="133"/>
      <c r="W19" s="133"/>
      <c r="X19" s="133"/>
    </row>
    <row r="20" spans="1:24" x14ac:dyDescent="0.45">
      <c r="A20" s="133"/>
      <c r="B20" s="152" t="s">
        <v>11</v>
      </c>
      <c r="C20" s="49">
        <v>-4.75E-4</v>
      </c>
      <c r="D20" s="146" t="s">
        <v>549</v>
      </c>
      <c r="E20" s="146" t="s">
        <v>566</v>
      </c>
      <c r="F20" s="146" t="s">
        <v>549</v>
      </c>
      <c r="G20" s="147" t="s">
        <v>544</v>
      </c>
      <c r="H20" s="133"/>
      <c r="I20" s="133"/>
      <c r="J20" s="133"/>
      <c r="K20" s="133"/>
      <c r="L20" s="133"/>
      <c r="M20" s="133"/>
      <c r="N20" s="133"/>
      <c r="O20" s="133"/>
      <c r="P20" s="133"/>
      <c r="Q20" s="133"/>
      <c r="R20" s="133"/>
      <c r="S20" s="133"/>
      <c r="T20" s="133"/>
      <c r="U20" s="133"/>
      <c r="V20" s="133"/>
      <c r="W20" s="133"/>
      <c r="X20" s="133"/>
    </row>
    <row r="21" spans="1:24" x14ac:dyDescent="0.45">
      <c r="A21" s="133"/>
      <c r="B21" s="152" t="s">
        <v>12</v>
      </c>
      <c r="C21" s="49">
        <v>-4.4999999999999999E-4</v>
      </c>
      <c r="D21" s="146" t="s">
        <v>549</v>
      </c>
      <c r="E21" s="146" t="s">
        <v>566</v>
      </c>
      <c r="F21" s="146" t="s">
        <v>549</v>
      </c>
      <c r="G21" s="147" t="s">
        <v>544</v>
      </c>
      <c r="H21" s="133"/>
      <c r="I21" s="133"/>
      <c r="J21" s="133"/>
      <c r="K21" s="133"/>
      <c r="L21" s="133"/>
      <c r="M21" s="133"/>
      <c r="N21" s="133"/>
      <c r="O21" s="133"/>
      <c r="P21" s="133"/>
      <c r="Q21" s="133"/>
      <c r="R21" s="133"/>
      <c r="S21" s="133"/>
      <c r="T21" s="133"/>
      <c r="U21" s="133"/>
      <c r="V21" s="133"/>
      <c r="W21" s="133"/>
      <c r="X21" s="133"/>
    </row>
    <row r="22" spans="1:24" x14ac:dyDescent="0.45">
      <c r="A22" s="133"/>
      <c r="B22" s="152" t="s">
        <v>13</v>
      </c>
      <c r="C22" s="49">
        <v>-6.2500000000000001E-4</v>
      </c>
      <c r="D22" s="146" t="s">
        <v>549</v>
      </c>
      <c r="E22" s="146" t="s">
        <v>566</v>
      </c>
      <c r="F22" s="146" t="s">
        <v>549</v>
      </c>
      <c r="G22" s="147" t="s">
        <v>544</v>
      </c>
      <c r="H22" s="133"/>
      <c r="I22" s="133"/>
      <c r="J22" s="133"/>
      <c r="K22" s="133"/>
      <c r="L22" s="133"/>
      <c r="M22" s="133"/>
      <c r="N22" s="133"/>
      <c r="O22" s="133"/>
      <c r="P22" s="133"/>
      <c r="Q22" s="133"/>
      <c r="R22" s="133"/>
      <c r="S22" s="133"/>
      <c r="T22" s="133"/>
      <c r="U22" s="133"/>
      <c r="V22" s="133"/>
      <c r="W22" s="133"/>
      <c r="X22" s="133"/>
    </row>
    <row r="23" spans="1:24" x14ac:dyDescent="0.45">
      <c r="A23" s="133"/>
      <c r="B23" s="152" t="s">
        <v>14</v>
      </c>
      <c r="C23" s="49">
        <v>-9.5E-4</v>
      </c>
      <c r="D23" s="146" t="s">
        <v>549</v>
      </c>
      <c r="E23" s="146" t="s">
        <v>566</v>
      </c>
      <c r="F23" s="146" t="s">
        <v>549</v>
      </c>
      <c r="G23" s="147" t="s">
        <v>544</v>
      </c>
      <c r="H23" s="133"/>
      <c r="I23" s="133"/>
      <c r="J23" s="133"/>
      <c r="K23" s="133"/>
      <c r="L23" s="133"/>
      <c r="M23" s="133"/>
      <c r="N23" s="133"/>
      <c r="O23" s="133"/>
      <c r="P23" s="133"/>
      <c r="Q23" s="133"/>
      <c r="R23" s="133"/>
      <c r="S23" s="133"/>
      <c r="T23" s="133"/>
      <c r="U23" s="133"/>
      <c r="V23" s="133"/>
      <c r="W23" s="133"/>
      <c r="X23" s="133"/>
    </row>
    <row r="24" spans="1:24" x14ac:dyDescent="0.45">
      <c r="A24" s="133"/>
      <c r="B24" s="152" t="s">
        <v>16</v>
      </c>
      <c r="C24" s="49">
        <v>-1.8749999999999999E-3</v>
      </c>
      <c r="D24" s="146" t="s">
        <v>549</v>
      </c>
      <c r="E24" s="146" t="s">
        <v>566</v>
      </c>
      <c r="F24" s="146" t="s">
        <v>549</v>
      </c>
      <c r="G24" s="147" t="s">
        <v>544</v>
      </c>
      <c r="H24" s="133"/>
      <c r="I24" s="133"/>
      <c r="J24" s="133"/>
      <c r="K24" s="133"/>
      <c r="L24" s="133"/>
      <c r="M24" s="133"/>
      <c r="N24" s="133"/>
      <c r="O24" s="133"/>
      <c r="P24" s="133"/>
      <c r="Q24" s="133"/>
      <c r="R24" s="133"/>
      <c r="S24" s="133"/>
      <c r="T24" s="133"/>
      <c r="U24" s="133"/>
      <c r="V24" s="133"/>
      <c r="W24" s="133"/>
      <c r="X24" s="133"/>
    </row>
    <row r="25" spans="1:24" x14ac:dyDescent="0.45">
      <c r="A25" s="133"/>
      <c r="B25" s="152" t="s">
        <v>19</v>
      </c>
      <c r="C25" s="49">
        <v>-2.5000000000000001E-3</v>
      </c>
      <c r="D25" s="146" t="s">
        <v>549</v>
      </c>
      <c r="E25" s="146" t="s">
        <v>566</v>
      </c>
      <c r="F25" s="146" t="s">
        <v>549</v>
      </c>
      <c r="G25" s="147" t="s">
        <v>544</v>
      </c>
      <c r="H25" s="133"/>
      <c r="I25" s="133"/>
      <c r="J25" s="133"/>
      <c r="K25" s="133"/>
      <c r="L25" s="133"/>
      <c r="M25" s="133"/>
      <c r="N25" s="133"/>
      <c r="O25" s="133"/>
      <c r="P25" s="133"/>
      <c r="Q25" s="133"/>
      <c r="R25" s="133"/>
      <c r="S25" s="133"/>
      <c r="T25" s="133"/>
      <c r="U25" s="133"/>
      <c r="V25" s="133"/>
      <c r="W25" s="133"/>
      <c r="X25" s="133"/>
    </row>
    <row r="26" spans="1:24" x14ac:dyDescent="0.45">
      <c r="A26" s="133"/>
      <c r="B26" s="152" t="s">
        <v>545</v>
      </c>
      <c r="C26" s="49">
        <v>-2.8E-3</v>
      </c>
      <c r="D26" s="146" t="s">
        <v>549</v>
      </c>
      <c r="E26" s="146" t="s">
        <v>566</v>
      </c>
      <c r="F26" s="146" t="s">
        <v>549</v>
      </c>
      <c r="G26" s="147" t="s">
        <v>544</v>
      </c>
      <c r="H26" s="133"/>
      <c r="I26" s="133"/>
      <c r="J26" s="133"/>
      <c r="K26" s="133"/>
      <c r="L26" s="133"/>
      <c r="M26" s="133"/>
      <c r="N26" s="133"/>
      <c r="O26" s="133"/>
      <c r="P26" s="133"/>
      <c r="Q26" s="133"/>
      <c r="R26" s="133"/>
      <c r="S26" s="133"/>
      <c r="T26" s="133"/>
      <c r="U26" s="133"/>
      <c r="V26" s="133"/>
      <c r="W26" s="133"/>
      <c r="X26" s="133"/>
    </row>
    <row r="27" spans="1:24" x14ac:dyDescent="0.45">
      <c r="A27" s="133"/>
      <c r="B27" s="152" t="s">
        <v>546</v>
      </c>
      <c r="C27" s="49">
        <v>-2.7750000000000001E-3</v>
      </c>
      <c r="D27" s="146" t="s">
        <v>549</v>
      </c>
      <c r="E27" s="146" t="s">
        <v>566</v>
      </c>
      <c r="F27" s="146" t="s">
        <v>549</v>
      </c>
      <c r="G27" s="147" t="s">
        <v>544</v>
      </c>
      <c r="H27" s="133"/>
      <c r="I27" s="133"/>
      <c r="J27" s="133"/>
      <c r="K27" s="133"/>
      <c r="L27" s="133"/>
      <c r="M27" s="133"/>
      <c r="N27" s="133"/>
      <c r="O27" s="133"/>
      <c r="P27" s="133"/>
      <c r="Q27" s="133"/>
      <c r="R27" s="133"/>
      <c r="S27" s="133"/>
      <c r="T27" s="133"/>
      <c r="U27" s="133"/>
      <c r="V27" s="133"/>
      <c r="W27" s="133"/>
      <c r="X27" s="133"/>
    </row>
    <row r="28" spans="1:24" x14ac:dyDescent="0.45">
      <c r="A28" s="133"/>
      <c r="B28" s="153" t="s">
        <v>560</v>
      </c>
      <c r="C28" s="58">
        <v>-2.9100000000000003E-3</v>
      </c>
      <c r="D28" s="149" t="s">
        <v>549</v>
      </c>
      <c r="E28" s="149" t="s">
        <v>566</v>
      </c>
      <c r="F28" s="149" t="s">
        <v>549</v>
      </c>
      <c r="G28" s="150" t="s">
        <v>544</v>
      </c>
      <c r="H28" s="133"/>
      <c r="I28" s="133"/>
      <c r="J28" s="133"/>
      <c r="K28" s="133"/>
      <c r="L28" s="133"/>
      <c r="M28" s="133"/>
      <c r="N28" s="133"/>
      <c r="O28" s="133"/>
      <c r="P28" s="133"/>
      <c r="Q28" s="133"/>
      <c r="R28" s="133"/>
      <c r="S28" s="133"/>
      <c r="T28" s="133"/>
      <c r="U28" s="133"/>
      <c r="V28" s="133"/>
      <c r="W28" s="133"/>
      <c r="X28" s="133"/>
    </row>
  </sheetData>
  <sheetProtection sheet="1" objects="1" scenarios="1"/>
  <dataValidations disablePrompts="1" count="16">
    <dataValidation type="list" allowBlank="1" showInputMessage="1" showErrorMessage="1" sqref="X12" xr:uid="{9A472251-3A4C-4C19-AEFD-B40B4EAA6B51}">
      <formula1>"RFR,IBOR"</formula1>
    </dataValidation>
    <dataValidation type="list" errorStyle="information" allowBlank="1" showInputMessage="1" showErrorMessage="1" errorTitle="Cayley Market Data" error="That's not a valid payment frequency." sqref="D4:D14" xr:uid="{8503B4BD-BF92-454A-B5C7-ECE39C74E844}">
      <formula1>"Ann,Semi,Quart"</formula1>
    </dataValidation>
    <dataValidation type="list" errorStyle="information" allowBlank="1" showInputMessage="1" showErrorMessage="1" errorTitle="Cayley Market Data" error="That's not a valid fixed daycount." sqref="E4:E14" xr:uid="{F91FEE77-4E8D-460D-B07D-36B46A238B5C}">
      <formula1>"30/360,30e/360,30e/360 (ISDA),A/360,A/365F,Act/Act"</formula1>
    </dataValidation>
    <dataValidation type="list" errorStyle="information" allowBlank="1" showInputMessage="1" showErrorMessage="1" errorTitle="Cayley Market Data" error="That's not a valid payment frequency." sqref="F4:F14" xr:uid="{650B1FE2-27EE-4520-8ECC-05F4D5163827}">
      <formula1>"Ann,Semi,Quart"</formula1>
    </dataValidation>
    <dataValidation type="list" errorStyle="information" allowBlank="1" showInputMessage="1" showErrorMessage="1" errorTitle="Cayley Market Data" error="That's not a valid floating daycount." sqref="G4:G14" xr:uid="{03327724-45A9-4F3E-B853-094E01DC03FA}">
      <formula1>"A/360,A/365F"</formula1>
    </dataValidation>
    <dataValidation type="list" errorStyle="information" allowBlank="1" showInputMessage="1" showErrorMessage="1" errorTitle="Cayley Market Data" error="That's not a valid payment frequency." sqref="D18:D28" xr:uid="{3773A711-4073-4913-91E9-4131F15EABF7}">
      <formula1>"Ann,Semi,Quart"</formula1>
    </dataValidation>
    <dataValidation type="list" errorStyle="information" allowBlank="1" showInputMessage="1" showErrorMessage="1" errorTitle="Cayley Market Data" error="That's not a valid fixed daycount." sqref="E18:E28" xr:uid="{7EBD03E5-9E28-4E2C-B879-DCA7C6332583}">
      <formula1>"30/360,30e/360,30e/360 (ISDA),A/360,A/365F,Act/Act"</formula1>
    </dataValidation>
    <dataValidation type="list" errorStyle="information" allowBlank="1" showInputMessage="1" showErrorMessage="1" errorTitle="Cayley Market Data" error="That's not a valid payment frequency." sqref="F18:F28" xr:uid="{80475D4F-D2DF-4321-A850-D0B63BD636D3}">
      <formula1>"Ann,Semi,Quart"</formula1>
    </dataValidation>
    <dataValidation type="list" errorStyle="information" allowBlank="1" showInputMessage="1" showErrorMessage="1" errorTitle="Cayley Market Data" error="That's not a valid fixed daycount." sqref="G18:G28" xr:uid="{5A5652CF-2B28-46B0-B03E-D4DFC3484A2F}">
      <formula1>"30/360,30e/360,30e/360 (ISDA),A/360,A/365F,Act/Act"</formula1>
    </dataValidation>
    <dataValidation type="list" errorStyle="information" allowBlank="1" showInputMessage="1" showErrorMessage="1" errorTitle="Cayley Market Data" sqref="G16" xr:uid="{2F876055-47E7-4AED-BEA7-B8CA5F1167FE}">
      <formula1>"TWD,EUR"</formula1>
    </dataValidation>
    <dataValidation type="list" errorStyle="information" allowBlank="1" showInputMessage="1" showErrorMessage="1" errorTitle="Cayley Market Data" error="That's not a valid payment frequency." sqref="X4" xr:uid="{08BEEAB3-023C-4A5F-9F80-2382E6DE9780}">
      <formula1>"Ann,Semi,Quart"</formula1>
    </dataValidation>
    <dataValidation type="list" errorStyle="information" allowBlank="1" showInputMessage="1" showErrorMessage="1" errorTitle="Cayley Market Data" error="That's not a valid fixed daycount." sqref="X5" xr:uid="{4D81D88F-1831-4F6E-B665-5330BBBC25CA}">
      <formula1>"30/360,30e/360,30e/360 (ISDA),A/360,A/365F,Act/Act"</formula1>
    </dataValidation>
    <dataValidation type="list" errorStyle="information" allowBlank="1" showInputMessage="1" showErrorMessage="1" errorTitle="Cayley Market Data" error="That's not a valid payment frequency." sqref="X6" xr:uid="{9483C1F6-6698-46C7-B8CB-23A07DAB00CD}">
      <formula1>"Ann,Semi,Quart"</formula1>
    </dataValidation>
    <dataValidation type="list" errorStyle="information" allowBlank="1" showInputMessage="1" showErrorMessage="1" errorTitle="Cayley Market Data" error="That's not a valid floating daycount." sqref="X7" xr:uid="{CB16FAB5-B542-4087-B96F-A65E308E7719}">
      <formula1>"A/360,A/365F"</formula1>
    </dataValidation>
    <dataValidation type="list" errorStyle="information" allowBlank="1" showInputMessage="1" showErrorMessage="1" errorTitle="Cayley Market Data" error="That's not a valid QuoteType" sqref="X8" xr:uid="{81F1550F-23FD-4C36-B8FC-B9F9A0CA3A96}">
      <formula1>"Normal,Log Normal,OIS Normal,OIS Log Normal"</formula1>
    </dataValidation>
    <dataValidation type="list" errorStyle="information" allowBlank="1" showInputMessage="1" showErrorMessage="1" errorTitle="Cayley Market Data" error="That's not a valid Contributor" sqref="X9" xr:uid="{0B21CE0A-30B0-4B02-9F81-FB46EA707D3C}">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mc:AlternateContent xmlns:mc="http://schemas.openxmlformats.org/markup-compatibility/2006">
          <mc:Choice Requires="x14">
            <control shapeId="29698"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6410F-3D8F-42D1-9356-66B315AA04FD}">
  <sheetPr codeName="shUSD"/>
  <dimension ref="A1:Z33"/>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3" width="6.59765625" style="43" customWidth="1"/>
    <col min="24" max="24" width="2.59765625" style="43" customWidth="1"/>
    <col min="25" max="25" width="16.19921875" style="43" customWidth="1"/>
    <col min="26" max="26" width="10.6640625" style="43" customWidth="1"/>
    <col min="27" max="16384" width="9.1328125" style="43"/>
  </cols>
  <sheetData>
    <row r="1" spans="1:26" ht="28.5" x14ac:dyDescent="0.85">
      <c r="A1" s="133"/>
      <c r="B1" s="134" t="str">
        <f ca="1">RIGHT(sCellInfo("SheetName"),3)&amp;" curves and volatility"</f>
        <v>USD curves and volatility</v>
      </c>
      <c r="C1" s="133"/>
      <c r="D1" s="133"/>
      <c r="E1" s="133"/>
      <c r="F1" s="133"/>
      <c r="G1" s="133"/>
      <c r="H1" s="133"/>
      <c r="I1" s="133"/>
      <c r="J1" s="133"/>
      <c r="K1" s="133"/>
      <c r="L1" s="133"/>
      <c r="M1" s="133"/>
      <c r="N1" s="133"/>
      <c r="O1" s="133"/>
      <c r="P1" s="133"/>
      <c r="Q1" s="133"/>
      <c r="R1" s="133"/>
      <c r="S1" s="133"/>
      <c r="T1" s="133"/>
      <c r="U1" s="133"/>
      <c r="V1" s="133"/>
      <c r="W1" s="133"/>
      <c r="X1" s="133"/>
      <c r="Y1" s="133"/>
      <c r="Z1" s="133"/>
    </row>
    <row r="2" spans="1:26" x14ac:dyDescent="0.45">
      <c r="A2" s="133"/>
      <c r="B2" s="135" t="s">
        <v>534</v>
      </c>
      <c r="C2" s="133"/>
      <c r="D2" s="133"/>
      <c r="E2" s="133"/>
      <c r="F2" s="133"/>
      <c r="G2" s="133"/>
      <c r="H2" s="136" t="s">
        <v>535</v>
      </c>
      <c r="I2" s="133"/>
      <c r="J2" s="133"/>
      <c r="K2" s="133"/>
      <c r="L2" s="133"/>
      <c r="M2" s="133"/>
      <c r="N2" s="133"/>
      <c r="O2" s="133"/>
      <c r="P2" s="133"/>
      <c r="Q2" s="133"/>
      <c r="R2" s="133"/>
      <c r="S2" s="133"/>
      <c r="T2" s="133"/>
      <c r="U2" s="133"/>
      <c r="V2" s="133"/>
      <c r="W2" s="133"/>
      <c r="X2" s="133"/>
      <c r="Y2" s="133"/>
      <c r="Z2" s="133"/>
    </row>
    <row r="3" spans="1:26" x14ac:dyDescent="0.45">
      <c r="A3" s="133"/>
      <c r="B3" s="137" t="s">
        <v>536</v>
      </c>
      <c r="C3" s="137" t="s">
        <v>109</v>
      </c>
      <c r="D3" s="137" t="s">
        <v>537</v>
      </c>
      <c r="E3" s="137" t="s">
        <v>538</v>
      </c>
      <c r="F3" s="137" t="s">
        <v>539</v>
      </c>
      <c r="G3" s="137" t="s">
        <v>540</v>
      </c>
      <c r="H3" s="133"/>
      <c r="I3" s="135" t="s">
        <v>541</v>
      </c>
      <c r="J3" s="133"/>
      <c r="K3" s="133"/>
      <c r="L3" s="133"/>
      <c r="M3" s="133"/>
      <c r="N3" s="133"/>
      <c r="O3" s="133"/>
      <c r="P3" s="133"/>
      <c r="Q3" s="133"/>
      <c r="R3" s="133"/>
      <c r="S3" s="133"/>
      <c r="T3" s="133"/>
      <c r="U3" s="133"/>
      <c r="V3" s="133"/>
      <c r="W3" s="133"/>
      <c r="X3" s="133"/>
      <c r="Y3" s="133" t="s">
        <v>575</v>
      </c>
      <c r="Z3" s="133"/>
    </row>
    <row r="4" spans="1:26" x14ac:dyDescent="0.45">
      <c r="A4" s="133"/>
      <c r="B4" s="142" t="s">
        <v>9</v>
      </c>
      <c r="C4" s="60">
        <v>8.2870999999999986E-3</v>
      </c>
      <c r="D4" s="143" t="s">
        <v>543</v>
      </c>
      <c r="E4" s="143" t="s">
        <v>569</v>
      </c>
      <c r="F4" s="143" t="s">
        <v>543</v>
      </c>
      <c r="G4" s="144" t="s">
        <v>544</v>
      </c>
      <c r="H4" s="133"/>
      <c r="I4" s="154"/>
      <c r="J4" s="155" t="s">
        <v>10</v>
      </c>
      <c r="K4" s="155" t="s">
        <v>11</v>
      </c>
      <c r="L4" s="155" t="s">
        <v>12</v>
      </c>
      <c r="M4" s="155" t="s">
        <v>13</v>
      </c>
      <c r="N4" s="155" t="s">
        <v>14</v>
      </c>
      <c r="O4" s="155" t="s">
        <v>15</v>
      </c>
      <c r="P4" s="155" t="s">
        <v>16</v>
      </c>
      <c r="Q4" s="155" t="s">
        <v>17</v>
      </c>
      <c r="R4" s="155" t="s">
        <v>18</v>
      </c>
      <c r="S4" s="155" t="s">
        <v>19</v>
      </c>
      <c r="T4" s="155" t="s">
        <v>545</v>
      </c>
      <c r="U4" s="155" t="s">
        <v>546</v>
      </c>
      <c r="V4" s="155" t="s">
        <v>567</v>
      </c>
      <c r="W4" s="156" t="s">
        <v>560</v>
      </c>
      <c r="X4" s="133"/>
      <c r="Y4" s="46" t="s">
        <v>547</v>
      </c>
      <c r="Z4" s="47" t="str">
        <f t="array" aca="1" ref="Z4:Z7" ca="1">TRANSPOSE($D$5:$G$5)</f>
        <v>Semi</v>
      </c>
    </row>
    <row r="5" spans="1:26" x14ac:dyDescent="0.45">
      <c r="A5" s="133"/>
      <c r="B5" s="145" t="s">
        <v>10</v>
      </c>
      <c r="C5" s="61">
        <v>1.213E-2</v>
      </c>
      <c r="D5" s="146" t="s">
        <v>543</v>
      </c>
      <c r="E5" s="146" t="s">
        <v>569</v>
      </c>
      <c r="F5" s="146" t="s">
        <v>549</v>
      </c>
      <c r="G5" s="147" t="s">
        <v>544</v>
      </c>
      <c r="H5" s="133"/>
      <c r="I5" s="157" t="s">
        <v>10</v>
      </c>
      <c r="J5" s="50">
        <v>6.0699999999999999E-3</v>
      </c>
      <c r="K5" s="50">
        <v>6.3899999999999998E-3</v>
      </c>
      <c r="L5" s="50">
        <v>6.6400000000000009E-3</v>
      </c>
      <c r="M5" s="50">
        <v>6.6400000000000009E-3</v>
      </c>
      <c r="N5" s="50">
        <v>6.6400000000000009E-3</v>
      </c>
      <c r="O5" s="50">
        <v>6.6299999999999996E-3</v>
      </c>
      <c r="P5" s="50">
        <v>6.62E-3</v>
      </c>
      <c r="Q5" s="50">
        <v>6.62E-3</v>
      </c>
      <c r="R5" s="50">
        <v>6.6099999999999996E-3</v>
      </c>
      <c r="S5" s="50">
        <v>6.6E-3</v>
      </c>
      <c r="T5" s="50">
        <v>6.4599999999999996E-3</v>
      </c>
      <c r="U5" s="50">
        <v>6.3700000000000007E-3</v>
      </c>
      <c r="V5" s="50">
        <v>6.3E-3</v>
      </c>
      <c r="W5" s="51">
        <v>6.2599999999999999E-3</v>
      </c>
      <c r="X5" s="133"/>
      <c r="Y5" s="52" t="s">
        <v>550</v>
      </c>
      <c r="Z5" s="48" t="str">
        <f ca="1"/>
        <v>30/360</v>
      </c>
    </row>
    <row r="6" spans="1:26" x14ac:dyDescent="0.45">
      <c r="A6" s="133"/>
      <c r="B6" s="145" t="s">
        <v>11</v>
      </c>
      <c r="C6" s="61">
        <v>1.6944000000000001E-2</v>
      </c>
      <c r="D6" s="146" t="s">
        <v>543</v>
      </c>
      <c r="E6" s="146" t="s">
        <v>569</v>
      </c>
      <c r="F6" s="146" t="s">
        <v>549</v>
      </c>
      <c r="G6" s="147" t="s">
        <v>544</v>
      </c>
      <c r="H6" s="133"/>
      <c r="I6" s="157" t="s">
        <v>11</v>
      </c>
      <c r="J6" s="50">
        <v>6.45E-3</v>
      </c>
      <c r="K6" s="50">
        <v>6.5400000000000007E-3</v>
      </c>
      <c r="L6" s="50">
        <v>6.6599999999999993E-3</v>
      </c>
      <c r="M6" s="50">
        <v>6.6299999999999996E-3</v>
      </c>
      <c r="N6" s="50">
        <v>6.62E-3</v>
      </c>
      <c r="O6" s="50">
        <v>6.6099999999999996E-3</v>
      </c>
      <c r="P6" s="50">
        <v>6.5900000000000004E-3</v>
      </c>
      <c r="Q6" s="50">
        <v>6.5799999999999999E-3</v>
      </c>
      <c r="R6" s="50">
        <v>6.5700000000000003E-3</v>
      </c>
      <c r="S6" s="50">
        <v>6.5500000000000003E-3</v>
      </c>
      <c r="T6" s="50">
        <v>6.3499999999999997E-3</v>
      </c>
      <c r="U6" s="50">
        <v>6.2299999999999994E-3</v>
      </c>
      <c r="V6" s="50">
        <v>6.1600000000000005E-3</v>
      </c>
      <c r="W6" s="51">
        <v>6.11E-3</v>
      </c>
      <c r="X6" s="133"/>
      <c r="Y6" s="52" t="s">
        <v>551</v>
      </c>
      <c r="Z6" s="48" t="str">
        <f ca="1"/>
        <v>Quart</v>
      </c>
    </row>
    <row r="7" spans="1:26" x14ac:dyDescent="0.45">
      <c r="A7" s="133"/>
      <c r="B7" s="145" t="s">
        <v>12</v>
      </c>
      <c r="C7" s="61">
        <v>1.8290999999999998E-2</v>
      </c>
      <c r="D7" s="146" t="s">
        <v>543</v>
      </c>
      <c r="E7" s="146" t="s">
        <v>569</v>
      </c>
      <c r="F7" s="146" t="s">
        <v>549</v>
      </c>
      <c r="G7" s="147" t="s">
        <v>544</v>
      </c>
      <c r="H7" s="133"/>
      <c r="I7" s="157" t="s">
        <v>12</v>
      </c>
      <c r="J7" s="50">
        <v>6.62E-3</v>
      </c>
      <c r="K7" s="50">
        <v>6.6499999999999997E-3</v>
      </c>
      <c r="L7" s="50">
        <v>6.6799999999999993E-3</v>
      </c>
      <c r="M7" s="50">
        <v>6.6099999999999996E-3</v>
      </c>
      <c r="N7" s="50">
        <v>6.5799999999999999E-3</v>
      </c>
      <c r="O7" s="50">
        <v>6.5599999999999999E-3</v>
      </c>
      <c r="P7" s="50">
        <v>6.5400000000000007E-3</v>
      </c>
      <c r="Q7" s="50">
        <v>6.5200000000000006E-3</v>
      </c>
      <c r="R7" s="50">
        <v>6.4999999999999997E-3</v>
      </c>
      <c r="S7" s="50">
        <v>6.490000000000001E-3</v>
      </c>
      <c r="T7" s="50">
        <v>6.2599999999999999E-3</v>
      </c>
      <c r="U7" s="50">
        <v>6.11E-3</v>
      </c>
      <c r="V7" s="50">
        <v>6.0400000000000002E-3</v>
      </c>
      <c r="W7" s="51">
        <v>5.9899999999999997E-3</v>
      </c>
      <c r="X7" s="133"/>
      <c r="Y7" s="52" t="s">
        <v>552</v>
      </c>
      <c r="Z7" s="48" t="str">
        <f ca="1"/>
        <v>A/360</v>
      </c>
    </row>
    <row r="8" spans="1:26" x14ac:dyDescent="0.45">
      <c r="A8" s="133"/>
      <c r="B8" s="145" t="s">
        <v>13</v>
      </c>
      <c r="C8" s="61">
        <v>1.8651000000000001E-2</v>
      </c>
      <c r="D8" s="146" t="s">
        <v>543</v>
      </c>
      <c r="E8" s="146" t="s">
        <v>569</v>
      </c>
      <c r="F8" s="146" t="s">
        <v>549</v>
      </c>
      <c r="G8" s="147" t="s">
        <v>544</v>
      </c>
      <c r="H8" s="133"/>
      <c r="I8" s="157" t="s">
        <v>13</v>
      </c>
      <c r="J8" s="50">
        <v>6.6900000000000006E-3</v>
      </c>
      <c r="K8" s="50">
        <v>6.6700000000000006E-3</v>
      </c>
      <c r="L8" s="50">
        <v>6.6700000000000006E-3</v>
      </c>
      <c r="M8" s="50">
        <v>6.6099999999999996E-3</v>
      </c>
      <c r="N8" s="50">
        <v>6.5900000000000004E-3</v>
      </c>
      <c r="O8" s="50">
        <v>6.5599999999999999E-3</v>
      </c>
      <c r="P8" s="50">
        <v>6.5400000000000007E-3</v>
      </c>
      <c r="Q8" s="50">
        <v>6.5099999999999993E-3</v>
      </c>
      <c r="R8" s="50">
        <v>6.490000000000001E-3</v>
      </c>
      <c r="S8" s="50">
        <v>6.4700000000000001E-3</v>
      </c>
      <c r="T8" s="50">
        <v>6.1900000000000002E-3</v>
      </c>
      <c r="U8" s="50">
        <v>6.0200000000000002E-3</v>
      </c>
      <c r="V8" s="50">
        <v>5.94E-3</v>
      </c>
      <c r="W8" s="51">
        <v>5.8900000000000003E-3</v>
      </c>
      <c r="X8" s="133"/>
      <c r="Y8" s="52" t="s">
        <v>553</v>
      </c>
      <c r="Z8" s="48" t="s">
        <v>570</v>
      </c>
    </row>
    <row r="9" spans="1:26" x14ac:dyDescent="0.45">
      <c r="A9" s="133"/>
      <c r="B9" s="145" t="s">
        <v>14</v>
      </c>
      <c r="C9" s="75">
        <v>1.8872E-2</v>
      </c>
      <c r="D9" s="146" t="s">
        <v>543</v>
      </c>
      <c r="E9" s="146" t="s">
        <v>569</v>
      </c>
      <c r="F9" s="146" t="s">
        <v>549</v>
      </c>
      <c r="G9" s="147" t="s">
        <v>544</v>
      </c>
      <c r="H9" s="133"/>
      <c r="I9" s="157" t="s">
        <v>14</v>
      </c>
      <c r="J9" s="50">
        <v>6.6700000000000006E-3</v>
      </c>
      <c r="K9" s="50">
        <v>6.6499999999999997E-3</v>
      </c>
      <c r="L9" s="50">
        <v>6.6299999999999996E-3</v>
      </c>
      <c r="M9" s="50">
        <v>6.6E-3</v>
      </c>
      <c r="N9" s="50">
        <v>6.5599999999999999E-3</v>
      </c>
      <c r="O9" s="50">
        <v>6.5299999999999993E-3</v>
      </c>
      <c r="P9" s="50">
        <v>6.4999999999999997E-3</v>
      </c>
      <c r="Q9" s="50">
        <v>6.4700000000000001E-3</v>
      </c>
      <c r="R9" s="50">
        <v>6.4400000000000004E-3</v>
      </c>
      <c r="S9" s="50">
        <v>6.409999999999999E-3</v>
      </c>
      <c r="T9" s="50">
        <v>6.1200000000000004E-3</v>
      </c>
      <c r="U9" s="50">
        <v>5.94E-3</v>
      </c>
      <c r="V9" s="50">
        <v>5.8500000000000002E-3</v>
      </c>
      <c r="W9" s="51">
        <v>5.7999999999999996E-3</v>
      </c>
      <c r="X9" s="133"/>
      <c r="Y9" s="53" t="s">
        <v>555</v>
      </c>
      <c r="Z9" s="54" t="s">
        <v>556</v>
      </c>
    </row>
    <row r="10" spans="1:26" x14ac:dyDescent="0.45">
      <c r="A10" s="133"/>
      <c r="B10" s="145" t="s">
        <v>16</v>
      </c>
      <c r="C10" s="61">
        <v>1.9331000000000001E-2</v>
      </c>
      <c r="D10" s="146" t="s">
        <v>543</v>
      </c>
      <c r="E10" s="146" t="s">
        <v>569</v>
      </c>
      <c r="F10" s="146" t="s">
        <v>549</v>
      </c>
      <c r="G10" s="147" t="s">
        <v>544</v>
      </c>
      <c r="H10" s="133"/>
      <c r="I10" s="157" t="s">
        <v>16</v>
      </c>
      <c r="J10" s="50">
        <v>6.6400000000000009E-3</v>
      </c>
      <c r="K10" s="50">
        <v>6.5599999999999999E-3</v>
      </c>
      <c r="L10" s="50">
        <v>6.5400000000000007E-3</v>
      </c>
      <c r="M10" s="50">
        <v>6.5200000000000006E-3</v>
      </c>
      <c r="N10" s="50">
        <v>6.4999999999999997E-3</v>
      </c>
      <c r="O10" s="50">
        <v>6.45E-3</v>
      </c>
      <c r="P10" s="50">
        <v>6.4000000000000003E-3</v>
      </c>
      <c r="Q10" s="50">
        <v>6.3600000000000002E-3</v>
      </c>
      <c r="R10" s="50">
        <v>6.3200000000000001E-3</v>
      </c>
      <c r="S10" s="50">
        <v>6.28E-3</v>
      </c>
      <c r="T10" s="50">
        <v>5.9899999999999997E-3</v>
      </c>
      <c r="U10" s="50">
        <v>5.8100000000000001E-3</v>
      </c>
      <c r="V10" s="50">
        <v>5.7200000000000003E-3</v>
      </c>
      <c r="W10" s="51">
        <v>5.6799999999999993E-3</v>
      </c>
      <c r="X10" s="133"/>
      <c r="Y10" s="133"/>
      <c r="Z10" s="133"/>
    </row>
    <row r="11" spans="1:26" x14ac:dyDescent="0.45">
      <c r="A11" s="133"/>
      <c r="B11" s="145" t="s">
        <v>19</v>
      </c>
      <c r="C11" s="61">
        <v>1.9896E-2</v>
      </c>
      <c r="D11" s="146" t="s">
        <v>543</v>
      </c>
      <c r="E11" s="146" t="s">
        <v>569</v>
      </c>
      <c r="F11" s="146" t="s">
        <v>549</v>
      </c>
      <c r="G11" s="147" t="s">
        <v>544</v>
      </c>
      <c r="H11" s="133"/>
      <c r="I11" s="157" t="s">
        <v>19</v>
      </c>
      <c r="J11" s="50">
        <v>6.4599999999999996E-3</v>
      </c>
      <c r="K11" s="50">
        <v>6.4000000000000003E-3</v>
      </c>
      <c r="L11" s="50">
        <v>6.3600000000000002E-3</v>
      </c>
      <c r="M11" s="50">
        <v>6.3299999999999997E-3</v>
      </c>
      <c r="N11" s="50">
        <v>6.3E-3</v>
      </c>
      <c r="O11" s="50">
        <v>6.2500000000000003E-3</v>
      </c>
      <c r="P11" s="50">
        <v>6.1900000000000002E-3</v>
      </c>
      <c r="Q11" s="50">
        <v>6.1600000000000005E-3</v>
      </c>
      <c r="R11" s="50">
        <v>6.1200000000000004E-3</v>
      </c>
      <c r="S11" s="50">
        <v>6.0799999999999995E-3</v>
      </c>
      <c r="T11" s="50">
        <v>5.7799999999999995E-3</v>
      </c>
      <c r="U11" s="50">
        <v>5.5999999999999999E-3</v>
      </c>
      <c r="V11" s="50">
        <v>5.5200000000000006E-3</v>
      </c>
      <c r="W11" s="51">
        <v>5.4900000000000001E-3</v>
      </c>
      <c r="X11" s="133"/>
      <c r="Y11" s="133" t="s">
        <v>557</v>
      </c>
      <c r="Z11" s="133"/>
    </row>
    <row r="12" spans="1:26" x14ac:dyDescent="0.45">
      <c r="A12" s="133"/>
      <c r="B12" s="145" t="s">
        <v>545</v>
      </c>
      <c r="C12" s="61">
        <v>2.0613000000000003E-2</v>
      </c>
      <c r="D12" s="146" t="s">
        <v>543</v>
      </c>
      <c r="E12" s="146" t="s">
        <v>569</v>
      </c>
      <c r="F12" s="146" t="s">
        <v>549</v>
      </c>
      <c r="G12" s="147" t="s">
        <v>544</v>
      </c>
      <c r="H12" s="133"/>
      <c r="I12" s="157" t="s">
        <v>545</v>
      </c>
      <c r="J12" s="50">
        <v>6.0400000000000002E-3</v>
      </c>
      <c r="K12" s="50">
        <v>5.9800000000000001E-3</v>
      </c>
      <c r="L12" s="50">
        <v>5.9199999999999999E-3</v>
      </c>
      <c r="M12" s="50">
        <v>5.8799999999999998E-3</v>
      </c>
      <c r="N12" s="50">
        <v>5.8399999999999997E-3</v>
      </c>
      <c r="O12" s="50">
        <v>5.8100000000000001E-3</v>
      </c>
      <c r="P12" s="50">
        <v>5.77E-3</v>
      </c>
      <c r="Q12" s="50">
        <v>5.7499999999999999E-3</v>
      </c>
      <c r="R12" s="50">
        <v>5.7200000000000003E-3</v>
      </c>
      <c r="S12" s="50">
        <v>5.7000000000000002E-3</v>
      </c>
      <c r="T12" s="50">
        <v>5.4399999999999995E-3</v>
      </c>
      <c r="U12" s="50">
        <v>5.28E-3</v>
      </c>
      <c r="V12" s="50">
        <v>5.2100000000000002E-3</v>
      </c>
      <c r="W12" s="51">
        <v>5.1900000000000002E-3</v>
      </c>
      <c r="X12" s="133"/>
      <c r="Y12" s="139" t="s">
        <v>558</v>
      </c>
      <c r="Z12" s="55" t="s">
        <v>559</v>
      </c>
    </row>
    <row r="13" spans="1:26" x14ac:dyDescent="0.45">
      <c r="A13" s="133"/>
      <c r="B13" s="145" t="s">
        <v>546</v>
      </c>
      <c r="C13" s="61">
        <v>2.0847999999999998E-2</v>
      </c>
      <c r="D13" s="146" t="s">
        <v>543</v>
      </c>
      <c r="E13" s="146" t="s">
        <v>569</v>
      </c>
      <c r="F13" s="146" t="s">
        <v>549</v>
      </c>
      <c r="G13" s="147" t="s">
        <v>544</v>
      </c>
      <c r="H13" s="133"/>
      <c r="I13" s="157" t="s">
        <v>546</v>
      </c>
      <c r="J13" s="50">
        <v>5.6299999999999996E-3</v>
      </c>
      <c r="K13" s="50">
        <v>5.5899999999999995E-3</v>
      </c>
      <c r="L13" s="50">
        <v>5.5399999999999998E-3</v>
      </c>
      <c r="M13" s="50">
        <v>5.4999999999999997E-3</v>
      </c>
      <c r="N13" s="50">
        <v>5.4600000000000004E-3</v>
      </c>
      <c r="O13" s="50">
        <v>5.4299999999999999E-3</v>
      </c>
      <c r="P13" s="50">
        <v>5.4000000000000003E-3</v>
      </c>
      <c r="Q13" s="50">
        <v>5.3799999999999994E-3</v>
      </c>
      <c r="R13" s="50">
        <v>5.3499999999999997E-3</v>
      </c>
      <c r="S13" s="50">
        <v>5.3299999999999997E-3</v>
      </c>
      <c r="T13" s="50">
        <v>5.1399999999999996E-3</v>
      </c>
      <c r="U13" s="50">
        <v>5.0299999999999997E-3</v>
      </c>
      <c r="V13" s="50">
        <v>4.9800000000000001E-3</v>
      </c>
      <c r="W13" s="51">
        <v>4.96E-3</v>
      </c>
      <c r="X13" s="133"/>
      <c r="Y13" s="133"/>
      <c r="Z13" s="133"/>
    </row>
    <row r="14" spans="1:26" x14ac:dyDescent="0.45">
      <c r="A14" s="133"/>
      <c r="B14" s="148" t="s">
        <v>560</v>
      </c>
      <c r="C14" s="68">
        <v>2.0257999999999998E-2</v>
      </c>
      <c r="D14" s="149" t="s">
        <v>543</v>
      </c>
      <c r="E14" s="149" t="s">
        <v>569</v>
      </c>
      <c r="F14" s="149" t="s">
        <v>549</v>
      </c>
      <c r="G14" s="150" t="s">
        <v>544</v>
      </c>
      <c r="H14" s="133"/>
      <c r="I14" s="157" t="s">
        <v>567</v>
      </c>
      <c r="J14" s="50">
        <v>5.4200000000000003E-3</v>
      </c>
      <c r="K14" s="50">
        <v>5.3899999999999998E-3</v>
      </c>
      <c r="L14" s="50">
        <v>5.3299999999999997E-3</v>
      </c>
      <c r="M14" s="50">
        <v>5.2899999999999996E-3</v>
      </c>
      <c r="N14" s="50">
        <v>5.2500000000000003E-3</v>
      </c>
      <c r="O14" s="50">
        <v>5.2200000000000007E-3</v>
      </c>
      <c r="P14" s="50">
        <v>5.1900000000000002E-3</v>
      </c>
      <c r="Q14" s="50">
        <v>5.1799999999999997E-3</v>
      </c>
      <c r="R14" s="50">
        <v>5.1600000000000005E-3</v>
      </c>
      <c r="S14" s="50">
        <v>5.1399999999999996E-3</v>
      </c>
      <c r="T14" s="50">
        <v>5.0100000000000006E-3</v>
      </c>
      <c r="U14" s="50">
        <v>4.9299999999999995E-3</v>
      </c>
      <c r="V14" s="50">
        <v>4.8900000000000002E-3</v>
      </c>
      <c r="W14" s="51">
        <v>4.8799999999999998E-3</v>
      </c>
      <c r="X14" s="133"/>
      <c r="Y14" s="133"/>
      <c r="Z14" s="133"/>
    </row>
    <row r="15" spans="1:26" x14ac:dyDescent="0.45">
      <c r="A15" s="133"/>
      <c r="B15" s="133"/>
      <c r="C15" s="133"/>
      <c r="D15" s="133"/>
      <c r="E15" s="133"/>
      <c r="F15" s="133"/>
      <c r="G15" s="133"/>
      <c r="H15" s="133"/>
      <c r="I15" s="158" t="s">
        <v>560</v>
      </c>
      <c r="J15" s="56">
        <v>5.2399999999999999E-3</v>
      </c>
      <c r="K15" s="56">
        <v>5.2100000000000002E-3</v>
      </c>
      <c r="L15" s="56">
        <v>5.1600000000000005E-3</v>
      </c>
      <c r="M15" s="56">
        <v>5.1200000000000004E-3</v>
      </c>
      <c r="N15" s="56">
        <v>5.0899999999999999E-3</v>
      </c>
      <c r="O15" s="56">
        <v>5.0600000000000003E-3</v>
      </c>
      <c r="P15" s="56">
        <v>5.0299999999999997E-3</v>
      </c>
      <c r="Q15" s="56">
        <v>5.0100000000000006E-3</v>
      </c>
      <c r="R15" s="56">
        <v>4.9899999999999996E-3</v>
      </c>
      <c r="S15" s="56">
        <v>4.9800000000000001E-3</v>
      </c>
      <c r="T15" s="56">
        <v>4.8999999999999998E-3</v>
      </c>
      <c r="U15" s="56">
        <v>4.8500000000000001E-3</v>
      </c>
      <c r="V15" s="56">
        <v>4.8399999999999997E-3</v>
      </c>
      <c r="W15" s="57">
        <v>4.8300000000000001E-3</v>
      </c>
      <c r="X15" s="133"/>
      <c r="Y15" s="133"/>
      <c r="Z15" s="133"/>
    </row>
    <row r="16" spans="1:26" x14ac:dyDescent="0.45">
      <c r="A16" s="133"/>
      <c r="B16" s="138" t="str" cm="1">
        <f t="array" aca="1" ref="B16" ca="1">IF(sCellInfo("SheetName")=Config!CollateralCcy,"Fixed vs RFR",sCellInfo("SheetName")&amp;" RFR vs "&amp;Config!CollateralCcy&amp;" RFR")</f>
        <v>USD RFR vs EUR RFR</v>
      </c>
      <c r="C16" s="133"/>
      <c r="D16" s="133"/>
      <c r="E16" s="133"/>
      <c r="F16" s="140" t="s">
        <v>561</v>
      </c>
      <c r="G16" s="59" t="s">
        <v>4</v>
      </c>
      <c r="H16" s="133"/>
      <c r="I16" s="133"/>
      <c r="J16" s="133"/>
      <c r="K16" s="133"/>
      <c r="L16" s="133"/>
      <c r="M16" s="133"/>
      <c r="N16" s="133"/>
      <c r="O16" s="133"/>
      <c r="P16" s="133"/>
      <c r="Q16" s="133"/>
      <c r="R16" s="133"/>
      <c r="S16" s="133"/>
      <c r="T16" s="133"/>
      <c r="U16" s="133"/>
      <c r="V16" s="133"/>
      <c r="W16" s="133"/>
      <c r="X16" s="133"/>
      <c r="Y16" s="133"/>
      <c r="Z16" s="133"/>
    </row>
    <row r="17" spans="1:26" x14ac:dyDescent="0.45">
      <c r="A17" s="133"/>
      <c r="B17" s="141" t="s">
        <v>536</v>
      </c>
      <c r="C17" s="141" t="s">
        <v>109</v>
      </c>
      <c r="D17" s="137" t="s">
        <v>562</v>
      </c>
      <c r="E17" s="137" t="s">
        <v>563</v>
      </c>
      <c r="F17" s="137" t="s">
        <v>564</v>
      </c>
      <c r="G17" s="137" t="s">
        <v>565</v>
      </c>
      <c r="H17" s="133"/>
      <c r="I17" s="133"/>
      <c r="J17" s="133"/>
      <c r="K17" s="133"/>
      <c r="L17" s="133"/>
      <c r="M17" s="133"/>
      <c r="N17" s="133"/>
      <c r="O17" s="133"/>
      <c r="P17" s="133"/>
      <c r="Q17" s="133"/>
      <c r="R17" s="133"/>
      <c r="S17" s="133"/>
      <c r="T17" s="133"/>
      <c r="U17" s="133"/>
      <c r="V17" s="133"/>
      <c r="W17" s="133"/>
      <c r="X17" s="133"/>
      <c r="Y17" s="133"/>
      <c r="Z17" s="133"/>
    </row>
    <row r="18" spans="1:26" x14ac:dyDescent="0.45">
      <c r="A18" s="133"/>
      <c r="B18" s="151" t="s">
        <v>9</v>
      </c>
      <c r="C18" s="45">
        <v>-1.4827099999999999E-3</v>
      </c>
      <c r="D18" s="143" t="s">
        <v>549</v>
      </c>
      <c r="E18" s="143" t="s">
        <v>544</v>
      </c>
      <c r="F18" s="143" t="s">
        <v>549</v>
      </c>
      <c r="G18" s="144" t="s">
        <v>544</v>
      </c>
      <c r="H18" s="133"/>
      <c r="I18" s="133"/>
      <c r="J18" s="133"/>
      <c r="K18" s="133"/>
      <c r="L18" s="133"/>
      <c r="M18" s="133"/>
      <c r="N18" s="133"/>
      <c r="O18" s="133"/>
      <c r="P18" s="133"/>
      <c r="Q18" s="133"/>
      <c r="R18" s="133"/>
      <c r="S18" s="133"/>
      <c r="T18" s="133"/>
      <c r="U18" s="133"/>
      <c r="V18" s="133"/>
      <c r="W18" s="133"/>
      <c r="X18" s="133"/>
      <c r="Y18" s="133"/>
      <c r="Z18" s="133"/>
    </row>
    <row r="19" spans="1:26" x14ac:dyDescent="0.45">
      <c r="A19" s="133"/>
      <c r="B19" s="152" t="s">
        <v>10</v>
      </c>
      <c r="C19" s="49">
        <v>-1.1999999999999999E-3</v>
      </c>
      <c r="D19" s="146" t="s">
        <v>549</v>
      </c>
      <c r="E19" s="146" t="s">
        <v>544</v>
      </c>
      <c r="F19" s="146" t="s">
        <v>549</v>
      </c>
      <c r="G19" s="147" t="s">
        <v>544</v>
      </c>
      <c r="H19" s="133"/>
      <c r="I19" s="133"/>
      <c r="J19" s="133"/>
      <c r="K19" s="133"/>
      <c r="L19" s="133"/>
      <c r="M19" s="133"/>
      <c r="N19" s="133"/>
      <c r="O19" s="133"/>
      <c r="P19" s="133"/>
      <c r="Q19" s="133"/>
      <c r="R19" s="133"/>
      <c r="S19" s="133"/>
      <c r="T19" s="133"/>
      <c r="U19" s="133"/>
      <c r="V19" s="133"/>
      <c r="W19" s="133"/>
      <c r="X19" s="133"/>
      <c r="Y19" s="133"/>
      <c r="Z19" s="133"/>
    </row>
    <row r="20" spans="1:26" x14ac:dyDescent="0.45">
      <c r="A20" s="133"/>
      <c r="B20" s="152" t="s">
        <v>11</v>
      </c>
      <c r="C20" s="49">
        <v>-1.2125E-3</v>
      </c>
      <c r="D20" s="146" t="s">
        <v>549</v>
      </c>
      <c r="E20" s="146" t="s">
        <v>544</v>
      </c>
      <c r="F20" s="146" t="s">
        <v>549</v>
      </c>
      <c r="G20" s="147" t="s">
        <v>544</v>
      </c>
      <c r="H20" s="133"/>
      <c r="I20" s="133"/>
      <c r="J20" s="133"/>
      <c r="K20" s="133"/>
      <c r="L20" s="133"/>
      <c r="M20" s="133"/>
      <c r="N20" s="133"/>
      <c r="O20" s="133"/>
      <c r="P20" s="133"/>
      <c r="Q20" s="133"/>
      <c r="R20" s="133"/>
      <c r="S20" s="133"/>
      <c r="T20" s="133"/>
      <c r="U20" s="133"/>
      <c r="V20" s="133"/>
      <c r="W20" s="133"/>
      <c r="X20" s="133"/>
      <c r="Y20" s="133"/>
      <c r="Z20" s="133"/>
    </row>
    <row r="21" spans="1:26" x14ac:dyDescent="0.45">
      <c r="A21" s="133"/>
      <c r="B21" s="152" t="s">
        <v>12</v>
      </c>
      <c r="C21" s="76">
        <v>-1.1125E-3</v>
      </c>
      <c r="D21" s="146" t="s">
        <v>549</v>
      </c>
      <c r="E21" s="146" t="s">
        <v>544</v>
      </c>
      <c r="F21" s="146" t="s">
        <v>549</v>
      </c>
      <c r="G21" s="147" t="s">
        <v>544</v>
      </c>
      <c r="H21" s="133"/>
      <c r="I21" s="133"/>
      <c r="J21" s="133"/>
      <c r="K21" s="133"/>
      <c r="L21" s="133"/>
      <c r="M21" s="133"/>
      <c r="N21" s="133"/>
      <c r="O21" s="133"/>
      <c r="P21" s="133"/>
      <c r="Q21" s="133"/>
      <c r="R21" s="133"/>
      <c r="S21" s="133"/>
      <c r="T21" s="133"/>
      <c r="U21" s="133"/>
      <c r="V21" s="133"/>
      <c r="W21" s="133"/>
      <c r="X21" s="133"/>
      <c r="Y21" s="133"/>
      <c r="Z21" s="133"/>
    </row>
    <row r="22" spans="1:26" x14ac:dyDescent="0.45">
      <c r="A22" s="133"/>
      <c r="B22" s="152" t="s">
        <v>13</v>
      </c>
      <c r="C22" s="49">
        <v>-1.1249999999999999E-3</v>
      </c>
      <c r="D22" s="146" t="s">
        <v>549</v>
      </c>
      <c r="E22" s="146" t="s">
        <v>544</v>
      </c>
      <c r="F22" s="146" t="s">
        <v>549</v>
      </c>
      <c r="G22" s="147" t="s">
        <v>544</v>
      </c>
      <c r="H22" s="133"/>
      <c r="I22" s="133"/>
      <c r="J22" s="133"/>
      <c r="K22" s="133"/>
      <c r="L22" s="133"/>
      <c r="M22" s="133"/>
      <c r="N22" s="133"/>
      <c r="O22" s="133"/>
      <c r="P22" s="133"/>
      <c r="Q22" s="133"/>
      <c r="R22" s="133"/>
      <c r="S22" s="133"/>
      <c r="T22" s="133"/>
      <c r="U22" s="133"/>
      <c r="V22" s="133"/>
      <c r="W22" s="133"/>
      <c r="X22" s="133"/>
      <c r="Y22" s="133"/>
      <c r="Z22" s="133"/>
    </row>
    <row r="23" spans="1:26" x14ac:dyDescent="0.45">
      <c r="A23" s="133"/>
      <c r="B23" s="152" t="s">
        <v>14</v>
      </c>
      <c r="C23" s="49">
        <v>-1.1689999999999999E-3</v>
      </c>
      <c r="D23" s="146" t="s">
        <v>549</v>
      </c>
      <c r="E23" s="146" t="s">
        <v>544</v>
      </c>
      <c r="F23" s="146" t="s">
        <v>549</v>
      </c>
      <c r="G23" s="147" t="s">
        <v>544</v>
      </c>
      <c r="H23" s="133"/>
      <c r="I23" s="133"/>
      <c r="J23" s="133"/>
      <c r="K23" s="133"/>
      <c r="L23" s="133"/>
      <c r="M23" s="133"/>
      <c r="N23" s="133"/>
      <c r="O23" s="133"/>
      <c r="P23" s="133"/>
      <c r="Q23" s="133"/>
      <c r="R23" s="133"/>
      <c r="S23" s="133"/>
      <c r="T23" s="133"/>
      <c r="U23" s="133"/>
      <c r="V23" s="133"/>
      <c r="W23" s="133"/>
      <c r="X23" s="133"/>
      <c r="Y23" s="133"/>
      <c r="Z23" s="133"/>
    </row>
    <row r="24" spans="1:26" x14ac:dyDescent="0.45">
      <c r="A24" s="133"/>
      <c r="B24" s="152" t="s">
        <v>16</v>
      </c>
      <c r="C24" s="49">
        <v>-1.2750000000000001E-3</v>
      </c>
      <c r="D24" s="146" t="s">
        <v>549</v>
      </c>
      <c r="E24" s="146" t="s">
        <v>544</v>
      </c>
      <c r="F24" s="146" t="s">
        <v>549</v>
      </c>
      <c r="G24" s="147" t="s">
        <v>544</v>
      </c>
      <c r="H24" s="133"/>
      <c r="I24" s="133"/>
      <c r="J24" s="133"/>
      <c r="K24" s="133"/>
      <c r="L24" s="133"/>
      <c r="M24" s="133"/>
      <c r="N24" s="133"/>
      <c r="O24" s="133"/>
      <c r="P24" s="133"/>
      <c r="Q24" s="133"/>
      <c r="R24" s="133"/>
      <c r="S24" s="133"/>
      <c r="T24" s="133"/>
      <c r="U24" s="133"/>
      <c r="V24" s="133"/>
      <c r="W24" s="133"/>
      <c r="X24" s="133"/>
      <c r="Y24" s="133"/>
      <c r="Z24" s="133"/>
    </row>
    <row r="25" spans="1:26" x14ac:dyDescent="0.45">
      <c r="A25" s="133"/>
      <c r="B25" s="152" t="s">
        <v>19</v>
      </c>
      <c r="C25" s="49">
        <v>-1.35625E-3</v>
      </c>
      <c r="D25" s="146" t="s">
        <v>549</v>
      </c>
      <c r="E25" s="146" t="s">
        <v>544</v>
      </c>
      <c r="F25" s="146" t="s">
        <v>549</v>
      </c>
      <c r="G25" s="147" t="s">
        <v>544</v>
      </c>
      <c r="H25" s="133"/>
      <c r="I25" s="133"/>
      <c r="J25" s="133"/>
      <c r="K25" s="133"/>
      <c r="L25" s="133"/>
      <c r="M25" s="133"/>
      <c r="N25" s="133"/>
      <c r="O25" s="133"/>
      <c r="P25" s="133"/>
      <c r="Q25" s="133"/>
      <c r="R25" s="133"/>
      <c r="S25" s="133"/>
      <c r="T25" s="133"/>
      <c r="U25" s="133"/>
      <c r="V25" s="133"/>
      <c r="W25" s="133"/>
      <c r="X25" s="133"/>
      <c r="Y25" s="133"/>
      <c r="Z25" s="133"/>
    </row>
    <row r="26" spans="1:26" x14ac:dyDescent="0.45">
      <c r="A26" s="133"/>
      <c r="B26" s="152" t="s">
        <v>545</v>
      </c>
      <c r="C26" s="49">
        <v>-1.4875000000000001E-3</v>
      </c>
      <c r="D26" s="146" t="s">
        <v>549</v>
      </c>
      <c r="E26" s="146" t="s">
        <v>544</v>
      </c>
      <c r="F26" s="146" t="s">
        <v>549</v>
      </c>
      <c r="G26" s="147" t="s">
        <v>544</v>
      </c>
      <c r="H26" s="133"/>
      <c r="I26" s="133"/>
      <c r="J26" s="133"/>
      <c r="K26" s="133"/>
      <c r="L26" s="133"/>
      <c r="M26" s="133"/>
      <c r="N26" s="133"/>
      <c r="O26" s="133"/>
      <c r="P26" s="133"/>
      <c r="Q26" s="133"/>
      <c r="R26" s="133"/>
      <c r="S26" s="133"/>
      <c r="T26" s="133"/>
      <c r="U26" s="133"/>
      <c r="V26" s="133"/>
      <c r="W26" s="133"/>
      <c r="X26" s="133"/>
      <c r="Y26" s="133"/>
      <c r="Z26" s="133"/>
    </row>
    <row r="27" spans="1:26" x14ac:dyDescent="0.45">
      <c r="A27" s="133"/>
      <c r="B27" s="152" t="s">
        <v>546</v>
      </c>
      <c r="C27" s="49">
        <v>-1.4499999999999999E-3</v>
      </c>
      <c r="D27" s="146" t="s">
        <v>549</v>
      </c>
      <c r="E27" s="146" t="s">
        <v>544</v>
      </c>
      <c r="F27" s="146" t="s">
        <v>549</v>
      </c>
      <c r="G27" s="147" t="s">
        <v>544</v>
      </c>
      <c r="H27" s="133"/>
      <c r="I27" s="133"/>
      <c r="J27" s="133"/>
      <c r="K27" s="133"/>
      <c r="L27" s="133"/>
      <c r="M27" s="133"/>
      <c r="N27" s="133"/>
      <c r="O27" s="133"/>
      <c r="P27" s="133"/>
      <c r="Q27" s="133"/>
      <c r="R27" s="133"/>
      <c r="S27" s="133"/>
      <c r="T27" s="133"/>
      <c r="U27" s="133"/>
      <c r="V27" s="133"/>
      <c r="W27" s="133"/>
      <c r="X27" s="133"/>
      <c r="Y27" s="133"/>
      <c r="Z27" s="133"/>
    </row>
    <row r="28" spans="1:26" x14ac:dyDescent="0.45">
      <c r="A28" s="133"/>
      <c r="B28" s="153" t="s">
        <v>560</v>
      </c>
      <c r="C28" s="58">
        <v>-1.0874999999999999E-3</v>
      </c>
      <c r="D28" s="149" t="s">
        <v>549</v>
      </c>
      <c r="E28" s="149" t="s">
        <v>544</v>
      </c>
      <c r="F28" s="149" t="s">
        <v>549</v>
      </c>
      <c r="G28" s="150" t="s">
        <v>544</v>
      </c>
      <c r="H28" s="133"/>
      <c r="I28" s="133"/>
      <c r="J28" s="133"/>
      <c r="K28" s="133"/>
      <c r="L28" s="133"/>
      <c r="M28" s="133"/>
      <c r="N28" s="133"/>
      <c r="O28" s="133"/>
      <c r="P28" s="133"/>
      <c r="Q28" s="133"/>
      <c r="R28" s="133"/>
      <c r="S28" s="133"/>
      <c r="T28" s="133"/>
      <c r="U28" s="133"/>
      <c r="V28" s="133"/>
      <c r="W28" s="133"/>
      <c r="X28" s="133"/>
      <c r="Y28" s="133"/>
      <c r="Z28" s="133"/>
    </row>
    <row r="29" spans="1:26" x14ac:dyDescent="0.45">
      <c r="A29" s="133"/>
      <c r="B29" s="133"/>
      <c r="C29" s="133"/>
      <c r="D29" s="133"/>
      <c r="E29" s="133"/>
      <c r="F29" s="133"/>
      <c r="G29" s="133"/>
      <c r="H29" s="133"/>
      <c r="I29" s="133"/>
      <c r="J29" s="133"/>
      <c r="K29" s="133"/>
      <c r="L29" s="133"/>
      <c r="M29" s="133"/>
      <c r="N29" s="133"/>
      <c r="O29" s="133"/>
      <c r="P29" s="133"/>
      <c r="Q29" s="133"/>
      <c r="R29" s="133"/>
      <c r="S29" s="133"/>
      <c r="T29" s="133"/>
      <c r="U29" s="133"/>
      <c r="V29" s="133"/>
      <c r="W29" s="133"/>
      <c r="X29" s="133"/>
      <c r="Y29" s="133"/>
      <c r="Z29" s="133"/>
    </row>
    <row r="30" spans="1:26" x14ac:dyDescent="0.45">
      <c r="A30" s="133"/>
      <c r="B30" s="133"/>
      <c r="C30" s="133"/>
      <c r="D30" s="133"/>
      <c r="E30" s="133"/>
      <c r="F30" s="133"/>
      <c r="G30" s="133"/>
      <c r="H30" s="133"/>
      <c r="I30" s="133"/>
      <c r="J30" s="133"/>
      <c r="K30" s="133"/>
      <c r="L30" s="133"/>
      <c r="M30" s="133"/>
      <c r="N30" s="133"/>
      <c r="O30" s="133"/>
      <c r="P30" s="133"/>
      <c r="Q30" s="133"/>
      <c r="R30" s="133"/>
      <c r="S30" s="133"/>
      <c r="T30" s="133"/>
      <c r="U30" s="133"/>
      <c r="V30" s="133"/>
      <c r="W30" s="133"/>
      <c r="X30" s="133"/>
      <c r="Y30" s="133"/>
      <c r="Z30" s="133"/>
    </row>
    <row r="31" spans="1:26" x14ac:dyDescent="0.45">
      <c r="A31" s="133"/>
      <c r="B31" s="159" t="s">
        <v>1241</v>
      </c>
      <c r="C31" s="133"/>
      <c r="D31" s="133"/>
      <c r="E31" s="133"/>
      <c r="F31" s="133"/>
      <c r="G31" s="133"/>
      <c r="H31" s="133"/>
      <c r="I31" s="133"/>
      <c r="J31" s="133"/>
      <c r="K31" s="133"/>
      <c r="L31" s="133"/>
      <c r="M31" s="133"/>
      <c r="N31" s="133"/>
      <c r="O31" s="133"/>
      <c r="P31" s="133"/>
      <c r="Q31" s="133"/>
      <c r="R31" s="133"/>
      <c r="S31" s="133"/>
      <c r="T31" s="133"/>
      <c r="U31" s="133"/>
      <c r="V31" s="133"/>
      <c r="W31" s="133"/>
      <c r="X31" s="133"/>
      <c r="Y31" s="133"/>
      <c r="Z31" s="133"/>
    </row>
    <row r="32" spans="1:26" x14ac:dyDescent="0.45">
      <c r="A32" s="133"/>
      <c r="B32" s="159" t="s">
        <v>1240</v>
      </c>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row>
    <row r="33" spans="1:26" x14ac:dyDescent="0.45">
      <c r="A33" s="133"/>
      <c r="B33" s="159" t="s">
        <v>1241</v>
      </c>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row>
  </sheetData>
  <sheetProtection sheet="1" objects="1" scenarios="1"/>
  <dataValidations disablePrompts="1" count="16">
    <dataValidation type="list" allowBlank="1" showInputMessage="1" showErrorMessage="1" sqref="Z12" xr:uid="{27E461DB-87E8-4999-973A-85F7C07DBF84}">
      <formula1>"RFR,IBOR"</formula1>
    </dataValidation>
    <dataValidation type="list" errorStyle="information" allowBlank="1" showInputMessage="1" showErrorMessage="1" errorTitle="Cayley Market Data" error="That's not a valid payment frequency." sqref="D4:D14" xr:uid="{D0BCAD01-F72B-4DEA-A7DE-55D6284DE84A}">
      <formula1>"Ann,Semi,Quart"</formula1>
    </dataValidation>
    <dataValidation type="list" errorStyle="information" allowBlank="1" showInputMessage="1" showErrorMessage="1" errorTitle="Cayley Market Data" error="That's not a valid fixed daycount." sqref="E4:E14" xr:uid="{BF1DE170-33FC-486E-BF84-708DEA0808F2}">
      <formula1>"30/360,30e/360,30e/360 (ISDA),A/360,A/365F,Act/Act"</formula1>
    </dataValidation>
    <dataValidation type="list" errorStyle="information" allowBlank="1" showInputMessage="1" showErrorMessage="1" errorTitle="Cayley Market Data" error="That's not a valid payment frequency." sqref="F4:F14" xr:uid="{C295CEBC-3107-47CE-8C22-78B2B6299B66}">
      <formula1>"Ann,Semi,Quart"</formula1>
    </dataValidation>
    <dataValidation type="list" errorStyle="information" allowBlank="1" showInputMessage="1" showErrorMessage="1" errorTitle="Cayley Market Data" error="That's not a valid floating daycount." sqref="G4:G14" xr:uid="{CB1F9204-CC2F-4637-A0FC-11BED749F8F2}">
      <formula1>"A/360,A/365F"</formula1>
    </dataValidation>
    <dataValidation type="list" errorStyle="information" allowBlank="1" showInputMessage="1" showErrorMessage="1" errorTitle="Cayley Market Data" error="That's not a valid payment frequency." sqref="D18:D28" xr:uid="{6D4155AA-784C-4B86-BA3D-77DF65A9D84C}">
      <formula1>"Ann,Semi,Quart"</formula1>
    </dataValidation>
    <dataValidation type="list" errorStyle="information" allowBlank="1" showInputMessage="1" showErrorMessage="1" errorTitle="Cayley Market Data" error="That's not a valid fixed daycount." sqref="E18:E28" xr:uid="{76170E20-6086-4710-9F70-AD3E05A6C83E}">
      <formula1>"30/360,30e/360,30e/360 (ISDA),A/360,A/365F,Act/Act"</formula1>
    </dataValidation>
    <dataValidation type="list" errorStyle="information" allowBlank="1" showInputMessage="1" showErrorMessage="1" errorTitle="Cayley Market Data" error="That's not a valid payment frequency." sqref="F18:F28" xr:uid="{B1F3CB87-D3B1-4D62-BB86-601479D7AC81}">
      <formula1>"Ann,Semi,Quart"</formula1>
    </dataValidation>
    <dataValidation type="list" errorStyle="information" allowBlank="1" showInputMessage="1" showErrorMessage="1" errorTitle="Cayley Market Data" error="That's not a valid fixed daycount." sqref="G18:G28" xr:uid="{03A228CC-D78E-46A6-B5FE-3FAA725C548A}">
      <formula1>"30/360,30e/360,30e/360 (ISDA),A/360,A/365F,Act/Act"</formula1>
    </dataValidation>
    <dataValidation type="list" errorStyle="information" allowBlank="1" showInputMessage="1" showErrorMessage="1" errorTitle="Cayley Market Data" sqref="G16" xr:uid="{30C084D4-C3BF-4684-90C9-DC72697A300A}">
      <formula1>"USD,EUR"</formula1>
    </dataValidation>
    <dataValidation type="list" errorStyle="information" allowBlank="1" showInputMessage="1" showErrorMessage="1" errorTitle="Cayley Market Data" error="That's not a valid payment frequency." sqref="Z4" xr:uid="{B967D138-8962-46CB-8D05-5EDB84880A4D}">
      <formula1>"Ann,Semi,Quart"</formula1>
    </dataValidation>
    <dataValidation type="list" errorStyle="information" allowBlank="1" showInputMessage="1" showErrorMessage="1" errorTitle="Cayley Market Data" error="That's not a valid fixed daycount." sqref="Z5" xr:uid="{A7AB4D34-5650-467C-B196-C6ED18251D88}">
      <formula1>"30/360,30e/360,30e/360 (ISDA),A/360,A/365F,Act/Act"</formula1>
    </dataValidation>
    <dataValidation type="list" errorStyle="information" allowBlank="1" showInputMessage="1" showErrorMessage="1" errorTitle="Cayley Market Data" error="That's not a valid payment frequency." sqref="Z6" xr:uid="{6B4D01C1-E254-4A51-89E2-3FDFE5E620E0}">
      <formula1>"Ann,Semi,Quart"</formula1>
    </dataValidation>
    <dataValidation type="list" errorStyle="information" allowBlank="1" showInputMessage="1" showErrorMessage="1" errorTitle="Cayley Market Data" error="That's not a valid floating daycount." sqref="Z7" xr:uid="{1CD1D2E4-785A-411B-849C-52BA4D266996}">
      <formula1>"A/360,A/365F"</formula1>
    </dataValidation>
    <dataValidation type="list" errorStyle="information" allowBlank="1" showInputMessage="1" showErrorMessage="1" errorTitle="Cayley Market Data" error="That's not a valid QuoteType" sqref="Z8" xr:uid="{E78DD441-1A3B-48D4-8485-3DC92E3B2B2C}">
      <formula1>"Normal,Log Normal,OIS Normal,OIS Log Normal"</formula1>
    </dataValidation>
    <dataValidation type="list" errorStyle="information" allowBlank="1" showInputMessage="1" showErrorMessage="1" errorTitle="Cayley Market Data" error="That's not a valid Contributor" sqref="Z9" xr:uid="{9625BBA0-CF30-4E8F-AD4C-14E1FABA134D}">
      <formula1>"BBIR,CFIR,CMPL,CMPN,CNTR,GFIS,ICPL,LAST,SMKO,TRPU"</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mc:AlternateContent xmlns:mc="http://schemas.openxmlformats.org/markup-compatibility/2006">
          <mc:Choice Requires="x14">
            <control shapeId="30722" r:id="rId5" name="Button 2">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40685-75EF-439D-92BC-184EB865A7B6}">
  <sheetPr codeName="shZAR"/>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6.5976562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33"/>
      <c r="B1" s="134" t="str">
        <f ca="1">RIGHT(sCellInfo("SheetName"),3)&amp;" curves and volatility"</f>
        <v>ZAR curves and volatility</v>
      </c>
      <c r="C1" s="133"/>
      <c r="D1" s="133"/>
      <c r="E1" s="133"/>
      <c r="F1" s="133"/>
      <c r="G1" s="133"/>
      <c r="H1" s="133"/>
      <c r="I1" s="133"/>
      <c r="J1" s="133"/>
      <c r="K1" s="133"/>
      <c r="L1" s="133"/>
      <c r="M1" s="133"/>
      <c r="N1" s="133"/>
      <c r="O1" s="133"/>
      <c r="P1" s="133"/>
      <c r="Q1" s="133"/>
      <c r="R1" s="133"/>
      <c r="S1" s="133"/>
      <c r="T1" s="133"/>
      <c r="U1" s="133"/>
      <c r="V1" s="133"/>
      <c r="W1" s="133"/>
      <c r="X1" s="133"/>
    </row>
    <row r="2" spans="1:24" x14ac:dyDescent="0.45">
      <c r="A2" s="133"/>
      <c r="B2" s="135" t="s">
        <v>534</v>
      </c>
      <c r="C2" s="133"/>
      <c r="D2" s="133"/>
      <c r="E2" s="133"/>
      <c r="F2" s="133"/>
      <c r="G2" s="133"/>
      <c r="H2" s="136" t="s">
        <v>535</v>
      </c>
      <c r="I2" s="133"/>
      <c r="J2" s="133"/>
      <c r="K2" s="133"/>
      <c r="L2" s="133"/>
      <c r="M2" s="133"/>
      <c r="N2" s="133"/>
      <c r="O2" s="133"/>
      <c r="P2" s="133"/>
      <c r="Q2" s="133"/>
      <c r="R2" s="133"/>
      <c r="S2" s="133"/>
      <c r="T2" s="133"/>
      <c r="U2" s="133"/>
      <c r="V2" s="133"/>
      <c r="W2" s="133"/>
      <c r="X2" s="133"/>
    </row>
    <row r="3" spans="1:24" x14ac:dyDescent="0.45">
      <c r="A3" s="133"/>
      <c r="B3" s="137" t="s">
        <v>536</v>
      </c>
      <c r="C3" s="137" t="s">
        <v>109</v>
      </c>
      <c r="D3" s="137" t="s">
        <v>537</v>
      </c>
      <c r="E3" s="137" t="s">
        <v>538</v>
      </c>
      <c r="F3" s="137" t="s">
        <v>539</v>
      </c>
      <c r="G3" s="137" t="s">
        <v>540</v>
      </c>
      <c r="H3" s="133"/>
      <c r="I3" s="135" t="s">
        <v>541</v>
      </c>
      <c r="J3" s="133"/>
      <c r="K3" s="133"/>
      <c r="L3" s="133"/>
      <c r="M3" s="133"/>
      <c r="N3" s="133"/>
      <c r="O3" s="133"/>
      <c r="P3" s="133"/>
      <c r="Q3" s="133"/>
      <c r="R3" s="133"/>
      <c r="S3" s="133"/>
      <c r="T3" s="133"/>
      <c r="U3" s="133"/>
      <c r="V3" s="133"/>
      <c r="W3" s="138" t="s">
        <v>542</v>
      </c>
      <c r="X3" s="133"/>
    </row>
    <row r="4" spans="1:24" x14ac:dyDescent="0.45">
      <c r="A4" s="133"/>
      <c r="B4" s="142" t="s">
        <v>9</v>
      </c>
      <c r="C4" s="45">
        <v>7.0999999999999994E-2</v>
      </c>
      <c r="D4" s="143" t="s">
        <v>543</v>
      </c>
      <c r="E4" s="143" t="s">
        <v>566</v>
      </c>
      <c r="F4" s="143" t="s">
        <v>543</v>
      </c>
      <c r="G4" s="144" t="s">
        <v>566</v>
      </c>
      <c r="H4" s="133"/>
      <c r="I4" s="154"/>
      <c r="J4" s="155" t="s">
        <v>10</v>
      </c>
      <c r="K4" s="155" t="s">
        <v>11</v>
      </c>
      <c r="L4" s="155" t="s">
        <v>12</v>
      </c>
      <c r="M4" s="155" t="s">
        <v>13</v>
      </c>
      <c r="N4" s="155" t="s">
        <v>14</v>
      </c>
      <c r="O4" s="155" t="s">
        <v>15</v>
      </c>
      <c r="P4" s="155" t="s">
        <v>16</v>
      </c>
      <c r="Q4" s="155" t="s">
        <v>17</v>
      </c>
      <c r="R4" s="155" t="s">
        <v>18</v>
      </c>
      <c r="S4" s="155" t="s">
        <v>19</v>
      </c>
      <c r="T4" s="155" t="s">
        <v>545</v>
      </c>
      <c r="U4" s="156" t="s">
        <v>546</v>
      </c>
      <c r="V4" s="133"/>
      <c r="W4" s="46" t="s">
        <v>547</v>
      </c>
      <c r="X4" s="47" t="str">
        <f t="array" aca="1" ref="X4:X7" ca="1">TRANSPOSE($D$5:$G$5)</f>
        <v>Quart</v>
      </c>
    </row>
    <row r="5" spans="1:24" x14ac:dyDescent="0.45">
      <c r="A5" s="133"/>
      <c r="B5" s="145" t="s">
        <v>10</v>
      </c>
      <c r="C5" s="49">
        <v>6.3840999999999995E-2</v>
      </c>
      <c r="D5" s="146" t="s">
        <v>549</v>
      </c>
      <c r="E5" s="146" t="s">
        <v>566</v>
      </c>
      <c r="F5" s="146" t="s">
        <v>549</v>
      </c>
      <c r="G5" s="147" t="s">
        <v>566</v>
      </c>
      <c r="H5" s="133"/>
      <c r="I5" s="157" t="s">
        <v>10</v>
      </c>
      <c r="J5" s="50">
        <v>8.6E-3</v>
      </c>
      <c r="K5" s="50">
        <v>9.7199999999999995E-3</v>
      </c>
      <c r="L5" s="50">
        <v>1.0295E-2</v>
      </c>
      <c r="M5" s="50">
        <v>1.0493000000000001E-2</v>
      </c>
      <c r="N5" s="50">
        <v>1.0620000000000001E-2</v>
      </c>
      <c r="O5" s="50">
        <v>1.0809000000000001E-2</v>
      </c>
      <c r="P5" s="50">
        <v>1.1043000000000001E-2</v>
      </c>
      <c r="Q5" s="50">
        <v>1.1290000000000001E-2</v>
      </c>
      <c r="R5" s="50">
        <v>1.149E-2</v>
      </c>
      <c r="S5" s="50">
        <v>1.17E-2</v>
      </c>
      <c r="T5" s="50">
        <v>1.17E-2</v>
      </c>
      <c r="U5" s="51">
        <v>1.17E-2</v>
      </c>
      <c r="V5" s="133"/>
      <c r="W5" s="52" t="s">
        <v>550</v>
      </c>
      <c r="X5" s="48" t="str">
        <f ca="1"/>
        <v>A/365F</v>
      </c>
    </row>
    <row r="6" spans="1:24" x14ac:dyDescent="0.45">
      <c r="A6" s="133"/>
      <c r="B6" s="145" t="s">
        <v>11</v>
      </c>
      <c r="C6" s="49">
        <v>6.341999999999999E-2</v>
      </c>
      <c r="D6" s="146" t="s">
        <v>549</v>
      </c>
      <c r="E6" s="146" t="s">
        <v>566</v>
      </c>
      <c r="F6" s="146" t="s">
        <v>549</v>
      </c>
      <c r="G6" s="147" t="s">
        <v>566</v>
      </c>
      <c r="H6" s="133"/>
      <c r="I6" s="157" t="s">
        <v>11</v>
      </c>
      <c r="J6" s="50">
        <v>1.0442E-2</v>
      </c>
      <c r="K6" s="50">
        <v>1.0740000000000001E-2</v>
      </c>
      <c r="L6" s="50">
        <v>1.1115E-2</v>
      </c>
      <c r="M6" s="50">
        <v>1.1306500000000001E-2</v>
      </c>
      <c r="N6" s="50">
        <v>1.1487499999999999E-2</v>
      </c>
      <c r="O6" s="50">
        <v>1.16705E-2</v>
      </c>
      <c r="P6" s="50">
        <v>1.18785E-2</v>
      </c>
      <c r="Q6" s="50">
        <v>1.2133E-2</v>
      </c>
      <c r="R6" s="50">
        <v>1.2290000000000001E-2</v>
      </c>
      <c r="S6" s="50">
        <v>1.2490000000000001E-2</v>
      </c>
      <c r="T6" s="50">
        <v>1.2490000000000001E-2</v>
      </c>
      <c r="U6" s="51">
        <v>1.2490000000000001E-2</v>
      </c>
      <c r="V6" s="133"/>
      <c r="W6" s="52" t="s">
        <v>551</v>
      </c>
      <c r="X6" s="48" t="str">
        <f ca="1"/>
        <v>Quart</v>
      </c>
    </row>
    <row r="7" spans="1:24" x14ac:dyDescent="0.45">
      <c r="A7" s="133"/>
      <c r="B7" s="145" t="s">
        <v>12</v>
      </c>
      <c r="C7" s="49">
        <v>6.4299999999999996E-2</v>
      </c>
      <c r="D7" s="146" t="s">
        <v>549</v>
      </c>
      <c r="E7" s="146" t="s">
        <v>566</v>
      </c>
      <c r="F7" s="146" t="s">
        <v>549</v>
      </c>
      <c r="G7" s="147" t="s">
        <v>566</v>
      </c>
      <c r="H7" s="133"/>
      <c r="I7" s="157" t="s">
        <v>12</v>
      </c>
      <c r="J7" s="50">
        <v>1.115E-2</v>
      </c>
      <c r="K7" s="50">
        <v>1.1590000000000001E-2</v>
      </c>
      <c r="L7" s="50">
        <v>1.1795E-2</v>
      </c>
      <c r="M7" s="50">
        <v>1.2005E-2</v>
      </c>
      <c r="N7" s="50">
        <v>1.222E-2</v>
      </c>
      <c r="O7" s="50">
        <v>1.2412000000000001E-2</v>
      </c>
      <c r="P7" s="50">
        <v>1.2556999999999999E-2</v>
      </c>
      <c r="Q7" s="50">
        <v>1.2722000000000001E-2</v>
      </c>
      <c r="R7" s="50">
        <v>1.2887000000000001E-2</v>
      </c>
      <c r="S7" s="50">
        <v>1.3013999999999998E-2</v>
      </c>
      <c r="T7" s="50">
        <v>1.3013999999999998E-2</v>
      </c>
      <c r="U7" s="51">
        <v>1.3013999999999998E-2</v>
      </c>
      <c r="V7" s="133"/>
      <c r="W7" s="52" t="s">
        <v>552</v>
      </c>
      <c r="X7" s="48" t="str">
        <f ca="1"/>
        <v>A/365F</v>
      </c>
    </row>
    <row r="8" spans="1:24" x14ac:dyDescent="0.45">
      <c r="A8" s="133"/>
      <c r="B8" s="145" t="s">
        <v>13</v>
      </c>
      <c r="C8" s="49">
        <v>6.5799999999999997E-2</v>
      </c>
      <c r="D8" s="146" t="s">
        <v>549</v>
      </c>
      <c r="E8" s="146" t="s">
        <v>566</v>
      </c>
      <c r="F8" s="146" t="s">
        <v>549</v>
      </c>
      <c r="G8" s="147" t="s">
        <v>566</v>
      </c>
      <c r="H8" s="133"/>
      <c r="I8" s="157" t="s">
        <v>13</v>
      </c>
      <c r="J8" s="50">
        <v>1.2759999999999999E-2</v>
      </c>
      <c r="K8" s="50">
        <v>1.2409999999999999E-2</v>
      </c>
      <c r="L8" s="50">
        <v>1.3069999999999998E-2</v>
      </c>
      <c r="M8" s="50">
        <v>1.3111000000000001E-2</v>
      </c>
      <c r="N8" s="50">
        <v>1.3153E-2</v>
      </c>
      <c r="O8" s="50">
        <v>1.3147000000000001E-2</v>
      </c>
      <c r="P8" s="50">
        <v>1.3138999999999998E-2</v>
      </c>
      <c r="Q8" s="50">
        <v>1.3124E-2</v>
      </c>
      <c r="R8" s="50">
        <v>1.3106E-2</v>
      </c>
      <c r="S8" s="50">
        <v>1.3091999999999999E-2</v>
      </c>
      <c r="T8" s="50">
        <v>1.3091999999999999E-2</v>
      </c>
      <c r="U8" s="51">
        <v>1.3091999999999999E-2</v>
      </c>
      <c r="V8" s="133"/>
      <c r="W8" s="52" t="s">
        <v>553</v>
      </c>
      <c r="X8" s="48" t="s">
        <v>554</v>
      </c>
    </row>
    <row r="9" spans="1:24" x14ac:dyDescent="0.45">
      <c r="A9" s="133"/>
      <c r="B9" s="145" t="s">
        <v>14</v>
      </c>
      <c r="C9" s="49">
        <v>6.695000000000001E-2</v>
      </c>
      <c r="D9" s="146" t="s">
        <v>549</v>
      </c>
      <c r="E9" s="146" t="s">
        <v>566</v>
      </c>
      <c r="F9" s="146" t="s">
        <v>549</v>
      </c>
      <c r="G9" s="147" t="s">
        <v>566</v>
      </c>
      <c r="H9" s="133"/>
      <c r="I9" s="157" t="s">
        <v>14</v>
      </c>
      <c r="J9" s="50">
        <v>1.278E-2</v>
      </c>
      <c r="K9" s="50">
        <v>1.3040000000000001E-2</v>
      </c>
      <c r="L9" s="50">
        <v>1.383E-2</v>
      </c>
      <c r="M9" s="50">
        <v>1.3877E-2</v>
      </c>
      <c r="N9" s="50">
        <v>1.3924000000000001E-2</v>
      </c>
      <c r="O9" s="50">
        <v>1.3881999999999999E-2</v>
      </c>
      <c r="P9" s="50">
        <v>1.3843000000000001E-2</v>
      </c>
      <c r="Q9" s="50">
        <v>1.3774000000000002E-2</v>
      </c>
      <c r="R9" s="50">
        <v>1.3712E-2</v>
      </c>
      <c r="S9" s="50">
        <v>1.3653999999999999E-2</v>
      </c>
      <c r="T9" s="50">
        <v>1.3653999999999999E-2</v>
      </c>
      <c r="U9" s="51">
        <v>1.3653999999999999E-2</v>
      </c>
      <c r="V9" s="133"/>
      <c r="W9" s="53" t="s">
        <v>555</v>
      </c>
      <c r="X9" s="54" t="s">
        <v>572</v>
      </c>
    </row>
    <row r="10" spans="1:24" x14ac:dyDescent="0.45">
      <c r="A10" s="133"/>
      <c r="B10" s="145" t="s">
        <v>16</v>
      </c>
      <c r="C10" s="49">
        <v>7.0349999999999996E-2</v>
      </c>
      <c r="D10" s="146" t="s">
        <v>549</v>
      </c>
      <c r="E10" s="146" t="s">
        <v>566</v>
      </c>
      <c r="F10" s="146" t="s">
        <v>549</v>
      </c>
      <c r="G10" s="147" t="s">
        <v>566</v>
      </c>
      <c r="H10" s="133"/>
      <c r="I10" s="157" t="s">
        <v>16</v>
      </c>
      <c r="J10" s="50">
        <v>1.461E-2</v>
      </c>
      <c r="K10" s="50">
        <v>1.4473E-2</v>
      </c>
      <c r="L10" s="50">
        <v>1.4504E-2</v>
      </c>
      <c r="M10" s="50">
        <v>1.4528999999999999E-2</v>
      </c>
      <c r="N10" s="50">
        <v>1.4558000000000001E-2</v>
      </c>
      <c r="O10" s="50">
        <v>1.4387E-2</v>
      </c>
      <c r="P10" s="50">
        <v>1.4225999999999999E-2</v>
      </c>
      <c r="Q10" s="50">
        <v>1.4034E-2</v>
      </c>
      <c r="R10" s="50">
        <v>1.384E-2</v>
      </c>
      <c r="S10" s="50">
        <v>1.3690000000000001E-2</v>
      </c>
      <c r="T10" s="50">
        <v>1.3690000000000001E-2</v>
      </c>
      <c r="U10" s="51">
        <v>1.3690000000000001E-2</v>
      </c>
      <c r="V10" s="133"/>
      <c r="W10" s="133"/>
      <c r="X10" s="133"/>
    </row>
    <row r="11" spans="1:24" x14ac:dyDescent="0.45">
      <c r="A11" s="133"/>
      <c r="B11" s="145" t="s">
        <v>19</v>
      </c>
      <c r="C11" s="49">
        <v>7.4950000000000003E-2</v>
      </c>
      <c r="D11" s="146" t="s">
        <v>549</v>
      </c>
      <c r="E11" s="146" t="s">
        <v>566</v>
      </c>
      <c r="F11" s="146" t="s">
        <v>549</v>
      </c>
      <c r="G11" s="147" t="s">
        <v>566</v>
      </c>
      <c r="H11" s="133"/>
      <c r="I11" s="157" t="s">
        <v>19</v>
      </c>
      <c r="J11" s="50">
        <v>1.461E-2</v>
      </c>
      <c r="K11" s="50">
        <v>1.4473E-2</v>
      </c>
      <c r="L11" s="50">
        <v>1.4504E-2</v>
      </c>
      <c r="M11" s="50">
        <v>1.4528999999999999E-2</v>
      </c>
      <c r="N11" s="50">
        <v>1.4558000000000001E-2</v>
      </c>
      <c r="O11" s="50">
        <v>1.4387E-2</v>
      </c>
      <c r="P11" s="50">
        <v>1.4225999999999999E-2</v>
      </c>
      <c r="Q11" s="50">
        <v>1.4034E-2</v>
      </c>
      <c r="R11" s="50">
        <v>1.384E-2</v>
      </c>
      <c r="S11" s="50">
        <v>1.3690000000000001E-2</v>
      </c>
      <c r="T11" s="50">
        <v>1.3690000000000001E-2</v>
      </c>
      <c r="U11" s="51">
        <v>1.3690000000000001E-2</v>
      </c>
      <c r="V11" s="133"/>
      <c r="W11" s="133" t="s">
        <v>557</v>
      </c>
      <c r="X11" s="133"/>
    </row>
    <row r="12" spans="1:24" x14ac:dyDescent="0.45">
      <c r="A12" s="133"/>
      <c r="B12" s="145" t="s">
        <v>545</v>
      </c>
      <c r="C12" s="49">
        <v>7.9325000000000007E-2</v>
      </c>
      <c r="D12" s="146" t="s">
        <v>549</v>
      </c>
      <c r="E12" s="146" t="s">
        <v>566</v>
      </c>
      <c r="F12" s="146" t="s">
        <v>549</v>
      </c>
      <c r="G12" s="147" t="s">
        <v>566</v>
      </c>
      <c r="H12" s="133"/>
      <c r="I12" s="157" t="s">
        <v>545</v>
      </c>
      <c r="J12" s="50">
        <v>1.461E-2</v>
      </c>
      <c r="K12" s="50">
        <v>1.4473E-2</v>
      </c>
      <c r="L12" s="50">
        <v>1.4504E-2</v>
      </c>
      <c r="M12" s="50">
        <v>1.4528999999999999E-2</v>
      </c>
      <c r="N12" s="50">
        <v>1.4558000000000001E-2</v>
      </c>
      <c r="O12" s="50">
        <v>1.4387E-2</v>
      </c>
      <c r="P12" s="50">
        <v>1.4225999999999999E-2</v>
      </c>
      <c r="Q12" s="50">
        <v>1.4034E-2</v>
      </c>
      <c r="R12" s="50">
        <v>1.384E-2</v>
      </c>
      <c r="S12" s="50">
        <v>1.3690000000000001E-2</v>
      </c>
      <c r="T12" s="50">
        <v>1.3690000000000001E-2</v>
      </c>
      <c r="U12" s="51">
        <v>1.3690000000000001E-2</v>
      </c>
      <c r="V12" s="133"/>
      <c r="W12" s="139" t="s">
        <v>558</v>
      </c>
      <c r="X12" s="55" t="s">
        <v>559</v>
      </c>
    </row>
    <row r="13" spans="1:24" x14ac:dyDescent="0.45">
      <c r="A13" s="133"/>
      <c r="B13" s="145" t="s">
        <v>546</v>
      </c>
      <c r="C13" s="49">
        <v>8.0149999999999999E-2</v>
      </c>
      <c r="D13" s="146" t="s">
        <v>549</v>
      </c>
      <c r="E13" s="146" t="s">
        <v>566</v>
      </c>
      <c r="F13" s="146" t="s">
        <v>549</v>
      </c>
      <c r="G13" s="147" t="s">
        <v>566</v>
      </c>
      <c r="H13" s="133"/>
      <c r="I13" s="158" t="s">
        <v>546</v>
      </c>
      <c r="J13" s="56">
        <v>1.461E-2</v>
      </c>
      <c r="K13" s="56">
        <v>1.4473E-2</v>
      </c>
      <c r="L13" s="56">
        <v>1.4504E-2</v>
      </c>
      <c r="M13" s="56">
        <v>1.4528999999999999E-2</v>
      </c>
      <c r="N13" s="56">
        <v>1.4558000000000001E-2</v>
      </c>
      <c r="O13" s="56">
        <v>1.4387E-2</v>
      </c>
      <c r="P13" s="56">
        <v>1.4225999999999999E-2</v>
      </c>
      <c r="Q13" s="56">
        <v>1.4034E-2</v>
      </c>
      <c r="R13" s="56">
        <v>1.384E-2</v>
      </c>
      <c r="S13" s="56">
        <v>1.3690000000000001E-2</v>
      </c>
      <c r="T13" s="56">
        <v>1.3690000000000001E-2</v>
      </c>
      <c r="U13" s="57">
        <v>1.3690000000000001E-2</v>
      </c>
      <c r="V13" s="133"/>
      <c r="W13" s="133"/>
      <c r="X13" s="133"/>
    </row>
    <row r="14" spans="1:24" x14ac:dyDescent="0.45">
      <c r="A14" s="133"/>
      <c r="B14" s="148" t="s">
        <v>560</v>
      </c>
      <c r="C14" s="58">
        <v>7.8750000000000001E-2</v>
      </c>
      <c r="D14" s="149" t="s">
        <v>549</v>
      </c>
      <c r="E14" s="149" t="s">
        <v>566</v>
      </c>
      <c r="F14" s="149" t="s">
        <v>549</v>
      </c>
      <c r="G14" s="150" t="s">
        <v>566</v>
      </c>
      <c r="H14" s="133"/>
      <c r="I14" s="133"/>
      <c r="J14" s="133"/>
      <c r="K14" s="133"/>
      <c r="L14" s="133"/>
      <c r="M14" s="133"/>
      <c r="N14" s="133"/>
      <c r="O14" s="133"/>
      <c r="P14" s="133"/>
      <c r="Q14" s="133"/>
      <c r="R14" s="133"/>
      <c r="S14" s="133"/>
      <c r="T14" s="133"/>
      <c r="U14" s="133"/>
      <c r="V14" s="133"/>
      <c r="W14" s="133"/>
      <c r="X14" s="133"/>
    </row>
    <row r="15" spans="1:24" x14ac:dyDescent="0.45">
      <c r="A15" s="133"/>
      <c r="B15" s="133"/>
      <c r="C15" s="133"/>
      <c r="D15" s="133"/>
      <c r="E15" s="133"/>
      <c r="F15" s="133"/>
      <c r="G15" s="133"/>
      <c r="H15" s="133"/>
      <c r="I15" s="133"/>
      <c r="J15" s="133"/>
      <c r="K15" s="133"/>
      <c r="L15" s="133"/>
      <c r="M15" s="133"/>
      <c r="N15" s="133"/>
      <c r="O15" s="133"/>
      <c r="P15" s="133"/>
      <c r="Q15" s="133"/>
      <c r="R15" s="133"/>
      <c r="S15" s="133"/>
      <c r="T15" s="133"/>
      <c r="U15" s="133"/>
      <c r="V15" s="133"/>
      <c r="W15" s="133"/>
      <c r="X15" s="133"/>
    </row>
    <row r="16" spans="1:24" x14ac:dyDescent="0.45">
      <c r="A16" s="133"/>
      <c r="B16" s="138" t="str" cm="1">
        <f t="array" aca="1" ref="B16" ca="1">IF(sCellInfo("SheetName")=Config!CollateralCcy,"Fixed vs RFR",sCellInfo("SheetName")&amp;" RFR vs "&amp;Config!CollateralCcy&amp;" RFR")</f>
        <v>ZAR RFR vs EUR RFR</v>
      </c>
      <c r="C16" s="133"/>
      <c r="D16" s="133"/>
      <c r="E16" s="133"/>
      <c r="F16" s="140" t="s">
        <v>561</v>
      </c>
      <c r="G16" s="59" t="str" cm="1">
        <f t="array" aca="1" ref="G16" ca="1">[1]!sCellInfo("SheetName")</f>
        <v>ZAR</v>
      </c>
      <c r="H16" s="133"/>
      <c r="I16" s="133"/>
      <c r="J16" s="133"/>
      <c r="K16" s="133"/>
      <c r="L16" s="133"/>
      <c r="M16" s="133"/>
      <c r="N16" s="133"/>
      <c r="O16" s="133"/>
      <c r="P16" s="133"/>
      <c r="Q16" s="133"/>
      <c r="R16" s="133"/>
      <c r="S16" s="133"/>
      <c r="T16" s="133"/>
      <c r="U16" s="133"/>
      <c r="V16" s="133"/>
      <c r="W16" s="133"/>
      <c r="X16" s="133"/>
    </row>
    <row r="17" spans="1:24" x14ac:dyDescent="0.45">
      <c r="A17" s="133"/>
      <c r="B17" s="141" t="s">
        <v>536</v>
      </c>
      <c r="C17" s="141" t="s">
        <v>109</v>
      </c>
      <c r="D17" s="137" t="s">
        <v>562</v>
      </c>
      <c r="E17" s="137" t="s">
        <v>563</v>
      </c>
      <c r="F17" s="137" t="s">
        <v>564</v>
      </c>
      <c r="G17" s="137" t="s">
        <v>565</v>
      </c>
      <c r="H17" s="133"/>
      <c r="I17" s="133"/>
      <c r="J17" s="133"/>
      <c r="K17" s="133"/>
      <c r="L17" s="133"/>
      <c r="M17" s="133"/>
      <c r="N17" s="133"/>
      <c r="O17" s="133"/>
      <c r="P17" s="133"/>
      <c r="Q17" s="133"/>
      <c r="R17" s="133"/>
      <c r="S17" s="133"/>
      <c r="T17" s="133"/>
      <c r="U17" s="133"/>
      <c r="V17" s="133"/>
      <c r="W17" s="133"/>
      <c r="X17" s="133"/>
    </row>
    <row r="18" spans="1:24" x14ac:dyDescent="0.45">
      <c r="A18" s="133"/>
      <c r="B18" s="151" t="s">
        <v>9</v>
      </c>
      <c r="C18" s="45">
        <v>6.1520000000000004E-3</v>
      </c>
      <c r="D18" s="143" t="s">
        <v>549</v>
      </c>
      <c r="E18" s="143" t="s">
        <v>566</v>
      </c>
      <c r="F18" s="143" t="s">
        <v>549</v>
      </c>
      <c r="G18" s="144" t="s">
        <v>544</v>
      </c>
      <c r="H18" s="133"/>
      <c r="I18" s="133"/>
      <c r="J18" s="133"/>
      <c r="K18" s="133"/>
      <c r="L18" s="133"/>
      <c r="M18" s="133"/>
      <c r="N18" s="133"/>
      <c r="O18" s="133"/>
      <c r="P18" s="133"/>
      <c r="Q18" s="133"/>
      <c r="R18" s="133"/>
      <c r="S18" s="133"/>
      <c r="T18" s="133"/>
      <c r="U18" s="133"/>
      <c r="V18" s="133"/>
      <c r="W18" s="133"/>
      <c r="X18" s="133"/>
    </row>
    <row r="19" spans="1:24" x14ac:dyDescent="0.45">
      <c r="A19" s="133"/>
      <c r="B19" s="152" t="s">
        <v>10</v>
      </c>
      <c r="C19" s="49">
        <v>6.1520000000000004E-3</v>
      </c>
      <c r="D19" s="146" t="s">
        <v>549</v>
      </c>
      <c r="E19" s="146" t="s">
        <v>566</v>
      </c>
      <c r="F19" s="146" t="s">
        <v>549</v>
      </c>
      <c r="G19" s="147" t="s">
        <v>544</v>
      </c>
      <c r="H19" s="133"/>
      <c r="I19" s="133"/>
      <c r="J19" s="133"/>
      <c r="K19" s="133"/>
      <c r="L19" s="133"/>
      <c r="M19" s="133"/>
      <c r="N19" s="133"/>
      <c r="O19" s="133"/>
      <c r="P19" s="133"/>
      <c r="Q19" s="133"/>
      <c r="R19" s="133"/>
      <c r="S19" s="133"/>
      <c r="T19" s="133"/>
      <c r="U19" s="133"/>
      <c r="V19" s="133"/>
      <c r="W19" s="133"/>
      <c r="X19" s="133"/>
    </row>
    <row r="20" spans="1:24" x14ac:dyDescent="0.45">
      <c r="A20" s="133"/>
      <c r="B20" s="152" t="s">
        <v>11</v>
      </c>
      <c r="C20" s="49">
        <v>6.1520000000000004E-3</v>
      </c>
      <c r="D20" s="146" t="s">
        <v>549</v>
      </c>
      <c r="E20" s="146" t="s">
        <v>566</v>
      </c>
      <c r="F20" s="146" t="s">
        <v>549</v>
      </c>
      <c r="G20" s="147" t="s">
        <v>544</v>
      </c>
      <c r="H20" s="133"/>
      <c r="I20" s="133"/>
      <c r="J20" s="133"/>
      <c r="K20" s="133"/>
      <c r="L20" s="133"/>
      <c r="M20" s="133"/>
      <c r="N20" s="133"/>
      <c r="O20" s="133"/>
      <c r="P20" s="133"/>
      <c r="Q20" s="133"/>
      <c r="R20" s="133"/>
      <c r="S20" s="133"/>
      <c r="T20" s="133"/>
      <c r="U20" s="133"/>
      <c r="V20" s="133"/>
      <c r="W20" s="133"/>
      <c r="X20" s="133"/>
    </row>
    <row r="21" spans="1:24" x14ac:dyDescent="0.45">
      <c r="A21" s="133"/>
      <c r="B21" s="152" t="s">
        <v>12</v>
      </c>
      <c r="C21" s="49">
        <v>6.7769999999999992E-3</v>
      </c>
      <c r="D21" s="146" t="s">
        <v>549</v>
      </c>
      <c r="E21" s="146" t="s">
        <v>566</v>
      </c>
      <c r="F21" s="146" t="s">
        <v>549</v>
      </c>
      <c r="G21" s="147" t="s">
        <v>544</v>
      </c>
      <c r="H21" s="133"/>
      <c r="I21" s="133"/>
      <c r="J21" s="133"/>
      <c r="K21" s="133"/>
      <c r="L21" s="133"/>
      <c r="M21" s="133"/>
      <c r="N21" s="133"/>
      <c r="O21" s="133"/>
      <c r="P21" s="133"/>
      <c r="Q21" s="133"/>
      <c r="R21" s="133"/>
      <c r="S21" s="133"/>
      <c r="T21" s="133"/>
      <c r="U21" s="133"/>
      <c r="V21" s="133"/>
      <c r="W21" s="133"/>
      <c r="X21" s="133"/>
    </row>
    <row r="22" spans="1:24" x14ac:dyDescent="0.45">
      <c r="A22" s="133"/>
      <c r="B22" s="152" t="s">
        <v>13</v>
      </c>
      <c r="C22" s="49">
        <v>7.0499999999999998E-3</v>
      </c>
      <c r="D22" s="146" t="s">
        <v>549</v>
      </c>
      <c r="E22" s="146" t="s">
        <v>566</v>
      </c>
      <c r="F22" s="146" t="s">
        <v>549</v>
      </c>
      <c r="G22" s="147" t="s">
        <v>544</v>
      </c>
      <c r="H22" s="133"/>
      <c r="I22" s="133"/>
      <c r="J22" s="133"/>
      <c r="K22" s="133"/>
      <c r="L22" s="133"/>
      <c r="M22" s="133"/>
      <c r="N22" s="133"/>
      <c r="O22" s="133"/>
      <c r="P22" s="133"/>
      <c r="Q22" s="133"/>
      <c r="R22" s="133"/>
      <c r="S22" s="133"/>
      <c r="T22" s="133"/>
      <c r="U22" s="133"/>
      <c r="V22" s="133"/>
      <c r="W22" s="133"/>
      <c r="X22" s="133"/>
    </row>
    <row r="23" spans="1:24" x14ac:dyDescent="0.45">
      <c r="A23" s="133"/>
      <c r="B23" s="152" t="s">
        <v>14</v>
      </c>
      <c r="C23" s="49">
        <v>7.1500000000000001E-3</v>
      </c>
      <c r="D23" s="146" t="s">
        <v>549</v>
      </c>
      <c r="E23" s="146" t="s">
        <v>566</v>
      </c>
      <c r="F23" s="146" t="s">
        <v>549</v>
      </c>
      <c r="G23" s="147" t="s">
        <v>544</v>
      </c>
      <c r="H23" s="133"/>
      <c r="I23" s="133"/>
      <c r="J23" s="133"/>
      <c r="K23" s="133"/>
      <c r="L23" s="133"/>
      <c r="M23" s="133"/>
      <c r="N23" s="133"/>
      <c r="O23" s="133"/>
      <c r="P23" s="133"/>
      <c r="Q23" s="133"/>
      <c r="R23" s="133"/>
      <c r="S23" s="133"/>
      <c r="T23" s="133"/>
      <c r="U23" s="133"/>
      <c r="V23" s="133"/>
      <c r="W23" s="133"/>
      <c r="X23" s="133"/>
    </row>
    <row r="24" spans="1:24" x14ac:dyDescent="0.45">
      <c r="A24" s="133"/>
      <c r="B24" s="152" t="s">
        <v>16</v>
      </c>
      <c r="C24" s="49">
        <v>7.1019999999999998E-3</v>
      </c>
      <c r="D24" s="146" t="s">
        <v>549</v>
      </c>
      <c r="E24" s="146" t="s">
        <v>566</v>
      </c>
      <c r="F24" s="146" t="s">
        <v>549</v>
      </c>
      <c r="G24" s="147" t="s">
        <v>544</v>
      </c>
      <c r="H24" s="133"/>
      <c r="I24" s="133"/>
      <c r="J24" s="133"/>
      <c r="K24" s="133"/>
      <c r="L24" s="133"/>
      <c r="M24" s="133"/>
      <c r="N24" s="133"/>
      <c r="O24" s="133"/>
      <c r="P24" s="133"/>
      <c r="Q24" s="133"/>
      <c r="R24" s="133"/>
      <c r="S24" s="133"/>
      <c r="T24" s="133"/>
      <c r="U24" s="133"/>
      <c r="V24" s="133"/>
      <c r="W24" s="133"/>
      <c r="X24" s="133"/>
    </row>
    <row r="25" spans="1:24" x14ac:dyDescent="0.45">
      <c r="A25" s="133"/>
      <c r="B25" s="152" t="s">
        <v>19</v>
      </c>
      <c r="C25" s="49">
        <v>6.9239999999999996E-3</v>
      </c>
      <c r="D25" s="146" t="s">
        <v>549</v>
      </c>
      <c r="E25" s="146" t="s">
        <v>566</v>
      </c>
      <c r="F25" s="146" t="s">
        <v>549</v>
      </c>
      <c r="G25" s="147" t="s">
        <v>544</v>
      </c>
      <c r="H25" s="133"/>
      <c r="I25" s="133"/>
      <c r="J25" s="133"/>
      <c r="K25" s="133"/>
      <c r="L25" s="133"/>
      <c r="M25" s="133"/>
      <c r="N25" s="133"/>
      <c r="O25" s="133"/>
      <c r="P25" s="133"/>
      <c r="Q25" s="133"/>
      <c r="R25" s="133"/>
      <c r="S25" s="133"/>
      <c r="T25" s="133"/>
      <c r="U25" s="133"/>
      <c r="V25" s="133"/>
      <c r="W25" s="133"/>
      <c r="X25" s="133"/>
    </row>
    <row r="26" spans="1:24" x14ac:dyDescent="0.45">
      <c r="A26" s="133"/>
      <c r="B26" s="152" t="s">
        <v>545</v>
      </c>
      <c r="C26" s="49">
        <v>6.9239999999999996E-3</v>
      </c>
      <c r="D26" s="146" t="s">
        <v>549</v>
      </c>
      <c r="E26" s="146" t="s">
        <v>566</v>
      </c>
      <c r="F26" s="146" t="s">
        <v>549</v>
      </c>
      <c r="G26" s="147" t="s">
        <v>544</v>
      </c>
      <c r="H26" s="133"/>
      <c r="I26" s="133"/>
      <c r="J26" s="133"/>
      <c r="K26" s="133"/>
      <c r="L26" s="133"/>
      <c r="M26" s="133"/>
      <c r="N26" s="133"/>
      <c r="O26" s="133"/>
      <c r="P26" s="133"/>
      <c r="Q26" s="133"/>
      <c r="R26" s="133"/>
      <c r="S26" s="133"/>
      <c r="T26" s="133"/>
      <c r="U26" s="133"/>
      <c r="V26" s="133"/>
      <c r="W26" s="133"/>
      <c r="X26" s="133"/>
    </row>
    <row r="27" spans="1:24" x14ac:dyDescent="0.45">
      <c r="A27" s="133"/>
      <c r="B27" s="152" t="s">
        <v>546</v>
      </c>
      <c r="C27" s="49">
        <v>6.9239999999999996E-3</v>
      </c>
      <c r="D27" s="146" t="s">
        <v>549</v>
      </c>
      <c r="E27" s="146" t="s">
        <v>566</v>
      </c>
      <c r="F27" s="146" t="s">
        <v>549</v>
      </c>
      <c r="G27" s="147" t="s">
        <v>544</v>
      </c>
      <c r="H27" s="133"/>
      <c r="I27" s="133"/>
      <c r="J27" s="133"/>
      <c r="K27" s="133"/>
      <c r="L27" s="133"/>
      <c r="M27" s="133"/>
      <c r="N27" s="133"/>
      <c r="O27" s="133"/>
      <c r="P27" s="133"/>
      <c r="Q27" s="133"/>
      <c r="R27" s="133"/>
      <c r="S27" s="133"/>
      <c r="T27" s="133"/>
      <c r="U27" s="133"/>
      <c r="V27" s="133"/>
      <c r="W27" s="133"/>
      <c r="X27" s="133"/>
    </row>
    <row r="28" spans="1:24" x14ac:dyDescent="0.45">
      <c r="A28" s="133"/>
      <c r="B28" s="153" t="s">
        <v>560</v>
      </c>
      <c r="C28" s="58">
        <v>6.9239999999999996E-3</v>
      </c>
      <c r="D28" s="149" t="s">
        <v>549</v>
      </c>
      <c r="E28" s="149" t="s">
        <v>566</v>
      </c>
      <c r="F28" s="149" t="s">
        <v>549</v>
      </c>
      <c r="G28" s="150" t="s">
        <v>544</v>
      </c>
      <c r="H28" s="133"/>
      <c r="I28" s="133"/>
      <c r="J28" s="133"/>
      <c r="K28" s="133"/>
      <c r="L28" s="133"/>
      <c r="M28" s="133"/>
      <c r="N28" s="133"/>
      <c r="O28" s="133"/>
      <c r="P28" s="133"/>
      <c r="Q28" s="133"/>
      <c r="R28" s="133"/>
      <c r="S28" s="133"/>
      <c r="T28" s="133"/>
      <c r="U28" s="133"/>
      <c r="V28" s="133"/>
      <c r="W28" s="133"/>
      <c r="X28" s="133"/>
    </row>
  </sheetData>
  <sheetProtection sheet="1" objects="1" scenarios="1"/>
  <dataValidations count="16">
    <dataValidation type="list" allowBlank="1" showInputMessage="1" showErrorMessage="1" sqref="X12" xr:uid="{32AF2876-DAEF-41BB-8ED6-FD7915FA78B6}">
      <formula1>"RFR,IBOR"</formula1>
    </dataValidation>
    <dataValidation type="list" errorStyle="information" allowBlank="1" showInputMessage="1" showErrorMessage="1" errorTitle="Cayley Market Data" error="That's not a valid payment frequency." sqref="D4:D14" xr:uid="{79074DCB-4361-4863-9A24-B17CD65BF61F}">
      <formula1>"Ann,Semi,Quart"</formula1>
    </dataValidation>
    <dataValidation type="list" errorStyle="information" allowBlank="1" showInputMessage="1" showErrorMessage="1" errorTitle="Cayley Market Data" error="That's not a valid fixed daycount." sqref="E4:E14" xr:uid="{F3C81EE1-D337-4D66-9407-E30C440B3EE2}">
      <formula1>"30/360,30e/360,30e/360 (ISDA),A/360,A/365F,Act/Act"</formula1>
    </dataValidation>
    <dataValidation type="list" errorStyle="information" allowBlank="1" showInputMessage="1" showErrorMessage="1" errorTitle="Cayley Market Data" error="That's not a valid payment frequency." sqref="F4:F14" xr:uid="{40D6E9D1-B89D-40BC-987D-BB6529F7805C}">
      <formula1>"Ann,Semi,Quart"</formula1>
    </dataValidation>
    <dataValidation type="list" errorStyle="information" allowBlank="1" showInputMessage="1" showErrorMessage="1" errorTitle="Cayley Market Data" error="That's not a valid floating daycount." sqref="G4:G14" xr:uid="{30BDE58A-7597-4998-8166-F263ADFB2C13}">
      <formula1>"A/360,A/365F"</formula1>
    </dataValidation>
    <dataValidation type="list" errorStyle="information" allowBlank="1" showInputMessage="1" showErrorMessage="1" errorTitle="Cayley Market Data" error="That's not a valid payment frequency." sqref="D18:D28" xr:uid="{9EB3A6B9-9CFD-4139-B8C5-F66F86AA31B6}">
      <formula1>"Ann,Semi,Quart"</formula1>
    </dataValidation>
    <dataValidation type="list" errorStyle="information" allowBlank="1" showInputMessage="1" showErrorMessage="1" errorTitle="Cayley Market Data" error="That's not a valid fixed daycount." sqref="E18:E28" xr:uid="{70129C70-2E10-44A8-8EF1-14A0A61A6208}">
      <formula1>"30/360,30e/360,30e/360 (ISDA),A/360,A/365F,Act/Act"</formula1>
    </dataValidation>
    <dataValidation type="list" errorStyle="information" allowBlank="1" showInputMessage="1" showErrorMessage="1" errorTitle="Cayley Market Data" error="That's not a valid payment frequency." sqref="F18:F28" xr:uid="{D2538881-767A-4D53-86CA-99E5B586E45C}">
      <formula1>"Ann,Semi,Quart"</formula1>
    </dataValidation>
    <dataValidation type="list" errorStyle="information" allowBlank="1" showInputMessage="1" showErrorMessage="1" errorTitle="Cayley Market Data" error="That's not a valid fixed daycount." sqref="G18:G28" xr:uid="{C27342AD-9FA4-4CDC-81B3-BF0AC439C496}">
      <formula1>"30/360,30e/360,30e/360 (ISDA),A/360,A/365F,Act/Act"</formula1>
    </dataValidation>
    <dataValidation type="list" errorStyle="information" allowBlank="1" showInputMessage="1" showErrorMessage="1" errorTitle="Cayley Market Data" sqref="G16" xr:uid="{01C857D1-DBC7-47C3-8A2D-410B139093B7}">
      <formula1>"ZAR,EUR"</formula1>
    </dataValidation>
    <dataValidation type="list" errorStyle="information" allowBlank="1" showInputMessage="1" showErrorMessage="1" errorTitle="Cayley Market Data" error="That's not a valid payment frequency." sqref="X4" xr:uid="{F62C0393-4895-4552-95DF-BA1FE91A4E01}">
      <formula1>"Ann,Semi,Quart"</formula1>
    </dataValidation>
    <dataValidation type="list" errorStyle="information" allowBlank="1" showInputMessage="1" showErrorMessage="1" errorTitle="Cayley Market Data" error="That's not a valid fixed daycount." sqref="X5" xr:uid="{EE89B2E4-5EE7-4A88-90EF-565D56E720DE}">
      <formula1>"30/360,30e/360,30e/360 (ISDA),A/360,A/365F,Act/Act"</formula1>
    </dataValidation>
    <dataValidation type="list" errorStyle="information" allowBlank="1" showInputMessage="1" showErrorMessage="1" errorTitle="Cayley Market Data" error="That's not a valid payment frequency." sqref="X6" xr:uid="{8A5E863A-D0EB-4B47-8996-37C615F48E34}">
      <formula1>"Ann,Semi,Quart"</formula1>
    </dataValidation>
    <dataValidation type="list" errorStyle="information" allowBlank="1" showInputMessage="1" showErrorMessage="1" errorTitle="Cayley Market Data" error="That's not a valid floating daycount." sqref="X7" xr:uid="{7266704B-1B8B-4ED8-9285-9A390B26EA0C}">
      <formula1>"A/360,A/365F"</formula1>
    </dataValidation>
    <dataValidation type="list" errorStyle="information" allowBlank="1" showInputMessage="1" showErrorMessage="1" errorTitle="Cayley Market Data" error="That's not a valid QuoteType" sqref="X8" xr:uid="{B9035468-8626-4D95-A818-7FF12D1B3C07}">
      <formula1>"Normal,Log Normal,OIS Normal,OIS Log Normal"</formula1>
    </dataValidation>
    <dataValidation type="list" errorStyle="information" allowBlank="1" showInputMessage="1" showErrorMessage="1" errorTitle="Cayley Market Data" error="That's not a valid Contributor" sqref="X9" xr:uid="{02941B9F-B55B-4B6C-AFF2-14873F7B2567}">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mc:AlternateContent xmlns:mc="http://schemas.openxmlformats.org/markup-compatibility/2006">
          <mc:Choice Requires="x14">
            <control shapeId="31746" r:id="rId5" name="Button 2">
              <controlPr defaultSize="0" print="0" autoFill="0" autoPict="0" macro="[0]!ShowMenu">
                <anchor>
                  <from>
                    <xdr:col>10</xdr:col>
                    <xdr:colOff>119063</xdr:colOff>
                    <xdr:row>0</xdr:row>
                    <xdr:rowOff>38100</xdr:rowOff>
                  </from>
                  <to>
                    <xdr:col>12</xdr:col>
                    <xdr:colOff>0</xdr:colOff>
                    <xdr:row>0</xdr:row>
                    <xdr:rowOff>342900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B3184-AB2C-449A-AC8C-F2EBB1FD8738}">
  <sheetPr codeName="shEuroHICPxT"/>
  <dimension ref="B1:Q279"/>
  <sheetViews>
    <sheetView showGridLines="0" showRowColHeaders="0" workbookViewId="0"/>
  </sheetViews>
  <sheetFormatPr defaultRowHeight="14.25" x14ac:dyDescent="0.45"/>
  <cols>
    <col min="1" max="1" width="2.73046875" customWidth="1"/>
    <col min="2" max="2" width="8.46484375" customWidth="1"/>
    <col min="3" max="3" width="9.59765625" customWidth="1"/>
    <col min="4" max="4" width="16.86328125" customWidth="1"/>
    <col min="5" max="5" width="2.59765625" customWidth="1"/>
    <col min="6" max="6" width="11.265625" customWidth="1"/>
    <col min="7" max="7" width="17.33203125" customWidth="1"/>
    <col min="8" max="8" width="2.59765625" customWidth="1"/>
    <col min="9" max="9" width="7.73046875" customWidth="1"/>
    <col min="10" max="10" width="9.265625" customWidth="1"/>
    <col min="11" max="11" width="13.73046875" customWidth="1"/>
    <col min="12" max="12" width="2.59765625" customWidth="1"/>
    <col min="13" max="13" width="14.6640625" customWidth="1"/>
    <col min="14" max="14" width="18.53125" customWidth="1"/>
    <col min="15" max="15" width="2.59765625" customWidth="1"/>
    <col min="16" max="16" width="8.46484375" customWidth="1"/>
    <col min="17" max="17" width="9.73046875" customWidth="1"/>
  </cols>
  <sheetData>
    <row r="1" spans="2:17" ht="28.5" x14ac:dyDescent="0.85">
      <c r="B1" s="134" t="str">
        <f ca="1">"Inflation: "&amp;sCellInfo("SheetName")</f>
        <v>Inflation: EuroHICPxT</v>
      </c>
      <c r="C1" s="133"/>
      <c r="D1" s="133"/>
      <c r="E1" s="133"/>
      <c r="F1" s="133"/>
      <c r="G1" s="133"/>
      <c r="H1" s="133"/>
      <c r="I1" s="133"/>
      <c r="J1" s="133"/>
      <c r="K1" s="133"/>
      <c r="L1" s="133"/>
      <c r="M1" s="133"/>
      <c r="N1" s="133"/>
      <c r="O1" s="133"/>
      <c r="P1" s="133"/>
      <c r="Q1" s="133"/>
    </row>
    <row r="2" spans="2:17" x14ac:dyDescent="0.45">
      <c r="B2" s="133"/>
      <c r="C2" s="133"/>
      <c r="D2" s="133"/>
      <c r="E2" s="133"/>
      <c r="F2" s="133"/>
      <c r="G2" s="133"/>
      <c r="H2" s="133"/>
      <c r="I2" s="133"/>
      <c r="J2" s="133"/>
      <c r="K2" s="133"/>
      <c r="L2" s="133"/>
      <c r="M2" s="133"/>
      <c r="N2" s="133"/>
      <c r="O2" s="133"/>
      <c r="P2" s="133"/>
      <c r="Q2" s="133"/>
    </row>
    <row r="3" spans="2:17" x14ac:dyDescent="0.45">
      <c r="B3" s="133" t="s">
        <v>576</v>
      </c>
      <c r="C3" s="133"/>
      <c r="D3" s="133"/>
      <c r="E3" s="133"/>
      <c r="F3" s="133" t="s">
        <v>577</v>
      </c>
      <c r="G3" s="133"/>
      <c r="H3" s="133"/>
      <c r="I3" s="133" t="s">
        <v>578</v>
      </c>
      <c r="J3" s="133"/>
      <c r="K3" s="133"/>
      <c r="L3" s="133"/>
      <c r="M3" s="133"/>
      <c r="N3" s="133"/>
      <c r="O3" s="133"/>
      <c r="P3" s="133" t="s">
        <v>579</v>
      </c>
      <c r="Q3" s="133"/>
    </row>
    <row r="4" spans="2:17" x14ac:dyDescent="0.45">
      <c r="B4" s="170" t="s">
        <v>536</v>
      </c>
      <c r="C4" s="170" t="s">
        <v>109</v>
      </c>
      <c r="D4" s="170" t="s">
        <v>580</v>
      </c>
      <c r="E4" s="133"/>
      <c r="F4" s="170" t="s">
        <v>581</v>
      </c>
      <c r="G4" s="170" t="s">
        <v>582</v>
      </c>
      <c r="H4" s="133"/>
      <c r="I4" s="170" t="s">
        <v>583</v>
      </c>
      <c r="J4" s="170" t="s">
        <v>581</v>
      </c>
      <c r="K4" s="170" t="s">
        <v>584</v>
      </c>
      <c r="L4" s="133"/>
      <c r="M4" s="133" t="s">
        <v>585</v>
      </c>
      <c r="N4" s="133"/>
      <c r="O4" s="133"/>
      <c r="P4" s="170" t="s">
        <v>536</v>
      </c>
      <c r="Q4" s="170" t="s">
        <v>586</v>
      </c>
    </row>
    <row r="5" spans="2:17" x14ac:dyDescent="0.45">
      <c r="B5" s="163" t="s">
        <v>10</v>
      </c>
      <c r="C5" s="77">
        <v>7.7370000000000008E-3</v>
      </c>
      <c r="D5" s="167" t="s">
        <v>587</v>
      </c>
      <c r="E5" s="133"/>
      <c r="F5" s="163" t="s">
        <v>588</v>
      </c>
      <c r="G5" s="171">
        <f t="array" aca="1" ref="G5:G16" ca="1">EstimateSeasonalAdjustments([2]!sExpandDown(HistoricDataInit),60)</f>
        <v>-1.2090750010815082E-2</v>
      </c>
      <c r="H5" s="133"/>
      <c r="I5" s="163">
        <v>1997</v>
      </c>
      <c r="J5" s="164">
        <v>4</v>
      </c>
      <c r="K5" s="167">
        <v>73.693246000000002</v>
      </c>
      <c r="L5" s="133"/>
      <c r="M5" s="175" t="s">
        <v>589</v>
      </c>
      <c r="N5" s="177" t="str">
        <f ca="1">[2]!InflationIndexInfo([1]!sCellInfo("SheetName",N5),M5)</f>
        <v>EUR</v>
      </c>
      <c r="O5" s="133"/>
      <c r="P5" s="163" t="s">
        <v>10</v>
      </c>
      <c r="Q5" s="167">
        <v>8.8000000000000005E-3</v>
      </c>
    </row>
    <row r="6" spans="2:17" x14ac:dyDescent="0.45">
      <c r="B6" s="162" t="s">
        <v>11</v>
      </c>
      <c r="C6" s="161">
        <v>8.7299999999999999E-3</v>
      </c>
      <c r="D6" s="168" t="s">
        <v>590</v>
      </c>
      <c r="E6" s="133"/>
      <c r="F6" s="162" t="s">
        <v>591</v>
      </c>
      <c r="G6" s="172">
        <f ca="1"/>
        <v>1.6263642878578063E-3</v>
      </c>
      <c r="H6" s="133"/>
      <c r="I6" s="162">
        <v>1997</v>
      </c>
      <c r="J6" s="160">
        <v>5</v>
      </c>
      <c r="K6" s="168">
        <v>73.904673000000003</v>
      </c>
      <c r="L6" s="133"/>
      <c r="M6" s="174" t="s">
        <v>592</v>
      </c>
      <c r="N6" s="180" t="s">
        <v>593</v>
      </c>
      <c r="O6" s="133"/>
      <c r="P6" s="162" t="s">
        <v>11</v>
      </c>
      <c r="Q6" s="168">
        <v>8.8000000000000005E-3</v>
      </c>
    </row>
    <row r="7" spans="2:17" x14ac:dyDescent="0.45">
      <c r="B7" s="162" t="s">
        <v>12</v>
      </c>
      <c r="C7" s="161">
        <v>9.0949999999999989E-3</v>
      </c>
      <c r="D7" s="168" t="s">
        <v>594</v>
      </c>
      <c r="E7" s="133"/>
      <c r="F7" s="162" t="s">
        <v>595</v>
      </c>
      <c r="G7" s="172">
        <f ca="1"/>
        <v>9.2152378790391395E-3</v>
      </c>
      <c r="H7" s="133"/>
      <c r="I7" s="162">
        <v>1997</v>
      </c>
      <c r="J7" s="160">
        <v>6</v>
      </c>
      <c r="K7" s="168">
        <v>73.911963999999998</v>
      </c>
      <c r="L7" s="133"/>
      <c r="M7" s="174" t="s">
        <v>596</v>
      </c>
      <c r="N7" s="178" t="s">
        <v>597</v>
      </c>
      <c r="O7" s="133"/>
      <c r="P7" s="162" t="s">
        <v>12</v>
      </c>
      <c r="Q7" s="168">
        <v>8.8000000000000005E-3</v>
      </c>
    </row>
    <row r="8" spans="2:17" x14ac:dyDescent="0.45">
      <c r="B8" s="162" t="s">
        <v>13</v>
      </c>
      <c r="C8" s="161">
        <v>9.3500000000000007E-3</v>
      </c>
      <c r="D8" s="168" t="s">
        <v>598</v>
      </c>
      <c r="E8" s="133"/>
      <c r="F8" s="162" t="s">
        <v>599</v>
      </c>
      <c r="G8" s="172">
        <f ca="1"/>
        <v>2.4856919073192171E-3</v>
      </c>
      <c r="H8" s="133"/>
      <c r="I8" s="162">
        <v>1997</v>
      </c>
      <c r="J8" s="160">
        <v>7</v>
      </c>
      <c r="K8" s="168">
        <v>73.984870000000001</v>
      </c>
      <c r="L8" s="133"/>
      <c r="M8" s="174" t="str">
        <f t="array" aca="1" ref="M8:N9" ca="1">HistoricalInflationVol([1]!sExpandDown(HistoricDataInit))</f>
        <v>HistoricalVol</v>
      </c>
      <c r="N8" s="178">
        <f ca="1"/>
        <v>1.4590907241049538E-2</v>
      </c>
      <c r="O8" s="133"/>
      <c r="P8" s="162" t="s">
        <v>13</v>
      </c>
      <c r="Q8" s="168">
        <v>8.8000000000000005E-3</v>
      </c>
    </row>
    <row r="9" spans="2:17" x14ac:dyDescent="0.45">
      <c r="B9" s="162" t="s">
        <v>14</v>
      </c>
      <c r="C9" s="161">
        <v>9.6380000000000007E-3</v>
      </c>
      <c r="D9" s="168" t="s">
        <v>600</v>
      </c>
      <c r="E9" s="133"/>
      <c r="F9" s="162" t="s">
        <v>601</v>
      </c>
      <c r="G9" s="172">
        <f ca="1"/>
        <v>1.3659938997521151E-3</v>
      </c>
      <c r="H9" s="133"/>
      <c r="I9" s="162">
        <v>1997</v>
      </c>
      <c r="J9" s="160">
        <v>8</v>
      </c>
      <c r="K9" s="168">
        <v>74.130681999999993</v>
      </c>
      <c r="L9" s="133"/>
      <c r="M9" s="176" t="str">
        <f ca="1"/>
        <v>HistoricalVolSA</v>
      </c>
      <c r="N9" s="179">
        <f ca="1"/>
        <v>8.6398023243830259E-3</v>
      </c>
      <c r="O9" s="133"/>
      <c r="P9" s="162" t="s">
        <v>14</v>
      </c>
      <c r="Q9" s="168">
        <v>8.8000000000000005E-3</v>
      </c>
    </row>
    <row r="10" spans="2:17" x14ac:dyDescent="0.45">
      <c r="B10" s="162" t="s">
        <v>15</v>
      </c>
      <c r="C10" s="161">
        <v>9.9399999999999992E-3</v>
      </c>
      <c r="D10" s="168" t="s">
        <v>602</v>
      </c>
      <c r="E10" s="133"/>
      <c r="F10" s="162" t="s">
        <v>603</v>
      </c>
      <c r="G10" s="172">
        <f ca="1"/>
        <v>4.4906365053144614E-5</v>
      </c>
      <c r="H10" s="133"/>
      <c r="I10" s="162">
        <v>1997</v>
      </c>
      <c r="J10" s="160">
        <v>9</v>
      </c>
      <c r="K10" s="168">
        <v>74.167134000000004</v>
      </c>
      <c r="L10" s="133"/>
      <c r="M10" s="133"/>
      <c r="N10" s="133"/>
      <c r="O10" s="133"/>
      <c r="P10" s="162" t="s">
        <v>15</v>
      </c>
      <c r="Q10" s="168">
        <v>8.8000000000000005E-3</v>
      </c>
    </row>
    <row r="11" spans="2:17" x14ac:dyDescent="0.45">
      <c r="B11" s="162" t="s">
        <v>16</v>
      </c>
      <c r="C11" s="161">
        <v>1.0209999999999999E-2</v>
      </c>
      <c r="D11" s="168" t="s">
        <v>604</v>
      </c>
      <c r="E11" s="133"/>
      <c r="F11" s="162" t="s">
        <v>605</v>
      </c>
      <c r="G11" s="172">
        <f ca="1"/>
        <v>-5.990370007461731E-3</v>
      </c>
      <c r="H11" s="133"/>
      <c r="I11" s="162">
        <v>1997</v>
      </c>
      <c r="J11" s="160">
        <v>10</v>
      </c>
      <c r="K11" s="168">
        <v>74.174424999999999</v>
      </c>
      <c r="L11" s="133"/>
      <c r="M11" s="133"/>
      <c r="N11" s="133"/>
      <c r="O11" s="133"/>
      <c r="P11" s="162" t="s">
        <v>16</v>
      </c>
      <c r="Q11" s="168">
        <v>8.8000000000000005E-3</v>
      </c>
    </row>
    <row r="12" spans="2:17" x14ac:dyDescent="0.45">
      <c r="B12" s="162" t="s">
        <v>17</v>
      </c>
      <c r="C12" s="161">
        <v>1.048E-2</v>
      </c>
      <c r="D12" s="168" t="s">
        <v>606</v>
      </c>
      <c r="E12" s="133"/>
      <c r="F12" s="162" t="s">
        <v>607</v>
      </c>
      <c r="G12" s="172">
        <f ca="1"/>
        <v>4.9056380847099399E-4</v>
      </c>
      <c r="H12" s="133"/>
      <c r="I12" s="162">
        <v>1997</v>
      </c>
      <c r="J12" s="160">
        <v>11</v>
      </c>
      <c r="K12" s="168">
        <v>74.276493000000002</v>
      </c>
      <c r="L12" s="133"/>
      <c r="M12" s="133"/>
      <c r="N12" s="133"/>
      <c r="O12" s="133"/>
      <c r="P12" s="162" t="s">
        <v>17</v>
      </c>
      <c r="Q12" s="168">
        <v>8.8000000000000005E-3</v>
      </c>
    </row>
    <row r="13" spans="2:17" x14ac:dyDescent="0.45">
      <c r="B13" s="162" t="s">
        <v>18</v>
      </c>
      <c r="C13" s="161">
        <v>1.077E-2</v>
      </c>
      <c r="D13" s="168" t="s">
        <v>608</v>
      </c>
      <c r="E13" s="133"/>
      <c r="F13" s="162" t="s">
        <v>609</v>
      </c>
      <c r="G13" s="172">
        <f ca="1"/>
        <v>2.616145873298142E-3</v>
      </c>
      <c r="H13" s="133"/>
      <c r="I13" s="162">
        <v>1997</v>
      </c>
      <c r="J13" s="160">
        <v>12</v>
      </c>
      <c r="K13" s="168">
        <v>74.363979999999998</v>
      </c>
      <c r="L13" s="133"/>
      <c r="M13" s="133"/>
      <c r="N13" s="133"/>
      <c r="O13" s="133"/>
      <c r="P13" s="162" t="s">
        <v>18</v>
      </c>
      <c r="Q13" s="168">
        <v>8.8000000000000005E-3</v>
      </c>
    </row>
    <row r="14" spans="2:17" x14ac:dyDescent="0.45">
      <c r="B14" s="162" t="s">
        <v>19</v>
      </c>
      <c r="C14" s="161">
        <v>1.1025E-2</v>
      </c>
      <c r="D14" s="168" t="s">
        <v>610</v>
      </c>
      <c r="E14" s="133"/>
      <c r="F14" s="162" t="s">
        <v>611</v>
      </c>
      <c r="G14" s="172">
        <f ca="1"/>
        <v>9.1489928911504001E-4</v>
      </c>
      <c r="H14" s="133"/>
      <c r="I14" s="162">
        <v>1998</v>
      </c>
      <c r="J14" s="160">
        <v>1</v>
      </c>
      <c r="K14" s="168">
        <v>74.276493000000002</v>
      </c>
      <c r="L14" s="133"/>
      <c r="M14" s="133"/>
      <c r="N14" s="133"/>
      <c r="O14" s="133"/>
      <c r="P14" s="162" t="s">
        <v>19</v>
      </c>
      <c r="Q14" s="168">
        <v>8.8000000000000005E-3</v>
      </c>
    </row>
    <row r="15" spans="2:17" x14ac:dyDescent="0.45">
      <c r="B15" s="162" t="s">
        <v>612</v>
      </c>
      <c r="C15" s="161">
        <v>1.1525000000000001E-2</v>
      </c>
      <c r="D15" s="168" t="s">
        <v>613</v>
      </c>
      <c r="E15" s="133"/>
      <c r="F15" s="162" t="s">
        <v>614</v>
      </c>
      <c r="G15" s="172">
        <f ca="1"/>
        <v>-2.3098213382598768E-3</v>
      </c>
      <c r="H15" s="133"/>
      <c r="I15" s="162">
        <v>1998</v>
      </c>
      <c r="J15" s="160">
        <v>2</v>
      </c>
      <c r="K15" s="168">
        <v>74.466048000000001</v>
      </c>
      <c r="L15" s="133"/>
      <c r="M15" s="133"/>
      <c r="N15" s="133"/>
      <c r="O15" s="133"/>
      <c r="P15" s="162" t="s">
        <v>612</v>
      </c>
      <c r="Q15" s="168">
        <v>8.8000000000000005E-3</v>
      </c>
    </row>
    <row r="16" spans="2:17" x14ac:dyDescent="0.45">
      <c r="B16" s="162" t="s">
        <v>545</v>
      </c>
      <c r="C16" s="161">
        <v>1.2263E-2</v>
      </c>
      <c r="D16" s="168" t="s">
        <v>615</v>
      </c>
      <c r="E16" s="133"/>
      <c r="F16" s="165" t="s">
        <v>616</v>
      </c>
      <c r="G16" s="173">
        <f ca="1"/>
        <v>1.63113804662996E-3</v>
      </c>
      <c r="H16" s="133"/>
      <c r="I16" s="162">
        <v>1998</v>
      </c>
      <c r="J16" s="160">
        <v>3</v>
      </c>
      <c r="K16" s="168">
        <v>74.517083</v>
      </c>
      <c r="L16" s="133"/>
      <c r="M16" s="133"/>
      <c r="N16" s="133"/>
      <c r="O16" s="133"/>
      <c r="P16" s="162" t="s">
        <v>545</v>
      </c>
      <c r="Q16" s="168">
        <v>8.8000000000000005E-3</v>
      </c>
    </row>
    <row r="17" spans="2:17" x14ac:dyDescent="0.45">
      <c r="B17" s="162" t="s">
        <v>546</v>
      </c>
      <c r="C17" s="161">
        <v>1.3312999999999998E-2</v>
      </c>
      <c r="D17" s="168" t="s">
        <v>617</v>
      </c>
      <c r="E17" s="133"/>
      <c r="F17" s="133"/>
      <c r="G17" s="133"/>
      <c r="H17" s="133"/>
      <c r="I17" s="162">
        <v>1998</v>
      </c>
      <c r="J17" s="160">
        <v>4</v>
      </c>
      <c r="K17" s="168">
        <v>74.670185000000004</v>
      </c>
      <c r="L17" s="133"/>
      <c r="M17" s="133"/>
      <c r="N17" s="133"/>
      <c r="O17" s="133"/>
      <c r="P17" s="162" t="s">
        <v>546</v>
      </c>
      <c r="Q17" s="168">
        <v>8.8000000000000005E-3</v>
      </c>
    </row>
    <row r="18" spans="2:17" x14ac:dyDescent="0.45">
      <c r="B18" s="162" t="s">
        <v>567</v>
      </c>
      <c r="C18" s="161">
        <v>1.4159999999999999E-2</v>
      </c>
      <c r="D18" s="168" t="s">
        <v>618</v>
      </c>
      <c r="E18" s="133"/>
      <c r="F18" s="133"/>
      <c r="G18" s="133"/>
      <c r="H18" s="133"/>
      <c r="I18" s="162">
        <v>1998</v>
      </c>
      <c r="J18" s="160">
        <v>5</v>
      </c>
      <c r="K18" s="168">
        <v>74.794124999999994</v>
      </c>
      <c r="L18" s="133"/>
      <c r="M18" s="133"/>
      <c r="N18" s="133"/>
      <c r="O18" s="133"/>
      <c r="P18" s="162" t="s">
        <v>567</v>
      </c>
      <c r="Q18" s="168">
        <v>8.8000000000000005E-3</v>
      </c>
    </row>
    <row r="19" spans="2:17" x14ac:dyDescent="0.45">
      <c r="B19" s="162" t="s">
        <v>560</v>
      </c>
      <c r="C19" s="161">
        <v>1.4538000000000001E-2</v>
      </c>
      <c r="D19" s="168" t="s">
        <v>619</v>
      </c>
      <c r="E19" s="133"/>
      <c r="F19" s="133"/>
      <c r="G19" s="133"/>
      <c r="H19" s="133"/>
      <c r="I19" s="162">
        <v>1998</v>
      </c>
      <c r="J19" s="160">
        <v>6</v>
      </c>
      <c r="K19" s="168">
        <v>74.837868</v>
      </c>
      <c r="L19" s="133"/>
      <c r="M19" s="133"/>
      <c r="N19" s="133"/>
      <c r="O19" s="133"/>
      <c r="P19" s="162" t="s">
        <v>560</v>
      </c>
      <c r="Q19" s="168">
        <v>8.8000000000000005E-3</v>
      </c>
    </row>
    <row r="20" spans="2:17" x14ac:dyDescent="0.45">
      <c r="B20" s="162" t="s">
        <v>620</v>
      </c>
      <c r="C20" s="161">
        <v>1.4788000000000001E-2</v>
      </c>
      <c r="D20" s="168" t="s">
        <v>621</v>
      </c>
      <c r="E20" s="133"/>
      <c r="F20" s="133"/>
      <c r="G20" s="133"/>
      <c r="H20" s="133"/>
      <c r="I20" s="162">
        <v>1998</v>
      </c>
      <c r="J20" s="160">
        <v>7</v>
      </c>
      <c r="K20" s="168">
        <v>74.845158999999995</v>
      </c>
      <c r="L20" s="133"/>
      <c r="M20" s="133"/>
      <c r="N20" s="133"/>
      <c r="O20" s="133"/>
      <c r="P20" s="162" t="s">
        <v>620</v>
      </c>
      <c r="Q20" s="168">
        <v>8.8000000000000005E-3</v>
      </c>
    </row>
    <row r="21" spans="2:17" x14ac:dyDescent="0.45">
      <c r="B21" s="165" t="s">
        <v>622</v>
      </c>
      <c r="C21" s="78">
        <v>1.4999999999999999E-2</v>
      </c>
      <c r="D21" s="169" t="s">
        <v>623</v>
      </c>
      <c r="E21" s="133"/>
      <c r="F21" s="133"/>
      <c r="G21" s="133"/>
      <c r="H21" s="133"/>
      <c r="I21" s="162">
        <v>1998</v>
      </c>
      <c r="J21" s="160">
        <v>8</v>
      </c>
      <c r="K21" s="168">
        <v>74.859740000000002</v>
      </c>
      <c r="L21" s="133"/>
      <c r="M21" s="133"/>
      <c r="N21" s="133"/>
      <c r="O21" s="133"/>
      <c r="P21" s="165" t="s">
        <v>622</v>
      </c>
      <c r="Q21" s="169">
        <v>8.8000000000000005E-3</v>
      </c>
    </row>
    <row r="22" spans="2:17" x14ac:dyDescent="0.45">
      <c r="B22" s="133"/>
      <c r="C22" s="133"/>
      <c r="D22" s="133"/>
      <c r="E22" s="133"/>
      <c r="F22" s="133"/>
      <c r="G22" s="133"/>
      <c r="H22" s="133"/>
      <c r="I22" s="162">
        <v>1998</v>
      </c>
      <c r="J22" s="160">
        <v>9</v>
      </c>
      <c r="K22" s="168">
        <v>74.830578000000003</v>
      </c>
      <c r="L22" s="133"/>
      <c r="M22" s="133"/>
      <c r="N22" s="133"/>
      <c r="O22" s="133"/>
      <c r="P22" s="133"/>
      <c r="Q22" s="133"/>
    </row>
    <row r="23" spans="2:17" x14ac:dyDescent="0.45">
      <c r="B23" s="133"/>
      <c r="C23" s="133"/>
      <c r="D23" s="133"/>
      <c r="E23" s="133"/>
      <c r="F23" s="133"/>
      <c r="G23" s="133"/>
      <c r="H23" s="133"/>
      <c r="I23" s="162">
        <v>1998</v>
      </c>
      <c r="J23" s="160">
        <v>10</v>
      </c>
      <c r="K23" s="168">
        <v>74.794124999999994</v>
      </c>
      <c r="L23" s="133"/>
      <c r="M23" s="133"/>
      <c r="N23" s="133"/>
      <c r="O23" s="133"/>
      <c r="P23" s="133"/>
      <c r="Q23" s="133"/>
    </row>
    <row r="24" spans="2:17" x14ac:dyDescent="0.45">
      <c r="B24" s="133"/>
      <c r="C24" s="133"/>
      <c r="D24" s="133"/>
      <c r="E24" s="133"/>
      <c r="F24" s="133"/>
      <c r="G24" s="133"/>
      <c r="H24" s="133"/>
      <c r="I24" s="162">
        <v>1998</v>
      </c>
      <c r="J24" s="160">
        <v>11</v>
      </c>
      <c r="K24" s="168">
        <v>74.794124999999994</v>
      </c>
      <c r="L24" s="133"/>
      <c r="M24" s="133"/>
      <c r="N24" s="133"/>
      <c r="O24" s="133"/>
      <c r="P24" s="133"/>
      <c r="Q24" s="133"/>
    </row>
    <row r="25" spans="2:17" x14ac:dyDescent="0.45">
      <c r="B25" s="133"/>
      <c r="C25" s="133"/>
      <c r="D25" s="133"/>
      <c r="E25" s="133"/>
      <c r="F25" s="133"/>
      <c r="G25" s="133"/>
      <c r="H25" s="133"/>
      <c r="I25" s="162">
        <v>1998</v>
      </c>
      <c r="J25" s="160">
        <v>12</v>
      </c>
      <c r="K25" s="168">
        <v>74.830578000000003</v>
      </c>
      <c r="L25" s="133"/>
      <c r="M25" s="133"/>
      <c r="N25" s="133"/>
      <c r="O25" s="133"/>
      <c r="P25" s="133"/>
      <c r="Q25" s="133"/>
    </row>
    <row r="26" spans="2:17" x14ac:dyDescent="0.45">
      <c r="B26" s="133"/>
      <c r="C26" s="133"/>
      <c r="D26" s="133"/>
      <c r="E26" s="133"/>
      <c r="F26" s="133"/>
      <c r="G26" s="133"/>
      <c r="H26" s="133"/>
      <c r="I26" s="162">
        <v>1999</v>
      </c>
      <c r="J26" s="160">
        <v>1</v>
      </c>
      <c r="K26" s="168">
        <v>74.750381000000004</v>
      </c>
      <c r="L26" s="133"/>
      <c r="M26" s="133"/>
      <c r="N26" s="133"/>
      <c r="O26" s="133"/>
      <c r="P26" s="133"/>
      <c r="Q26" s="133"/>
    </row>
    <row r="27" spans="2:17" x14ac:dyDescent="0.45">
      <c r="B27" s="133"/>
      <c r="C27" s="133"/>
      <c r="D27" s="133"/>
      <c r="E27" s="133"/>
      <c r="F27" s="133"/>
      <c r="G27" s="133"/>
      <c r="H27" s="133"/>
      <c r="I27" s="162">
        <v>1999</v>
      </c>
      <c r="J27" s="160">
        <v>2</v>
      </c>
      <c r="K27" s="168">
        <v>74.947226999999998</v>
      </c>
      <c r="L27" s="133"/>
      <c r="M27" s="133"/>
      <c r="N27" s="133"/>
      <c r="O27" s="133"/>
      <c r="P27" s="133"/>
      <c r="Q27" s="133"/>
    </row>
    <row r="28" spans="2:17" x14ac:dyDescent="0.45">
      <c r="B28" s="133"/>
      <c r="C28" s="133"/>
      <c r="D28" s="133"/>
      <c r="E28" s="133"/>
      <c r="F28" s="133"/>
      <c r="G28" s="133"/>
      <c r="H28" s="133"/>
      <c r="I28" s="162">
        <v>1999</v>
      </c>
      <c r="J28" s="160">
        <v>3</v>
      </c>
      <c r="K28" s="168">
        <v>75.151364000000001</v>
      </c>
      <c r="L28" s="133"/>
      <c r="M28" s="133"/>
      <c r="N28" s="133"/>
      <c r="O28" s="133"/>
      <c r="P28" s="133"/>
      <c r="Q28" s="133"/>
    </row>
    <row r="29" spans="2:17" x14ac:dyDescent="0.45">
      <c r="B29" s="133"/>
      <c r="C29" s="133"/>
      <c r="D29" s="133"/>
      <c r="E29" s="133"/>
      <c r="F29" s="133"/>
      <c r="G29" s="133"/>
      <c r="H29" s="133"/>
      <c r="I29" s="162">
        <v>1999</v>
      </c>
      <c r="J29" s="160">
        <v>4</v>
      </c>
      <c r="K29" s="168">
        <v>75.413825000000003</v>
      </c>
      <c r="L29" s="133"/>
      <c r="M29" s="133"/>
      <c r="N29" s="133"/>
      <c r="O29" s="133"/>
      <c r="P29" s="133"/>
      <c r="Q29" s="133"/>
    </row>
    <row r="30" spans="2:17" x14ac:dyDescent="0.45">
      <c r="B30" s="133"/>
      <c r="C30" s="133"/>
      <c r="D30" s="133"/>
      <c r="E30" s="133"/>
      <c r="F30" s="133"/>
      <c r="G30" s="133"/>
      <c r="H30" s="133"/>
      <c r="I30" s="162">
        <v>1999</v>
      </c>
      <c r="J30" s="160">
        <v>5</v>
      </c>
      <c r="K30" s="168">
        <v>75.464859000000004</v>
      </c>
      <c r="L30" s="133"/>
      <c r="M30" s="133"/>
      <c r="N30" s="133"/>
      <c r="O30" s="133"/>
      <c r="P30" s="133"/>
      <c r="Q30" s="133"/>
    </row>
    <row r="31" spans="2:17" x14ac:dyDescent="0.45">
      <c r="B31" s="133"/>
      <c r="C31" s="133"/>
      <c r="D31" s="133"/>
      <c r="E31" s="133"/>
      <c r="F31" s="133"/>
      <c r="G31" s="133"/>
      <c r="H31" s="133"/>
      <c r="I31" s="162">
        <v>1999</v>
      </c>
      <c r="J31" s="160">
        <v>6</v>
      </c>
      <c r="K31" s="168">
        <v>75.464859000000004</v>
      </c>
      <c r="L31" s="133"/>
      <c r="M31" s="133"/>
      <c r="N31" s="133"/>
      <c r="O31" s="133"/>
      <c r="P31" s="133"/>
      <c r="Q31" s="133"/>
    </row>
    <row r="32" spans="2:17" x14ac:dyDescent="0.45">
      <c r="B32" s="133"/>
      <c r="C32" s="133"/>
      <c r="D32" s="133"/>
      <c r="E32" s="133"/>
      <c r="F32" s="133"/>
      <c r="G32" s="133"/>
      <c r="H32" s="133"/>
      <c r="I32" s="162">
        <v>1999</v>
      </c>
      <c r="J32" s="160">
        <v>7</v>
      </c>
      <c r="K32" s="168">
        <v>75.581507999999999</v>
      </c>
      <c r="L32" s="133"/>
      <c r="M32" s="133"/>
      <c r="N32" s="133"/>
      <c r="O32" s="133"/>
      <c r="P32" s="133"/>
      <c r="Q32" s="133"/>
    </row>
    <row r="33" spans="2:17" x14ac:dyDescent="0.45">
      <c r="B33" s="133"/>
      <c r="C33" s="133"/>
      <c r="D33" s="133"/>
      <c r="E33" s="133"/>
      <c r="F33" s="133"/>
      <c r="G33" s="133"/>
      <c r="H33" s="133"/>
      <c r="I33" s="162">
        <v>1999</v>
      </c>
      <c r="J33" s="160">
        <v>8</v>
      </c>
      <c r="K33" s="168">
        <v>75.668994999999995</v>
      </c>
      <c r="L33" s="133"/>
      <c r="M33" s="133"/>
      <c r="N33" s="133"/>
      <c r="O33" s="133"/>
      <c r="P33" s="133"/>
      <c r="Q33" s="133"/>
    </row>
    <row r="34" spans="2:17" x14ac:dyDescent="0.45">
      <c r="B34" s="133"/>
      <c r="C34" s="133"/>
      <c r="D34" s="133"/>
      <c r="E34" s="133"/>
      <c r="F34" s="133"/>
      <c r="G34" s="133"/>
      <c r="H34" s="133"/>
      <c r="I34" s="162">
        <v>1999</v>
      </c>
      <c r="J34" s="160">
        <v>9</v>
      </c>
      <c r="K34" s="168">
        <v>75.705448000000004</v>
      </c>
      <c r="L34" s="133"/>
      <c r="M34" s="133"/>
      <c r="N34" s="133"/>
      <c r="O34" s="133"/>
      <c r="P34" s="133"/>
      <c r="Q34" s="133"/>
    </row>
    <row r="35" spans="2:17" x14ac:dyDescent="0.45">
      <c r="B35" s="133"/>
      <c r="C35" s="133"/>
      <c r="D35" s="133"/>
      <c r="E35" s="133"/>
      <c r="F35" s="133"/>
      <c r="G35" s="133"/>
      <c r="H35" s="133"/>
      <c r="I35" s="162">
        <v>1999</v>
      </c>
      <c r="J35" s="160">
        <v>10</v>
      </c>
      <c r="K35" s="168">
        <v>75.720028999999997</v>
      </c>
      <c r="L35" s="133"/>
      <c r="M35" s="133"/>
      <c r="N35" s="133"/>
      <c r="O35" s="133"/>
      <c r="P35" s="133"/>
      <c r="Q35" s="133"/>
    </row>
    <row r="36" spans="2:17" x14ac:dyDescent="0.45">
      <c r="B36" s="133"/>
      <c r="C36" s="133"/>
      <c r="D36" s="133"/>
      <c r="E36" s="133"/>
      <c r="F36" s="133"/>
      <c r="G36" s="133"/>
      <c r="H36" s="133"/>
      <c r="I36" s="162">
        <v>1999</v>
      </c>
      <c r="J36" s="160">
        <v>11</v>
      </c>
      <c r="K36" s="168">
        <v>75.836679000000004</v>
      </c>
      <c r="L36" s="133"/>
      <c r="M36" s="133"/>
      <c r="N36" s="133"/>
      <c r="O36" s="133"/>
      <c r="P36" s="133"/>
      <c r="Q36" s="133"/>
    </row>
    <row r="37" spans="2:17" x14ac:dyDescent="0.45">
      <c r="B37" s="133"/>
      <c r="C37" s="133"/>
      <c r="D37" s="133"/>
      <c r="E37" s="133"/>
      <c r="F37" s="133"/>
      <c r="G37" s="133"/>
      <c r="H37" s="133"/>
      <c r="I37" s="162">
        <v>1999</v>
      </c>
      <c r="J37" s="160">
        <v>12</v>
      </c>
      <c r="K37" s="168">
        <v>76.091848999999996</v>
      </c>
      <c r="L37" s="133"/>
      <c r="M37" s="133"/>
      <c r="N37" s="133"/>
      <c r="O37" s="133"/>
      <c r="P37" s="133"/>
      <c r="Q37" s="133"/>
    </row>
    <row r="38" spans="2:17" x14ac:dyDescent="0.45">
      <c r="B38" s="133"/>
      <c r="C38" s="133"/>
      <c r="D38" s="133"/>
      <c r="E38" s="133"/>
      <c r="F38" s="133"/>
      <c r="G38" s="133"/>
      <c r="H38" s="133"/>
      <c r="I38" s="162">
        <v>2000</v>
      </c>
      <c r="J38" s="160">
        <v>1</v>
      </c>
      <c r="K38" s="168">
        <v>76.099140000000006</v>
      </c>
      <c r="L38" s="133"/>
      <c r="M38" s="133"/>
      <c r="N38" s="133"/>
      <c r="O38" s="133"/>
      <c r="P38" s="133"/>
      <c r="Q38" s="133"/>
    </row>
    <row r="39" spans="2:17" x14ac:dyDescent="0.45">
      <c r="B39" s="133"/>
      <c r="C39" s="133"/>
      <c r="D39" s="133"/>
      <c r="E39" s="133"/>
      <c r="F39" s="133"/>
      <c r="G39" s="133"/>
      <c r="H39" s="133"/>
      <c r="I39" s="162">
        <v>2000</v>
      </c>
      <c r="J39" s="160">
        <v>2</v>
      </c>
      <c r="K39" s="168">
        <v>76.354309999999998</v>
      </c>
      <c r="L39" s="133"/>
      <c r="M39" s="133"/>
      <c r="N39" s="133"/>
      <c r="O39" s="133"/>
      <c r="P39" s="133"/>
      <c r="Q39" s="133"/>
    </row>
    <row r="40" spans="2:17" x14ac:dyDescent="0.45">
      <c r="B40" s="133"/>
      <c r="C40" s="133"/>
      <c r="D40" s="133"/>
      <c r="E40" s="133"/>
      <c r="F40" s="133"/>
      <c r="G40" s="133"/>
      <c r="H40" s="133"/>
      <c r="I40" s="162">
        <v>2000</v>
      </c>
      <c r="J40" s="160">
        <v>3</v>
      </c>
      <c r="K40" s="168">
        <v>76.580318000000005</v>
      </c>
      <c r="L40" s="133"/>
      <c r="M40" s="133"/>
      <c r="N40" s="133"/>
      <c r="O40" s="133"/>
      <c r="P40" s="133"/>
      <c r="Q40" s="133"/>
    </row>
    <row r="41" spans="2:17" x14ac:dyDescent="0.45">
      <c r="B41" s="133"/>
      <c r="C41" s="133"/>
      <c r="D41" s="133"/>
      <c r="E41" s="133"/>
      <c r="F41" s="133"/>
      <c r="G41" s="133"/>
      <c r="H41" s="133"/>
      <c r="I41" s="162">
        <v>2000</v>
      </c>
      <c r="J41" s="160">
        <v>4</v>
      </c>
      <c r="K41" s="168">
        <v>76.653223999999994</v>
      </c>
      <c r="L41" s="133"/>
      <c r="M41" s="133"/>
      <c r="N41" s="133"/>
      <c r="O41" s="133"/>
      <c r="P41" s="133"/>
      <c r="Q41" s="133"/>
    </row>
    <row r="42" spans="2:17" x14ac:dyDescent="0.45">
      <c r="B42" s="133"/>
      <c r="C42" s="133"/>
      <c r="D42" s="133"/>
      <c r="E42" s="133"/>
      <c r="F42" s="133"/>
      <c r="G42" s="133"/>
      <c r="H42" s="133"/>
      <c r="I42" s="162">
        <v>2000</v>
      </c>
      <c r="J42" s="160">
        <v>5</v>
      </c>
      <c r="K42" s="168">
        <v>76.755292999999995</v>
      </c>
      <c r="L42" s="133"/>
      <c r="M42" s="133"/>
      <c r="N42" s="133"/>
      <c r="O42" s="133"/>
      <c r="P42" s="133"/>
      <c r="Q42" s="133"/>
    </row>
    <row r="43" spans="2:17" x14ac:dyDescent="0.45">
      <c r="B43" s="133"/>
      <c r="C43" s="133"/>
      <c r="D43" s="133"/>
      <c r="E43" s="133"/>
      <c r="F43" s="133"/>
      <c r="G43" s="133"/>
      <c r="H43" s="133"/>
      <c r="I43" s="162">
        <v>2000</v>
      </c>
      <c r="J43" s="160">
        <v>6</v>
      </c>
      <c r="K43" s="168">
        <v>77.032335000000003</v>
      </c>
      <c r="L43" s="133"/>
      <c r="M43" s="133"/>
      <c r="N43" s="133"/>
      <c r="O43" s="133"/>
      <c r="P43" s="133"/>
      <c r="Q43" s="133"/>
    </row>
    <row r="44" spans="2:17" x14ac:dyDescent="0.45">
      <c r="B44" s="133"/>
      <c r="C44" s="133"/>
      <c r="D44" s="133"/>
      <c r="E44" s="133"/>
      <c r="F44" s="133"/>
      <c r="G44" s="133"/>
      <c r="H44" s="133"/>
      <c r="I44" s="162">
        <v>2000</v>
      </c>
      <c r="J44" s="160">
        <v>7</v>
      </c>
      <c r="K44" s="168">
        <v>77.134403000000006</v>
      </c>
      <c r="L44" s="133"/>
      <c r="M44" s="133"/>
      <c r="N44" s="133"/>
      <c r="O44" s="133"/>
      <c r="P44" s="133"/>
      <c r="Q44" s="133"/>
    </row>
    <row r="45" spans="2:17" x14ac:dyDescent="0.45">
      <c r="B45" s="133"/>
      <c r="C45" s="133"/>
      <c r="D45" s="133"/>
      <c r="E45" s="133"/>
      <c r="F45" s="133"/>
      <c r="G45" s="133"/>
      <c r="H45" s="133"/>
      <c r="I45" s="162">
        <v>2000</v>
      </c>
      <c r="J45" s="160">
        <v>8</v>
      </c>
      <c r="K45" s="168">
        <v>77.207308999999995</v>
      </c>
      <c r="L45" s="133"/>
      <c r="M45" s="133"/>
      <c r="N45" s="133"/>
      <c r="O45" s="133"/>
      <c r="P45" s="133"/>
      <c r="Q45" s="133"/>
    </row>
    <row r="46" spans="2:17" x14ac:dyDescent="0.45">
      <c r="B46" s="133"/>
      <c r="C46" s="133"/>
      <c r="D46" s="133"/>
      <c r="E46" s="133"/>
      <c r="F46" s="133"/>
      <c r="G46" s="133"/>
      <c r="H46" s="133"/>
      <c r="I46" s="162">
        <v>2000</v>
      </c>
      <c r="J46" s="160">
        <v>9</v>
      </c>
      <c r="K46" s="168">
        <v>77.506223000000006</v>
      </c>
      <c r="L46" s="133"/>
      <c r="M46" s="133"/>
      <c r="N46" s="133"/>
      <c r="O46" s="133"/>
      <c r="P46" s="133"/>
      <c r="Q46" s="133"/>
    </row>
    <row r="47" spans="2:17" x14ac:dyDescent="0.45">
      <c r="B47" s="133"/>
      <c r="C47" s="133"/>
      <c r="D47" s="133"/>
      <c r="E47" s="133"/>
      <c r="F47" s="133"/>
      <c r="G47" s="133"/>
      <c r="H47" s="133"/>
      <c r="I47" s="162">
        <v>2000</v>
      </c>
      <c r="J47" s="160">
        <v>10</v>
      </c>
      <c r="K47" s="168">
        <v>77.528094999999993</v>
      </c>
      <c r="L47" s="133"/>
      <c r="M47" s="133"/>
      <c r="N47" s="133"/>
      <c r="O47" s="133"/>
      <c r="P47" s="133"/>
      <c r="Q47" s="133"/>
    </row>
    <row r="48" spans="2:17" x14ac:dyDescent="0.45">
      <c r="B48" s="133"/>
      <c r="C48" s="133"/>
      <c r="D48" s="133"/>
      <c r="E48" s="133"/>
      <c r="F48" s="133"/>
      <c r="G48" s="133"/>
      <c r="H48" s="133"/>
      <c r="I48" s="162">
        <v>2000</v>
      </c>
      <c r="J48" s="160">
        <v>11</v>
      </c>
      <c r="K48" s="168">
        <v>77.673906000000002</v>
      </c>
      <c r="L48" s="133"/>
      <c r="M48" s="133"/>
      <c r="N48" s="133"/>
      <c r="O48" s="133"/>
      <c r="P48" s="133"/>
      <c r="Q48" s="133"/>
    </row>
    <row r="49" spans="2:17" x14ac:dyDescent="0.45">
      <c r="B49" s="133"/>
      <c r="C49" s="133"/>
      <c r="D49" s="133"/>
      <c r="E49" s="133"/>
      <c r="F49" s="133"/>
      <c r="G49" s="133"/>
      <c r="H49" s="133"/>
      <c r="I49" s="162">
        <v>2000</v>
      </c>
      <c r="J49" s="160">
        <v>12</v>
      </c>
      <c r="K49" s="168">
        <v>77.972819999999999</v>
      </c>
      <c r="L49" s="133"/>
      <c r="M49" s="133"/>
      <c r="N49" s="133"/>
      <c r="O49" s="133"/>
      <c r="P49" s="133"/>
      <c r="Q49" s="133"/>
    </row>
    <row r="50" spans="2:17" x14ac:dyDescent="0.45">
      <c r="B50" s="133"/>
      <c r="C50" s="133"/>
      <c r="D50" s="133"/>
      <c r="E50" s="133"/>
      <c r="F50" s="133"/>
      <c r="G50" s="133"/>
      <c r="H50" s="133"/>
      <c r="I50" s="162">
        <v>2001</v>
      </c>
      <c r="J50" s="160">
        <v>1</v>
      </c>
      <c r="K50" s="168">
        <v>78.082178999999996</v>
      </c>
      <c r="L50" s="133"/>
      <c r="M50" s="133"/>
      <c r="N50" s="133"/>
      <c r="O50" s="133"/>
      <c r="P50" s="133"/>
      <c r="Q50" s="133"/>
    </row>
    <row r="51" spans="2:17" x14ac:dyDescent="0.45">
      <c r="B51" s="133"/>
      <c r="C51" s="133"/>
      <c r="D51" s="133"/>
      <c r="E51" s="133"/>
      <c r="F51" s="133"/>
      <c r="G51" s="133"/>
      <c r="H51" s="133"/>
      <c r="I51" s="162">
        <v>2001</v>
      </c>
      <c r="J51" s="160">
        <v>2</v>
      </c>
      <c r="K51" s="168">
        <v>78.446708999999998</v>
      </c>
      <c r="L51" s="133"/>
      <c r="M51" s="133"/>
      <c r="N51" s="133"/>
      <c r="O51" s="133"/>
      <c r="P51" s="133"/>
      <c r="Q51" s="133"/>
    </row>
    <row r="52" spans="2:17" x14ac:dyDescent="0.45">
      <c r="B52" s="133"/>
      <c r="C52" s="133"/>
      <c r="D52" s="133"/>
      <c r="E52" s="133"/>
      <c r="F52" s="133"/>
      <c r="G52" s="133"/>
      <c r="H52" s="133"/>
      <c r="I52" s="162">
        <v>2001</v>
      </c>
      <c r="J52" s="160">
        <v>3</v>
      </c>
      <c r="K52" s="168">
        <v>78.738332</v>
      </c>
      <c r="L52" s="133"/>
      <c r="M52" s="133"/>
      <c r="N52" s="133"/>
      <c r="O52" s="133"/>
      <c r="P52" s="133"/>
      <c r="Q52" s="133"/>
    </row>
    <row r="53" spans="2:17" x14ac:dyDescent="0.45">
      <c r="B53" s="133"/>
      <c r="C53" s="133"/>
      <c r="D53" s="133"/>
      <c r="E53" s="133"/>
      <c r="F53" s="133"/>
      <c r="G53" s="133"/>
      <c r="H53" s="133"/>
      <c r="I53" s="162">
        <v>2001</v>
      </c>
      <c r="J53" s="160">
        <v>4</v>
      </c>
      <c r="K53" s="168">
        <v>79.175766999999993</v>
      </c>
      <c r="L53" s="133"/>
      <c r="M53" s="133"/>
      <c r="N53" s="133"/>
      <c r="O53" s="133"/>
      <c r="P53" s="133"/>
      <c r="Q53" s="133"/>
    </row>
    <row r="54" spans="2:17" x14ac:dyDescent="0.45">
      <c r="B54" s="133"/>
      <c r="C54" s="133"/>
      <c r="D54" s="133"/>
      <c r="E54" s="133"/>
      <c r="F54" s="133"/>
      <c r="G54" s="133"/>
      <c r="H54" s="133"/>
      <c r="I54" s="162">
        <v>2001</v>
      </c>
      <c r="J54" s="160">
        <v>5</v>
      </c>
      <c r="K54" s="168">
        <v>79.540296999999995</v>
      </c>
      <c r="L54" s="133"/>
      <c r="M54" s="133"/>
      <c r="N54" s="133"/>
      <c r="O54" s="133"/>
      <c r="P54" s="133"/>
      <c r="Q54" s="133"/>
    </row>
    <row r="55" spans="2:17" x14ac:dyDescent="0.45">
      <c r="B55" s="133"/>
      <c r="C55" s="133"/>
      <c r="D55" s="133"/>
      <c r="E55" s="133"/>
      <c r="F55" s="133"/>
      <c r="G55" s="133"/>
      <c r="H55" s="133"/>
      <c r="I55" s="162">
        <v>2001</v>
      </c>
      <c r="J55" s="160">
        <v>6</v>
      </c>
      <c r="K55" s="168">
        <v>79.613202000000001</v>
      </c>
      <c r="L55" s="133"/>
      <c r="M55" s="133"/>
      <c r="N55" s="133"/>
      <c r="O55" s="133"/>
      <c r="P55" s="133"/>
      <c r="Q55" s="133"/>
    </row>
    <row r="56" spans="2:17" x14ac:dyDescent="0.45">
      <c r="B56" s="133"/>
      <c r="C56" s="133"/>
      <c r="D56" s="133"/>
      <c r="E56" s="133"/>
      <c r="F56" s="133"/>
      <c r="G56" s="133"/>
      <c r="H56" s="133"/>
      <c r="I56" s="162">
        <v>2001</v>
      </c>
      <c r="J56" s="160">
        <v>7</v>
      </c>
      <c r="K56" s="168">
        <v>79.540296999999995</v>
      </c>
      <c r="L56" s="133"/>
      <c r="M56" s="133"/>
      <c r="N56" s="133"/>
      <c r="O56" s="133"/>
      <c r="P56" s="133"/>
      <c r="Q56" s="133"/>
    </row>
    <row r="57" spans="2:17" x14ac:dyDescent="0.45">
      <c r="B57" s="133"/>
      <c r="C57" s="133"/>
      <c r="D57" s="133"/>
      <c r="E57" s="133"/>
      <c r="F57" s="133"/>
      <c r="G57" s="133"/>
      <c r="H57" s="133"/>
      <c r="I57" s="162">
        <v>2001</v>
      </c>
      <c r="J57" s="160">
        <v>8</v>
      </c>
      <c r="K57" s="168">
        <v>79.540296999999995</v>
      </c>
      <c r="L57" s="133"/>
      <c r="M57" s="133"/>
      <c r="N57" s="133"/>
      <c r="O57" s="133"/>
      <c r="P57" s="133"/>
      <c r="Q57" s="133"/>
    </row>
    <row r="58" spans="2:17" x14ac:dyDescent="0.45">
      <c r="B58" s="133"/>
      <c r="C58" s="133"/>
      <c r="D58" s="133"/>
      <c r="E58" s="133"/>
      <c r="F58" s="133"/>
      <c r="G58" s="133"/>
      <c r="H58" s="133"/>
      <c r="I58" s="162">
        <v>2001</v>
      </c>
      <c r="J58" s="160">
        <v>9</v>
      </c>
      <c r="K58" s="168">
        <v>79.759013999999993</v>
      </c>
      <c r="L58" s="133"/>
      <c r="M58" s="133"/>
      <c r="N58" s="133"/>
      <c r="O58" s="133"/>
      <c r="P58" s="133"/>
      <c r="Q58" s="133"/>
    </row>
    <row r="59" spans="2:17" x14ac:dyDescent="0.45">
      <c r="B59" s="133"/>
      <c r="C59" s="133"/>
      <c r="D59" s="133"/>
      <c r="E59" s="133"/>
      <c r="F59" s="133"/>
      <c r="G59" s="133"/>
      <c r="H59" s="133"/>
      <c r="I59" s="162">
        <v>2001</v>
      </c>
      <c r="J59" s="160">
        <v>10</v>
      </c>
      <c r="K59" s="168">
        <v>79.686108000000004</v>
      </c>
      <c r="L59" s="133"/>
      <c r="M59" s="133"/>
      <c r="N59" s="133"/>
      <c r="O59" s="133"/>
      <c r="P59" s="133"/>
      <c r="Q59" s="133"/>
    </row>
    <row r="60" spans="2:17" x14ac:dyDescent="0.45">
      <c r="B60" s="133"/>
      <c r="C60" s="133"/>
      <c r="D60" s="133"/>
      <c r="E60" s="133"/>
      <c r="F60" s="133"/>
      <c r="G60" s="133"/>
      <c r="H60" s="133"/>
      <c r="I60" s="162">
        <v>2001</v>
      </c>
      <c r="J60" s="160">
        <v>11</v>
      </c>
      <c r="K60" s="168">
        <v>79.613202000000001</v>
      </c>
      <c r="L60" s="133"/>
      <c r="M60" s="133"/>
      <c r="N60" s="133"/>
      <c r="O60" s="133"/>
      <c r="P60" s="133"/>
      <c r="Q60" s="133"/>
    </row>
    <row r="61" spans="2:17" x14ac:dyDescent="0.45">
      <c r="B61" s="133"/>
      <c r="C61" s="133"/>
      <c r="D61" s="133"/>
      <c r="E61" s="133"/>
      <c r="F61" s="133"/>
      <c r="G61" s="133"/>
      <c r="H61" s="133"/>
      <c r="I61" s="162">
        <v>2001</v>
      </c>
      <c r="J61" s="160">
        <v>12</v>
      </c>
      <c r="K61" s="168">
        <v>79.686108000000004</v>
      </c>
      <c r="L61" s="133"/>
      <c r="M61" s="133"/>
      <c r="N61" s="133"/>
      <c r="O61" s="133"/>
      <c r="P61" s="133"/>
      <c r="Q61" s="133"/>
    </row>
    <row r="62" spans="2:17" x14ac:dyDescent="0.45">
      <c r="B62" s="133"/>
      <c r="C62" s="133"/>
      <c r="D62" s="133"/>
      <c r="E62" s="133"/>
      <c r="F62" s="133"/>
      <c r="G62" s="133"/>
      <c r="H62" s="133"/>
      <c r="I62" s="162">
        <v>2002</v>
      </c>
      <c r="J62" s="160">
        <v>1</v>
      </c>
      <c r="K62" s="168">
        <v>79.977732000000003</v>
      </c>
      <c r="L62" s="133"/>
      <c r="M62" s="133"/>
      <c r="N62" s="133"/>
      <c r="O62" s="133"/>
      <c r="P62" s="133"/>
      <c r="Q62" s="133"/>
    </row>
    <row r="63" spans="2:17" x14ac:dyDescent="0.45">
      <c r="B63" s="133"/>
      <c r="C63" s="133"/>
      <c r="D63" s="133"/>
      <c r="E63" s="133"/>
      <c r="F63" s="133"/>
      <c r="G63" s="133"/>
      <c r="H63" s="133"/>
      <c r="I63" s="162">
        <v>2002</v>
      </c>
      <c r="J63" s="160">
        <v>2</v>
      </c>
      <c r="K63" s="168">
        <v>80.123542999999998</v>
      </c>
      <c r="L63" s="133"/>
      <c r="M63" s="133"/>
      <c r="N63" s="133"/>
      <c r="O63" s="133"/>
      <c r="P63" s="133"/>
      <c r="Q63" s="133"/>
    </row>
    <row r="64" spans="2:17" x14ac:dyDescent="0.45">
      <c r="B64" s="133"/>
      <c r="C64" s="133"/>
      <c r="D64" s="133"/>
      <c r="E64" s="133"/>
      <c r="F64" s="133"/>
      <c r="G64" s="133"/>
      <c r="H64" s="133"/>
      <c r="I64" s="162">
        <v>2002</v>
      </c>
      <c r="J64" s="160">
        <v>3</v>
      </c>
      <c r="K64" s="168">
        <v>80.560979000000003</v>
      </c>
      <c r="L64" s="133"/>
      <c r="M64" s="133"/>
      <c r="N64" s="133"/>
      <c r="O64" s="133"/>
      <c r="P64" s="133"/>
      <c r="Q64" s="133"/>
    </row>
    <row r="65" spans="2:17" x14ac:dyDescent="0.45">
      <c r="B65" s="133"/>
      <c r="C65" s="133"/>
      <c r="D65" s="133"/>
      <c r="E65" s="133"/>
      <c r="F65" s="133"/>
      <c r="G65" s="133"/>
      <c r="H65" s="133"/>
      <c r="I65" s="162">
        <v>2002</v>
      </c>
      <c r="J65" s="160">
        <v>4</v>
      </c>
      <c r="K65" s="168">
        <v>80.925507999999994</v>
      </c>
      <c r="L65" s="133"/>
      <c r="M65" s="133"/>
      <c r="N65" s="133"/>
      <c r="O65" s="133"/>
      <c r="P65" s="133"/>
      <c r="Q65" s="133"/>
    </row>
    <row r="66" spans="2:17" x14ac:dyDescent="0.45">
      <c r="B66" s="133"/>
      <c r="C66" s="133"/>
      <c r="D66" s="133"/>
      <c r="E66" s="133"/>
      <c r="F66" s="133"/>
      <c r="G66" s="133"/>
      <c r="H66" s="133"/>
      <c r="I66" s="162">
        <v>2002</v>
      </c>
      <c r="J66" s="160">
        <v>5</v>
      </c>
      <c r="K66" s="168">
        <v>81.07132</v>
      </c>
      <c r="L66" s="133"/>
      <c r="M66" s="133"/>
      <c r="N66" s="133"/>
      <c r="O66" s="133"/>
      <c r="P66" s="133"/>
      <c r="Q66" s="133"/>
    </row>
    <row r="67" spans="2:17" x14ac:dyDescent="0.45">
      <c r="B67" s="133"/>
      <c r="C67" s="133"/>
      <c r="D67" s="133"/>
      <c r="E67" s="133"/>
      <c r="F67" s="133"/>
      <c r="G67" s="133"/>
      <c r="H67" s="133"/>
      <c r="I67" s="162">
        <v>2002</v>
      </c>
      <c r="J67" s="160">
        <v>6</v>
      </c>
      <c r="K67" s="168">
        <v>80.998413999999997</v>
      </c>
      <c r="L67" s="133"/>
      <c r="M67" s="133"/>
      <c r="N67" s="133"/>
      <c r="O67" s="133"/>
      <c r="P67" s="133"/>
      <c r="Q67" s="133"/>
    </row>
    <row r="68" spans="2:17" x14ac:dyDescent="0.45">
      <c r="B68" s="133"/>
      <c r="C68" s="133"/>
      <c r="D68" s="133"/>
      <c r="E68" s="133"/>
      <c r="F68" s="133"/>
      <c r="G68" s="133"/>
      <c r="H68" s="133"/>
      <c r="I68" s="162">
        <v>2002</v>
      </c>
      <c r="J68" s="160">
        <v>7</v>
      </c>
      <c r="K68" s="168">
        <v>80.852602000000005</v>
      </c>
      <c r="L68" s="133"/>
      <c r="M68" s="133"/>
      <c r="N68" s="133"/>
      <c r="O68" s="133"/>
      <c r="P68" s="133"/>
      <c r="Q68" s="133"/>
    </row>
    <row r="69" spans="2:17" x14ac:dyDescent="0.45">
      <c r="B69" s="133"/>
      <c r="C69" s="133"/>
      <c r="D69" s="133"/>
      <c r="E69" s="133"/>
      <c r="F69" s="133"/>
      <c r="G69" s="133"/>
      <c r="H69" s="133"/>
      <c r="I69" s="162">
        <v>2002</v>
      </c>
      <c r="J69" s="160">
        <v>8</v>
      </c>
      <c r="K69" s="168">
        <v>80.925507999999994</v>
      </c>
      <c r="L69" s="133"/>
      <c r="M69" s="133"/>
      <c r="N69" s="133"/>
      <c r="O69" s="133"/>
      <c r="P69" s="133"/>
      <c r="Q69" s="133"/>
    </row>
    <row r="70" spans="2:17" x14ac:dyDescent="0.45">
      <c r="B70" s="133"/>
      <c r="C70" s="133"/>
      <c r="D70" s="133"/>
      <c r="E70" s="133"/>
      <c r="F70" s="133"/>
      <c r="G70" s="133"/>
      <c r="H70" s="133"/>
      <c r="I70" s="162">
        <v>2002</v>
      </c>
      <c r="J70" s="160">
        <v>9</v>
      </c>
      <c r="K70" s="168">
        <v>81.217130999999995</v>
      </c>
      <c r="L70" s="133"/>
      <c r="M70" s="133"/>
      <c r="N70" s="133"/>
      <c r="O70" s="133"/>
      <c r="P70" s="133"/>
      <c r="Q70" s="133"/>
    </row>
    <row r="71" spans="2:17" x14ac:dyDescent="0.45">
      <c r="B71" s="133"/>
      <c r="C71" s="133"/>
      <c r="D71" s="133"/>
      <c r="E71" s="133"/>
      <c r="F71" s="133"/>
      <c r="G71" s="133"/>
      <c r="H71" s="133"/>
      <c r="I71" s="162">
        <v>2002</v>
      </c>
      <c r="J71" s="160">
        <v>10</v>
      </c>
      <c r="K71" s="168">
        <v>81.362943000000001</v>
      </c>
      <c r="L71" s="133"/>
      <c r="M71" s="133"/>
      <c r="N71" s="133"/>
      <c r="O71" s="133"/>
      <c r="P71" s="133"/>
      <c r="Q71" s="133"/>
    </row>
    <row r="72" spans="2:17" x14ac:dyDescent="0.45">
      <c r="B72" s="133"/>
      <c r="C72" s="133"/>
      <c r="D72" s="133"/>
      <c r="E72" s="133"/>
      <c r="F72" s="133"/>
      <c r="G72" s="133"/>
      <c r="H72" s="133"/>
      <c r="I72" s="162">
        <v>2002</v>
      </c>
      <c r="J72" s="160">
        <v>11</v>
      </c>
      <c r="K72" s="168">
        <v>81.290036999999998</v>
      </c>
      <c r="L72" s="133"/>
      <c r="M72" s="133"/>
      <c r="N72" s="133"/>
      <c r="O72" s="133"/>
      <c r="P72" s="133"/>
      <c r="Q72" s="133"/>
    </row>
    <row r="73" spans="2:17" x14ac:dyDescent="0.45">
      <c r="B73" s="133"/>
      <c r="C73" s="133"/>
      <c r="D73" s="133"/>
      <c r="E73" s="133"/>
      <c r="F73" s="133"/>
      <c r="G73" s="133"/>
      <c r="H73" s="133"/>
      <c r="I73" s="162">
        <v>2002</v>
      </c>
      <c r="J73" s="160">
        <v>12</v>
      </c>
      <c r="K73" s="168">
        <v>81.435849000000005</v>
      </c>
      <c r="L73" s="133"/>
      <c r="M73" s="133"/>
      <c r="N73" s="133"/>
      <c r="O73" s="133"/>
      <c r="P73" s="133"/>
      <c r="Q73" s="133"/>
    </row>
    <row r="74" spans="2:17" x14ac:dyDescent="0.45">
      <c r="B74" s="133"/>
      <c r="C74" s="133"/>
      <c r="D74" s="133"/>
      <c r="E74" s="133"/>
      <c r="F74" s="133"/>
      <c r="G74" s="133"/>
      <c r="H74" s="133"/>
      <c r="I74" s="162">
        <v>2003</v>
      </c>
      <c r="J74" s="160">
        <v>1</v>
      </c>
      <c r="K74" s="168">
        <v>81.290036999999998</v>
      </c>
      <c r="L74" s="133"/>
      <c r="M74" s="133"/>
      <c r="N74" s="133"/>
      <c r="O74" s="133"/>
      <c r="P74" s="133"/>
      <c r="Q74" s="133"/>
    </row>
    <row r="75" spans="2:17" x14ac:dyDescent="0.45">
      <c r="B75" s="133"/>
      <c r="C75" s="133"/>
      <c r="D75" s="133"/>
      <c r="E75" s="133"/>
      <c r="F75" s="133"/>
      <c r="G75" s="133"/>
      <c r="H75" s="133"/>
      <c r="I75" s="162">
        <v>2003</v>
      </c>
      <c r="J75" s="160">
        <v>2</v>
      </c>
      <c r="K75" s="168">
        <v>81.654567</v>
      </c>
      <c r="L75" s="133"/>
      <c r="M75" s="133"/>
      <c r="N75" s="133"/>
      <c r="O75" s="133"/>
      <c r="P75" s="133"/>
      <c r="Q75" s="133"/>
    </row>
    <row r="76" spans="2:17" x14ac:dyDescent="0.45">
      <c r="B76" s="133"/>
      <c r="C76" s="133"/>
      <c r="D76" s="133"/>
      <c r="E76" s="133"/>
      <c r="F76" s="133"/>
      <c r="G76" s="133"/>
      <c r="H76" s="133"/>
      <c r="I76" s="162">
        <v>2003</v>
      </c>
      <c r="J76" s="160">
        <v>3</v>
      </c>
      <c r="K76" s="168">
        <v>82.019096000000005</v>
      </c>
      <c r="L76" s="133"/>
      <c r="M76" s="133"/>
      <c r="N76" s="133"/>
      <c r="O76" s="133"/>
      <c r="P76" s="133"/>
      <c r="Q76" s="133"/>
    </row>
    <row r="77" spans="2:17" x14ac:dyDescent="0.45">
      <c r="B77" s="133"/>
      <c r="C77" s="133"/>
      <c r="D77" s="133"/>
      <c r="E77" s="133"/>
      <c r="F77" s="133"/>
      <c r="G77" s="133"/>
      <c r="H77" s="133"/>
      <c r="I77" s="162">
        <v>2003</v>
      </c>
      <c r="J77" s="160">
        <v>4</v>
      </c>
      <c r="K77" s="168">
        <v>82.164907999999997</v>
      </c>
      <c r="L77" s="133"/>
      <c r="M77" s="133"/>
      <c r="N77" s="133"/>
      <c r="O77" s="133"/>
      <c r="P77" s="133"/>
      <c r="Q77" s="133"/>
    </row>
    <row r="78" spans="2:17" x14ac:dyDescent="0.45">
      <c r="B78" s="133"/>
      <c r="C78" s="133"/>
      <c r="D78" s="133"/>
      <c r="E78" s="133"/>
      <c r="F78" s="133"/>
      <c r="G78" s="133"/>
      <c r="H78" s="133"/>
      <c r="I78" s="162">
        <v>2003</v>
      </c>
      <c r="J78" s="160">
        <v>5</v>
      </c>
      <c r="K78" s="168">
        <v>82.092001999999994</v>
      </c>
      <c r="L78" s="133"/>
      <c r="M78" s="133"/>
      <c r="N78" s="133"/>
      <c r="O78" s="133"/>
      <c r="P78" s="133"/>
      <c r="Q78" s="133"/>
    </row>
    <row r="79" spans="2:17" x14ac:dyDescent="0.45">
      <c r="B79" s="133"/>
      <c r="C79" s="133"/>
      <c r="D79" s="133"/>
      <c r="E79" s="133"/>
      <c r="F79" s="133"/>
      <c r="G79" s="133"/>
      <c r="H79" s="133"/>
      <c r="I79" s="162">
        <v>2003</v>
      </c>
      <c r="J79" s="160">
        <v>6</v>
      </c>
      <c r="K79" s="168">
        <v>82.164907999999997</v>
      </c>
      <c r="L79" s="133"/>
      <c r="M79" s="133"/>
      <c r="N79" s="133"/>
      <c r="O79" s="133"/>
      <c r="P79" s="133"/>
      <c r="Q79" s="133"/>
    </row>
    <row r="80" spans="2:17" x14ac:dyDescent="0.45">
      <c r="B80" s="133"/>
      <c r="C80" s="133"/>
      <c r="D80" s="133"/>
      <c r="E80" s="133"/>
      <c r="F80" s="133"/>
      <c r="G80" s="133"/>
      <c r="H80" s="133"/>
      <c r="I80" s="162">
        <v>2003</v>
      </c>
      <c r="J80" s="160">
        <v>7</v>
      </c>
      <c r="K80" s="168">
        <v>82.019096000000005</v>
      </c>
      <c r="L80" s="133"/>
      <c r="M80" s="133"/>
      <c r="N80" s="133"/>
      <c r="O80" s="133"/>
      <c r="P80" s="133"/>
      <c r="Q80" s="133"/>
    </row>
    <row r="81" spans="2:17" x14ac:dyDescent="0.45">
      <c r="B81" s="133"/>
      <c r="C81" s="133"/>
      <c r="D81" s="133"/>
      <c r="E81" s="133"/>
      <c r="F81" s="133"/>
      <c r="G81" s="133"/>
      <c r="H81" s="133"/>
      <c r="I81" s="162">
        <v>2003</v>
      </c>
      <c r="J81" s="160">
        <v>8</v>
      </c>
      <c r="K81" s="168">
        <v>82.164907999999997</v>
      </c>
      <c r="L81" s="133"/>
      <c r="M81" s="133"/>
      <c r="N81" s="133"/>
      <c r="O81" s="133"/>
      <c r="P81" s="133"/>
      <c r="Q81" s="133"/>
    </row>
    <row r="82" spans="2:17" x14ac:dyDescent="0.45">
      <c r="B82" s="133"/>
      <c r="C82" s="133"/>
      <c r="D82" s="133"/>
      <c r="E82" s="133"/>
      <c r="F82" s="133"/>
      <c r="G82" s="133"/>
      <c r="H82" s="133"/>
      <c r="I82" s="162">
        <v>2003</v>
      </c>
      <c r="J82" s="160">
        <v>9</v>
      </c>
      <c r="K82" s="168">
        <v>82.456530999999998</v>
      </c>
      <c r="L82" s="133"/>
      <c r="M82" s="133"/>
      <c r="N82" s="133"/>
      <c r="O82" s="133"/>
      <c r="P82" s="133"/>
      <c r="Q82" s="133"/>
    </row>
    <row r="83" spans="2:17" x14ac:dyDescent="0.45">
      <c r="B83" s="133"/>
      <c r="C83" s="133"/>
      <c r="D83" s="133"/>
      <c r="E83" s="133"/>
      <c r="F83" s="133"/>
      <c r="G83" s="133"/>
      <c r="H83" s="133"/>
      <c r="I83" s="162">
        <v>2003</v>
      </c>
      <c r="J83" s="160">
        <v>10</v>
      </c>
      <c r="K83" s="168">
        <v>82.529437000000001</v>
      </c>
      <c r="L83" s="133"/>
      <c r="M83" s="133"/>
      <c r="N83" s="133"/>
      <c r="O83" s="133"/>
      <c r="P83" s="133"/>
      <c r="Q83" s="133"/>
    </row>
    <row r="84" spans="2:17" x14ac:dyDescent="0.45">
      <c r="B84" s="133"/>
      <c r="C84" s="133"/>
      <c r="D84" s="133"/>
      <c r="E84" s="133"/>
      <c r="F84" s="133"/>
      <c r="G84" s="133"/>
      <c r="H84" s="133"/>
      <c r="I84" s="162">
        <v>2003</v>
      </c>
      <c r="J84" s="160">
        <v>11</v>
      </c>
      <c r="K84" s="168">
        <v>82.529437000000001</v>
      </c>
      <c r="L84" s="133"/>
      <c r="M84" s="133"/>
      <c r="N84" s="133"/>
      <c r="O84" s="133"/>
      <c r="P84" s="133"/>
      <c r="Q84" s="133"/>
    </row>
    <row r="85" spans="2:17" x14ac:dyDescent="0.45">
      <c r="B85" s="133"/>
      <c r="C85" s="133"/>
      <c r="D85" s="133"/>
      <c r="E85" s="133"/>
      <c r="F85" s="133"/>
      <c r="G85" s="133"/>
      <c r="H85" s="133"/>
      <c r="I85" s="162">
        <v>2003</v>
      </c>
      <c r="J85" s="160">
        <v>12</v>
      </c>
      <c r="K85" s="168">
        <v>82.821060000000003</v>
      </c>
      <c r="L85" s="133"/>
      <c r="M85" s="133"/>
      <c r="N85" s="133"/>
      <c r="O85" s="133"/>
      <c r="P85" s="133"/>
      <c r="Q85" s="133"/>
    </row>
    <row r="86" spans="2:17" x14ac:dyDescent="0.45">
      <c r="B86" s="133"/>
      <c r="C86" s="133"/>
      <c r="D86" s="133"/>
      <c r="E86" s="133"/>
      <c r="F86" s="133"/>
      <c r="G86" s="133"/>
      <c r="H86" s="133"/>
      <c r="I86" s="162">
        <v>2004</v>
      </c>
      <c r="J86" s="160">
        <v>1</v>
      </c>
      <c r="K86" s="168">
        <v>82.529437000000001</v>
      </c>
      <c r="L86" s="133"/>
      <c r="M86" s="133"/>
      <c r="N86" s="133"/>
      <c r="O86" s="133"/>
      <c r="P86" s="133"/>
      <c r="Q86" s="133"/>
    </row>
    <row r="87" spans="2:17" x14ac:dyDescent="0.45">
      <c r="B87" s="133"/>
      <c r="C87" s="133"/>
      <c r="D87" s="133"/>
      <c r="E87" s="133"/>
      <c r="F87" s="133"/>
      <c r="G87" s="133"/>
      <c r="H87" s="133"/>
      <c r="I87" s="162">
        <v>2004</v>
      </c>
      <c r="J87" s="160">
        <v>2</v>
      </c>
      <c r="K87" s="168">
        <v>82.748154999999997</v>
      </c>
      <c r="L87" s="133"/>
      <c r="M87" s="133"/>
      <c r="N87" s="133"/>
      <c r="O87" s="133"/>
      <c r="P87" s="133"/>
      <c r="Q87" s="133"/>
    </row>
    <row r="88" spans="2:17" x14ac:dyDescent="0.45">
      <c r="B88" s="133"/>
      <c r="C88" s="133"/>
      <c r="D88" s="133"/>
      <c r="E88" s="133"/>
      <c r="F88" s="133"/>
      <c r="G88" s="133"/>
      <c r="H88" s="133"/>
      <c r="I88" s="162">
        <v>2004</v>
      </c>
      <c r="J88" s="160">
        <v>3</v>
      </c>
      <c r="K88" s="168">
        <v>83.185590000000005</v>
      </c>
      <c r="L88" s="133"/>
      <c r="M88" s="133"/>
      <c r="N88" s="133"/>
      <c r="O88" s="133"/>
      <c r="P88" s="133"/>
      <c r="Q88" s="133"/>
    </row>
    <row r="89" spans="2:17" x14ac:dyDescent="0.45">
      <c r="B89" s="133"/>
      <c r="C89" s="133"/>
      <c r="D89" s="133"/>
      <c r="E89" s="133"/>
      <c r="F89" s="133"/>
      <c r="G89" s="133"/>
      <c r="H89" s="133"/>
      <c r="I89" s="162">
        <v>2004</v>
      </c>
      <c r="J89" s="160">
        <v>4</v>
      </c>
      <c r="K89" s="168">
        <v>83.623024999999998</v>
      </c>
      <c r="L89" s="133"/>
      <c r="M89" s="133"/>
      <c r="N89" s="133"/>
      <c r="O89" s="133"/>
      <c r="P89" s="133"/>
      <c r="Q89" s="133"/>
    </row>
    <row r="90" spans="2:17" x14ac:dyDescent="0.45">
      <c r="B90" s="133"/>
      <c r="C90" s="133"/>
      <c r="D90" s="133"/>
      <c r="E90" s="133"/>
      <c r="F90" s="133"/>
      <c r="G90" s="133"/>
      <c r="H90" s="133"/>
      <c r="I90" s="162">
        <v>2004</v>
      </c>
      <c r="J90" s="160">
        <v>5</v>
      </c>
      <c r="K90" s="168">
        <v>83.841741999999996</v>
      </c>
      <c r="L90" s="133"/>
      <c r="M90" s="133"/>
      <c r="N90" s="133"/>
      <c r="O90" s="133"/>
      <c r="P90" s="133"/>
      <c r="Q90" s="133"/>
    </row>
    <row r="91" spans="2:17" x14ac:dyDescent="0.45">
      <c r="B91" s="133"/>
      <c r="C91" s="133"/>
      <c r="D91" s="133"/>
      <c r="E91" s="133"/>
      <c r="F91" s="133"/>
      <c r="G91" s="133"/>
      <c r="H91" s="133"/>
      <c r="I91" s="162">
        <v>2004</v>
      </c>
      <c r="J91" s="160">
        <v>6</v>
      </c>
      <c r="K91" s="168">
        <v>83.914648</v>
      </c>
      <c r="L91" s="133"/>
      <c r="M91" s="133"/>
      <c r="N91" s="133"/>
      <c r="O91" s="133"/>
      <c r="P91" s="133"/>
      <c r="Q91" s="133"/>
    </row>
    <row r="92" spans="2:17" x14ac:dyDescent="0.45">
      <c r="B92" s="133"/>
      <c r="C92" s="133"/>
      <c r="D92" s="133"/>
      <c r="E92" s="133"/>
      <c r="F92" s="133"/>
      <c r="G92" s="133"/>
      <c r="H92" s="133"/>
      <c r="I92" s="162">
        <v>2004</v>
      </c>
      <c r="J92" s="160">
        <v>7</v>
      </c>
      <c r="K92" s="168">
        <v>83.695931000000002</v>
      </c>
      <c r="L92" s="133"/>
      <c r="M92" s="133"/>
      <c r="N92" s="133"/>
      <c r="O92" s="133"/>
      <c r="P92" s="133"/>
      <c r="Q92" s="133"/>
    </row>
    <row r="93" spans="2:17" x14ac:dyDescent="0.45">
      <c r="B93" s="133"/>
      <c r="C93" s="133"/>
      <c r="D93" s="133"/>
      <c r="E93" s="133"/>
      <c r="F93" s="133"/>
      <c r="G93" s="133"/>
      <c r="H93" s="133"/>
      <c r="I93" s="162">
        <v>2004</v>
      </c>
      <c r="J93" s="160">
        <v>8</v>
      </c>
      <c r="K93" s="168">
        <v>83.914648</v>
      </c>
      <c r="L93" s="133"/>
      <c r="M93" s="133"/>
      <c r="N93" s="133"/>
      <c r="O93" s="133"/>
      <c r="P93" s="133"/>
      <c r="Q93" s="133"/>
    </row>
    <row r="94" spans="2:17" x14ac:dyDescent="0.45">
      <c r="B94" s="133"/>
      <c r="C94" s="133"/>
      <c r="D94" s="133"/>
      <c r="E94" s="133"/>
      <c r="F94" s="133"/>
      <c r="G94" s="133"/>
      <c r="H94" s="133"/>
      <c r="I94" s="162">
        <v>2004</v>
      </c>
      <c r="J94" s="160">
        <v>9</v>
      </c>
      <c r="K94" s="168">
        <v>83.987554000000003</v>
      </c>
      <c r="L94" s="133"/>
      <c r="M94" s="133"/>
      <c r="N94" s="133"/>
      <c r="O94" s="133"/>
      <c r="P94" s="133"/>
      <c r="Q94" s="133"/>
    </row>
    <row r="95" spans="2:17" x14ac:dyDescent="0.45">
      <c r="B95" s="133"/>
      <c r="C95" s="133"/>
      <c r="D95" s="133"/>
      <c r="E95" s="133"/>
      <c r="F95" s="133"/>
      <c r="G95" s="133"/>
      <c r="H95" s="133"/>
      <c r="I95" s="162">
        <v>2004</v>
      </c>
      <c r="J95" s="160">
        <v>10</v>
      </c>
      <c r="K95" s="168">
        <v>84.352082999999993</v>
      </c>
      <c r="L95" s="133"/>
      <c r="M95" s="133"/>
      <c r="N95" s="133"/>
      <c r="O95" s="133"/>
      <c r="P95" s="133"/>
      <c r="Q95" s="133"/>
    </row>
    <row r="96" spans="2:17" x14ac:dyDescent="0.45">
      <c r="B96" s="133"/>
      <c r="C96" s="133"/>
      <c r="D96" s="133"/>
      <c r="E96" s="133"/>
      <c r="F96" s="133"/>
      <c r="G96" s="133"/>
      <c r="H96" s="133"/>
      <c r="I96" s="162">
        <v>2004</v>
      </c>
      <c r="J96" s="160">
        <v>11</v>
      </c>
      <c r="K96" s="168">
        <v>84.279178000000002</v>
      </c>
      <c r="L96" s="133"/>
      <c r="M96" s="133"/>
      <c r="N96" s="133"/>
      <c r="O96" s="133"/>
      <c r="P96" s="133"/>
      <c r="Q96" s="133"/>
    </row>
    <row r="97" spans="2:17" x14ac:dyDescent="0.45">
      <c r="B97" s="133"/>
      <c r="C97" s="133"/>
      <c r="D97" s="133"/>
      <c r="E97" s="133"/>
      <c r="F97" s="133"/>
      <c r="G97" s="133"/>
      <c r="H97" s="133"/>
      <c r="I97" s="162">
        <v>2004</v>
      </c>
      <c r="J97" s="160">
        <v>12</v>
      </c>
      <c r="K97" s="168">
        <v>84.497895</v>
      </c>
      <c r="L97" s="133"/>
      <c r="M97" s="133"/>
      <c r="N97" s="133"/>
      <c r="O97" s="133"/>
      <c r="P97" s="133"/>
      <c r="Q97" s="133"/>
    </row>
    <row r="98" spans="2:17" x14ac:dyDescent="0.45">
      <c r="B98" s="133"/>
      <c r="C98" s="133"/>
      <c r="D98" s="133"/>
      <c r="E98" s="133"/>
      <c r="F98" s="133"/>
      <c r="G98" s="133"/>
      <c r="H98" s="133"/>
      <c r="I98" s="162">
        <v>2005</v>
      </c>
      <c r="J98" s="160">
        <v>1</v>
      </c>
      <c r="K98" s="168">
        <v>83.914648</v>
      </c>
      <c r="L98" s="133"/>
      <c r="M98" s="133"/>
      <c r="N98" s="133"/>
      <c r="O98" s="133"/>
      <c r="P98" s="133"/>
      <c r="Q98" s="133"/>
    </row>
    <row r="99" spans="2:17" x14ac:dyDescent="0.45">
      <c r="B99" s="133"/>
      <c r="C99" s="133"/>
      <c r="D99" s="133"/>
      <c r="E99" s="133"/>
      <c r="F99" s="133"/>
      <c r="G99" s="133"/>
      <c r="H99" s="133"/>
      <c r="I99" s="162">
        <v>2005</v>
      </c>
      <c r="J99" s="160">
        <v>2</v>
      </c>
      <c r="K99" s="168">
        <v>84.206271999999998</v>
      </c>
      <c r="L99" s="133"/>
      <c r="M99" s="133"/>
      <c r="N99" s="133"/>
      <c r="O99" s="133"/>
      <c r="P99" s="133"/>
      <c r="Q99" s="133"/>
    </row>
    <row r="100" spans="2:17" x14ac:dyDescent="0.45">
      <c r="B100" s="133"/>
      <c r="C100" s="133"/>
      <c r="D100" s="133"/>
      <c r="E100" s="133"/>
      <c r="F100" s="133"/>
      <c r="G100" s="133"/>
      <c r="H100" s="133"/>
      <c r="I100" s="162">
        <v>2005</v>
      </c>
      <c r="J100" s="160">
        <v>3</v>
      </c>
      <c r="K100" s="168">
        <v>84.862425000000002</v>
      </c>
      <c r="L100" s="133"/>
      <c r="M100" s="133"/>
      <c r="N100" s="133"/>
      <c r="O100" s="133"/>
      <c r="P100" s="133"/>
      <c r="Q100" s="133"/>
    </row>
    <row r="101" spans="2:17" x14ac:dyDescent="0.45">
      <c r="B101" s="133"/>
      <c r="C101" s="133"/>
      <c r="D101" s="133"/>
      <c r="E101" s="133"/>
      <c r="F101" s="133"/>
      <c r="G101" s="133"/>
      <c r="H101" s="133"/>
      <c r="I101" s="162">
        <v>2005</v>
      </c>
      <c r="J101" s="160">
        <v>4</v>
      </c>
      <c r="K101" s="168">
        <v>85.226954000000006</v>
      </c>
      <c r="L101" s="133"/>
      <c r="M101" s="133"/>
      <c r="N101" s="133"/>
      <c r="O101" s="133"/>
      <c r="P101" s="133"/>
      <c r="Q101" s="133"/>
    </row>
    <row r="102" spans="2:17" x14ac:dyDescent="0.45">
      <c r="B102" s="133"/>
      <c r="C102" s="133"/>
      <c r="D102" s="133"/>
      <c r="E102" s="133"/>
      <c r="F102" s="133"/>
      <c r="G102" s="133"/>
      <c r="H102" s="133"/>
      <c r="I102" s="162">
        <v>2005</v>
      </c>
      <c r="J102" s="160">
        <v>5</v>
      </c>
      <c r="K102" s="168">
        <v>85.445671000000004</v>
      </c>
      <c r="L102" s="133"/>
      <c r="M102" s="133"/>
      <c r="N102" s="133"/>
      <c r="O102" s="133"/>
      <c r="P102" s="133"/>
      <c r="Q102" s="133"/>
    </row>
    <row r="103" spans="2:17" x14ac:dyDescent="0.45">
      <c r="B103" s="133"/>
      <c r="C103" s="133"/>
      <c r="D103" s="133"/>
      <c r="E103" s="133"/>
      <c r="F103" s="133"/>
      <c r="G103" s="133"/>
      <c r="H103" s="133"/>
      <c r="I103" s="162">
        <v>2005</v>
      </c>
      <c r="J103" s="160">
        <v>6</v>
      </c>
      <c r="K103" s="168">
        <v>85.518576999999993</v>
      </c>
      <c r="L103" s="133"/>
      <c r="M103" s="133"/>
      <c r="N103" s="133"/>
      <c r="O103" s="133"/>
      <c r="P103" s="133"/>
      <c r="Q103" s="133"/>
    </row>
    <row r="104" spans="2:17" x14ac:dyDescent="0.45">
      <c r="B104" s="133"/>
      <c r="C104" s="133"/>
      <c r="D104" s="133"/>
      <c r="E104" s="133"/>
      <c r="F104" s="133"/>
      <c r="G104" s="133"/>
      <c r="H104" s="133"/>
      <c r="I104" s="162">
        <v>2005</v>
      </c>
      <c r="J104" s="160">
        <v>7</v>
      </c>
      <c r="K104" s="168">
        <v>85.445671000000004</v>
      </c>
      <c r="L104" s="133"/>
      <c r="M104" s="133"/>
      <c r="N104" s="133"/>
      <c r="O104" s="133"/>
      <c r="P104" s="133"/>
      <c r="Q104" s="133"/>
    </row>
    <row r="105" spans="2:17" x14ac:dyDescent="0.45">
      <c r="B105" s="133"/>
      <c r="C105" s="133"/>
      <c r="D105" s="133"/>
      <c r="E105" s="133"/>
      <c r="F105" s="133"/>
      <c r="G105" s="133"/>
      <c r="H105" s="133"/>
      <c r="I105" s="162">
        <v>2005</v>
      </c>
      <c r="J105" s="160">
        <v>8</v>
      </c>
      <c r="K105" s="168">
        <v>85.664389</v>
      </c>
      <c r="L105" s="133"/>
      <c r="M105" s="133"/>
      <c r="N105" s="133"/>
      <c r="O105" s="133"/>
      <c r="P105" s="133"/>
      <c r="Q105" s="133"/>
    </row>
    <row r="106" spans="2:17" x14ac:dyDescent="0.45">
      <c r="B106" s="133"/>
      <c r="C106" s="133"/>
      <c r="D106" s="133"/>
      <c r="E106" s="133"/>
      <c r="F106" s="133"/>
      <c r="G106" s="133"/>
      <c r="H106" s="133"/>
      <c r="I106" s="162">
        <v>2005</v>
      </c>
      <c r="J106" s="160">
        <v>9</v>
      </c>
      <c r="K106" s="168">
        <v>86.028918000000004</v>
      </c>
      <c r="L106" s="133"/>
      <c r="M106" s="133"/>
      <c r="N106" s="133"/>
      <c r="O106" s="133"/>
      <c r="P106" s="133"/>
      <c r="Q106" s="133"/>
    </row>
    <row r="107" spans="2:17" x14ac:dyDescent="0.45">
      <c r="B107" s="133"/>
      <c r="C107" s="133"/>
      <c r="D107" s="133"/>
      <c r="E107" s="133"/>
      <c r="F107" s="133"/>
      <c r="G107" s="133"/>
      <c r="H107" s="133"/>
      <c r="I107" s="162">
        <v>2005</v>
      </c>
      <c r="J107" s="160">
        <v>10</v>
      </c>
      <c r="K107" s="168">
        <v>86.247636</v>
      </c>
      <c r="L107" s="133"/>
      <c r="M107" s="133"/>
      <c r="N107" s="133"/>
      <c r="O107" s="133"/>
      <c r="P107" s="133"/>
      <c r="Q107" s="133"/>
    </row>
    <row r="108" spans="2:17" x14ac:dyDescent="0.45">
      <c r="B108" s="133"/>
      <c r="C108" s="133"/>
      <c r="D108" s="133"/>
      <c r="E108" s="133"/>
      <c r="F108" s="133"/>
      <c r="G108" s="133"/>
      <c r="H108" s="133"/>
      <c r="I108" s="162">
        <v>2005</v>
      </c>
      <c r="J108" s="160">
        <v>11</v>
      </c>
      <c r="K108" s="168">
        <v>86.028918000000004</v>
      </c>
      <c r="L108" s="133"/>
      <c r="M108" s="133"/>
      <c r="N108" s="133"/>
      <c r="O108" s="133"/>
      <c r="P108" s="133"/>
      <c r="Q108" s="133"/>
    </row>
    <row r="109" spans="2:17" x14ac:dyDescent="0.45">
      <c r="B109" s="133"/>
      <c r="C109" s="133"/>
      <c r="D109" s="133"/>
      <c r="E109" s="133"/>
      <c r="F109" s="133"/>
      <c r="G109" s="133"/>
      <c r="H109" s="133"/>
      <c r="I109" s="162">
        <v>2005</v>
      </c>
      <c r="J109" s="160">
        <v>12</v>
      </c>
      <c r="K109" s="168">
        <v>86.393448000000006</v>
      </c>
      <c r="L109" s="133"/>
      <c r="M109" s="133"/>
      <c r="N109" s="133"/>
      <c r="O109" s="133"/>
      <c r="P109" s="133"/>
      <c r="Q109" s="133"/>
    </row>
    <row r="110" spans="2:17" x14ac:dyDescent="0.45">
      <c r="B110" s="133"/>
      <c r="C110" s="133"/>
      <c r="D110" s="133"/>
      <c r="E110" s="133"/>
      <c r="F110" s="133"/>
      <c r="G110" s="133"/>
      <c r="H110" s="133"/>
      <c r="I110" s="162">
        <v>2006</v>
      </c>
      <c r="J110" s="160">
        <v>1</v>
      </c>
      <c r="K110" s="168">
        <v>85.983271000000002</v>
      </c>
      <c r="L110" s="133"/>
      <c r="M110" s="133"/>
      <c r="N110" s="133"/>
      <c r="O110" s="133"/>
      <c r="P110" s="133"/>
      <c r="Q110" s="133"/>
    </row>
    <row r="111" spans="2:17" x14ac:dyDescent="0.45">
      <c r="B111" s="133"/>
      <c r="C111" s="133"/>
      <c r="D111" s="133"/>
      <c r="E111" s="133"/>
      <c r="F111" s="133"/>
      <c r="G111" s="133"/>
      <c r="H111" s="133"/>
      <c r="I111" s="162">
        <v>2006</v>
      </c>
      <c r="J111" s="160">
        <v>2</v>
      </c>
      <c r="K111" s="168">
        <v>86.231086000000005</v>
      </c>
      <c r="L111" s="133"/>
      <c r="M111" s="133"/>
      <c r="N111" s="133"/>
      <c r="O111" s="133"/>
      <c r="P111" s="133"/>
      <c r="Q111" s="133"/>
    </row>
    <row r="112" spans="2:17" x14ac:dyDescent="0.45">
      <c r="B112" s="133"/>
      <c r="C112" s="133"/>
      <c r="D112" s="133"/>
      <c r="E112" s="133"/>
      <c r="F112" s="133"/>
      <c r="G112" s="133"/>
      <c r="H112" s="133"/>
      <c r="I112" s="162">
        <v>2006</v>
      </c>
      <c r="J112" s="160">
        <v>3</v>
      </c>
      <c r="K112" s="168">
        <v>86.709625000000003</v>
      </c>
      <c r="L112" s="133"/>
      <c r="M112" s="133"/>
      <c r="N112" s="133"/>
      <c r="O112" s="133"/>
      <c r="P112" s="133"/>
      <c r="Q112" s="133"/>
    </row>
    <row r="113" spans="2:17" x14ac:dyDescent="0.45">
      <c r="B113" s="133"/>
      <c r="C113" s="133"/>
      <c r="D113" s="133"/>
      <c r="E113" s="133"/>
      <c r="F113" s="133"/>
      <c r="G113" s="133"/>
      <c r="H113" s="133"/>
      <c r="I113" s="162">
        <v>2006</v>
      </c>
      <c r="J113" s="160">
        <v>4</v>
      </c>
      <c r="K113" s="168">
        <v>87.299254000000005</v>
      </c>
      <c r="L113" s="133"/>
      <c r="M113" s="133"/>
      <c r="N113" s="133"/>
      <c r="O113" s="133"/>
      <c r="P113" s="133"/>
      <c r="Q113" s="133"/>
    </row>
    <row r="114" spans="2:17" x14ac:dyDescent="0.45">
      <c r="B114" s="133"/>
      <c r="C114" s="133"/>
      <c r="D114" s="133"/>
      <c r="E114" s="133"/>
      <c r="F114" s="133"/>
      <c r="G114" s="133"/>
      <c r="H114" s="133"/>
      <c r="I114" s="162">
        <v>2006</v>
      </c>
      <c r="J114" s="160">
        <v>5</v>
      </c>
      <c r="K114" s="168">
        <v>87.538523999999995</v>
      </c>
      <c r="L114" s="133"/>
      <c r="M114" s="133"/>
      <c r="N114" s="133"/>
      <c r="O114" s="133"/>
      <c r="P114" s="133"/>
      <c r="Q114" s="133"/>
    </row>
    <row r="115" spans="2:17" x14ac:dyDescent="0.45">
      <c r="B115" s="133"/>
      <c r="C115" s="133"/>
      <c r="D115" s="133"/>
      <c r="E115" s="133"/>
      <c r="F115" s="133"/>
      <c r="G115" s="133"/>
      <c r="H115" s="133"/>
      <c r="I115" s="162">
        <v>2006</v>
      </c>
      <c r="J115" s="160">
        <v>6</v>
      </c>
      <c r="K115" s="168">
        <v>87.598341000000005</v>
      </c>
      <c r="L115" s="133"/>
      <c r="M115" s="133"/>
      <c r="N115" s="133"/>
      <c r="O115" s="133"/>
      <c r="P115" s="133"/>
      <c r="Q115" s="133"/>
    </row>
    <row r="116" spans="2:17" x14ac:dyDescent="0.45">
      <c r="B116" s="133"/>
      <c r="C116" s="133"/>
      <c r="D116" s="133"/>
      <c r="E116" s="133"/>
      <c r="F116" s="133"/>
      <c r="G116" s="133"/>
      <c r="H116" s="133"/>
      <c r="I116" s="162">
        <v>2006</v>
      </c>
      <c r="J116" s="160">
        <v>7</v>
      </c>
      <c r="K116" s="168">
        <v>87.470161000000004</v>
      </c>
      <c r="L116" s="133"/>
      <c r="M116" s="133"/>
      <c r="N116" s="133"/>
      <c r="O116" s="133"/>
      <c r="P116" s="133"/>
      <c r="Q116" s="133"/>
    </row>
    <row r="117" spans="2:17" x14ac:dyDescent="0.45">
      <c r="B117" s="133"/>
      <c r="C117" s="133"/>
      <c r="D117" s="133"/>
      <c r="E117" s="133"/>
      <c r="F117" s="133"/>
      <c r="G117" s="133"/>
      <c r="H117" s="133"/>
      <c r="I117" s="162">
        <v>2006</v>
      </c>
      <c r="J117" s="160">
        <v>8</v>
      </c>
      <c r="K117" s="168">
        <v>87.555615000000003</v>
      </c>
      <c r="L117" s="133"/>
      <c r="M117" s="133"/>
      <c r="N117" s="133"/>
      <c r="O117" s="133"/>
      <c r="P117" s="133"/>
      <c r="Q117" s="133"/>
    </row>
    <row r="118" spans="2:17" x14ac:dyDescent="0.45">
      <c r="B118" s="133"/>
      <c r="C118" s="133"/>
      <c r="D118" s="133"/>
      <c r="E118" s="133"/>
      <c r="F118" s="133"/>
      <c r="G118" s="133"/>
      <c r="H118" s="133"/>
      <c r="I118" s="162">
        <v>2006</v>
      </c>
      <c r="J118" s="160">
        <v>9</v>
      </c>
      <c r="K118" s="168">
        <v>87.572704999999999</v>
      </c>
      <c r="L118" s="133"/>
      <c r="M118" s="133"/>
      <c r="N118" s="133"/>
      <c r="O118" s="133"/>
      <c r="P118" s="133"/>
      <c r="Q118" s="133"/>
    </row>
    <row r="119" spans="2:17" x14ac:dyDescent="0.45">
      <c r="B119" s="133"/>
      <c r="C119" s="133"/>
      <c r="D119" s="133"/>
      <c r="E119" s="133"/>
      <c r="F119" s="133"/>
      <c r="G119" s="133"/>
      <c r="H119" s="133"/>
      <c r="I119" s="162">
        <v>2006</v>
      </c>
      <c r="J119" s="160">
        <v>10</v>
      </c>
      <c r="K119" s="168">
        <v>87.598341000000005</v>
      </c>
      <c r="L119" s="133"/>
      <c r="M119" s="133"/>
      <c r="N119" s="133"/>
      <c r="O119" s="133"/>
      <c r="P119" s="133"/>
      <c r="Q119" s="133"/>
    </row>
    <row r="120" spans="2:17" x14ac:dyDescent="0.45">
      <c r="B120" s="133"/>
      <c r="C120" s="133"/>
      <c r="D120" s="133"/>
      <c r="E120" s="133"/>
      <c r="F120" s="133"/>
      <c r="G120" s="133"/>
      <c r="H120" s="133"/>
      <c r="I120" s="162">
        <v>2006</v>
      </c>
      <c r="J120" s="160">
        <v>11</v>
      </c>
      <c r="K120" s="168">
        <v>87.632523000000006</v>
      </c>
      <c r="L120" s="133"/>
      <c r="M120" s="133"/>
      <c r="N120" s="133"/>
      <c r="O120" s="133"/>
      <c r="P120" s="133"/>
      <c r="Q120" s="133"/>
    </row>
    <row r="121" spans="2:17" x14ac:dyDescent="0.45">
      <c r="B121" s="133"/>
      <c r="C121" s="133"/>
      <c r="D121" s="133"/>
      <c r="E121" s="133"/>
      <c r="F121" s="133"/>
      <c r="G121" s="133"/>
      <c r="H121" s="133"/>
      <c r="I121" s="162">
        <v>2006</v>
      </c>
      <c r="J121" s="160">
        <v>12</v>
      </c>
      <c r="K121" s="168">
        <v>87.982882000000004</v>
      </c>
      <c r="L121" s="133"/>
      <c r="M121" s="133"/>
      <c r="N121" s="133"/>
      <c r="O121" s="133"/>
      <c r="P121" s="133"/>
      <c r="Q121" s="133"/>
    </row>
    <row r="122" spans="2:17" x14ac:dyDescent="0.45">
      <c r="B122" s="133"/>
      <c r="C122" s="133"/>
      <c r="D122" s="133"/>
      <c r="E122" s="133"/>
      <c r="F122" s="133"/>
      <c r="G122" s="133"/>
      <c r="H122" s="133"/>
      <c r="I122" s="162">
        <v>2007</v>
      </c>
      <c r="J122" s="160">
        <v>1</v>
      </c>
      <c r="K122" s="168">
        <v>87.487251999999998</v>
      </c>
      <c r="L122" s="133"/>
      <c r="M122" s="133"/>
      <c r="N122" s="133"/>
      <c r="O122" s="133"/>
      <c r="P122" s="133"/>
      <c r="Q122" s="133"/>
    </row>
    <row r="123" spans="2:17" x14ac:dyDescent="0.45">
      <c r="B123" s="133"/>
      <c r="C123" s="133"/>
      <c r="D123" s="133"/>
      <c r="E123" s="133"/>
      <c r="F123" s="133"/>
      <c r="G123" s="133"/>
      <c r="H123" s="133"/>
      <c r="I123" s="162">
        <v>2007</v>
      </c>
      <c r="J123" s="160">
        <v>2</v>
      </c>
      <c r="K123" s="168">
        <v>87.760703000000007</v>
      </c>
      <c r="L123" s="133"/>
      <c r="M123" s="133"/>
      <c r="N123" s="133"/>
      <c r="O123" s="133"/>
      <c r="P123" s="133"/>
      <c r="Q123" s="133"/>
    </row>
    <row r="124" spans="2:17" x14ac:dyDescent="0.45">
      <c r="B124" s="133"/>
      <c r="C124" s="133"/>
      <c r="D124" s="133"/>
      <c r="E124" s="133"/>
      <c r="F124" s="133"/>
      <c r="G124" s="133"/>
      <c r="H124" s="133"/>
      <c r="I124" s="162">
        <v>2007</v>
      </c>
      <c r="J124" s="160">
        <v>3</v>
      </c>
      <c r="K124" s="168">
        <v>88.350331999999995</v>
      </c>
      <c r="L124" s="133"/>
      <c r="M124" s="133"/>
      <c r="N124" s="133"/>
      <c r="O124" s="133"/>
      <c r="P124" s="133"/>
      <c r="Q124" s="133"/>
    </row>
    <row r="125" spans="2:17" x14ac:dyDescent="0.45">
      <c r="B125" s="133"/>
      <c r="C125" s="133"/>
      <c r="D125" s="133"/>
      <c r="E125" s="133"/>
      <c r="F125" s="133"/>
      <c r="G125" s="133"/>
      <c r="H125" s="133"/>
      <c r="I125" s="162">
        <v>2007</v>
      </c>
      <c r="J125" s="160">
        <v>4</v>
      </c>
      <c r="K125" s="168">
        <v>88.914325000000005</v>
      </c>
      <c r="L125" s="133"/>
      <c r="M125" s="133"/>
      <c r="N125" s="133"/>
      <c r="O125" s="133"/>
      <c r="P125" s="133"/>
      <c r="Q125" s="133"/>
    </row>
    <row r="126" spans="2:17" x14ac:dyDescent="0.45">
      <c r="B126" s="133"/>
      <c r="C126" s="133"/>
      <c r="D126" s="133"/>
      <c r="E126" s="133"/>
      <c r="F126" s="133"/>
      <c r="G126" s="133"/>
      <c r="H126" s="133"/>
      <c r="I126" s="162">
        <v>2007</v>
      </c>
      <c r="J126" s="160">
        <v>5</v>
      </c>
      <c r="K126" s="168">
        <v>89.136504000000002</v>
      </c>
      <c r="L126" s="133"/>
      <c r="M126" s="133"/>
      <c r="N126" s="133"/>
      <c r="O126" s="133"/>
      <c r="P126" s="133"/>
      <c r="Q126" s="133"/>
    </row>
    <row r="127" spans="2:17" x14ac:dyDescent="0.45">
      <c r="B127" s="133"/>
      <c r="C127" s="133"/>
      <c r="D127" s="133"/>
      <c r="E127" s="133"/>
      <c r="F127" s="133"/>
      <c r="G127" s="133"/>
      <c r="H127" s="133"/>
      <c r="I127" s="162">
        <v>2007</v>
      </c>
      <c r="J127" s="160">
        <v>6</v>
      </c>
      <c r="K127" s="168">
        <v>89.221957000000003</v>
      </c>
      <c r="L127" s="133"/>
      <c r="M127" s="133"/>
      <c r="N127" s="133"/>
      <c r="O127" s="133"/>
      <c r="P127" s="133"/>
      <c r="Q127" s="133"/>
    </row>
    <row r="128" spans="2:17" x14ac:dyDescent="0.45">
      <c r="B128" s="133"/>
      <c r="C128" s="133"/>
      <c r="D128" s="133"/>
      <c r="E128" s="133"/>
      <c r="F128" s="133"/>
      <c r="G128" s="133"/>
      <c r="H128" s="133"/>
      <c r="I128" s="162">
        <v>2007</v>
      </c>
      <c r="J128" s="160">
        <v>7</v>
      </c>
      <c r="K128" s="168">
        <v>88.991232999999994</v>
      </c>
      <c r="L128" s="133"/>
      <c r="M128" s="133"/>
      <c r="N128" s="133"/>
      <c r="O128" s="133"/>
      <c r="P128" s="133"/>
      <c r="Q128" s="133"/>
    </row>
    <row r="129" spans="2:17" x14ac:dyDescent="0.45">
      <c r="B129" s="133"/>
      <c r="C129" s="133"/>
      <c r="D129" s="133"/>
      <c r="E129" s="133"/>
      <c r="F129" s="133"/>
      <c r="G129" s="133"/>
      <c r="H129" s="133"/>
      <c r="I129" s="162">
        <v>2007</v>
      </c>
      <c r="J129" s="160">
        <v>8</v>
      </c>
      <c r="K129" s="168">
        <v>89.033959999999993</v>
      </c>
      <c r="L129" s="133"/>
      <c r="M129" s="133"/>
      <c r="N129" s="133"/>
      <c r="O129" s="133"/>
      <c r="P129" s="133"/>
      <c r="Q129" s="133"/>
    </row>
    <row r="130" spans="2:17" x14ac:dyDescent="0.45">
      <c r="B130" s="133"/>
      <c r="C130" s="133"/>
      <c r="D130" s="133"/>
      <c r="E130" s="133"/>
      <c r="F130" s="133"/>
      <c r="G130" s="133"/>
      <c r="H130" s="133"/>
      <c r="I130" s="162">
        <v>2007</v>
      </c>
      <c r="J130" s="160">
        <v>9</v>
      </c>
      <c r="K130" s="168">
        <v>89.375772999999995</v>
      </c>
      <c r="L130" s="133"/>
      <c r="M130" s="133"/>
      <c r="N130" s="133"/>
      <c r="O130" s="133"/>
      <c r="P130" s="133"/>
      <c r="Q130" s="133"/>
    </row>
    <row r="131" spans="2:17" x14ac:dyDescent="0.45">
      <c r="B131" s="133"/>
      <c r="C131" s="133"/>
      <c r="D131" s="133"/>
      <c r="E131" s="133"/>
      <c r="F131" s="133"/>
      <c r="G131" s="133"/>
      <c r="H131" s="133"/>
      <c r="I131" s="162">
        <v>2007</v>
      </c>
      <c r="J131" s="160">
        <v>10</v>
      </c>
      <c r="K131" s="168">
        <v>89.828676999999999</v>
      </c>
      <c r="L131" s="133"/>
      <c r="M131" s="133"/>
      <c r="N131" s="133"/>
      <c r="O131" s="133"/>
      <c r="P131" s="133"/>
      <c r="Q131" s="133"/>
    </row>
    <row r="132" spans="2:17" x14ac:dyDescent="0.45">
      <c r="B132" s="133"/>
      <c r="C132" s="133"/>
      <c r="D132" s="133"/>
      <c r="E132" s="133"/>
      <c r="F132" s="133"/>
      <c r="G132" s="133"/>
      <c r="H132" s="133"/>
      <c r="I132" s="162">
        <v>2007</v>
      </c>
      <c r="J132" s="160">
        <v>11</v>
      </c>
      <c r="K132" s="168">
        <v>90.315760999999995</v>
      </c>
      <c r="L132" s="133"/>
      <c r="M132" s="133"/>
      <c r="N132" s="133"/>
      <c r="O132" s="133"/>
      <c r="P132" s="133"/>
      <c r="Q132" s="133"/>
    </row>
    <row r="133" spans="2:17" x14ac:dyDescent="0.45">
      <c r="B133" s="133"/>
      <c r="C133" s="133"/>
      <c r="D133" s="133"/>
      <c r="E133" s="133"/>
      <c r="F133" s="133"/>
      <c r="G133" s="133"/>
      <c r="H133" s="133"/>
      <c r="I133" s="162">
        <v>2007</v>
      </c>
      <c r="J133" s="160">
        <v>12</v>
      </c>
      <c r="K133" s="168">
        <v>90.683211</v>
      </c>
      <c r="L133" s="133"/>
      <c r="M133" s="133"/>
      <c r="N133" s="133"/>
      <c r="O133" s="133"/>
      <c r="P133" s="133"/>
      <c r="Q133" s="133"/>
    </row>
    <row r="134" spans="2:17" x14ac:dyDescent="0.45">
      <c r="B134" s="133"/>
      <c r="C134" s="133"/>
      <c r="D134" s="133"/>
      <c r="E134" s="133"/>
      <c r="F134" s="133"/>
      <c r="G134" s="133"/>
      <c r="H134" s="133"/>
      <c r="I134" s="162">
        <v>2008</v>
      </c>
      <c r="J134" s="160">
        <v>1</v>
      </c>
      <c r="K134" s="168">
        <v>90.298670999999999</v>
      </c>
      <c r="L134" s="133"/>
      <c r="M134" s="133"/>
      <c r="N134" s="133"/>
      <c r="O134" s="133"/>
      <c r="P134" s="133"/>
      <c r="Q134" s="133"/>
    </row>
    <row r="135" spans="2:17" x14ac:dyDescent="0.45">
      <c r="B135" s="133"/>
      <c r="C135" s="133"/>
      <c r="D135" s="133"/>
      <c r="E135" s="133"/>
      <c r="F135" s="133"/>
      <c r="G135" s="133"/>
      <c r="H135" s="133"/>
      <c r="I135" s="162">
        <v>2008</v>
      </c>
      <c r="J135" s="160">
        <v>2</v>
      </c>
      <c r="K135" s="168">
        <v>90.614849000000007</v>
      </c>
      <c r="L135" s="133"/>
      <c r="M135" s="133"/>
      <c r="N135" s="133"/>
      <c r="O135" s="133"/>
      <c r="P135" s="133"/>
      <c r="Q135" s="133"/>
    </row>
    <row r="136" spans="2:17" x14ac:dyDescent="0.45">
      <c r="B136" s="133"/>
      <c r="C136" s="133"/>
      <c r="D136" s="133"/>
      <c r="E136" s="133"/>
      <c r="F136" s="133"/>
      <c r="G136" s="133"/>
      <c r="H136" s="133"/>
      <c r="I136" s="162">
        <v>2008</v>
      </c>
      <c r="J136" s="160">
        <v>3</v>
      </c>
      <c r="K136" s="168">
        <v>91.529201</v>
      </c>
      <c r="L136" s="133"/>
      <c r="M136" s="133"/>
      <c r="N136" s="133"/>
      <c r="O136" s="133"/>
      <c r="P136" s="133"/>
      <c r="Q136" s="133"/>
    </row>
    <row r="137" spans="2:17" x14ac:dyDescent="0.45">
      <c r="B137" s="133"/>
      <c r="C137" s="133"/>
      <c r="D137" s="133"/>
      <c r="E137" s="133"/>
      <c r="F137" s="133"/>
      <c r="G137" s="133"/>
      <c r="H137" s="133"/>
      <c r="I137" s="162">
        <v>2008</v>
      </c>
      <c r="J137" s="160">
        <v>4</v>
      </c>
      <c r="K137" s="168">
        <v>91.828288000000001</v>
      </c>
      <c r="L137" s="133"/>
      <c r="M137" s="133"/>
      <c r="N137" s="133"/>
      <c r="O137" s="133"/>
      <c r="P137" s="133"/>
      <c r="Q137" s="133"/>
    </row>
    <row r="138" spans="2:17" x14ac:dyDescent="0.45">
      <c r="B138" s="133"/>
      <c r="C138" s="133"/>
      <c r="D138" s="133"/>
      <c r="E138" s="133"/>
      <c r="F138" s="133"/>
      <c r="G138" s="133"/>
      <c r="H138" s="133"/>
      <c r="I138" s="162">
        <v>2008</v>
      </c>
      <c r="J138" s="160">
        <v>5</v>
      </c>
      <c r="K138" s="168">
        <v>92.409370999999993</v>
      </c>
      <c r="L138" s="133"/>
      <c r="M138" s="133"/>
      <c r="N138" s="133"/>
      <c r="O138" s="133"/>
      <c r="P138" s="133"/>
      <c r="Q138" s="133"/>
    </row>
    <row r="139" spans="2:17" x14ac:dyDescent="0.45">
      <c r="B139" s="133"/>
      <c r="C139" s="133"/>
      <c r="D139" s="133"/>
      <c r="E139" s="133"/>
      <c r="F139" s="133"/>
      <c r="G139" s="133"/>
      <c r="H139" s="133"/>
      <c r="I139" s="162">
        <v>2008</v>
      </c>
      <c r="J139" s="160">
        <v>6</v>
      </c>
      <c r="K139" s="168">
        <v>92.751185000000007</v>
      </c>
      <c r="L139" s="133"/>
      <c r="M139" s="133"/>
      <c r="N139" s="133"/>
      <c r="O139" s="133"/>
      <c r="P139" s="133"/>
      <c r="Q139" s="133"/>
    </row>
    <row r="140" spans="2:17" x14ac:dyDescent="0.45">
      <c r="B140" s="133"/>
      <c r="C140" s="133"/>
      <c r="D140" s="133"/>
      <c r="E140" s="133"/>
      <c r="F140" s="133"/>
      <c r="G140" s="133"/>
      <c r="H140" s="133"/>
      <c r="I140" s="162">
        <v>2008</v>
      </c>
      <c r="J140" s="160">
        <v>7</v>
      </c>
      <c r="K140" s="168">
        <v>92.614459999999994</v>
      </c>
      <c r="L140" s="133"/>
      <c r="M140" s="133"/>
      <c r="N140" s="133"/>
      <c r="O140" s="133"/>
      <c r="P140" s="133"/>
      <c r="Q140" s="133"/>
    </row>
    <row r="141" spans="2:17" x14ac:dyDescent="0.45">
      <c r="B141" s="133"/>
      <c r="C141" s="133"/>
      <c r="D141" s="133"/>
      <c r="E141" s="133"/>
      <c r="F141" s="133"/>
      <c r="G141" s="133"/>
      <c r="H141" s="133"/>
      <c r="I141" s="162">
        <v>2008</v>
      </c>
      <c r="J141" s="160">
        <v>8</v>
      </c>
      <c r="K141" s="168">
        <v>92.477733999999998</v>
      </c>
      <c r="L141" s="133"/>
      <c r="M141" s="133"/>
      <c r="N141" s="133"/>
      <c r="O141" s="133"/>
      <c r="P141" s="133"/>
      <c r="Q141" s="133"/>
    </row>
    <row r="142" spans="2:17" x14ac:dyDescent="0.45">
      <c r="B142" s="133"/>
      <c r="C142" s="133"/>
      <c r="D142" s="133"/>
      <c r="E142" s="133"/>
      <c r="F142" s="133"/>
      <c r="G142" s="133"/>
      <c r="H142" s="133"/>
      <c r="I142" s="162">
        <v>2008</v>
      </c>
      <c r="J142" s="160">
        <v>9</v>
      </c>
      <c r="K142" s="168">
        <v>92.648640999999998</v>
      </c>
      <c r="L142" s="133"/>
      <c r="M142" s="133"/>
      <c r="N142" s="133"/>
      <c r="O142" s="133"/>
      <c r="P142" s="133"/>
      <c r="Q142" s="133"/>
    </row>
    <row r="143" spans="2:17" x14ac:dyDescent="0.45">
      <c r="B143" s="133"/>
      <c r="C143" s="133"/>
      <c r="D143" s="133"/>
      <c r="E143" s="133"/>
      <c r="F143" s="133"/>
      <c r="G143" s="133"/>
      <c r="H143" s="133"/>
      <c r="I143" s="162">
        <v>2008</v>
      </c>
      <c r="J143" s="160">
        <v>10</v>
      </c>
      <c r="K143" s="168">
        <v>92.674277000000004</v>
      </c>
      <c r="L143" s="133"/>
      <c r="M143" s="133"/>
      <c r="N143" s="133"/>
      <c r="O143" s="133"/>
      <c r="P143" s="133"/>
      <c r="Q143" s="133"/>
    </row>
    <row r="144" spans="2:17" x14ac:dyDescent="0.45">
      <c r="B144" s="133"/>
      <c r="C144" s="133"/>
      <c r="D144" s="133"/>
      <c r="E144" s="133"/>
      <c r="F144" s="133"/>
      <c r="G144" s="133"/>
      <c r="H144" s="133"/>
      <c r="I144" s="162">
        <v>2008</v>
      </c>
      <c r="J144" s="160">
        <v>11</v>
      </c>
      <c r="K144" s="168">
        <v>92.204283000000004</v>
      </c>
      <c r="L144" s="133"/>
      <c r="M144" s="133"/>
      <c r="N144" s="133"/>
      <c r="O144" s="133"/>
      <c r="P144" s="133"/>
      <c r="Q144" s="133"/>
    </row>
    <row r="145" spans="2:17" x14ac:dyDescent="0.45">
      <c r="B145" s="133"/>
      <c r="C145" s="133"/>
      <c r="D145" s="133"/>
      <c r="E145" s="133"/>
      <c r="F145" s="133"/>
      <c r="G145" s="133"/>
      <c r="H145" s="133"/>
      <c r="I145" s="162">
        <v>2008</v>
      </c>
      <c r="J145" s="160">
        <v>12</v>
      </c>
      <c r="K145" s="168">
        <v>92.076103000000003</v>
      </c>
      <c r="L145" s="133"/>
      <c r="M145" s="133"/>
      <c r="N145" s="133"/>
      <c r="O145" s="133"/>
      <c r="P145" s="133"/>
      <c r="Q145" s="133"/>
    </row>
    <row r="146" spans="2:17" x14ac:dyDescent="0.45">
      <c r="B146" s="133"/>
      <c r="C146" s="133"/>
      <c r="D146" s="133"/>
      <c r="E146" s="133"/>
      <c r="F146" s="133"/>
      <c r="G146" s="133"/>
      <c r="H146" s="133"/>
      <c r="I146" s="162">
        <v>2009</v>
      </c>
      <c r="J146" s="160">
        <v>1</v>
      </c>
      <c r="K146" s="168">
        <v>91.281385999999998</v>
      </c>
      <c r="L146" s="133"/>
      <c r="M146" s="133"/>
      <c r="N146" s="133"/>
      <c r="O146" s="133"/>
      <c r="P146" s="133"/>
      <c r="Q146" s="133"/>
    </row>
    <row r="147" spans="2:17" x14ac:dyDescent="0.45">
      <c r="B147" s="133"/>
      <c r="C147" s="133"/>
      <c r="D147" s="133"/>
      <c r="E147" s="133"/>
      <c r="F147" s="133"/>
      <c r="G147" s="133"/>
      <c r="H147" s="133"/>
      <c r="I147" s="162">
        <v>2009</v>
      </c>
      <c r="J147" s="160">
        <v>2</v>
      </c>
      <c r="K147" s="168">
        <v>91.657381000000001</v>
      </c>
      <c r="L147" s="133"/>
      <c r="M147" s="133"/>
      <c r="N147" s="133"/>
      <c r="O147" s="133"/>
      <c r="P147" s="133"/>
      <c r="Q147" s="133"/>
    </row>
    <row r="148" spans="2:17" x14ac:dyDescent="0.45">
      <c r="B148" s="133"/>
      <c r="C148" s="133"/>
      <c r="D148" s="133"/>
      <c r="E148" s="133"/>
      <c r="F148" s="133"/>
      <c r="G148" s="133"/>
      <c r="H148" s="133"/>
      <c r="I148" s="162">
        <v>2009</v>
      </c>
      <c r="J148" s="160">
        <v>3</v>
      </c>
      <c r="K148" s="168">
        <v>91.999195</v>
      </c>
      <c r="L148" s="133"/>
      <c r="M148" s="133"/>
      <c r="N148" s="133"/>
      <c r="O148" s="133"/>
      <c r="P148" s="133"/>
      <c r="Q148" s="133"/>
    </row>
    <row r="149" spans="2:17" x14ac:dyDescent="0.45">
      <c r="B149" s="133"/>
      <c r="C149" s="133"/>
      <c r="D149" s="133"/>
      <c r="E149" s="133"/>
      <c r="F149" s="133"/>
      <c r="G149" s="133"/>
      <c r="H149" s="133"/>
      <c r="I149" s="162">
        <v>2009</v>
      </c>
      <c r="J149" s="160">
        <v>4</v>
      </c>
      <c r="K149" s="168">
        <v>92.323918000000006</v>
      </c>
      <c r="L149" s="133"/>
      <c r="M149" s="133"/>
      <c r="N149" s="133"/>
      <c r="O149" s="133"/>
      <c r="P149" s="133"/>
      <c r="Q149" s="133"/>
    </row>
    <row r="150" spans="2:17" x14ac:dyDescent="0.45">
      <c r="B150" s="133"/>
      <c r="C150" s="133"/>
      <c r="D150" s="133"/>
      <c r="E150" s="133"/>
      <c r="F150" s="133"/>
      <c r="G150" s="133"/>
      <c r="H150" s="133"/>
      <c r="I150" s="162">
        <v>2009</v>
      </c>
      <c r="J150" s="160">
        <v>5</v>
      </c>
      <c r="K150" s="168">
        <v>92.375190000000003</v>
      </c>
      <c r="L150" s="133"/>
      <c r="M150" s="133"/>
      <c r="N150" s="133"/>
      <c r="O150" s="133"/>
      <c r="P150" s="133"/>
      <c r="Q150" s="133"/>
    </row>
    <row r="151" spans="2:17" x14ac:dyDescent="0.45">
      <c r="B151" s="133"/>
      <c r="C151" s="133"/>
      <c r="D151" s="133"/>
      <c r="E151" s="133"/>
      <c r="F151" s="133"/>
      <c r="G151" s="133"/>
      <c r="H151" s="133"/>
      <c r="I151" s="162">
        <v>2009</v>
      </c>
      <c r="J151" s="160">
        <v>6</v>
      </c>
      <c r="K151" s="168">
        <v>92.520460999999997</v>
      </c>
      <c r="L151" s="133"/>
      <c r="M151" s="133"/>
      <c r="N151" s="133"/>
      <c r="O151" s="133"/>
      <c r="P151" s="133"/>
      <c r="Q151" s="133"/>
    </row>
    <row r="152" spans="2:17" x14ac:dyDescent="0.45">
      <c r="B152" s="133"/>
      <c r="C152" s="133"/>
      <c r="D152" s="133"/>
      <c r="E152" s="133"/>
      <c r="F152" s="133"/>
      <c r="G152" s="133"/>
      <c r="H152" s="133"/>
      <c r="I152" s="162">
        <v>2009</v>
      </c>
      <c r="J152" s="160">
        <v>7</v>
      </c>
      <c r="K152" s="168">
        <v>91.871014000000002</v>
      </c>
      <c r="L152" s="133"/>
      <c r="M152" s="133"/>
      <c r="N152" s="133"/>
      <c r="O152" s="133"/>
      <c r="P152" s="133"/>
      <c r="Q152" s="133"/>
    </row>
    <row r="153" spans="2:17" x14ac:dyDescent="0.45">
      <c r="B153" s="133"/>
      <c r="C153" s="133"/>
      <c r="D153" s="133"/>
      <c r="E153" s="133"/>
      <c r="F153" s="133"/>
      <c r="G153" s="133"/>
      <c r="H153" s="133"/>
      <c r="I153" s="162">
        <v>2009</v>
      </c>
      <c r="J153" s="160">
        <v>8</v>
      </c>
      <c r="K153" s="168">
        <v>92.195738000000006</v>
      </c>
      <c r="L153" s="133"/>
      <c r="M153" s="133"/>
      <c r="N153" s="133"/>
      <c r="O153" s="133"/>
      <c r="P153" s="133"/>
      <c r="Q153" s="133"/>
    </row>
    <row r="154" spans="2:17" x14ac:dyDescent="0.45">
      <c r="B154" s="133"/>
      <c r="C154" s="133"/>
      <c r="D154" s="133"/>
      <c r="E154" s="133"/>
      <c r="F154" s="133"/>
      <c r="G154" s="133"/>
      <c r="H154" s="133"/>
      <c r="I154" s="162">
        <v>2009</v>
      </c>
      <c r="J154" s="160">
        <v>9</v>
      </c>
      <c r="K154" s="168">
        <v>92.212828000000002</v>
      </c>
      <c r="L154" s="133"/>
      <c r="M154" s="133"/>
      <c r="N154" s="133"/>
      <c r="O154" s="133"/>
      <c r="P154" s="133"/>
      <c r="Q154" s="133"/>
    </row>
    <row r="155" spans="2:17" x14ac:dyDescent="0.45">
      <c r="B155" s="133"/>
      <c r="C155" s="133"/>
      <c r="D155" s="133"/>
      <c r="E155" s="133"/>
      <c r="F155" s="133"/>
      <c r="G155" s="133"/>
      <c r="H155" s="133"/>
      <c r="I155" s="162">
        <v>2009</v>
      </c>
      <c r="J155" s="160">
        <v>10</v>
      </c>
      <c r="K155" s="168">
        <v>92.435006999999999</v>
      </c>
      <c r="L155" s="133"/>
      <c r="M155" s="133"/>
      <c r="N155" s="133"/>
      <c r="O155" s="133"/>
      <c r="P155" s="133"/>
      <c r="Q155" s="133"/>
    </row>
    <row r="156" spans="2:17" x14ac:dyDescent="0.45">
      <c r="B156" s="133"/>
      <c r="C156" s="133"/>
      <c r="D156" s="133"/>
      <c r="E156" s="133"/>
      <c r="F156" s="133"/>
      <c r="G156" s="133"/>
      <c r="H156" s="133"/>
      <c r="I156" s="162">
        <v>2009</v>
      </c>
      <c r="J156" s="160">
        <v>11</v>
      </c>
      <c r="K156" s="168">
        <v>92.529005999999995</v>
      </c>
      <c r="L156" s="133"/>
      <c r="M156" s="133"/>
      <c r="N156" s="133"/>
      <c r="O156" s="133"/>
      <c r="P156" s="133"/>
      <c r="Q156" s="133"/>
    </row>
    <row r="157" spans="2:17" x14ac:dyDescent="0.45">
      <c r="B157" s="133"/>
      <c r="C157" s="133"/>
      <c r="D157" s="133"/>
      <c r="E157" s="133"/>
      <c r="F157" s="133"/>
      <c r="G157" s="133"/>
      <c r="H157" s="133"/>
      <c r="I157" s="162">
        <v>2009</v>
      </c>
      <c r="J157" s="160">
        <v>12</v>
      </c>
      <c r="K157" s="168">
        <v>92.811002000000002</v>
      </c>
      <c r="L157" s="133"/>
      <c r="M157" s="133"/>
      <c r="N157" s="133"/>
      <c r="O157" s="133"/>
      <c r="P157" s="133"/>
      <c r="Q157" s="133"/>
    </row>
    <row r="158" spans="2:17" x14ac:dyDescent="0.45">
      <c r="B158" s="133"/>
      <c r="C158" s="133"/>
      <c r="D158" s="133"/>
      <c r="E158" s="133"/>
      <c r="F158" s="133"/>
      <c r="G158" s="133"/>
      <c r="H158" s="133"/>
      <c r="I158" s="162">
        <v>2010</v>
      </c>
      <c r="J158" s="160">
        <v>1</v>
      </c>
      <c r="K158" s="168">
        <v>92.076103000000003</v>
      </c>
      <c r="L158" s="133"/>
      <c r="M158" s="133"/>
      <c r="N158" s="133"/>
      <c r="O158" s="133"/>
      <c r="P158" s="133"/>
      <c r="Q158" s="133"/>
    </row>
    <row r="159" spans="2:17" x14ac:dyDescent="0.45">
      <c r="B159" s="133"/>
      <c r="C159" s="133"/>
      <c r="D159" s="133"/>
      <c r="E159" s="133"/>
      <c r="F159" s="133"/>
      <c r="G159" s="133"/>
      <c r="H159" s="133"/>
      <c r="I159" s="162">
        <v>2010</v>
      </c>
      <c r="J159" s="160">
        <v>2</v>
      </c>
      <c r="K159" s="168">
        <v>92.306826999999998</v>
      </c>
      <c r="L159" s="133"/>
      <c r="M159" s="133"/>
      <c r="N159" s="133"/>
      <c r="O159" s="133"/>
      <c r="P159" s="133"/>
      <c r="Q159" s="133"/>
    </row>
    <row r="160" spans="2:17" x14ac:dyDescent="0.45">
      <c r="B160" s="133"/>
      <c r="C160" s="133"/>
      <c r="D160" s="133"/>
      <c r="E160" s="133"/>
      <c r="F160" s="133"/>
      <c r="G160" s="133"/>
      <c r="H160" s="133"/>
      <c r="I160" s="162">
        <v>2010</v>
      </c>
      <c r="J160" s="160">
        <v>3</v>
      </c>
      <c r="K160" s="168">
        <v>93.221179000000006</v>
      </c>
      <c r="L160" s="133"/>
      <c r="M160" s="133"/>
      <c r="N160" s="133"/>
      <c r="O160" s="133"/>
      <c r="P160" s="133"/>
      <c r="Q160" s="133"/>
    </row>
    <row r="161" spans="2:17" x14ac:dyDescent="0.45">
      <c r="B161" s="133"/>
      <c r="C161" s="133"/>
      <c r="D161" s="133"/>
      <c r="E161" s="133"/>
      <c r="F161" s="133"/>
      <c r="G161" s="133"/>
      <c r="H161" s="133"/>
      <c r="I161" s="162">
        <v>2010</v>
      </c>
      <c r="J161" s="160">
        <v>4</v>
      </c>
      <c r="K161" s="168">
        <v>93.639900999999995</v>
      </c>
      <c r="L161" s="133"/>
      <c r="M161" s="133"/>
      <c r="N161" s="133"/>
      <c r="O161" s="133"/>
      <c r="P161" s="133"/>
      <c r="Q161" s="133"/>
    </row>
    <row r="162" spans="2:17" x14ac:dyDescent="0.45">
      <c r="B162" s="133"/>
      <c r="C162" s="133"/>
      <c r="D162" s="133"/>
      <c r="E162" s="133"/>
      <c r="F162" s="133"/>
      <c r="G162" s="133"/>
      <c r="H162" s="133"/>
      <c r="I162" s="162">
        <v>2010</v>
      </c>
      <c r="J162" s="160">
        <v>5</v>
      </c>
      <c r="K162" s="168">
        <v>93.750990999999999</v>
      </c>
      <c r="L162" s="133"/>
      <c r="M162" s="133"/>
      <c r="N162" s="133"/>
      <c r="O162" s="133"/>
      <c r="P162" s="133"/>
      <c r="Q162" s="133"/>
    </row>
    <row r="163" spans="2:17" x14ac:dyDescent="0.45">
      <c r="B163" s="133"/>
      <c r="C163" s="133"/>
      <c r="D163" s="133"/>
      <c r="E163" s="133"/>
      <c r="F163" s="133"/>
      <c r="G163" s="133"/>
      <c r="H163" s="133"/>
      <c r="I163" s="162">
        <v>2010</v>
      </c>
      <c r="J163" s="160">
        <v>6</v>
      </c>
      <c r="K163" s="168">
        <v>93.742445000000004</v>
      </c>
      <c r="L163" s="133"/>
      <c r="M163" s="133"/>
      <c r="N163" s="133"/>
      <c r="O163" s="133"/>
      <c r="P163" s="133"/>
      <c r="Q163" s="133"/>
    </row>
    <row r="164" spans="2:17" x14ac:dyDescent="0.45">
      <c r="B164" s="133"/>
      <c r="C164" s="133"/>
      <c r="D164" s="133"/>
      <c r="E164" s="133"/>
      <c r="F164" s="133"/>
      <c r="G164" s="133"/>
      <c r="H164" s="133"/>
      <c r="I164" s="162">
        <v>2010</v>
      </c>
      <c r="J164" s="160">
        <v>7</v>
      </c>
      <c r="K164" s="168">
        <v>93.417721999999998</v>
      </c>
      <c r="L164" s="133"/>
      <c r="M164" s="133"/>
      <c r="N164" s="133"/>
      <c r="O164" s="133"/>
      <c r="P164" s="133"/>
      <c r="Q164" s="133"/>
    </row>
    <row r="165" spans="2:17" x14ac:dyDescent="0.45">
      <c r="B165" s="133"/>
      <c r="C165" s="133"/>
      <c r="D165" s="133"/>
      <c r="E165" s="133"/>
      <c r="F165" s="133"/>
      <c r="G165" s="133"/>
      <c r="H165" s="133"/>
      <c r="I165" s="162">
        <v>2010</v>
      </c>
      <c r="J165" s="160">
        <v>8</v>
      </c>
      <c r="K165" s="168">
        <v>93.605720000000005</v>
      </c>
      <c r="L165" s="133"/>
      <c r="M165" s="133"/>
      <c r="N165" s="133"/>
      <c r="O165" s="133"/>
      <c r="P165" s="133"/>
      <c r="Q165" s="133"/>
    </row>
    <row r="166" spans="2:17" x14ac:dyDescent="0.45">
      <c r="B166" s="133"/>
      <c r="C166" s="133"/>
      <c r="D166" s="133"/>
      <c r="E166" s="133"/>
      <c r="F166" s="133"/>
      <c r="G166" s="133"/>
      <c r="H166" s="133"/>
      <c r="I166" s="162">
        <v>2010</v>
      </c>
      <c r="J166" s="160">
        <v>9</v>
      </c>
      <c r="K166" s="168">
        <v>93.802262999999996</v>
      </c>
      <c r="L166" s="133"/>
      <c r="M166" s="133"/>
      <c r="N166" s="133"/>
      <c r="O166" s="133"/>
      <c r="P166" s="133"/>
      <c r="Q166" s="133"/>
    </row>
    <row r="167" spans="2:17" x14ac:dyDescent="0.45">
      <c r="B167" s="133"/>
      <c r="C167" s="133"/>
      <c r="D167" s="133"/>
      <c r="E167" s="133"/>
      <c r="F167" s="133"/>
      <c r="G167" s="133"/>
      <c r="H167" s="133"/>
      <c r="I167" s="162">
        <v>2010</v>
      </c>
      <c r="J167" s="160">
        <v>10</v>
      </c>
      <c r="K167" s="168">
        <v>94.126986000000002</v>
      </c>
      <c r="L167" s="133"/>
      <c r="M167" s="133"/>
      <c r="N167" s="133"/>
      <c r="O167" s="133"/>
      <c r="P167" s="133"/>
      <c r="Q167" s="133"/>
    </row>
    <row r="168" spans="2:17" x14ac:dyDescent="0.45">
      <c r="B168" s="133"/>
      <c r="C168" s="133"/>
      <c r="D168" s="133"/>
      <c r="E168" s="133"/>
      <c r="F168" s="133"/>
      <c r="G168" s="133"/>
      <c r="H168" s="133"/>
      <c r="I168" s="162">
        <v>2010</v>
      </c>
      <c r="J168" s="160">
        <v>11</v>
      </c>
      <c r="K168" s="168">
        <v>94.229529999999997</v>
      </c>
      <c r="L168" s="133"/>
      <c r="M168" s="133"/>
      <c r="N168" s="133"/>
      <c r="O168" s="133"/>
      <c r="P168" s="133"/>
      <c r="Q168" s="133"/>
    </row>
    <row r="169" spans="2:17" x14ac:dyDescent="0.45">
      <c r="B169" s="133"/>
      <c r="C169" s="133"/>
      <c r="D169" s="133"/>
      <c r="E169" s="133"/>
      <c r="F169" s="133"/>
      <c r="G169" s="133"/>
      <c r="H169" s="133"/>
      <c r="I169" s="162">
        <v>2010</v>
      </c>
      <c r="J169" s="160">
        <v>12</v>
      </c>
      <c r="K169" s="168">
        <v>94.793522999999993</v>
      </c>
      <c r="L169" s="133"/>
      <c r="M169" s="133"/>
      <c r="N169" s="133"/>
      <c r="O169" s="133"/>
      <c r="P169" s="133"/>
      <c r="Q169" s="133"/>
    </row>
    <row r="170" spans="2:17" x14ac:dyDescent="0.45">
      <c r="B170" s="133"/>
      <c r="C170" s="133"/>
      <c r="D170" s="133"/>
      <c r="E170" s="133"/>
      <c r="F170" s="133"/>
      <c r="G170" s="133"/>
      <c r="H170" s="133"/>
      <c r="I170" s="162">
        <v>2011</v>
      </c>
      <c r="J170" s="160">
        <v>1</v>
      </c>
      <c r="K170" s="168">
        <v>94.092804000000001</v>
      </c>
      <c r="L170" s="133"/>
      <c r="M170" s="133"/>
      <c r="N170" s="133"/>
      <c r="O170" s="133"/>
      <c r="P170" s="133"/>
      <c r="Q170" s="133"/>
    </row>
    <row r="171" spans="2:17" x14ac:dyDescent="0.45">
      <c r="B171" s="133"/>
      <c r="C171" s="133"/>
      <c r="D171" s="133"/>
      <c r="E171" s="133"/>
      <c r="F171" s="133"/>
      <c r="G171" s="133"/>
      <c r="H171" s="133"/>
      <c r="I171" s="162">
        <v>2011</v>
      </c>
      <c r="J171" s="160">
        <v>2</v>
      </c>
      <c r="K171" s="168">
        <v>94.485889999999998</v>
      </c>
      <c r="L171" s="133"/>
      <c r="M171" s="133"/>
      <c r="N171" s="133"/>
      <c r="O171" s="133"/>
      <c r="P171" s="133"/>
      <c r="Q171" s="133"/>
    </row>
    <row r="172" spans="2:17" x14ac:dyDescent="0.45">
      <c r="B172" s="133"/>
      <c r="C172" s="133"/>
      <c r="D172" s="133"/>
      <c r="E172" s="133"/>
      <c r="F172" s="133"/>
      <c r="G172" s="133"/>
      <c r="H172" s="133"/>
      <c r="I172" s="162">
        <v>2011</v>
      </c>
      <c r="J172" s="160">
        <v>3</v>
      </c>
      <c r="K172" s="168">
        <v>95.801873999999998</v>
      </c>
      <c r="L172" s="133"/>
      <c r="M172" s="133"/>
      <c r="N172" s="133"/>
      <c r="O172" s="133"/>
      <c r="P172" s="133"/>
      <c r="Q172" s="133"/>
    </row>
    <row r="173" spans="2:17" x14ac:dyDescent="0.45">
      <c r="B173" s="133"/>
      <c r="C173" s="133"/>
      <c r="D173" s="133"/>
      <c r="E173" s="133"/>
      <c r="F173" s="133"/>
      <c r="G173" s="133"/>
      <c r="H173" s="133"/>
      <c r="I173" s="162">
        <v>2011</v>
      </c>
      <c r="J173" s="160">
        <v>4</v>
      </c>
      <c r="K173" s="168">
        <v>96.348776000000001</v>
      </c>
      <c r="L173" s="133"/>
      <c r="M173" s="133"/>
      <c r="N173" s="133"/>
      <c r="O173" s="133"/>
      <c r="P173" s="133"/>
      <c r="Q173" s="133"/>
    </row>
    <row r="174" spans="2:17" x14ac:dyDescent="0.45">
      <c r="B174" s="133"/>
      <c r="C174" s="133"/>
      <c r="D174" s="133"/>
      <c r="E174" s="133"/>
      <c r="F174" s="133"/>
      <c r="G174" s="133"/>
      <c r="H174" s="133"/>
      <c r="I174" s="162">
        <v>2011</v>
      </c>
      <c r="J174" s="160">
        <v>5</v>
      </c>
      <c r="K174" s="168">
        <v>96.340230000000005</v>
      </c>
      <c r="L174" s="133"/>
      <c r="M174" s="133"/>
      <c r="N174" s="133"/>
      <c r="O174" s="133"/>
      <c r="P174" s="133"/>
      <c r="Q174" s="133"/>
    </row>
    <row r="175" spans="2:17" x14ac:dyDescent="0.45">
      <c r="B175" s="133"/>
      <c r="C175" s="133"/>
      <c r="D175" s="133"/>
      <c r="E175" s="133"/>
      <c r="F175" s="133"/>
      <c r="G175" s="133"/>
      <c r="H175" s="133"/>
      <c r="I175" s="162">
        <v>2011</v>
      </c>
      <c r="J175" s="160">
        <v>6</v>
      </c>
      <c r="K175" s="168">
        <v>96.348776000000001</v>
      </c>
      <c r="L175" s="133"/>
      <c r="M175" s="133"/>
      <c r="N175" s="133"/>
      <c r="O175" s="133"/>
      <c r="P175" s="133"/>
      <c r="Q175" s="133"/>
    </row>
    <row r="176" spans="2:17" x14ac:dyDescent="0.45">
      <c r="B176" s="133"/>
      <c r="C176" s="133"/>
      <c r="D176" s="133"/>
      <c r="E176" s="133"/>
      <c r="F176" s="133"/>
      <c r="G176" s="133"/>
      <c r="H176" s="133"/>
      <c r="I176" s="162">
        <v>2011</v>
      </c>
      <c r="J176" s="160">
        <v>7</v>
      </c>
      <c r="K176" s="168">
        <v>95.733510999999993</v>
      </c>
      <c r="L176" s="133"/>
      <c r="M176" s="133"/>
      <c r="N176" s="133"/>
      <c r="O176" s="133"/>
      <c r="P176" s="133"/>
      <c r="Q176" s="133"/>
    </row>
    <row r="177" spans="2:17" x14ac:dyDescent="0.45">
      <c r="B177" s="133"/>
      <c r="C177" s="133"/>
      <c r="D177" s="133"/>
      <c r="E177" s="133"/>
      <c r="F177" s="133"/>
      <c r="G177" s="133"/>
      <c r="H177" s="133"/>
      <c r="I177" s="162">
        <v>2011</v>
      </c>
      <c r="J177" s="160">
        <v>8</v>
      </c>
      <c r="K177" s="168">
        <v>95.904418000000007</v>
      </c>
      <c r="L177" s="133"/>
      <c r="M177" s="133"/>
      <c r="N177" s="133"/>
      <c r="O177" s="133"/>
      <c r="P177" s="133"/>
      <c r="Q177" s="133"/>
    </row>
    <row r="178" spans="2:17" x14ac:dyDescent="0.45">
      <c r="B178" s="133"/>
      <c r="C178" s="133"/>
      <c r="D178" s="133"/>
      <c r="E178" s="133"/>
      <c r="F178" s="133"/>
      <c r="G178" s="133"/>
      <c r="H178" s="133"/>
      <c r="I178" s="162">
        <v>2011</v>
      </c>
      <c r="J178" s="160">
        <v>9</v>
      </c>
      <c r="K178" s="168">
        <v>96.630771999999993</v>
      </c>
      <c r="L178" s="133"/>
      <c r="M178" s="133"/>
      <c r="N178" s="133"/>
      <c r="O178" s="133"/>
      <c r="P178" s="133"/>
      <c r="Q178" s="133"/>
    </row>
    <row r="179" spans="2:17" x14ac:dyDescent="0.45">
      <c r="B179" s="133"/>
      <c r="C179" s="133"/>
      <c r="D179" s="133"/>
      <c r="E179" s="133"/>
      <c r="F179" s="133"/>
      <c r="G179" s="133"/>
      <c r="H179" s="133"/>
      <c r="I179" s="162">
        <v>2011</v>
      </c>
      <c r="J179" s="160">
        <v>10</v>
      </c>
      <c r="K179" s="168">
        <v>96.938405000000003</v>
      </c>
      <c r="L179" s="133"/>
      <c r="M179" s="133"/>
      <c r="N179" s="133"/>
      <c r="O179" s="133"/>
      <c r="P179" s="133"/>
      <c r="Q179" s="133"/>
    </row>
    <row r="180" spans="2:17" x14ac:dyDescent="0.45">
      <c r="B180" s="133"/>
      <c r="C180" s="133"/>
      <c r="D180" s="133"/>
      <c r="E180" s="133"/>
      <c r="F180" s="133"/>
      <c r="G180" s="133"/>
      <c r="H180" s="133"/>
      <c r="I180" s="162">
        <v>2011</v>
      </c>
      <c r="J180" s="160">
        <v>11</v>
      </c>
      <c r="K180" s="168">
        <v>97.023858000000004</v>
      </c>
      <c r="L180" s="133"/>
      <c r="M180" s="133"/>
      <c r="N180" s="133"/>
      <c r="O180" s="133"/>
      <c r="P180" s="133"/>
      <c r="Q180" s="133"/>
    </row>
    <row r="181" spans="2:17" x14ac:dyDescent="0.45">
      <c r="B181" s="133"/>
      <c r="C181" s="133"/>
      <c r="D181" s="133"/>
      <c r="E181" s="133"/>
      <c r="F181" s="133"/>
      <c r="G181" s="133"/>
      <c r="H181" s="133"/>
      <c r="I181" s="162">
        <v>2011</v>
      </c>
      <c r="J181" s="160">
        <v>12</v>
      </c>
      <c r="K181" s="168">
        <v>97.340035999999998</v>
      </c>
      <c r="L181" s="133"/>
      <c r="M181" s="133"/>
      <c r="N181" s="133"/>
      <c r="O181" s="133"/>
      <c r="P181" s="133"/>
      <c r="Q181" s="133"/>
    </row>
    <row r="182" spans="2:17" x14ac:dyDescent="0.45">
      <c r="B182" s="133"/>
      <c r="C182" s="133"/>
      <c r="D182" s="133"/>
      <c r="E182" s="133"/>
      <c r="F182" s="133"/>
      <c r="G182" s="133"/>
      <c r="H182" s="133"/>
      <c r="I182" s="162">
        <v>2012</v>
      </c>
      <c r="J182" s="160">
        <v>1</v>
      </c>
      <c r="K182" s="168">
        <v>96.528227999999999</v>
      </c>
      <c r="L182" s="133"/>
      <c r="M182" s="133"/>
      <c r="N182" s="133"/>
      <c r="O182" s="133"/>
      <c r="P182" s="133"/>
      <c r="Q182" s="133"/>
    </row>
    <row r="183" spans="2:17" x14ac:dyDescent="0.45">
      <c r="B183" s="133"/>
      <c r="C183" s="133"/>
      <c r="D183" s="133"/>
      <c r="E183" s="133"/>
      <c r="F183" s="133"/>
      <c r="G183" s="133"/>
      <c r="H183" s="133"/>
      <c r="I183" s="162">
        <v>2012</v>
      </c>
      <c r="J183" s="160">
        <v>2</v>
      </c>
      <c r="K183" s="168">
        <v>97.015313000000006</v>
      </c>
      <c r="L183" s="133"/>
      <c r="M183" s="133"/>
      <c r="N183" s="133"/>
      <c r="O183" s="133"/>
      <c r="P183" s="133"/>
      <c r="Q183" s="133"/>
    </row>
    <row r="184" spans="2:17" x14ac:dyDescent="0.45">
      <c r="B184" s="133"/>
      <c r="C184" s="133"/>
      <c r="D184" s="133"/>
      <c r="E184" s="133"/>
      <c r="F184" s="133"/>
      <c r="G184" s="133"/>
      <c r="H184" s="133"/>
      <c r="I184" s="162">
        <v>2012</v>
      </c>
      <c r="J184" s="160">
        <v>3</v>
      </c>
      <c r="K184" s="168">
        <v>98.297115000000005</v>
      </c>
      <c r="L184" s="133"/>
      <c r="M184" s="133"/>
      <c r="N184" s="133"/>
      <c r="O184" s="133"/>
      <c r="P184" s="133"/>
      <c r="Q184" s="133"/>
    </row>
    <row r="185" spans="2:17" x14ac:dyDescent="0.45">
      <c r="B185" s="133"/>
      <c r="C185" s="133"/>
      <c r="D185" s="133"/>
      <c r="E185" s="133"/>
      <c r="F185" s="133"/>
      <c r="G185" s="133"/>
      <c r="H185" s="133"/>
      <c r="I185" s="162">
        <v>2012</v>
      </c>
      <c r="J185" s="160">
        <v>4</v>
      </c>
      <c r="K185" s="168">
        <v>98.750017999999997</v>
      </c>
      <c r="L185" s="133"/>
      <c r="M185" s="133"/>
      <c r="N185" s="133"/>
      <c r="O185" s="133"/>
      <c r="P185" s="133"/>
      <c r="Q185" s="133"/>
    </row>
    <row r="186" spans="2:17" x14ac:dyDescent="0.45">
      <c r="B186" s="133"/>
      <c r="C186" s="133"/>
      <c r="D186" s="133"/>
      <c r="E186" s="133"/>
      <c r="F186" s="133"/>
      <c r="G186" s="133"/>
      <c r="H186" s="133"/>
      <c r="I186" s="162">
        <v>2012</v>
      </c>
      <c r="J186" s="160">
        <v>5</v>
      </c>
      <c r="K186" s="168">
        <v>98.596202000000005</v>
      </c>
      <c r="L186" s="133"/>
      <c r="M186" s="133"/>
      <c r="N186" s="133"/>
      <c r="O186" s="133"/>
      <c r="P186" s="133"/>
      <c r="Q186" s="133"/>
    </row>
    <row r="187" spans="2:17" x14ac:dyDescent="0.45">
      <c r="B187" s="133"/>
      <c r="C187" s="133"/>
      <c r="D187" s="133"/>
      <c r="E187" s="133"/>
      <c r="F187" s="133"/>
      <c r="G187" s="133"/>
      <c r="H187" s="133"/>
      <c r="I187" s="162">
        <v>2012</v>
      </c>
      <c r="J187" s="160">
        <v>6</v>
      </c>
      <c r="K187" s="168">
        <v>98.519294000000002</v>
      </c>
      <c r="L187" s="133"/>
      <c r="M187" s="133"/>
      <c r="N187" s="133"/>
      <c r="O187" s="133"/>
      <c r="P187" s="133"/>
      <c r="Q187" s="133"/>
    </row>
    <row r="188" spans="2:17" x14ac:dyDescent="0.45">
      <c r="B188" s="133"/>
      <c r="C188" s="133"/>
      <c r="D188" s="133"/>
      <c r="E188" s="133"/>
      <c r="F188" s="133"/>
      <c r="G188" s="133"/>
      <c r="H188" s="133"/>
      <c r="I188" s="162">
        <v>2012</v>
      </c>
      <c r="J188" s="160">
        <v>7</v>
      </c>
      <c r="K188" s="168">
        <v>97.972391000000002</v>
      </c>
      <c r="L188" s="133"/>
      <c r="M188" s="133"/>
      <c r="N188" s="133"/>
      <c r="O188" s="133"/>
      <c r="P188" s="133"/>
      <c r="Q188" s="133"/>
    </row>
    <row r="189" spans="2:17" x14ac:dyDescent="0.45">
      <c r="B189" s="133"/>
      <c r="C189" s="133"/>
      <c r="D189" s="133"/>
      <c r="E189" s="133"/>
      <c r="F189" s="133"/>
      <c r="G189" s="133"/>
      <c r="H189" s="133"/>
      <c r="I189" s="162">
        <v>2012</v>
      </c>
      <c r="J189" s="160">
        <v>8</v>
      </c>
      <c r="K189" s="168">
        <v>98.356932</v>
      </c>
      <c r="L189" s="133"/>
      <c r="M189" s="133"/>
      <c r="N189" s="133"/>
      <c r="O189" s="133"/>
      <c r="P189" s="133"/>
      <c r="Q189" s="133"/>
    </row>
    <row r="190" spans="2:17" x14ac:dyDescent="0.45">
      <c r="B190" s="133"/>
      <c r="C190" s="133"/>
      <c r="D190" s="133"/>
      <c r="E190" s="133"/>
      <c r="F190" s="133"/>
      <c r="G190" s="133"/>
      <c r="H190" s="133"/>
      <c r="I190" s="162">
        <v>2012</v>
      </c>
      <c r="J190" s="160">
        <v>9</v>
      </c>
      <c r="K190" s="168">
        <v>99.100376999999995</v>
      </c>
      <c r="L190" s="133"/>
      <c r="M190" s="133"/>
      <c r="N190" s="133"/>
      <c r="O190" s="133"/>
      <c r="P190" s="133"/>
      <c r="Q190" s="133"/>
    </row>
    <row r="191" spans="2:17" x14ac:dyDescent="0.45">
      <c r="B191" s="133"/>
      <c r="C191" s="133"/>
      <c r="D191" s="133"/>
      <c r="E191" s="133"/>
      <c r="F191" s="133"/>
      <c r="G191" s="133"/>
      <c r="H191" s="133"/>
      <c r="I191" s="162">
        <v>2012</v>
      </c>
      <c r="J191" s="160">
        <v>10</v>
      </c>
      <c r="K191" s="168">
        <v>99.305464999999998</v>
      </c>
      <c r="L191" s="133"/>
      <c r="M191" s="133"/>
      <c r="N191" s="133"/>
      <c r="O191" s="133"/>
      <c r="P191" s="133"/>
      <c r="Q191" s="133"/>
    </row>
    <row r="192" spans="2:17" x14ac:dyDescent="0.45">
      <c r="B192" s="133"/>
      <c r="C192" s="133"/>
      <c r="D192" s="133"/>
      <c r="E192" s="133"/>
      <c r="F192" s="133"/>
      <c r="G192" s="133"/>
      <c r="H192" s="133"/>
      <c r="I192" s="162">
        <v>2012</v>
      </c>
      <c r="J192" s="160">
        <v>11</v>
      </c>
      <c r="K192" s="168">
        <v>99.100376999999995</v>
      </c>
      <c r="L192" s="133"/>
      <c r="M192" s="133"/>
      <c r="N192" s="133"/>
      <c r="O192" s="133"/>
      <c r="P192" s="133"/>
      <c r="Q192" s="133"/>
    </row>
    <row r="193" spans="2:17" x14ac:dyDescent="0.45">
      <c r="B193" s="133"/>
      <c r="C193" s="133"/>
      <c r="D193" s="133"/>
      <c r="E193" s="133"/>
      <c r="F193" s="133"/>
      <c r="G193" s="133"/>
      <c r="H193" s="133"/>
      <c r="I193" s="162">
        <v>2012</v>
      </c>
      <c r="J193" s="160">
        <v>12</v>
      </c>
      <c r="K193" s="168">
        <v>99.459282000000002</v>
      </c>
      <c r="L193" s="133"/>
      <c r="M193" s="133"/>
      <c r="N193" s="133"/>
      <c r="O193" s="133"/>
      <c r="P193" s="133"/>
      <c r="Q193" s="133"/>
    </row>
    <row r="194" spans="2:17" x14ac:dyDescent="0.45">
      <c r="B194" s="133"/>
      <c r="C194" s="133"/>
      <c r="D194" s="133"/>
      <c r="E194" s="133"/>
      <c r="F194" s="133"/>
      <c r="G194" s="133"/>
      <c r="H194" s="133"/>
      <c r="I194" s="162">
        <v>2013</v>
      </c>
      <c r="J194" s="160">
        <v>1</v>
      </c>
      <c r="K194" s="168">
        <v>98.382568000000006</v>
      </c>
      <c r="L194" s="133"/>
      <c r="M194" s="133"/>
      <c r="N194" s="133"/>
      <c r="O194" s="133"/>
      <c r="P194" s="133"/>
      <c r="Q194" s="133"/>
    </row>
    <row r="195" spans="2:17" x14ac:dyDescent="0.45">
      <c r="B195" s="133"/>
      <c r="C195" s="133"/>
      <c r="D195" s="133"/>
      <c r="E195" s="133"/>
      <c r="F195" s="133"/>
      <c r="G195" s="133"/>
      <c r="H195" s="133"/>
      <c r="I195" s="162">
        <v>2013</v>
      </c>
      <c r="J195" s="160">
        <v>2</v>
      </c>
      <c r="K195" s="168">
        <v>98.741472999999999</v>
      </c>
      <c r="L195" s="133"/>
      <c r="M195" s="133"/>
      <c r="N195" s="133"/>
      <c r="O195" s="133"/>
      <c r="P195" s="133"/>
      <c r="Q195" s="133"/>
    </row>
    <row r="196" spans="2:17" x14ac:dyDescent="0.45">
      <c r="B196" s="133"/>
      <c r="C196" s="133"/>
      <c r="D196" s="133"/>
      <c r="E196" s="133"/>
      <c r="F196" s="133"/>
      <c r="G196" s="133"/>
      <c r="H196" s="133"/>
      <c r="I196" s="162">
        <v>2013</v>
      </c>
      <c r="J196" s="160">
        <v>3</v>
      </c>
      <c r="K196" s="168">
        <v>99.929276000000002</v>
      </c>
      <c r="L196" s="133"/>
      <c r="M196" s="133"/>
      <c r="N196" s="133"/>
      <c r="O196" s="133"/>
      <c r="P196" s="133"/>
      <c r="Q196" s="133"/>
    </row>
    <row r="197" spans="2:17" x14ac:dyDescent="0.45">
      <c r="B197" s="133"/>
      <c r="C197" s="133"/>
      <c r="D197" s="133"/>
      <c r="E197" s="133"/>
      <c r="F197" s="133"/>
      <c r="G197" s="133"/>
      <c r="H197" s="133"/>
      <c r="I197" s="162">
        <v>2013</v>
      </c>
      <c r="J197" s="160">
        <v>4</v>
      </c>
      <c r="K197" s="168">
        <v>99.835277000000005</v>
      </c>
      <c r="L197" s="133"/>
      <c r="M197" s="133"/>
      <c r="N197" s="133"/>
      <c r="O197" s="133"/>
      <c r="P197" s="133"/>
      <c r="Q197" s="133"/>
    </row>
    <row r="198" spans="2:17" x14ac:dyDescent="0.45">
      <c r="B198" s="133"/>
      <c r="C198" s="133"/>
      <c r="D198" s="133"/>
      <c r="E198" s="133"/>
      <c r="F198" s="133"/>
      <c r="G198" s="133"/>
      <c r="H198" s="133"/>
      <c r="I198" s="162">
        <v>2013</v>
      </c>
      <c r="J198" s="160">
        <v>5</v>
      </c>
      <c r="K198" s="168">
        <v>99.937821</v>
      </c>
      <c r="L198" s="133"/>
      <c r="M198" s="133"/>
      <c r="N198" s="133"/>
      <c r="O198" s="133"/>
      <c r="P198" s="133"/>
      <c r="Q198" s="133"/>
    </row>
    <row r="199" spans="2:17" x14ac:dyDescent="0.45">
      <c r="B199" s="133"/>
      <c r="C199" s="133"/>
      <c r="D199" s="133"/>
      <c r="E199" s="133"/>
      <c r="F199" s="133"/>
      <c r="G199" s="133"/>
      <c r="H199" s="133"/>
      <c r="I199" s="162">
        <v>2013</v>
      </c>
      <c r="J199" s="160">
        <v>6</v>
      </c>
      <c r="K199" s="168">
        <v>100.04036499999999</v>
      </c>
      <c r="L199" s="133"/>
      <c r="M199" s="133"/>
      <c r="N199" s="133"/>
      <c r="O199" s="133"/>
      <c r="P199" s="133"/>
      <c r="Q199" s="133"/>
    </row>
    <row r="200" spans="2:17" x14ac:dyDescent="0.45">
      <c r="B200" s="133"/>
      <c r="C200" s="133"/>
      <c r="D200" s="133"/>
      <c r="E200" s="133"/>
      <c r="F200" s="133"/>
      <c r="G200" s="133"/>
      <c r="H200" s="133"/>
      <c r="I200" s="162">
        <v>2013</v>
      </c>
      <c r="J200" s="160">
        <v>7</v>
      </c>
      <c r="K200" s="168">
        <v>99.459282000000002</v>
      </c>
      <c r="L200" s="133"/>
      <c r="M200" s="133"/>
      <c r="N200" s="133"/>
      <c r="O200" s="133"/>
      <c r="P200" s="133"/>
      <c r="Q200" s="133"/>
    </row>
    <row r="201" spans="2:17" x14ac:dyDescent="0.45">
      <c r="B201" s="133"/>
      <c r="C201" s="133"/>
      <c r="D201" s="133"/>
      <c r="E201" s="133"/>
      <c r="F201" s="133"/>
      <c r="G201" s="133"/>
      <c r="H201" s="133"/>
      <c r="I201" s="162">
        <v>2013</v>
      </c>
      <c r="J201" s="160">
        <v>8</v>
      </c>
      <c r="K201" s="168">
        <v>99.578916000000007</v>
      </c>
      <c r="L201" s="133"/>
      <c r="M201" s="133"/>
      <c r="N201" s="133"/>
      <c r="O201" s="133"/>
      <c r="P201" s="133"/>
      <c r="Q201" s="133"/>
    </row>
    <row r="202" spans="2:17" x14ac:dyDescent="0.45">
      <c r="B202" s="133"/>
      <c r="C202" s="133"/>
      <c r="D202" s="133"/>
      <c r="E202" s="133"/>
      <c r="F202" s="133"/>
      <c r="G202" s="133"/>
      <c r="H202" s="133"/>
      <c r="I202" s="162">
        <v>2013</v>
      </c>
      <c r="J202" s="160">
        <v>9</v>
      </c>
      <c r="K202" s="168">
        <v>100.074547</v>
      </c>
      <c r="L202" s="133"/>
      <c r="M202" s="133"/>
      <c r="N202" s="133"/>
      <c r="O202" s="133"/>
      <c r="P202" s="133"/>
      <c r="Q202" s="133"/>
    </row>
    <row r="203" spans="2:17" x14ac:dyDescent="0.45">
      <c r="B203" s="133"/>
      <c r="C203" s="133"/>
      <c r="D203" s="133"/>
      <c r="E203" s="133"/>
      <c r="F203" s="133"/>
      <c r="G203" s="133"/>
      <c r="H203" s="133"/>
      <c r="I203" s="162">
        <v>2013</v>
      </c>
      <c r="J203" s="160">
        <v>10</v>
      </c>
      <c r="K203" s="168">
        <v>99.946365999999998</v>
      </c>
      <c r="L203" s="133"/>
      <c r="M203" s="133"/>
      <c r="N203" s="133"/>
      <c r="O203" s="133"/>
      <c r="P203" s="133"/>
      <c r="Q203" s="133"/>
    </row>
    <row r="204" spans="2:17" x14ac:dyDescent="0.45">
      <c r="B204" s="133"/>
      <c r="C204" s="133"/>
      <c r="D204" s="133"/>
      <c r="E204" s="133"/>
      <c r="F204" s="133"/>
      <c r="G204" s="133"/>
      <c r="H204" s="133"/>
      <c r="I204" s="162">
        <v>2013</v>
      </c>
      <c r="J204" s="160">
        <v>11</v>
      </c>
      <c r="K204" s="168">
        <v>99.860912999999996</v>
      </c>
      <c r="L204" s="133"/>
      <c r="M204" s="133"/>
      <c r="N204" s="133"/>
      <c r="O204" s="133"/>
      <c r="P204" s="133"/>
      <c r="Q204" s="133"/>
    </row>
    <row r="205" spans="2:17" x14ac:dyDescent="0.45">
      <c r="B205" s="133"/>
      <c r="C205" s="133"/>
      <c r="D205" s="133"/>
      <c r="E205" s="133"/>
      <c r="F205" s="133"/>
      <c r="G205" s="133"/>
      <c r="H205" s="133"/>
      <c r="I205" s="162">
        <v>2013</v>
      </c>
      <c r="J205" s="160">
        <v>12</v>
      </c>
      <c r="K205" s="168">
        <v>100.21981700000001</v>
      </c>
      <c r="L205" s="133"/>
      <c r="M205" s="133"/>
      <c r="N205" s="133"/>
      <c r="O205" s="133"/>
      <c r="P205" s="133"/>
      <c r="Q205" s="133"/>
    </row>
    <row r="206" spans="2:17" x14ac:dyDescent="0.45">
      <c r="B206" s="133"/>
      <c r="C206" s="133"/>
      <c r="D206" s="133"/>
      <c r="E206" s="133"/>
      <c r="F206" s="133"/>
      <c r="G206" s="133"/>
      <c r="H206" s="133"/>
      <c r="I206" s="162">
        <v>2014</v>
      </c>
      <c r="J206" s="160">
        <v>1</v>
      </c>
      <c r="K206" s="168">
        <v>99.066196000000005</v>
      </c>
      <c r="L206" s="133"/>
      <c r="M206" s="133"/>
      <c r="N206" s="133"/>
      <c r="O206" s="133"/>
      <c r="P206" s="133"/>
      <c r="Q206" s="133"/>
    </row>
    <row r="207" spans="2:17" x14ac:dyDescent="0.45">
      <c r="B207" s="133"/>
      <c r="C207" s="133"/>
      <c r="D207" s="133"/>
      <c r="E207" s="133"/>
      <c r="F207" s="133"/>
      <c r="G207" s="133"/>
      <c r="H207" s="133"/>
      <c r="I207" s="162">
        <v>2014</v>
      </c>
      <c r="J207" s="160">
        <v>2</v>
      </c>
      <c r="K207" s="168">
        <v>99.365283000000005</v>
      </c>
      <c r="L207" s="133"/>
      <c r="M207" s="133"/>
      <c r="N207" s="133"/>
      <c r="O207" s="133"/>
      <c r="P207" s="133"/>
      <c r="Q207" s="133"/>
    </row>
    <row r="208" spans="2:17" x14ac:dyDescent="0.45">
      <c r="B208" s="133"/>
      <c r="C208" s="133"/>
      <c r="D208" s="133"/>
      <c r="E208" s="133"/>
      <c r="F208" s="133"/>
      <c r="G208" s="133"/>
      <c r="H208" s="133"/>
      <c r="I208" s="162">
        <v>2014</v>
      </c>
      <c r="J208" s="160">
        <v>3</v>
      </c>
      <c r="K208" s="168">
        <v>100.313816</v>
      </c>
      <c r="L208" s="133"/>
      <c r="M208" s="133"/>
      <c r="N208" s="133"/>
      <c r="O208" s="133"/>
      <c r="P208" s="133"/>
      <c r="Q208" s="133"/>
    </row>
    <row r="209" spans="2:17" x14ac:dyDescent="0.45">
      <c r="B209" s="133"/>
      <c r="C209" s="133"/>
      <c r="D209" s="133"/>
      <c r="E209" s="133"/>
      <c r="F209" s="133"/>
      <c r="G209" s="133"/>
      <c r="H209" s="133"/>
      <c r="I209" s="162">
        <v>2014</v>
      </c>
      <c r="J209" s="160">
        <v>4</v>
      </c>
      <c r="K209" s="168">
        <v>100.46763199999999</v>
      </c>
      <c r="L209" s="133"/>
      <c r="M209" s="133"/>
      <c r="N209" s="133"/>
      <c r="O209" s="133"/>
      <c r="P209" s="133"/>
      <c r="Q209" s="133"/>
    </row>
    <row r="210" spans="2:17" x14ac:dyDescent="0.45">
      <c r="B210" s="133"/>
      <c r="C210" s="133"/>
      <c r="D210" s="133"/>
      <c r="E210" s="133"/>
      <c r="F210" s="133"/>
      <c r="G210" s="133"/>
      <c r="H210" s="133"/>
      <c r="I210" s="162">
        <v>2014</v>
      </c>
      <c r="J210" s="160">
        <v>5</v>
      </c>
      <c r="K210" s="168">
        <v>100.356543</v>
      </c>
      <c r="L210" s="133"/>
      <c r="M210" s="133"/>
      <c r="N210" s="133"/>
      <c r="O210" s="133"/>
      <c r="P210" s="133"/>
      <c r="Q210" s="133"/>
    </row>
    <row r="211" spans="2:17" x14ac:dyDescent="0.45">
      <c r="B211" s="133"/>
      <c r="C211" s="133"/>
      <c r="D211" s="133"/>
      <c r="E211" s="133"/>
      <c r="F211" s="133"/>
      <c r="G211" s="133"/>
      <c r="H211" s="133"/>
      <c r="I211" s="162">
        <v>2014</v>
      </c>
      <c r="J211" s="160">
        <v>6</v>
      </c>
      <c r="K211" s="168">
        <v>100.46763199999999</v>
      </c>
      <c r="L211" s="133"/>
      <c r="M211" s="133"/>
      <c r="N211" s="133"/>
      <c r="O211" s="133"/>
      <c r="P211" s="133"/>
      <c r="Q211" s="133"/>
    </row>
    <row r="212" spans="2:17" x14ac:dyDescent="0.45">
      <c r="B212" s="133"/>
      <c r="C212" s="133"/>
      <c r="D212" s="133"/>
      <c r="E212" s="133"/>
      <c r="F212" s="133"/>
      <c r="G212" s="133"/>
      <c r="H212" s="133"/>
      <c r="I212" s="162">
        <v>2014</v>
      </c>
      <c r="J212" s="160">
        <v>7</v>
      </c>
      <c r="K212" s="168">
        <v>99.792550000000006</v>
      </c>
      <c r="L212" s="133"/>
      <c r="M212" s="133"/>
      <c r="N212" s="133"/>
      <c r="O212" s="133"/>
      <c r="P212" s="133"/>
      <c r="Q212" s="133"/>
    </row>
    <row r="213" spans="2:17" x14ac:dyDescent="0.45">
      <c r="B213" s="133"/>
      <c r="C213" s="133"/>
      <c r="D213" s="133"/>
      <c r="E213" s="133"/>
      <c r="F213" s="133"/>
      <c r="G213" s="133"/>
      <c r="H213" s="133"/>
      <c r="I213" s="162">
        <v>2014</v>
      </c>
      <c r="J213" s="160">
        <v>8</v>
      </c>
      <c r="K213" s="168">
        <v>99.903639999999996</v>
      </c>
      <c r="L213" s="133"/>
      <c r="M213" s="133"/>
      <c r="N213" s="133"/>
      <c r="O213" s="133"/>
      <c r="P213" s="133"/>
      <c r="Q213" s="133"/>
    </row>
    <row r="214" spans="2:17" x14ac:dyDescent="0.45">
      <c r="B214" s="133"/>
      <c r="C214" s="133"/>
      <c r="D214" s="133"/>
      <c r="E214" s="133"/>
      <c r="F214" s="133"/>
      <c r="G214" s="133"/>
      <c r="H214" s="133"/>
      <c r="I214" s="162">
        <v>2014</v>
      </c>
      <c r="J214" s="160">
        <v>9</v>
      </c>
      <c r="K214" s="168">
        <v>100.347998</v>
      </c>
      <c r="L214" s="133"/>
      <c r="M214" s="133"/>
      <c r="N214" s="133"/>
      <c r="O214" s="133"/>
      <c r="P214" s="133"/>
      <c r="Q214" s="133"/>
    </row>
    <row r="215" spans="2:17" x14ac:dyDescent="0.45">
      <c r="B215" s="133"/>
      <c r="C215" s="133"/>
      <c r="D215" s="133"/>
      <c r="E215" s="133"/>
      <c r="F215" s="133"/>
      <c r="G215" s="133"/>
      <c r="H215" s="133"/>
      <c r="I215" s="162">
        <v>2014</v>
      </c>
      <c r="J215" s="160">
        <v>10</v>
      </c>
      <c r="K215" s="168">
        <v>100.279635</v>
      </c>
      <c r="L215" s="133"/>
      <c r="M215" s="133"/>
      <c r="N215" s="133"/>
      <c r="O215" s="133"/>
      <c r="P215" s="133"/>
      <c r="Q215" s="133"/>
    </row>
    <row r="216" spans="2:17" x14ac:dyDescent="0.45">
      <c r="B216" s="133"/>
      <c r="C216" s="133"/>
      <c r="D216" s="133"/>
      <c r="E216" s="133"/>
      <c r="F216" s="133"/>
      <c r="G216" s="133"/>
      <c r="H216" s="133"/>
      <c r="I216" s="162">
        <v>2014</v>
      </c>
      <c r="J216" s="160">
        <v>11</v>
      </c>
      <c r="K216" s="168">
        <v>100.08309199999999</v>
      </c>
      <c r="L216" s="133"/>
      <c r="M216" s="133"/>
      <c r="N216" s="133"/>
      <c r="O216" s="133"/>
      <c r="P216" s="133"/>
      <c r="Q216" s="133"/>
    </row>
    <row r="217" spans="2:17" x14ac:dyDescent="0.45">
      <c r="B217" s="133"/>
      <c r="C217" s="133"/>
      <c r="D217" s="133"/>
      <c r="E217" s="133"/>
      <c r="F217" s="133"/>
      <c r="G217" s="133"/>
      <c r="H217" s="133"/>
      <c r="I217" s="162">
        <v>2014</v>
      </c>
      <c r="J217" s="160">
        <v>12</v>
      </c>
      <c r="K217" s="168">
        <v>99.989092999999997</v>
      </c>
      <c r="L217" s="133"/>
      <c r="M217" s="133"/>
      <c r="N217" s="133"/>
      <c r="O217" s="133"/>
      <c r="P217" s="133"/>
      <c r="Q217" s="133"/>
    </row>
    <row r="218" spans="2:17" x14ac:dyDescent="0.45">
      <c r="B218" s="133"/>
      <c r="C218" s="133"/>
      <c r="D218" s="133"/>
      <c r="E218" s="133"/>
      <c r="F218" s="133"/>
      <c r="G218" s="133"/>
      <c r="H218" s="133"/>
      <c r="I218" s="162">
        <v>2015</v>
      </c>
      <c r="J218" s="160">
        <v>1</v>
      </c>
      <c r="K218" s="168">
        <v>98.382568000000006</v>
      </c>
      <c r="L218" s="133"/>
      <c r="M218" s="133"/>
      <c r="N218" s="133"/>
      <c r="O218" s="133"/>
      <c r="P218" s="133"/>
      <c r="Q218" s="133"/>
    </row>
    <row r="219" spans="2:17" x14ac:dyDescent="0.45">
      <c r="B219" s="133"/>
      <c r="C219" s="133"/>
      <c r="D219" s="133"/>
      <c r="E219" s="133"/>
      <c r="F219" s="133"/>
      <c r="G219" s="133"/>
      <c r="H219" s="133"/>
      <c r="I219" s="162">
        <v>2015</v>
      </c>
      <c r="J219" s="160">
        <v>2</v>
      </c>
      <c r="K219" s="168">
        <v>99.014923999999993</v>
      </c>
      <c r="L219" s="133"/>
      <c r="M219" s="133"/>
      <c r="N219" s="133"/>
      <c r="O219" s="133"/>
      <c r="P219" s="133"/>
      <c r="Q219" s="133"/>
    </row>
    <row r="220" spans="2:17" x14ac:dyDescent="0.45">
      <c r="B220" s="133"/>
      <c r="C220" s="133"/>
      <c r="D220" s="133"/>
      <c r="E220" s="133"/>
      <c r="F220" s="133"/>
      <c r="G220" s="133"/>
      <c r="H220" s="133"/>
      <c r="I220" s="162">
        <v>2015</v>
      </c>
      <c r="J220" s="160">
        <v>3</v>
      </c>
      <c r="K220" s="168">
        <v>100.151455</v>
      </c>
      <c r="L220" s="133"/>
      <c r="M220" s="133"/>
      <c r="N220" s="133"/>
      <c r="O220" s="133"/>
      <c r="P220" s="133"/>
      <c r="Q220" s="133"/>
    </row>
    <row r="221" spans="2:17" x14ac:dyDescent="0.45">
      <c r="B221" s="133"/>
      <c r="C221" s="133"/>
      <c r="D221" s="133"/>
      <c r="E221" s="133"/>
      <c r="F221" s="133"/>
      <c r="G221" s="133"/>
      <c r="H221" s="133"/>
      <c r="I221" s="162">
        <v>2015</v>
      </c>
      <c r="J221" s="160">
        <v>4</v>
      </c>
      <c r="K221" s="168">
        <v>100.407815</v>
      </c>
      <c r="L221" s="133"/>
      <c r="M221" s="133"/>
      <c r="N221" s="133"/>
      <c r="O221" s="133"/>
      <c r="P221" s="133"/>
      <c r="Q221" s="133"/>
    </row>
    <row r="222" spans="2:17" x14ac:dyDescent="0.45">
      <c r="B222" s="133"/>
      <c r="C222" s="133"/>
      <c r="D222" s="133"/>
      <c r="E222" s="133"/>
      <c r="F222" s="133"/>
      <c r="G222" s="133"/>
      <c r="H222" s="133"/>
      <c r="I222" s="162">
        <v>2015</v>
      </c>
      <c r="J222" s="160">
        <v>5</v>
      </c>
      <c r="K222" s="168">
        <v>100.629994</v>
      </c>
      <c r="L222" s="133"/>
      <c r="M222" s="133"/>
      <c r="N222" s="133"/>
      <c r="O222" s="133"/>
      <c r="P222" s="133"/>
      <c r="Q222" s="133"/>
    </row>
    <row r="223" spans="2:17" x14ac:dyDescent="0.45">
      <c r="B223" s="133"/>
      <c r="C223" s="133"/>
      <c r="D223" s="133"/>
      <c r="E223" s="133"/>
      <c r="F223" s="133"/>
      <c r="G223" s="133"/>
      <c r="H223" s="133"/>
      <c r="I223" s="162">
        <v>2015</v>
      </c>
      <c r="J223" s="160">
        <v>6</v>
      </c>
      <c r="K223" s="168">
        <v>100.612903</v>
      </c>
      <c r="L223" s="133"/>
      <c r="M223" s="133"/>
      <c r="N223" s="133"/>
      <c r="O223" s="133"/>
      <c r="P223" s="133"/>
      <c r="Q223" s="133"/>
    </row>
    <row r="224" spans="2:17" x14ac:dyDescent="0.45">
      <c r="B224" s="133"/>
      <c r="C224" s="133"/>
      <c r="D224" s="133"/>
      <c r="E224" s="133"/>
      <c r="F224" s="133"/>
      <c r="G224" s="133"/>
      <c r="H224" s="133"/>
      <c r="I224" s="162">
        <v>2015</v>
      </c>
      <c r="J224" s="160">
        <v>7</v>
      </c>
      <c r="K224" s="168">
        <v>99.946365999999998</v>
      </c>
      <c r="L224" s="133"/>
      <c r="M224" s="133"/>
      <c r="N224" s="133"/>
      <c r="O224" s="133"/>
      <c r="P224" s="133"/>
      <c r="Q224" s="133"/>
    </row>
    <row r="225" spans="2:17" x14ac:dyDescent="0.45">
      <c r="B225" s="133"/>
      <c r="C225" s="133"/>
      <c r="D225" s="133"/>
      <c r="E225" s="133"/>
      <c r="F225" s="133"/>
      <c r="G225" s="133"/>
      <c r="H225" s="133"/>
      <c r="I225" s="162">
        <v>2015</v>
      </c>
      <c r="J225" s="160">
        <v>8</v>
      </c>
      <c r="K225" s="168">
        <v>99.954911999999993</v>
      </c>
      <c r="L225" s="133"/>
      <c r="M225" s="133"/>
      <c r="N225" s="133"/>
      <c r="O225" s="133"/>
      <c r="P225" s="133"/>
      <c r="Q225" s="133"/>
    </row>
    <row r="226" spans="2:17" x14ac:dyDescent="0.45">
      <c r="B226" s="133"/>
      <c r="C226" s="133"/>
      <c r="D226" s="133"/>
      <c r="E226" s="133"/>
      <c r="F226" s="133"/>
      <c r="G226" s="133"/>
      <c r="H226" s="133"/>
      <c r="I226" s="162">
        <v>2015</v>
      </c>
      <c r="J226" s="160">
        <v>9</v>
      </c>
      <c r="K226" s="168">
        <v>100.177091</v>
      </c>
      <c r="L226" s="133"/>
      <c r="M226" s="133"/>
      <c r="N226" s="133"/>
      <c r="O226" s="133"/>
      <c r="P226" s="133"/>
      <c r="Q226" s="133"/>
    </row>
    <row r="227" spans="2:17" x14ac:dyDescent="0.45">
      <c r="B227" s="133"/>
      <c r="C227" s="133"/>
      <c r="D227" s="133"/>
      <c r="E227" s="133"/>
      <c r="F227" s="133"/>
      <c r="G227" s="133"/>
      <c r="H227" s="133"/>
      <c r="I227" s="162">
        <v>2015</v>
      </c>
      <c r="J227" s="160">
        <v>10</v>
      </c>
      <c r="K227" s="168">
        <v>100.322362</v>
      </c>
      <c r="L227" s="133"/>
      <c r="M227" s="133"/>
      <c r="N227" s="133"/>
      <c r="O227" s="133"/>
      <c r="P227" s="133"/>
      <c r="Q227" s="133"/>
    </row>
    <row r="228" spans="2:17" x14ac:dyDescent="0.45">
      <c r="B228" s="133"/>
      <c r="C228" s="133"/>
      <c r="D228" s="133"/>
      <c r="E228" s="133"/>
      <c r="F228" s="133"/>
      <c r="G228" s="133"/>
      <c r="H228" s="133"/>
      <c r="I228" s="162">
        <v>2015</v>
      </c>
      <c r="J228" s="160">
        <v>11</v>
      </c>
      <c r="K228" s="168">
        <v>100.16854499999999</v>
      </c>
      <c r="L228" s="133"/>
      <c r="M228" s="133"/>
      <c r="N228" s="133"/>
      <c r="O228" s="133"/>
      <c r="P228" s="133"/>
      <c r="Q228" s="133"/>
    </row>
    <row r="229" spans="2:17" x14ac:dyDescent="0.45">
      <c r="B229" s="133"/>
      <c r="C229" s="133"/>
      <c r="D229" s="133"/>
      <c r="E229" s="133"/>
      <c r="F229" s="133"/>
      <c r="G229" s="133"/>
      <c r="H229" s="133"/>
      <c r="I229" s="162">
        <v>2015</v>
      </c>
      <c r="J229" s="160">
        <v>12</v>
      </c>
      <c r="K229" s="168">
        <v>100.16</v>
      </c>
      <c r="L229" s="133"/>
      <c r="M229" s="133"/>
      <c r="N229" s="133"/>
      <c r="O229" s="133"/>
      <c r="P229" s="133"/>
      <c r="Q229" s="133"/>
    </row>
    <row r="230" spans="2:17" x14ac:dyDescent="0.45">
      <c r="B230" s="133"/>
      <c r="C230" s="133"/>
      <c r="D230" s="133"/>
      <c r="E230" s="133"/>
      <c r="F230" s="133"/>
      <c r="G230" s="133"/>
      <c r="H230" s="133"/>
      <c r="I230" s="162">
        <v>2016</v>
      </c>
      <c r="J230" s="160">
        <v>1</v>
      </c>
      <c r="K230" s="168">
        <v>98.67</v>
      </c>
      <c r="L230" s="133"/>
      <c r="M230" s="133"/>
      <c r="N230" s="133"/>
      <c r="O230" s="133"/>
      <c r="P230" s="133"/>
      <c r="Q230" s="133"/>
    </row>
    <row r="231" spans="2:17" x14ac:dyDescent="0.45">
      <c r="B231" s="133"/>
      <c r="C231" s="133"/>
      <c r="D231" s="133"/>
      <c r="E231" s="133"/>
      <c r="F231" s="133"/>
      <c r="G231" s="133"/>
      <c r="H231" s="133"/>
      <c r="I231" s="162">
        <v>2016</v>
      </c>
      <c r="J231" s="160">
        <v>2</v>
      </c>
      <c r="K231" s="168">
        <v>98.83</v>
      </c>
      <c r="L231" s="133"/>
      <c r="M231" s="133"/>
      <c r="N231" s="133"/>
      <c r="O231" s="133"/>
      <c r="P231" s="133"/>
      <c r="Q231" s="133"/>
    </row>
    <row r="232" spans="2:17" x14ac:dyDescent="0.45">
      <c r="B232" s="133"/>
      <c r="C232" s="133"/>
      <c r="D232" s="133"/>
      <c r="E232" s="133"/>
      <c r="F232" s="133"/>
      <c r="G232" s="133"/>
      <c r="H232" s="133"/>
      <c r="I232" s="162">
        <v>2016</v>
      </c>
      <c r="J232" s="160">
        <v>3</v>
      </c>
      <c r="K232" s="168">
        <v>100.07</v>
      </c>
      <c r="L232" s="133"/>
      <c r="M232" s="133"/>
      <c r="N232" s="133"/>
      <c r="O232" s="133"/>
      <c r="P232" s="133"/>
      <c r="Q232" s="133"/>
    </row>
    <row r="233" spans="2:17" x14ac:dyDescent="0.45">
      <c r="B233" s="133"/>
      <c r="C233" s="133"/>
      <c r="D233" s="133"/>
      <c r="E233" s="133"/>
      <c r="F233" s="133"/>
      <c r="G233" s="133"/>
      <c r="H233" s="133"/>
      <c r="I233" s="162">
        <v>2016</v>
      </c>
      <c r="J233" s="160">
        <v>4</v>
      </c>
      <c r="K233" s="168">
        <v>100.11</v>
      </c>
      <c r="L233" s="133"/>
      <c r="M233" s="133"/>
      <c r="N233" s="133"/>
      <c r="O233" s="133"/>
      <c r="P233" s="133"/>
      <c r="Q233" s="133"/>
    </row>
    <row r="234" spans="2:17" x14ac:dyDescent="0.45">
      <c r="B234" s="133"/>
      <c r="C234" s="133"/>
      <c r="D234" s="133"/>
      <c r="E234" s="133"/>
      <c r="F234" s="133"/>
      <c r="G234" s="133"/>
      <c r="H234" s="133"/>
      <c r="I234" s="162">
        <v>2016</v>
      </c>
      <c r="J234" s="160">
        <v>5</v>
      </c>
      <c r="K234" s="168">
        <v>100.47</v>
      </c>
      <c r="L234" s="133"/>
      <c r="M234" s="133"/>
      <c r="N234" s="133"/>
      <c r="O234" s="133"/>
      <c r="P234" s="133"/>
      <c r="Q234" s="133"/>
    </row>
    <row r="235" spans="2:17" x14ac:dyDescent="0.45">
      <c r="B235" s="133"/>
      <c r="C235" s="133"/>
      <c r="D235" s="133"/>
      <c r="E235" s="133"/>
      <c r="F235" s="133"/>
      <c r="G235" s="133"/>
      <c r="H235" s="133"/>
      <c r="I235" s="162">
        <v>2016</v>
      </c>
      <c r="J235" s="160">
        <v>6</v>
      </c>
      <c r="K235" s="168">
        <v>100.63</v>
      </c>
      <c r="L235" s="133"/>
      <c r="M235" s="133"/>
      <c r="N235" s="133"/>
      <c r="O235" s="133"/>
      <c r="P235" s="133"/>
      <c r="Q235" s="133"/>
    </row>
    <row r="236" spans="2:17" x14ac:dyDescent="0.45">
      <c r="B236" s="133"/>
      <c r="C236" s="133"/>
      <c r="D236" s="133"/>
      <c r="E236" s="133"/>
      <c r="F236" s="133"/>
      <c r="G236" s="133"/>
      <c r="H236" s="133"/>
      <c r="I236" s="162">
        <v>2016</v>
      </c>
      <c r="J236" s="160">
        <v>7</v>
      </c>
      <c r="K236" s="168">
        <v>100.06</v>
      </c>
      <c r="L236" s="133"/>
      <c r="M236" s="133"/>
      <c r="N236" s="133"/>
      <c r="O236" s="133"/>
      <c r="P236" s="133"/>
      <c r="Q236" s="133"/>
    </row>
    <row r="237" spans="2:17" x14ac:dyDescent="0.45">
      <c r="B237" s="133"/>
      <c r="C237" s="133"/>
      <c r="D237" s="133"/>
      <c r="E237" s="133"/>
      <c r="F237" s="133"/>
      <c r="G237" s="133"/>
      <c r="H237" s="133"/>
      <c r="I237" s="162">
        <v>2016</v>
      </c>
      <c r="J237" s="160">
        <v>8</v>
      </c>
      <c r="K237" s="168">
        <v>100.14</v>
      </c>
      <c r="L237" s="133"/>
      <c r="M237" s="133"/>
      <c r="N237" s="133"/>
      <c r="O237" s="133"/>
      <c r="P237" s="133"/>
      <c r="Q237" s="133"/>
    </row>
    <row r="238" spans="2:17" x14ac:dyDescent="0.45">
      <c r="B238" s="133"/>
      <c r="C238" s="133"/>
      <c r="D238" s="133"/>
      <c r="E238" s="133"/>
      <c r="F238" s="133"/>
      <c r="G238" s="133"/>
      <c r="H238" s="133"/>
      <c r="I238" s="162">
        <v>2016</v>
      </c>
      <c r="J238" s="160">
        <v>9</v>
      </c>
      <c r="K238" s="168">
        <v>100.54</v>
      </c>
      <c r="L238" s="133"/>
      <c r="M238" s="133"/>
      <c r="N238" s="133"/>
      <c r="O238" s="133"/>
      <c r="P238" s="133"/>
      <c r="Q238" s="133"/>
    </row>
    <row r="239" spans="2:17" x14ac:dyDescent="0.45">
      <c r="B239" s="133"/>
      <c r="C239" s="133"/>
      <c r="D239" s="133"/>
      <c r="E239" s="133"/>
      <c r="F239" s="133"/>
      <c r="G239" s="133"/>
      <c r="H239" s="133"/>
      <c r="I239" s="162">
        <v>2016</v>
      </c>
      <c r="J239" s="160">
        <v>10</v>
      </c>
      <c r="K239" s="168">
        <v>100.8</v>
      </c>
      <c r="L239" s="133"/>
      <c r="M239" s="133"/>
      <c r="N239" s="133"/>
      <c r="O239" s="133"/>
      <c r="P239" s="133"/>
      <c r="Q239" s="133"/>
    </row>
    <row r="240" spans="2:17" x14ac:dyDescent="0.45">
      <c r="B240" s="133"/>
      <c r="C240" s="133"/>
      <c r="D240" s="133"/>
      <c r="E240" s="133"/>
      <c r="F240" s="133"/>
      <c r="G240" s="133"/>
      <c r="H240" s="133"/>
      <c r="I240" s="162">
        <v>2016</v>
      </c>
      <c r="J240" s="160">
        <v>11</v>
      </c>
      <c r="K240" s="168">
        <v>100.7</v>
      </c>
      <c r="L240" s="133"/>
      <c r="M240" s="133"/>
      <c r="N240" s="133"/>
      <c r="O240" s="133"/>
      <c r="P240" s="133"/>
      <c r="Q240" s="133"/>
    </row>
    <row r="241" spans="2:17" x14ac:dyDescent="0.45">
      <c r="B241" s="133"/>
      <c r="C241" s="133"/>
      <c r="D241" s="133"/>
      <c r="E241" s="133"/>
      <c r="F241" s="133"/>
      <c r="G241" s="133"/>
      <c r="H241" s="133"/>
      <c r="I241" s="162">
        <v>2016</v>
      </c>
      <c r="J241" s="160">
        <v>12</v>
      </c>
      <c r="K241" s="168">
        <v>101.26</v>
      </c>
      <c r="L241" s="133"/>
      <c r="M241" s="133"/>
      <c r="N241" s="133"/>
      <c r="O241" s="133"/>
      <c r="P241" s="133"/>
      <c r="Q241" s="133"/>
    </row>
    <row r="242" spans="2:17" x14ac:dyDescent="0.45">
      <c r="B242" s="133"/>
      <c r="C242" s="133"/>
      <c r="D242" s="133"/>
      <c r="E242" s="133"/>
      <c r="F242" s="133"/>
      <c r="G242" s="133"/>
      <c r="H242" s="133"/>
      <c r="I242" s="162">
        <v>2017</v>
      </c>
      <c r="J242" s="160">
        <v>1</v>
      </c>
      <c r="K242" s="168">
        <v>100.39</v>
      </c>
      <c r="L242" s="133"/>
      <c r="M242" s="133"/>
      <c r="N242" s="133"/>
      <c r="O242" s="133"/>
      <c r="P242" s="133"/>
      <c r="Q242" s="133"/>
    </row>
    <row r="243" spans="2:17" x14ac:dyDescent="0.45">
      <c r="B243" s="133"/>
      <c r="C243" s="133"/>
      <c r="D243" s="133"/>
      <c r="E243" s="133"/>
      <c r="F243" s="133"/>
      <c r="G243" s="133"/>
      <c r="H243" s="133"/>
      <c r="I243" s="162">
        <v>2017</v>
      </c>
      <c r="J243" s="160">
        <v>2</v>
      </c>
      <c r="K243" s="168">
        <v>100.77</v>
      </c>
      <c r="L243" s="133"/>
      <c r="M243" s="133"/>
      <c r="N243" s="133"/>
      <c r="O243" s="133"/>
      <c r="P243" s="133"/>
      <c r="Q243" s="133"/>
    </row>
    <row r="244" spans="2:17" x14ac:dyDescent="0.45">
      <c r="B244" s="133"/>
      <c r="C244" s="133"/>
      <c r="D244" s="133"/>
      <c r="E244" s="133"/>
      <c r="F244" s="133"/>
      <c r="G244" s="133"/>
      <c r="H244" s="133"/>
      <c r="I244" s="162">
        <v>2017</v>
      </c>
      <c r="J244" s="160">
        <v>3</v>
      </c>
      <c r="K244" s="168">
        <v>101.59</v>
      </c>
      <c r="L244" s="133"/>
      <c r="M244" s="133"/>
      <c r="N244" s="133"/>
      <c r="O244" s="133"/>
      <c r="P244" s="133"/>
      <c r="Q244" s="133"/>
    </row>
    <row r="245" spans="2:17" x14ac:dyDescent="0.45">
      <c r="B245" s="133"/>
      <c r="C245" s="133"/>
      <c r="D245" s="133"/>
      <c r="E245" s="133"/>
      <c r="F245" s="133"/>
      <c r="G245" s="133"/>
      <c r="H245" s="133"/>
      <c r="I245" s="162">
        <v>2017</v>
      </c>
      <c r="J245" s="160">
        <v>4</v>
      </c>
      <c r="K245" s="168">
        <v>101.96</v>
      </c>
      <c r="L245" s="133"/>
      <c r="M245" s="133"/>
      <c r="N245" s="133"/>
      <c r="O245" s="133"/>
      <c r="P245" s="133"/>
      <c r="Q245" s="133"/>
    </row>
    <row r="246" spans="2:17" x14ac:dyDescent="0.45">
      <c r="B246" s="133"/>
      <c r="C246" s="133"/>
      <c r="D246" s="133"/>
      <c r="E246" s="133"/>
      <c r="F246" s="133"/>
      <c r="G246" s="133"/>
      <c r="H246" s="133"/>
      <c r="I246" s="162">
        <v>2017</v>
      </c>
      <c r="J246" s="160">
        <v>5</v>
      </c>
      <c r="K246" s="168">
        <v>101.84</v>
      </c>
      <c r="L246" s="133"/>
      <c r="M246" s="133"/>
      <c r="N246" s="133"/>
      <c r="O246" s="133"/>
      <c r="P246" s="133"/>
      <c r="Q246" s="133"/>
    </row>
    <row r="247" spans="2:17" x14ac:dyDescent="0.45">
      <c r="B247" s="133"/>
      <c r="C247" s="133"/>
      <c r="D247" s="133"/>
      <c r="E247" s="133"/>
      <c r="F247" s="133"/>
      <c r="G247" s="133"/>
      <c r="H247" s="133"/>
      <c r="I247" s="162">
        <v>2017</v>
      </c>
      <c r="J247" s="160">
        <v>6</v>
      </c>
      <c r="K247" s="168">
        <v>101.86</v>
      </c>
      <c r="L247" s="133"/>
      <c r="M247" s="133"/>
      <c r="N247" s="133"/>
      <c r="O247" s="133"/>
      <c r="P247" s="133"/>
      <c r="Q247" s="133"/>
    </row>
    <row r="248" spans="2:17" x14ac:dyDescent="0.45">
      <c r="B248" s="133"/>
      <c r="C248" s="133"/>
      <c r="D248" s="133"/>
      <c r="E248" s="133"/>
      <c r="F248" s="133"/>
      <c r="G248" s="133"/>
      <c r="H248" s="133"/>
      <c r="I248" s="162">
        <v>2017</v>
      </c>
      <c r="J248" s="160">
        <v>7</v>
      </c>
      <c r="K248" s="168">
        <v>101.33</v>
      </c>
      <c r="L248" s="133"/>
      <c r="M248" s="133"/>
      <c r="N248" s="133"/>
      <c r="O248" s="133"/>
      <c r="P248" s="133"/>
      <c r="Q248" s="133"/>
    </row>
    <row r="249" spans="2:17" x14ac:dyDescent="0.45">
      <c r="B249" s="133"/>
      <c r="C249" s="133"/>
      <c r="D249" s="133"/>
      <c r="E249" s="133"/>
      <c r="F249" s="133"/>
      <c r="G249" s="133"/>
      <c r="H249" s="133"/>
      <c r="I249" s="162">
        <v>2017</v>
      </c>
      <c r="J249" s="160">
        <v>8</v>
      </c>
      <c r="K249" s="168">
        <v>101.6</v>
      </c>
      <c r="L249" s="133"/>
      <c r="M249" s="133"/>
      <c r="N249" s="133"/>
      <c r="O249" s="133"/>
      <c r="P249" s="133"/>
      <c r="Q249" s="133"/>
    </row>
    <row r="250" spans="2:17" x14ac:dyDescent="0.45">
      <c r="B250" s="133"/>
      <c r="C250" s="133"/>
      <c r="D250" s="133"/>
      <c r="E250" s="133"/>
      <c r="F250" s="133"/>
      <c r="G250" s="133"/>
      <c r="H250" s="133"/>
      <c r="I250" s="162">
        <v>2017</v>
      </c>
      <c r="J250" s="160">
        <v>9</v>
      </c>
      <c r="K250" s="168">
        <v>102.04</v>
      </c>
      <c r="L250" s="133"/>
      <c r="M250" s="133"/>
      <c r="N250" s="133"/>
      <c r="O250" s="133"/>
      <c r="P250" s="133"/>
      <c r="Q250" s="133"/>
    </row>
    <row r="251" spans="2:17" x14ac:dyDescent="0.45">
      <c r="B251" s="133"/>
      <c r="C251" s="133"/>
      <c r="D251" s="133"/>
      <c r="E251" s="133"/>
      <c r="F251" s="133"/>
      <c r="G251" s="133"/>
      <c r="H251" s="133"/>
      <c r="I251" s="162">
        <v>2017</v>
      </c>
      <c r="J251" s="160">
        <v>10</v>
      </c>
      <c r="K251" s="168">
        <v>102.14</v>
      </c>
      <c r="L251" s="133"/>
      <c r="M251" s="133"/>
      <c r="N251" s="133"/>
      <c r="O251" s="133"/>
      <c r="P251" s="133"/>
      <c r="Q251" s="133"/>
    </row>
    <row r="252" spans="2:17" x14ac:dyDescent="0.45">
      <c r="B252" s="133"/>
      <c r="C252" s="133"/>
      <c r="D252" s="133"/>
      <c r="E252" s="133"/>
      <c r="F252" s="133"/>
      <c r="G252" s="133"/>
      <c r="H252" s="133"/>
      <c r="I252" s="162">
        <v>2017</v>
      </c>
      <c r="J252" s="160">
        <v>11</v>
      </c>
      <c r="K252" s="168">
        <v>102.2</v>
      </c>
      <c r="L252" s="133"/>
      <c r="M252" s="133"/>
      <c r="N252" s="133"/>
      <c r="O252" s="133"/>
      <c r="P252" s="133"/>
      <c r="Q252" s="133"/>
    </row>
    <row r="253" spans="2:17" x14ac:dyDescent="0.45">
      <c r="B253" s="133"/>
      <c r="C253" s="133"/>
      <c r="D253" s="133"/>
      <c r="E253" s="133"/>
      <c r="F253" s="133"/>
      <c r="G253" s="133"/>
      <c r="H253" s="133"/>
      <c r="I253" s="162">
        <v>2017</v>
      </c>
      <c r="J253" s="160">
        <v>12</v>
      </c>
      <c r="K253" s="168">
        <v>102.57</v>
      </c>
      <c r="L253" s="133"/>
      <c r="M253" s="133"/>
      <c r="N253" s="133"/>
      <c r="O253" s="133"/>
      <c r="P253" s="133"/>
      <c r="Q253" s="133"/>
    </row>
    <row r="254" spans="2:17" x14ac:dyDescent="0.45">
      <c r="B254" s="133"/>
      <c r="C254" s="133"/>
      <c r="D254" s="133"/>
      <c r="E254" s="133"/>
      <c r="F254" s="133"/>
      <c r="G254" s="133"/>
      <c r="H254" s="133"/>
      <c r="I254" s="162">
        <v>2018</v>
      </c>
      <c r="J254" s="160">
        <v>1</v>
      </c>
      <c r="K254" s="168">
        <v>101.64</v>
      </c>
      <c r="L254" s="133"/>
      <c r="M254" s="133"/>
      <c r="N254" s="133"/>
      <c r="O254" s="133"/>
      <c r="P254" s="133"/>
      <c r="Q254" s="133"/>
    </row>
    <row r="255" spans="2:17" x14ac:dyDescent="0.45">
      <c r="B255" s="133"/>
      <c r="C255" s="133"/>
      <c r="D255" s="133"/>
      <c r="E255" s="133"/>
      <c r="F255" s="133"/>
      <c r="G255" s="133"/>
      <c r="H255" s="133"/>
      <c r="I255" s="162">
        <v>2018</v>
      </c>
      <c r="J255" s="160">
        <v>2</v>
      </c>
      <c r="K255" s="168">
        <v>101.84</v>
      </c>
      <c r="L255" s="133"/>
      <c r="M255" s="133"/>
      <c r="N255" s="133"/>
      <c r="O255" s="133"/>
      <c r="P255" s="133"/>
      <c r="Q255" s="133"/>
    </row>
    <row r="256" spans="2:17" x14ac:dyDescent="0.45">
      <c r="B256" s="133"/>
      <c r="C256" s="133"/>
      <c r="D256" s="133"/>
      <c r="E256" s="133"/>
      <c r="F256" s="133"/>
      <c r="G256" s="133"/>
      <c r="H256" s="133"/>
      <c r="I256" s="162">
        <v>2018</v>
      </c>
      <c r="J256" s="160">
        <v>3</v>
      </c>
      <c r="K256" s="168">
        <v>102.83</v>
      </c>
      <c r="L256" s="133"/>
      <c r="M256" s="133"/>
      <c r="N256" s="133"/>
      <c r="O256" s="133"/>
      <c r="P256" s="133"/>
      <c r="Q256" s="133"/>
    </row>
    <row r="257" spans="2:17" x14ac:dyDescent="0.45">
      <c r="B257" s="133"/>
      <c r="C257" s="133"/>
      <c r="D257" s="133"/>
      <c r="E257" s="133"/>
      <c r="F257" s="133"/>
      <c r="G257" s="133"/>
      <c r="H257" s="133"/>
      <c r="I257" s="162">
        <v>2018</v>
      </c>
      <c r="J257" s="160">
        <v>4</v>
      </c>
      <c r="K257" s="168">
        <v>103.11</v>
      </c>
      <c r="L257" s="133"/>
      <c r="M257" s="133"/>
      <c r="N257" s="133"/>
      <c r="O257" s="133"/>
      <c r="P257" s="133"/>
      <c r="Q257" s="133"/>
    </row>
    <row r="258" spans="2:17" x14ac:dyDescent="0.45">
      <c r="B258" s="133"/>
      <c r="C258" s="133"/>
      <c r="D258" s="133"/>
      <c r="E258" s="133"/>
      <c r="F258" s="133"/>
      <c r="G258" s="133"/>
      <c r="H258" s="133"/>
      <c r="I258" s="162">
        <v>2018</v>
      </c>
      <c r="J258" s="160">
        <v>5</v>
      </c>
      <c r="K258" s="168">
        <v>103.64</v>
      </c>
      <c r="L258" s="133"/>
      <c r="M258" s="133"/>
      <c r="N258" s="133"/>
      <c r="O258" s="133"/>
      <c r="P258" s="133"/>
      <c r="Q258" s="133"/>
    </row>
    <row r="259" spans="2:17" x14ac:dyDescent="0.45">
      <c r="B259" s="133"/>
      <c r="C259" s="133"/>
      <c r="D259" s="133"/>
      <c r="E259" s="133"/>
      <c r="F259" s="133"/>
      <c r="G259" s="133"/>
      <c r="H259" s="133"/>
      <c r="I259" s="162">
        <v>2018</v>
      </c>
      <c r="J259" s="160">
        <v>6</v>
      </c>
      <c r="K259" s="168">
        <v>103.76</v>
      </c>
      <c r="L259" s="133"/>
      <c r="M259" s="133"/>
      <c r="N259" s="133"/>
      <c r="O259" s="133"/>
      <c r="P259" s="133"/>
      <c r="Q259" s="133"/>
    </row>
    <row r="260" spans="2:17" x14ac:dyDescent="0.45">
      <c r="B260" s="133"/>
      <c r="C260" s="133"/>
      <c r="D260" s="133"/>
      <c r="E260" s="133"/>
      <c r="F260" s="133"/>
      <c r="G260" s="133"/>
      <c r="H260" s="133"/>
      <c r="I260" s="162">
        <v>2018</v>
      </c>
      <c r="J260" s="160">
        <v>7</v>
      </c>
      <c r="K260" s="168">
        <v>103.41</v>
      </c>
      <c r="L260" s="133"/>
      <c r="M260" s="133"/>
      <c r="N260" s="133"/>
      <c r="O260" s="133"/>
      <c r="P260" s="133"/>
      <c r="Q260" s="133"/>
    </row>
    <row r="261" spans="2:17" x14ac:dyDescent="0.45">
      <c r="B261" s="133"/>
      <c r="C261" s="133"/>
      <c r="D261" s="133"/>
      <c r="E261" s="133"/>
      <c r="F261" s="133"/>
      <c r="G261" s="133"/>
      <c r="H261" s="133"/>
      <c r="I261" s="162">
        <v>2018</v>
      </c>
      <c r="J261" s="160">
        <v>8</v>
      </c>
      <c r="K261" s="168">
        <v>103.58</v>
      </c>
      <c r="L261" s="133"/>
      <c r="M261" s="133"/>
      <c r="N261" s="133"/>
      <c r="O261" s="133"/>
      <c r="P261" s="133"/>
      <c r="Q261" s="133"/>
    </row>
    <row r="262" spans="2:17" x14ac:dyDescent="0.45">
      <c r="B262" s="133"/>
      <c r="C262" s="133"/>
      <c r="D262" s="133"/>
      <c r="E262" s="133"/>
      <c r="F262" s="133"/>
      <c r="G262" s="133"/>
      <c r="H262" s="133"/>
      <c r="I262" s="162">
        <v>2018</v>
      </c>
      <c r="J262" s="160">
        <v>9</v>
      </c>
      <c r="K262" s="168">
        <v>104.05</v>
      </c>
      <c r="L262" s="133"/>
      <c r="M262" s="133"/>
      <c r="N262" s="133"/>
      <c r="O262" s="133"/>
      <c r="P262" s="133"/>
      <c r="Q262" s="133"/>
    </row>
    <row r="263" spans="2:17" x14ac:dyDescent="0.45">
      <c r="B263" s="133"/>
      <c r="C263" s="133"/>
      <c r="D263" s="133"/>
      <c r="E263" s="133"/>
      <c r="F263" s="133"/>
      <c r="G263" s="133"/>
      <c r="H263" s="133"/>
      <c r="I263" s="162">
        <v>2018</v>
      </c>
      <c r="J263" s="160">
        <v>10</v>
      </c>
      <c r="K263" s="168">
        <v>104.3</v>
      </c>
      <c r="L263" s="133"/>
      <c r="M263" s="133"/>
      <c r="N263" s="133"/>
      <c r="O263" s="133"/>
      <c r="P263" s="133"/>
      <c r="Q263" s="133"/>
    </row>
    <row r="264" spans="2:17" x14ac:dyDescent="0.45">
      <c r="B264" s="133"/>
      <c r="C264" s="133"/>
      <c r="D264" s="133"/>
      <c r="E264" s="133"/>
      <c r="F264" s="133"/>
      <c r="G264" s="133"/>
      <c r="H264" s="133"/>
      <c r="I264" s="162">
        <v>2018</v>
      </c>
      <c r="J264" s="160">
        <v>11</v>
      </c>
      <c r="K264" s="168">
        <v>104.1</v>
      </c>
      <c r="L264" s="133"/>
      <c r="M264" s="133"/>
      <c r="N264" s="133"/>
      <c r="O264" s="133"/>
      <c r="P264" s="133"/>
      <c r="Q264" s="133"/>
    </row>
    <row r="265" spans="2:17" x14ac:dyDescent="0.45">
      <c r="B265" s="133"/>
      <c r="C265" s="133"/>
      <c r="D265" s="133"/>
      <c r="E265" s="133"/>
      <c r="F265" s="133"/>
      <c r="G265" s="133"/>
      <c r="H265" s="133"/>
      <c r="I265" s="162">
        <v>2018</v>
      </c>
      <c r="J265" s="160">
        <v>12</v>
      </c>
      <c r="K265" s="168">
        <v>104.1</v>
      </c>
      <c r="L265" s="133"/>
      <c r="M265" s="133"/>
      <c r="N265" s="133"/>
      <c r="O265" s="133"/>
      <c r="P265" s="133"/>
      <c r="Q265" s="133"/>
    </row>
    <row r="266" spans="2:17" x14ac:dyDescent="0.45">
      <c r="B266" s="133"/>
      <c r="C266" s="133"/>
      <c r="D266" s="133"/>
      <c r="E266" s="133"/>
      <c r="F266" s="133"/>
      <c r="G266" s="133"/>
      <c r="H266" s="133"/>
      <c r="I266" s="162">
        <v>2019</v>
      </c>
      <c r="J266" s="160">
        <v>1</v>
      </c>
      <c r="K266" s="168">
        <v>102.73</v>
      </c>
      <c r="L266" s="133"/>
      <c r="M266" s="133"/>
      <c r="N266" s="133"/>
      <c r="O266" s="133"/>
      <c r="P266" s="133"/>
      <c r="Q266" s="133"/>
    </row>
    <row r="267" spans="2:17" x14ac:dyDescent="0.45">
      <c r="B267" s="133"/>
      <c r="C267" s="133"/>
      <c r="D267" s="133"/>
      <c r="E267" s="133"/>
      <c r="F267" s="133"/>
      <c r="G267" s="133"/>
      <c r="H267" s="133"/>
      <c r="I267" s="162">
        <v>2019</v>
      </c>
      <c r="J267" s="160">
        <v>2</v>
      </c>
      <c r="K267" s="168">
        <v>103.06</v>
      </c>
      <c r="L267" s="133"/>
      <c r="M267" s="133"/>
      <c r="N267" s="133"/>
      <c r="O267" s="133"/>
      <c r="P267" s="133"/>
      <c r="Q267" s="133"/>
    </row>
    <row r="268" spans="2:17" x14ac:dyDescent="0.45">
      <c r="B268" s="133"/>
      <c r="C268" s="133"/>
      <c r="D268" s="133"/>
      <c r="E268" s="133"/>
      <c r="F268" s="133"/>
      <c r="G268" s="133"/>
      <c r="H268" s="133"/>
      <c r="I268" s="162">
        <v>2019</v>
      </c>
      <c r="J268" s="160">
        <v>3</v>
      </c>
      <c r="K268" s="168">
        <v>104.09</v>
      </c>
      <c r="L268" s="133"/>
      <c r="M268" s="133"/>
      <c r="N268" s="133"/>
      <c r="O268" s="133"/>
      <c r="P268" s="133"/>
      <c r="Q268" s="133"/>
    </row>
    <row r="269" spans="2:17" x14ac:dyDescent="0.45">
      <c r="B269" s="133"/>
      <c r="C269" s="133"/>
      <c r="D269" s="133"/>
      <c r="E269" s="133"/>
      <c r="F269" s="133"/>
      <c r="G269" s="133"/>
      <c r="H269" s="133"/>
      <c r="I269" s="162">
        <v>2019</v>
      </c>
      <c r="J269" s="160">
        <v>4</v>
      </c>
      <c r="K269" s="168">
        <v>104.85</v>
      </c>
      <c r="L269" s="133"/>
      <c r="M269" s="133"/>
      <c r="N269" s="133"/>
      <c r="O269" s="133"/>
      <c r="P269" s="133"/>
      <c r="Q269" s="133"/>
    </row>
    <row r="270" spans="2:17" x14ac:dyDescent="0.45">
      <c r="B270" s="133"/>
      <c r="C270" s="133"/>
      <c r="D270" s="133"/>
      <c r="E270" s="133"/>
      <c r="F270" s="133"/>
      <c r="G270" s="133"/>
      <c r="H270" s="133"/>
      <c r="I270" s="162">
        <v>2019</v>
      </c>
      <c r="J270" s="160">
        <v>5</v>
      </c>
      <c r="K270" s="168">
        <v>104.98</v>
      </c>
      <c r="L270" s="133"/>
      <c r="M270" s="133"/>
      <c r="N270" s="133"/>
      <c r="O270" s="133"/>
      <c r="P270" s="133"/>
      <c r="Q270" s="133"/>
    </row>
    <row r="271" spans="2:17" x14ac:dyDescent="0.45">
      <c r="B271" s="133"/>
      <c r="C271" s="133"/>
      <c r="D271" s="133"/>
      <c r="E271" s="133"/>
      <c r="F271" s="133"/>
      <c r="G271" s="133"/>
      <c r="H271" s="133"/>
      <c r="I271" s="162">
        <v>2019</v>
      </c>
      <c r="J271" s="160">
        <v>6</v>
      </c>
      <c r="K271" s="168">
        <v>105.15</v>
      </c>
      <c r="L271" s="133"/>
      <c r="M271" s="133"/>
      <c r="N271" s="133"/>
      <c r="O271" s="133"/>
      <c r="P271" s="133"/>
      <c r="Q271" s="133"/>
    </row>
    <row r="272" spans="2:17" x14ac:dyDescent="0.45">
      <c r="B272" s="133"/>
      <c r="C272" s="133"/>
      <c r="D272" s="133"/>
      <c r="E272" s="133"/>
      <c r="F272" s="133"/>
      <c r="G272" s="133"/>
      <c r="H272" s="133"/>
      <c r="I272" s="162">
        <v>2019</v>
      </c>
      <c r="J272" s="160">
        <v>7</v>
      </c>
      <c r="K272" s="168">
        <v>104.64</v>
      </c>
      <c r="L272" s="133"/>
      <c r="M272" s="133"/>
      <c r="N272" s="133"/>
      <c r="O272" s="133"/>
      <c r="P272" s="133"/>
      <c r="Q272" s="133"/>
    </row>
    <row r="273" spans="2:17" x14ac:dyDescent="0.45">
      <c r="B273" s="133"/>
      <c r="C273" s="133"/>
      <c r="D273" s="133"/>
      <c r="E273" s="133"/>
      <c r="F273" s="133"/>
      <c r="G273" s="133"/>
      <c r="H273" s="133"/>
      <c r="I273" s="162">
        <v>2019</v>
      </c>
      <c r="J273" s="160">
        <v>8</v>
      </c>
      <c r="K273" s="168">
        <v>104.79</v>
      </c>
      <c r="L273" s="133"/>
      <c r="M273" s="133"/>
      <c r="N273" s="133"/>
      <c r="O273" s="133"/>
      <c r="P273" s="133"/>
      <c r="Q273" s="133"/>
    </row>
    <row r="274" spans="2:17" x14ac:dyDescent="0.45">
      <c r="B274" s="133"/>
      <c r="C274" s="133"/>
      <c r="D274" s="133"/>
      <c r="E274" s="133"/>
      <c r="F274" s="133"/>
      <c r="G274" s="133"/>
      <c r="H274" s="133"/>
      <c r="I274" s="162">
        <v>2019</v>
      </c>
      <c r="J274" s="160">
        <v>9</v>
      </c>
      <c r="K274" s="168">
        <v>105.02</v>
      </c>
      <c r="L274" s="133"/>
      <c r="M274" s="133"/>
      <c r="N274" s="133"/>
      <c r="O274" s="133"/>
      <c r="P274" s="133"/>
      <c r="Q274" s="133"/>
    </row>
    <row r="275" spans="2:17" x14ac:dyDescent="0.45">
      <c r="B275" s="133"/>
      <c r="C275" s="133"/>
      <c r="D275" s="133"/>
      <c r="E275" s="133"/>
      <c r="F275" s="133"/>
      <c r="G275" s="133"/>
      <c r="H275" s="133"/>
      <c r="I275" s="162">
        <v>2019</v>
      </c>
      <c r="J275" s="160">
        <v>10</v>
      </c>
      <c r="K275" s="168">
        <v>105.16</v>
      </c>
      <c r="L275" s="133"/>
      <c r="M275" s="133"/>
      <c r="N275" s="133"/>
      <c r="O275" s="133"/>
      <c r="P275" s="133"/>
      <c r="Q275" s="133"/>
    </row>
    <row r="276" spans="2:17" x14ac:dyDescent="0.45">
      <c r="B276" s="133"/>
      <c r="C276" s="133"/>
      <c r="D276" s="133"/>
      <c r="E276" s="133"/>
      <c r="F276" s="133"/>
      <c r="G276" s="133"/>
      <c r="H276" s="133"/>
      <c r="I276" s="162">
        <v>2019</v>
      </c>
      <c r="J276" s="160">
        <v>11</v>
      </c>
      <c r="K276" s="168">
        <v>104.79</v>
      </c>
      <c r="L276" s="133"/>
      <c r="M276" s="133"/>
      <c r="N276" s="133"/>
      <c r="O276" s="133"/>
      <c r="P276" s="133"/>
      <c r="Q276" s="133"/>
    </row>
    <row r="277" spans="2:17" x14ac:dyDescent="0.45">
      <c r="B277" s="133"/>
      <c r="C277" s="133"/>
      <c r="D277" s="133"/>
      <c r="E277" s="133"/>
      <c r="F277" s="133"/>
      <c r="G277" s="133"/>
      <c r="H277" s="133"/>
      <c r="I277" s="162">
        <v>2019</v>
      </c>
      <c r="J277" s="160">
        <v>12</v>
      </c>
      <c r="K277" s="168">
        <v>105.13</v>
      </c>
      <c r="L277" s="133"/>
      <c r="M277" s="133"/>
      <c r="N277" s="133"/>
      <c r="O277" s="133"/>
      <c r="P277" s="133"/>
      <c r="Q277" s="133"/>
    </row>
    <row r="278" spans="2:17" x14ac:dyDescent="0.45">
      <c r="B278" s="133"/>
      <c r="C278" s="133"/>
      <c r="D278" s="133"/>
      <c r="E278" s="133"/>
      <c r="F278" s="133"/>
      <c r="G278" s="133"/>
      <c r="H278" s="133"/>
      <c r="I278" s="162">
        <v>2020</v>
      </c>
      <c r="J278" s="160">
        <v>1</v>
      </c>
      <c r="K278" s="168">
        <v>104.05</v>
      </c>
      <c r="L278" s="133"/>
      <c r="M278" s="133"/>
      <c r="N278" s="133"/>
      <c r="O278" s="133"/>
      <c r="P278" s="133"/>
      <c r="Q278" s="133"/>
    </row>
    <row r="279" spans="2:17" x14ac:dyDescent="0.45">
      <c r="B279" s="133"/>
      <c r="C279" s="133"/>
      <c r="D279" s="133"/>
      <c r="E279" s="133"/>
      <c r="F279" s="133"/>
      <c r="G279" s="133"/>
      <c r="H279" s="133"/>
      <c r="I279" s="165">
        <v>2020</v>
      </c>
      <c r="J279" s="166">
        <v>2</v>
      </c>
      <c r="K279" s="169">
        <v>104.23</v>
      </c>
      <c r="L279" s="133"/>
      <c r="M279" s="133"/>
      <c r="N279" s="133"/>
      <c r="O279" s="133"/>
      <c r="P279" s="133"/>
      <c r="Q279" s="133"/>
    </row>
  </sheetData>
  <sheetProtection sheet="1" objects="1" scenarios="1"/>
  <dataValidations count="1">
    <dataValidation type="list" errorStyle="information" allowBlank="1" showInputMessage="1" showErrorMessage="1" errorTitle="Cayley Market Data" error="Please select a valid LagMethod. Use in-cell dropdown to see allowed values." sqref="N6" xr:uid="{0E98024E-67A9-43EF-A019-E7126BF153DB}">
      <formula1>"2m no interpolation,3m no interpolation,Linear interpolation between 2m and 3m"</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ShowMenu">
                <anchor moveWithCells="1">
                  <from>
                    <xdr:col>1</xdr:col>
                    <xdr:colOff>0</xdr:colOff>
                    <xdr:row>1</xdr:row>
                    <xdr:rowOff>0</xdr:rowOff>
                  </from>
                  <to>
                    <xdr:col>2</xdr:col>
                    <xdr:colOff>0</xdr:colOff>
                    <xdr:row>2</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9E251-B481-4DBF-8183-4581638808F8}">
  <sheetPr codeName="shFrenchCPIxT"/>
  <dimension ref="B1:Q279"/>
  <sheetViews>
    <sheetView showGridLines="0" showRowColHeaders="0" workbookViewId="0"/>
  </sheetViews>
  <sheetFormatPr defaultRowHeight="14.25" x14ac:dyDescent="0.45"/>
  <cols>
    <col min="1" max="1" width="2.73046875" customWidth="1"/>
    <col min="2" max="2" width="8.46484375" customWidth="1"/>
    <col min="3" max="3" width="9.59765625" customWidth="1"/>
    <col min="4" max="4" width="16.86328125" customWidth="1"/>
    <col min="5" max="5" width="2.59765625" customWidth="1"/>
    <col min="6" max="6" width="11.265625" customWidth="1"/>
    <col min="7" max="7" width="17.33203125" customWidth="1"/>
    <col min="8" max="8" width="2.59765625" customWidth="1"/>
    <col min="9" max="9" width="7.73046875" customWidth="1"/>
    <col min="10" max="10" width="9.265625" customWidth="1"/>
    <col min="11" max="11" width="9.73046875" customWidth="1"/>
    <col min="12" max="12" width="2.59765625" customWidth="1"/>
    <col min="13" max="13" width="14.6640625" customWidth="1"/>
    <col min="14" max="14" width="18.53125" customWidth="1"/>
    <col min="15" max="15" width="2.59765625" customWidth="1"/>
    <col min="16" max="16" width="8.46484375" customWidth="1"/>
    <col min="17" max="17" width="9.73046875" customWidth="1"/>
  </cols>
  <sheetData>
    <row r="1" spans="2:17" ht="28.5" x14ac:dyDescent="0.85">
      <c r="B1" s="134" t="str">
        <f ca="1">"Inflation: "&amp;sCellInfo("SheetName")</f>
        <v>Inflation: FrenchCPIxT</v>
      </c>
      <c r="C1" s="133"/>
      <c r="D1" s="133"/>
      <c r="E1" s="133"/>
      <c r="F1" s="133"/>
      <c r="G1" s="133"/>
      <c r="H1" s="133"/>
      <c r="I1" s="133"/>
      <c r="J1" s="133"/>
      <c r="K1" s="133"/>
      <c r="L1" s="133"/>
      <c r="M1" s="133"/>
      <c r="N1" s="133"/>
      <c r="O1" s="133"/>
      <c r="P1" s="133"/>
      <c r="Q1" s="133"/>
    </row>
    <row r="2" spans="2:17" x14ac:dyDescent="0.45">
      <c r="B2" s="133"/>
      <c r="C2" s="133"/>
      <c r="D2" s="133"/>
      <c r="E2" s="133"/>
      <c r="F2" s="133"/>
      <c r="G2" s="133"/>
      <c r="H2" s="133"/>
      <c r="I2" s="133"/>
      <c r="J2" s="133"/>
      <c r="K2" s="133"/>
      <c r="L2" s="133"/>
      <c r="M2" s="133"/>
      <c r="N2" s="133"/>
      <c r="O2" s="133"/>
      <c r="P2" s="133"/>
      <c r="Q2" s="133"/>
    </row>
    <row r="3" spans="2:17" x14ac:dyDescent="0.45">
      <c r="B3" s="133" t="s">
        <v>576</v>
      </c>
      <c r="C3" s="133"/>
      <c r="D3" s="133"/>
      <c r="E3" s="133"/>
      <c r="F3" s="133" t="s">
        <v>577</v>
      </c>
      <c r="G3" s="133"/>
      <c r="H3" s="133"/>
      <c r="I3" s="133" t="s">
        <v>578</v>
      </c>
      <c r="J3" s="133"/>
      <c r="K3" s="133"/>
      <c r="L3" s="133"/>
      <c r="M3" s="133"/>
      <c r="N3" s="133"/>
      <c r="O3" s="133"/>
      <c r="P3" s="133" t="s">
        <v>579</v>
      </c>
      <c r="Q3" s="133"/>
    </row>
    <row r="4" spans="2:17" x14ac:dyDescent="0.45">
      <c r="B4" s="170" t="s">
        <v>536</v>
      </c>
      <c r="C4" s="170" t="s">
        <v>109</v>
      </c>
      <c r="D4" s="170" t="s">
        <v>580</v>
      </c>
      <c r="E4" s="133"/>
      <c r="F4" s="170" t="s">
        <v>581</v>
      </c>
      <c r="G4" s="170" t="s">
        <v>582</v>
      </c>
      <c r="H4" s="133"/>
      <c r="I4" s="170" t="s">
        <v>583</v>
      </c>
      <c r="J4" s="170" t="s">
        <v>581</v>
      </c>
      <c r="K4" s="170" t="s">
        <v>584</v>
      </c>
      <c r="L4" s="133"/>
      <c r="M4" s="133" t="s">
        <v>585</v>
      </c>
      <c r="N4" s="133"/>
      <c r="O4" s="133"/>
      <c r="P4" s="170" t="s">
        <v>536</v>
      </c>
      <c r="Q4" s="170" t="s">
        <v>586</v>
      </c>
    </row>
    <row r="5" spans="2:17" x14ac:dyDescent="0.45">
      <c r="B5" s="163" t="s">
        <v>10</v>
      </c>
      <c r="C5" s="77">
        <v>6.463E-3</v>
      </c>
      <c r="D5" s="167" t="s">
        <v>624</v>
      </c>
      <c r="E5" s="133"/>
      <c r="F5" s="163" t="s">
        <v>588</v>
      </c>
      <c r="G5" s="171">
        <f t="array" aca="1" ref="G5:G16" ca="1">EstimateSeasonalAdjustments([2]!sExpandDown(HistoricDataInit),60)</f>
        <v>-5.1648586000022515E-3</v>
      </c>
      <c r="H5" s="133"/>
      <c r="I5" s="163">
        <v>1997</v>
      </c>
      <c r="J5" s="164">
        <v>4</v>
      </c>
      <c r="K5" s="167">
        <v>78.77</v>
      </c>
      <c r="L5" s="133"/>
      <c r="M5" s="175" t="s">
        <v>589</v>
      </c>
      <c r="N5" s="177" t="str">
        <f ca="1">[2]!InflationIndexInfo([1]!sCellInfo("SheetName",N5),M5)</f>
        <v>EUR</v>
      </c>
      <c r="O5" s="133"/>
      <c r="P5" s="163" t="s">
        <v>10</v>
      </c>
      <c r="Q5" s="167">
        <v>6.7000000000000002E-3</v>
      </c>
    </row>
    <row r="6" spans="2:17" x14ac:dyDescent="0.45">
      <c r="B6" s="162" t="s">
        <v>11</v>
      </c>
      <c r="C6" s="161">
        <v>6.8000000000000005E-3</v>
      </c>
      <c r="D6" s="168" t="s">
        <v>625</v>
      </c>
      <c r="E6" s="133"/>
      <c r="F6" s="162" t="s">
        <v>591</v>
      </c>
      <c r="G6" s="172">
        <f ca="1"/>
        <v>3.2053267839100087E-5</v>
      </c>
      <c r="H6" s="133"/>
      <c r="I6" s="162">
        <v>1997</v>
      </c>
      <c r="J6" s="160">
        <v>5</v>
      </c>
      <c r="K6" s="168">
        <v>78.88</v>
      </c>
      <c r="L6" s="133"/>
      <c r="M6" s="174" t="s">
        <v>592</v>
      </c>
      <c r="N6" s="180" t="s">
        <v>593</v>
      </c>
      <c r="O6" s="133"/>
      <c r="P6" s="162" t="s">
        <v>11</v>
      </c>
      <c r="Q6" s="168">
        <v>6.7000000000000002E-3</v>
      </c>
    </row>
    <row r="7" spans="2:17" x14ac:dyDescent="0.45">
      <c r="B7" s="162" t="s">
        <v>12</v>
      </c>
      <c r="C7" s="161">
        <v>7.2750000000000002E-3</v>
      </c>
      <c r="D7" s="168" t="s">
        <v>626</v>
      </c>
      <c r="E7" s="133"/>
      <c r="F7" s="162" t="s">
        <v>595</v>
      </c>
      <c r="G7" s="172">
        <f ca="1"/>
        <v>6.1720446881324189E-3</v>
      </c>
      <c r="H7" s="133"/>
      <c r="I7" s="162">
        <v>1997</v>
      </c>
      <c r="J7" s="160">
        <v>6</v>
      </c>
      <c r="K7" s="168">
        <v>78.87</v>
      </c>
      <c r="L7" s="133"/>
      <c r="M7" s="174" t="s">
        <v>596</v>
      </c>
      <c r="N7" s="178" t="s">
        <v>597</v>
      </c>
      <c r="O7" s="133"/>
      <c r="P7" s="162" t="s">
        <v>12</v>
      </c>
      <c r="Q7" s="168">
        <v>6.7000000000000002E-3</v>
      </c>
    </row>
    <row r="8" spans="2:17" x14ac:dyDescent="0.45">
      <c r="B8" s="162" t="s">
        <v>13</v>
      </c>
      <c r="C8" s="161">
        <v>7.8879999999999992E-3</v>
      </c>
      <c r="D8" s="168" t="s">
        <v>627</v>
      </c>
      <c r="E8" s="133"/>
      <c r="F8" s="162" t="s">
        <v>599</v>
      </c>
      <c r="G8" s="172">
        <f ca="1"/>
        <v>7.9637479012917246E-4</v>
      </c>
      <c r="H8" s="133"/>
      <c r="I8" s="162">
        <v>1997</v>
      </c>
      <c r="J8" s="160">
        <v>7</v>
      </c>
      <c r="K8" s="168">
        <v>78.760000000000005</v>
      </c>
      <c r="L8" s="133"/>
      <c r="M8" s="174" t="str">
        <f t="array" aca="1" ref="M8:N9" ca="1">HistoricalInflationVol([1]!sExpandDown(HistoricDataInit))</f>
        <v>HistoricalVol</v>
      </c>
      <c r="N8" s="178">
        <f ca="1"/>
        <v>1.0630932576333872E-2</v>
      </c>
      <c r="O8" s="133"/>
      <c r="P8" s="162" t="s">
        <v>13</v>
      </c>
      <c r="Q8" s="168">
        <v>6.7000000000000002E-3</v>
      </c>
    </row>
    <row r="9" spans="2:17" x14ac:dyDescent="0.45">
      <c r="B9" s="162" t="s">
        <v>14</v>
      </c>
      <c r="C9" s="161">
        <v>8.3499999999999998E-3</v>
      </c>
      <c r="D9" s="168" t="s">
        <v>628</v>
      </c>
      <c r="E9" s="133"/>
      <c r="F9" s="162" t="s">
        <v>601</v>
      </c>
      <c r="G9" s="172">
        <f ca="1"/>
        <v>1.7924041057294613E-3</v>
      </c>
      <c r="H9" s="133"/>
      <c r="I9" s="162">
        <v>1997</v>
      </c>
      <c r="J9" s="160">
        <v>8</v>
      </c>
      <c r="K9" s="168">
        <v>78.97</v>
      </c>
      <c r="L9" s="133"/>
      <c r="M9" s="176" t="str">
        <f ca="1"/>
        <v>HistoricalVolSA</v>
      </c>
      <c r="N9" s="179">
        <f ca="1"/>
        <v>6.6943538446593348E-3</v>
      </c>
      <c r="O9" s="133"/>
      <c r="P9" s="162" t="s">
        <v>14</v>
      </c>
      <c r="Q9" s="168">
        <v>6.7000000000000002E-3</v>
      </c>
    </row>
    <row r="10" spans="2:17" x14ac:dyDescent="0.45">
      <c r="B10" s="162" t="s">
        <v>15</v>
      </c>
      <c r="C10" s="161">
        <v>8.7250000000000001E-3</v>
      </c>
      <c r="D10" s="168" t="s">
        <v>629</v>
      </c>
      <c r="E10" s="133"/>
      <c r="F10" s="162" t="s">
        <v>603</v>
      </c>
      <c r="G10" s="172">
        <f ca="1"/>
        <v>-7.1192792801387424E-5</v>
      </c>
      <c r="H10" s="133"/>
      <c r="I10" s="162">
        <v>1997</v>
      </c>
      <c r="J10" s="160">
        <v>9</v>
      </c>
      <c r="K10" s="168">
        <v>79.11</v>
      </c>
      <c r="L10" s="133"/>
      <c r="M10" s="133"/>
      <c r="N10" s="133"/>
      <c r="O10" s="133"/>
      <c r="P10" s="162" t="s">
        <v>15</v>
      </c>
      <c r="Q10" s="168">
        <v>6.7000000000000002E-3</v>
      </c>
    </row>
    <row r="11" spans="2:17" x14ac:dyDescent="0.45">
      <c r="B11" s="162" t="s">
        <v>16</v>
      </c>
      <c r="C11" s="161">
        <v>9.1749999999999991E-3</v>
      </c>
      <c r="D11" s="168" t="s">
        <v>630</v>
      </c>
      <c r="E11" s="133"/>
      <c r="F11" s="162" t="s">
        <v>605</v>
      </c>
      <c r="G11" s="172">
        <f ca="1"/>
        <v>-3.6533350019302313E-3</v>
      </c>
      <c r="H11" s="133"/>
      <c r="I11" s="162">
        <v>1997</v>
      </c>
      <c r="J11" s="160">
        <v>10</v>
      </c>
      <c r="K11" s="168">
        <v>79.069999999999993</v>
      </c>
      <c r="L11" s="133"/>
      <c r="M11" s="133"/>
      <c r="N11" s="133"/>
      <c r="O11" s="133"/>
      <c r="P11" s="162" t="s">
        <v>16</v>
      </c>
      <c r="Q11" s="168">
        <v>6.7000000000000002E-3</v>
      </c>
    </row>
    <row r="12" spans="2:17" x14ac:dyDescent="0.45">
      <c r="B12" s="162" t="s">
        <v>17</v>
      </c>
      <c r="C12" s="161">
        <v>9.6249999999999999E-3</v>
      </c>
      <c r="D12" s="168" t="s">
        <v>631</v>
      </c>
      <c r="E12" s="133"/>
      <c r="F12" s="162" t="s">
        <v>607</v>
      </c>
      <c r="G12" s="172">
        <f ca="1"/>
        <v>3.5820589739144347E-3</v>
      </c>
      <c r="H12" s="133"/>
      <c r="I12" s="162">
        <v>1997</v>
      </c>
      <c r="J12" s="160">
        <v>11</v>
      </c>
      <c r="K12" s="168">
        <v>79.209999999999994</v>
      </c>
      <c r="L12" s="133"/>
      <c r="M12" s="133"/>
      <c r="N12" s="133"/>
      <c r="O12" s="133"/>
      <c r="P12" s="162" t="s">
        <v>17</v>
      </c>
      <c r="Q12" s="168">
        <v>6.7000000000000002E-3</v>
      </c>
    </row>
    <row r="13" spans="2:17" x14ac:dyDescent="0.45">
      <c r="B13" s="162" t="s">
        <v>18</v>
      </c>
      <c r="C13" s="161">
        <v>1.0024999999999999E-2</v>
      </c>
      <c r="D13" s="168" t="s">
        <v>632</v>
      </c>
      <c r="E13" s="133"/>
      <c r="F13" s="162" t="s">
        <v>609</v>
      </c>
      <c r="G13" s="172">
        <f ca="1"/>
        <v>-3.4974032130757607E-3</v>
      </c>
      <c r="H13" s="133"/>
      <c r="I13" s="162">
        <v>1997</v>
      </c>
      <c r="J13" s="160">
        <v>12</v>
      </c>
      <c r="K13" s="168">
        <v>79.239999999999995</v>
      </c>
      <c r="L13" s="133"/>
      <c r="M13" s="133"/>
      <c r="N13" s="133"/>
      <c r="O13" s="133"/>
      <c r="P13" s="162" t="s">
        <v>18</v>
      </c>
      <c r="Q13" s="168">
        <v>6.7000000000000002E-3</v>
      </c>
    </row>
    <row r="14" spans="2:17" x14ac:dyDescent="0.45">
      <c r="B14" s="162" t="s">
        <v>19</v>
      </c>
      <c r="C14" s="161">
        <v>1.0475000000000002E-2</v>
      </c>
      <c r="D14" s="168" t="s">
        <v>633</v>
      </c>
      <c r="E14" s="133"/>
      <c r="F14" s="162" t="s">
        <v>611</v>
      </c>
      <c r="G14" s="172">
        <f ca="1"/>
        <v>-2.3651386037575075E-4</v>
      </c>
      <c r="H14" s="133"/>
      <c r="I14" s="162">
        <v>1998</v>
      </c>
      <c r="J14" s="160">
        <v>1</v>
      </c>
      <c r="K14" s="168">
        <v>78.95</v>
      </c>
      <c r="L14" s="133"/>
      <c r="M14" s="133"/>
      <c r="N14" s="133"/>
      <c r="O14" s="133"/>
      <c r="P14" s="162" t="s">
        <v>19</v>
      </c>
      <c r="Q14" s="168">
        <v>6.7000000000000002E-3</v>
      </c>
    </row>
    <row r="15" spans="2:17" x14ac:dyDescent="0.45">
      <c r="B15" s="162" t="s">
        <v>612</v>
      </c>
      <c r="C15" s="161">
        <v>1.1160000000000002E-2</v>
      </c>
      <c r="D15" s="168" t="s">
        <v>634</v>
      </c>
      <c r="E15" s="133"/>
      <c r="F15" s="162" t="s">
        <v>614</v>
      </c>
      <c r="G15" s="172">
        <f ca="1"/>
        <v>-1.5918967595248143E-3</v>
      </c>
      <c r="H15" s="133"/>
      <c r="I15" s="162">
        <v>1998</v>
      </c>
      <c r="J15" s="160">
        <v>2</v>
      </c>
      <c r="K15" s="168">
        <v>79.25</v>
      </c>
      <c r="L15" s="133"/>
      <c r="M15" s="133"/>
      <c r="N15" s="133"/>
      <c r="O15" s="133"/>
      <c r="P15" s="162" t="s">
        <v>612</v>
      </c>
      <c r="Q15" s="168">
        <v>6.7000000000000002E-3</v>
      </c>
    </row>
    <row r="16" spans="2:17" x14ac:dyDescent="0.45">
      <c r="B16" s="162" t="s">
        <v>545</v>
      </c>
      <c r="C16" s="161">
        <v>1.2075000000000001E-2</v>
      </c>
      <c r="D16" s="168" t="s">
        <v>635</v>
      </c>
      <c r="E16" s="133"/>
      <c r="F16" s="165" t="s">
        <v>616</v>
      </c>
      <c r="G16" s="173">
        <f ca="1"/>
        <v>1.8402644019654135E-3</v>
      </c>
      <c r="H16" s="133"/>
      <c r="I16" s="162">
        <v>1998</v>
      </c>
      <c r="J16" s="160">
        <v>3</v>
      </c>
      <c r="K16" s="168">
        <v>79.39</v>
      </c>
      <c r="L16" s="133"/>
      <c r="M16" s="133"/>
      <c r="N16" s="133"/>
      <c r="O16" s="133"/>
      <c r="P16" s="162" t="s">
        <v>545</v>
      </c>
      <c r="Q16" s="168">
        <v>6.7000000000000002E-3</v>
      </c>
    </row>
    <row r="17" spans="2:17" x14ac:dyDescent="0.45">
      <c r="B17" s="162" t="s">
        <v>546</v>
      </c>
      <c r="C17" s="161">
        <v>1.3287999999999999E-2</v>
      </c>
      <c r="D17" s="168" t="s">
        <v>636</v>
      </c>
      <c r="E17" s="133"/>
      <c r="F17" s="133"/>
      <c r="G17" s="133"/>
      <c r="H17" s="133"/>
      <c r="I17" s="162">
        <v>1998</v>
      </c>
      <c r="J17" s="160">
        <v>4</v>
      </c>
      <c r="K17" s="168">
        <v>79.55</v>
      </c>
      <c r="L17" s="133"/>
      <c r="M17" s="133"/>
      <c r="N17" s="133"/>
      <c r="O17" s="133"/>
      <c r="P17" s="162" t="s">
        <v>546</v>
      </c>
      <c r="Q17" s="168">
        <v>6.7000000000000002E-3</v>
      </c>
    </row>
    <row r="18" spans="2:17" x14ac:dyDescent="0.45">
      <c r="B18" s="162" t="s">
        <v>567</v>
      </c>
      <c r="C18" s="161">
        <v>1.4199999999999999E-2</v>
      </c>
      <c r="D18" s="168" t="s">
        <v>637</v>
      </c>
      <c r="E18" s="133"/>
      <c r="F18" s="133"/>
      <c r="G18" s="133"/>
      <c r="H18" s="133"/>
      <c r="I18" s="162">
        <v>1998</v>
      </c>
      <c r="J18" s="160">
        <v>5</v>
      </c>
      <c r="K18" s="168">
        <v>79.569999999999993</v>
      </c>
      <c r="L18" s="133"/>
      <c r="M18" s="133"/>
      <c r="N18" s="133"/>
      <c r="O18" s="133"/>
      <c r="P18" s="162" t="s">
        <v>567</v>
      </c>
      <c r="Q18" s="168">
        <v>6.7000000000000002E-3</v>
      </c>
    </row>
    <row r="19" spans="2:17" x14ac:dyDescent="0.45">
      <c r="B19" s="165" t="s">
        <v>560</v>
      </c>
      <c r="C19" s="78">
        <v>1.4839999999999999E-2</v>
      </c>
      <c r="D19" s="169" t="s">
        <v>638</v>
      </c>
      <c r="E19" s="133"/>
      <c r="F19" s="133"/>
      <c r="G19" s="133"/>
      <c r="H19" s="133"/>
      <c r="I19" s="162">
        <v>1998</v>
      </c>
      <c r="J19" s="160">
        <v>6</v>
      </c>
      <c r="K19" s="168">
        <v>79.63</v>
      </c>
      <c r="L19" s="133"/>
      <c r="M19" s="133"/>
      <c r="N19" s="133"/>
      <c r="O19" s="133"/>
      <c r="P19" s="162" t="s">
        <v>560</v>
      </c>
      <c r="Q19" s="168">
        <v>6.7000000000000002E-3</v>
      </c>
    </row>
    <row r="20" spans="2:17" x14ac:dyDescent="0.45">
      <c r="B20" s="133"/>
      <c r="C20" s="133"/>
      <c r="D20" s="133"/>
      <c r="E20" s="133"/>
      <c r="F20" s="133"/>
      <c r="G20" s="133"/>
      <c r="H20" s="133"/>
      <c r="I20" s="162">
        <v>1998</v>
      </c>
      <c r="J20" s="160">
        <v>7</v>
      </c>
      <c r="K20" s="168">
        <v>79.36</v>
      </c>
      <c r="L20" s="133"/>
      <c r="M20" s="133"/>
      <c r="N20" s="133"/>
      <c r="O20" s="133"/>
      <c r="P20" s="162" t="s">
        <v>620</v>
      </c>
      <c r="Q20" s="168">
        <v>6.7000000000000002E-3</v>
      </c>
    </row>
    <row r="21" spans="2:17" x14ac:dyDescent="0.45">
      <c r="B21" s="133"/>
      <c r="C21" s="133"/>
      <c r="D21" s="133"/>
      <c r="E21" s="133"/>
      <c r="F21" s="133"/>
      <c r="G21" s="133"/>
      <c r="H21" s="133"/>
      <c r="I21" s="162">
        <v>1998</v>
      </c>
      <c r="J21" s="160">
        <v>8</v>
      </c>
      <c r="K21" s="168">
        <v>79.42</v>
      </c>
      <c r="L21" s="133"/>
      <c r="M21" s="133"/>
      <c r="N21" s="133"/>
      <c r="O21" s="133"/>
      <c r="P21" s="165" t="s">
        <v>622</v>
      </c>
      <c r="Q21" s="169">
        <v>6.7000000000000002E-3</v>
      </c>
    </row>
    <row r="22" spans="2:17" x14ac:dyDescent="0.45">
      <c r="B22" s="133"/>
      <c r="C22" s="133"/>
      <c r="D22" s="133"/>
      <c r="E22" s="133"/>
      <c r="F22" s="133"/>
      <c r="G22" s="133"/>
      <c r="H22" s="133"/>
      <c r="I22" s="162">
        <v>1998</v>
      </c>
      <c r="J22" s="160">
        <v>9</v>
      </c>
      <c r="K22" s="168">
        <v>79.39</v>
      </c>
      <c r="L22" s="133"/>
      <c r="M22" s="133"/>
      <c r="N22" s="133"/>
      <c r="O22" s="133"/>
      <c r="P22" s="133"/>
      <c r="Q22" s="133"/>
    </row>
    <row r="23" spans="2:17" x14ac:dyDescent="0.45">
      <c r="B23" s="133"/>
      <c r="C23" s="133"/>
      <c r="D23" s="133"/>
      <c r="E23" s="133"/>
      <c r="F23" s="133"/>
      <c r="G23" s="133"/>
      <c r="H23" s="133"/>
      <c r="I23" s="162">
        <v>1998</v>
      </c>
      <c r="J23" s="160">
        <v>10</v>
      </c>
      <c r="K23" s="168">
        <v>79.34</v>
      </c>
      <c r="L23" s="133"/>
      <c r="M23" s="133"/>
      <c r="N23" s="133"/>
      <c r="O23" s="133"/>
      <c r="P23" s="133"/>
      <c r="Q23" s="133"/>
    </row>
    <row r="24" spans="2:17" x14ac:dyDescent="0.45">
      <c r="B24" s="133"/>
      <c r="C24" s="133"/>
      <c r="D24" s="133"/>
      <c r="E24" s="133"/>
      <c r="F24" s="133"/>
      <c r="G24" s="133"/>
      <c r="H24" s="133"/>
      <c r="I24" s="162">
        <v>1998</v>
      </c>
      <c r="J24" s="160">
        <v>11</v>
      </c>
      <c r="K24" s="168">
        <v>79.290000000000006</v>
      </c>
      <c r="L24" s="133"/>
      <c r="M24" s="133"/>
      <c r="N24" s="133"/>
      <c r="O24" s="133"/>
      <c r="P24" s="133"/>
      <c r="Q24" s="133"/>
    </row>
    <row r="25" spans="2:17" x14ac:dyDescent="0.45">
      <c r="B25" s="133"/>
      <c r="C25" s="133"/>
      <c r="D25" s="133"/>
      <c r="E25" s="133"/>
      <c r="F25" s="133"/>
      <c r="G25" s="133"/>
      <c r="H25" s="133"/>
      <c r="I25" s="162">
        <v>1998</v>
      </c>
      <c r="J25" s="160">
        <v>12</v>
      </c>
      <c r="K25" s="168">
        <v>79.38</v>
      </c>
      <c r="L25" s="133"/>
      <c r="M25" s="133"/>
      <c r="N25" s="133"/>
      <c r="O25" s="133"/>
      <c r="P25" s="133"/>
      <c r="Q25" s="133"/>
    </row>
    <row r="26" spans="2:17" x14ac:dyDescent="0.45">
      <c r="B26" s="133"/>
      <c r="C26" s="133"/>
      <c r="D26" s="133"/>
      <c r="E26" s="133"/>
      <c r="F26" s="133"/>
      <c r="G26" s="133"/>
      <c r="H26" s="133"/>
      <c r="I26" s="162">
        <v>1999</v>
      </c>
      <c r="J26" s="160">
        <v>1</v>
      </c>
      <c r="K26" s="168">
        <v>79.08</v>
      </c>
      <c r="L26" s="133"/>
      <c r="M26" s="133"/>
      <c r="N26" s="133"/>
      <c r="O26" s="133"/>
      <c r="P26" s="133"/>
      <c r="Q26" s="133"/>
    </row>
    <row r="27" spans="2:17" x14ac:dyDescent="0.45">
      <c r="B27" s="133"/>
      <c r="C27" s="133"/>
      <c r="D27" s="133"/>
      <c r="E27" s="133"/>
      <c r="F27" s="133"/>
      <c r="G27" s="133"/>
      <c r="H27" s="133"/>
      <c r="I27" s="162">
        <v>1999</v>
      </c>
      <c r="J27" s="160">
        <v>2</v>
      </c>
      <c r="K27" s="168">
        <v>79.33</v>
      </c>
      <c r="L27" s="133"/>
      <c r="M27" s="133"/>
      <c r="N27" s="133"/>
      <c r="O27" s="133"/>
      <c r="P27" s="133"/>
      <c r="Q27" s="133"/>
    </row>
    <row r="28" spans="2:17" x14ac:dyDescent="0.45">
      <c r="B28" s="133"/>
      <c r="C28" s="133"/>
      <c r="D28" s="133"/>
      <c r="E28" s="133"/>
      <c r="F28" s="133"/>
      <c r="G28" s="133"/>
      <c r="H28" s="133"/>
      <c r="I28" s="162">
        <v>1999</v>
      </c>
      <c r="J28" s="160">
        <v>3</v>
      </c>
      <c r="K28" s="168">
        <v>79.599999999999994</v>
      </c>
      <c r="L28" s="133"/>
      <c r="M28" s="133"/>
      <c r="N28" s="133"/>
      <c r="O28" s="133"/>
      <c r="P28" s="133"/>
      <c r="Q28" s="133"/>
    </row>
    <row r="29" spans="2:17" x14ac:dyDescent="0.45">
      <c r="B29" s="133"/>
      <c r="C29" s="133"/>
      <c r="D29" s="133"/>
      <c r="E29" s="133"/>
      <c r="F29" s="133"/>
      <c r="G29" s="133"/>
      <c r="H29" s="133"/>
      <c r="I29" s="162">
        <v>1999</v>
      </c>
      <c r="J29" s="160">
        <v>4</v>
      </c>
      <c r="K29" s="168">
        <v>79.83</v>
      </c>
      <c r="L29" s="133"/>
      <c r="M29" s="133"/>
      <c r="N29" s="133"/>
      <c r="O29" s="133"/>
      <c r="P29" s="133"/>
      <c r="Q29" s="133"/>
    </row>
    <row r="30" spans="2:17" x14ac:dyDescent="0.45">
      <c r="B30" s="133"/>
      <c r="C30" s="133"/>
      <c r="D30" s="133"/>
      <c r="E30" s="133"/>
      <c r="F30" s="133"/>
      <c r="G30" s="133"/>
      <c r="H30" s="133"/>
      <c r="I30" s="162">
        <v>1999</v>
      </c>
      <c r="J30" s="160">
        <v>5</v>
      </c>
      <c r="K30" s="168">
        <v>79.83</v>
      </c>
      <c r="L30" s="133"/>
      <c r="M30" s="133"/>
      <c r="N30" s="133"/>
      <c r="O30" s="133"/>
      <c r="P30" s="133"/>
      <c r="Q30" s="133"/>
    </row>
    <row r="31" spans="2:17" x14ac:dyDescent="0.45">
      <c r="B31" s="133"/>
      <c r="C31" s="133"/>
      <c r="D31" s="133"/>
      <c r="E31" s="133"/>
      <c r="F31" s="133"/>
      <c r="G31" s="133"/>
      <c r="H31" s="133"/>
      <c r="I31" s="162">
        <v>1999</v>
      </c>
      <c r="J31" s="160">
        <v>6</v>
      </c>
      <c r="K31" s="168">
        <v>79.83</v>
      </c>
      <c r="L31" s="133"/>
      <c r="M31" s="133"/>
      <c r="N31" s="133"/>
      <c r="O31" s="133"/>
      <c r="P31" s="133"/>
      <c r="Q31" s="133"/>
    </row>
    <row r="32" spans="2:17" x14ac:dyDescent="0.45">
      <c r="B32" s="133"/>
      <c r="C32" s="133"/>
      <c r="D32" s="133"/>
      <c r="E32" s="133"/>
      <c r="F32" s="133"/>
      <c r="G32" s="133"/>
      <c r="H32" s="133"/>
      <c r="I32" s="162">
        <v>1999</v>
      </c>
      <c r="J32" s="160">
        <v>7</v>
      </c>
      <c r="K32" s="168">
        <v>79.61</v>
      </c>
      <c r="L32" s="133"/>
      <c r="M32" s="133"/>
      <c r="N32" s="133"/>
      <c r="O32" s="133"/>
      <c r="P32" s="133"/>
      <c r="Q32" s="133"/>
    </row>
    <row r="33" spans="2:17" x14ac:dyDescent="0.45">
      <c r="B33" s="133"/>
      <c r="C33" s="133"/>
      <c r="D33" s="133"/>
      <c r="E33" s="133"/>
      <c r="F33" s="133"/>
      <c r="G33" s="133"/>
      <c r="H33" s="133"/>
      <c r="I33" s="162">
        <v>1999</v>
      </c>
      <c r="J33" s="160">
        <v>8</v>
      </c>
      <c r="K33" s="168">
        <v>79.739999999999995</v>
      </c>
      <c r="L33" s="133"/>
      <c r="M33" s="133"/>
      <c r="N33" s="133"/>
      <c r="O33" s="133"/>
      <c r="P33" s="133"/>
      <c r="Q33" s="133"/>
    </row>
    <row r="34" spans="2:17" x14ac:dyDescent="0.45">
      <c r="B34" s="133"/>
      <c r="C34" s="133"/>
      <c r="D34" s="133"/>
      <c r="E34" s="133"/>
      <c r="F34" s="133"/>
      <c r="G34" s="133"/>
      <c r="H34" s="133"/>
      <c r="I34" s="162">
        <v>1999</v>
      </c>
      <c r="J34" s="160">
        <v>9</v>
      </c>
      <c r="K34" s="168">
        <v>79.87</v>
      </c>
      <c r="L34" s="133"/>
      <c r="M34" s="133"/>
      <c r="N34" s="133"/>
      <c r="O34" s="133"/>
      <c r="P34" s="133"/>
      <c r="Q34" s="133"/>
    </row>
    <row r="35" spans="2:17" x14ac:dyDescent="0.45">
      <c r="B35" s="133"/>
      <c r="C35" s="133"/>
      <c r="D35" s="133"/>
      <c r="E35" s="133"/>
      <c r="F35" s="133"/>
      <c r="G35" s="133"/>
      <c r="H35" s="133"/>
      <c r="I35" s="162">
        <v>1999</v>
      </c>
      <c r="J35" s="160">
        <v>10</v>
      </c>
      <c r="K35" s="168">
        <v>79.930000000000007</v>
      </c>
      <c r="L35" s="133"/>
      <c r="M35" s="133"/>
      <c r="N35" s="133"/>
      <c r="O35" s="133"/>
      <c r="P35" s="133"/>
      <c r="Q35" s="133"/>
    </row>
    <row r="36" spans="2:17" x14ac:dyDescent="0.45">
      <c r="B36" s="133"/>
      <c r="C36" s="133"/>
      <c r="D36" s="133"/>
      <c r="E36" s="133"/>
      <c r="F36" s="133"/>
      <c r="G36" s="133"/>
      <c r="H36" s="133"/>
      <c r="I36" s="162">
        <v>1999</v>
      </c>
      <c r="J36" s="160">
        <v>11</v>
      </c>
      <c r="K36" s="168">
        <v>79.959999999999994</v>
      </c>
      <c r="L36" s="133"/>
      <c r="M36" s="133"/>
      <c r="N36" s="133"/>
      <c r="O36" s="133"/>
      <c r="P36" s="133"/>
      <c r="Q36" s="133"/>
    </row>
    <row r="37" spans="2:17" x14ac:dyDescent="0.45">
      <c r="B37" s="133"/>
      <c r="C37" s="133"/>
      <c r="D37" s="133"/>
      <c r="E37" s="133"/>
      <c r="F37" s="133"/>
      <c r="G37" s="133"/>
      <c r="H37" s="133"/>
      <c r="I37" s="162">
        <v>1999</v>
      </c>
      <c r="J37" s="160">
        <v>12</v>
      </c>
      <c r="K37" s="168">
        <v>80.319999999999993</v>
      </c>
      <c r="L37" s="133"/>
      <c r="M37" s="133"/>
      <c r="N37" s="133"/>
      <c r="O37" s="133"/>
      <c r="P37" s="133"/>
      <c r="Q37" s="133"/>
    </row>
    <row r="38" spans="2:17" x14ac:dyDescent="0.45">
      <c r="B38" s="133"/>
      <c r="C38" s="133"/>
      <c r="D38" s="133"/>
      <c r="E38" s="133"/>
      <c r="F38" s="133"/>
      <c r="G38" s="133"/>
      <c r="H38" s="133"/>
      <c r="I38" s="162">
        <v>2000</v>
      </c>
      <c r="J38" s="160">
        <v>1</v>
      </c>
      <c r="K38" s="168">
        <v>80.25</v>
      </c>
      <c r="L38" s="133"/>
      <c r="M38" s="133"/>
      <c r="N38" s="133"/>
      <c r="O38" s="133"/>
      <c r="P38" s="133"/>
      <c r="Q38" s="133"/>
    </row>
    <row r="39" spans="2:17" x14ac:dyDescent="0.45">
      <c r="B39" s="133"/>
      <c r="C39" s="133"/>
      <c r="D39" s="133"/>
      <c r="E39" s="133"/>
      <c r="F39" s="133"/>
      <c r="G39" s="133"/>
      <c r="H39" s="133"/>
      <c r="I39" s="162">
        <v>2000</v>
      </c>
      <c r="J39" s="160">
        <v>2</v>
      </c>
      <c r="K39" s="168">
        <v>80.349999999999994</v>
      </c>
      <c r="L39" s="133"/>
      <c r="M39" s="133"/>
      <c r="N39" s="133"/>
      <c r="O39" s="133"/>
      <c r="P39" s="133"/>
      <c r="Q39" s="133"/>
    </row>
    <row r="40" spans="2:17" x14ac:dyDescent="0.45">
      <c r="B40" s="133"/>
      <c r="C40" s="133"/>
      <c r="D40" s="133"/>
      <c r="E40" s="133"/>
      <c r="F40" s="133"/>
      <c r="G40" s="133"/>
      <c r="H40" s="133"/>
      <c r="I40" s="162">
        <v>2000</v>
      </c>
      <c r="J40" s="160">
        <v>3</v>
      </c>
      <c r="K40" s="168">
        <v>80.73</v>
      </c>
      <c r="L40" s="133"/>
      <c r="M40" s="133"/>
      <c r="N40" s="133"/>
      <c r="O40" s="133"/>
      <c r="P40" s="133"/>
      <c r="Q40" s="133"/>
    </row>
    <row r="41" spans="2:17" x14ac:dyDescent="0.45">
      <c r="B41" s="133"/>
      <c r="C41" s="133"/>
      <c r="D41" s="133"/>
      <c r="E41" s="133"/>
      <c r="F41" s="133"/>
      <c r="G41" s="133"/>
      <c r="H41" s="133"/>
      <c r="I41" s="162">
        <v>2000</v>
      </c>
      <c r="J41" s="160">
        <v>4</v>
      </c>
      <c r="K41" s="168">
        <v>80.73</v>
      </c>
      <c r="L41" s="133"/>
      <c r="M41" s="133"/>
      <c r="N41" s="133"/>
      <c r="O41" s="133"/>
      <c r="P41" s="133"/>
      <c r="Q41" s="133"/>
    </row>
    <row r="42" spans="2:17" x14ac:dyDescent="0.45">
      <c r="B42" s="133"/>
      <c r="C42" s="133"/>
      <c r="D42" s="133"/>
      <c r="E42" s="133"/>
      <c r="F42" s="133"/>
      <c r="G42" s="133"/>
      <c r="H42" s="133"/>
      <c r="I42" s="162">
        <v>2000</v>
      </c>
      <c r="J42" s="160">
        <v>5</v>
      </c>
      <c r="K42" s="168">
        <v>80.900000000000006</v>
      </c>
      <c r="L42" s="133"/>
      <c r="M42" s="133"/>
      <c r="N42" s="133"/>
      <c r="O42" s="133"/>
      <c r="P42" s="133"/>
      <c r="Q42" s="133"/>
    </row>
    <row r="43" spans="2:17" x14ac:dyDescent="0.45">
      <c r="B43" s="133"/>
      <c r="C43" s="133"/>
      <c r="D43" s="133"/>
      <c r="E43" s="133"/>
      <c r="F43" s="133"/>
      <c r="G43" s="133"/>
      <c r="H43" s="133"/>
      <c r="I43" s="162">
        <v>2000</v>
      </c>
      <c r="J43" s="160">
        <v>6</v>
      </c>
      <c r="K43" s="168">
        <v>81.099999999999994</v>
      </c>
      <c r="L43" s="133"/>
      <c r="M43" s="133"/>
      <c r="N43" s="133"/>
      <c r="O43" s="133"/>
      <c r="P43" s="133"/>
      <c r="Q43" s="133"/>
    </row>
    <row r="44" spans="2:17" x14ac:dyDescent="0.45">
      <c r="B44" s="133"/>
      <c r="C44" s="133"/>
      <c r="D44" s="133"/>
      <c r="E44" s="133"/>
      <c r="F44" s="133"/>
      <c r="G44" s="133"/>
      <c r="H44" s="133"/>
      <c r="I44" s="162">
        <v>2000</v>
      </c>
      <c r="J44" s="160">
        <v>7</v>
      </c>
      <c r="K44" s="168">
        <v>80.97</v>
      </c>
      <c r="L44" s="133"/>
      <c r="M44" s="133"/>
      <c r="N44" s="133"/>
      <c r="O44" s="133"/>
      <c r="P44" s="133"/>
      <c r="Q44" s="133"/>
    </row>
    <row r="45" spans="2:17" x14ac:dyDescent="0.45">
      <c r="B45" s="133"/>
      <c r="C45" s="133"/>
      <c r="D45" s="133"/>
      <c r="E45" s="133"/>
      <c r="F45" s="133"/>
      <c r="G45" s="133"/>
      <c r="H45" s="133"/>
      <c r="I45" s="162">
        <v>2000</v>
      </c>
      <c r="J45" s="160">
        <v>8</v>
      </c>
      <c r="K45" s="168">
        <v>81.13</v>
      </c>
      <c r="L45" s="133"/>
      <c r="M45" s="133"/>
      <c r="N45" s="133"/>
      <c r="O45" s="133"/>
      <c r="P45" s="133"/>
      <c r="Q45" s="133"/>
    </row>
    <row r="46" spans="2:17" x14ac:dyDescent="0.45">
      <c r="B46" s="133"/>
      <c r="C46" s="133"/>
      <c r="D46" s="133"/>
      <c r="E46" s="133"/>
      <c r="F46" s="133"/>
      <c r="G46" s="133"/>
      <c r="H46" s="133"/>
      <c r="I46" s="162">
        <v>2000</v>
      </c>
      <c r="J46" s="160">
        <v>9</v>
      </c>
      <c r="K46" s="168">
        <v>81.55</v>
      </c>
      <c r="L46" s="133"/>
      <c r="M46" s="133"/>
      <c r="N46" s="133"/>
      <c r="O46" s="133"/>
      <c r="P46" s="133"/>
      <c r="Q46" s="133"/>
    </row>
    <row r="47" spans="2:17" x14ac:dyDescent="0.45">
      <c r="B47" s="133"/>
      <c r="C47" s="133"/>
      <c r="D47" s="133"/>
      <c r="E47" s="133"/>
      <c r="F47" s="133"/>
      <c r="G47" s="133"/>
      <c r="H47" s="133"/>
      <c r="I47" s="162">
        <v>2000</v>
      </c>
      <c r="J47" s="160">
        <v>10</v>
      </c>
      <c r="K47" s="168">
        <v>81.45</v>
      </c>
      <c r="L47" s="133"/>
      <c r="M47" s="133"/>
      <c r="N47" s="133"/>
      <c r="O47" s="133"/>
      <c r="P47" s="133"/>
      <c r="Q47" s="133"/>
    </row>
    <row r="48" spans="2:17" x14ac:dyDescent="0.45">
      <c r="B48" s="133"/>
      <c r="C48" s="133"/>
      <c r="D48" s="133"/>
      <c r="E48" s="133"/>
      <c r="F48" s="133"/>
      <c r="G48" s="133"/>
      <c r="H48" s="133"/>
      <c r="I48" s="162">
        <v>2000</v>
      </c>
      <c r="J48" s="160">
        <v>11</v>
      </c>
      <c r="K48" s="168">
        <v>81.63</v>
      </c>
      <c r="L48" s="133"/>
      <c r="M48" s="133"/>
      <c r="N48" s="133"/>
      <c r="O48" s="133"/>
      <c r="P48" s="133"/>
      <c r="Q48" s="133"/>
    </row>
    <row r="49" spans="2:17" x14ac:dyDescent="0.45">
      <c r="B49" s="133"/>
      <c r="C49" s="133"/>
      <c r="D49" s="133"/>
      <c r="E49" s="133"/>
      <c r="F49" s="133"/>
      <c r="G49" s="133"/>
      <c r="H49" s="133"/>
      <c r="I49" s="162">
        <v>2000</v>
      </c>
      <c r="J49" s="160">
        <v>12</v>
      </c>
      <c r="K49" s="168">
        <v>81.599999999999994</v>
      </c>
      <c r="L49" s="133"/>
      <c r="M49" s="133"/>
      <c r="N49" s="133"/>
      <c r="O49" s="133"/>
      <c r="P49" s="133"/>
      <c r="Q49" s="133"/>
    </row>
    <row r="50" spans="2:17" x14ac:dyDescent="0.45">
      <c r="B50" s="133"/>
      <c r="C50" s="133"/>
      <c r="D50" s="133"/>
      <c r="E50" s="133"/>
      <c r="F50" s="133"/>
      <c r="G50" s="133"/>
      <c r="H50" s="133"/>
      <c r="I50" s="162">
        <v>2001</v>
      </c>
      <c r="J50" s="160">
        <v>1</v>
      </c>
      <c r="K50" s="168">
        <v>81.180000000000007</v>
      </c>
      <c r="L50" s="133"/>
      <c r="M50" s="133"/>
      <c r="N50" s="133"/>
      <c r="O50" s="133"/>
      <c r="P50" s="133"/>
      <c r="Q50" s="133"/>
    </row>
    <row r="51" spans="2:17" x14ac:dyDescent="0.45">
      <c r="B51" s="133"/>
      <c r="C51" s="133"/>
      <c r="D51" s="133"/>
      <c r="E51" s="133"/>
      <c r="F51" s="133"/>
      <c r="G51" s="133"/>
      <c r="H51" s="133"/>
      <c r="I51" s="162">
        <v>2001</v>
      </c>
      <c r="J51" s="160">
        <v>2</v>
      </c>
      <c r="K51" s="168">
        <v>81.39</v>
      </c>
      <c r="L51" s="133"/>
      <c r="M51" s="133"/>
      <c r="N51" s="133"/>
      <c r="O51" s="133"/>
      <c r="P51" s="133"/>
      <c r="Q51" s="133"/>
    </row>
    <row r="52" spans="2:17" x14ac:dyDescent="0.45">
      <c r="B52" s="133"/>
      <c r="C52" s="133"/>
      <c r="D52" s="133"/>
      <c r="E52" s="133"/>
      <c r="F52" s="133"/>
      <c r="G52" s="133"/>
      <c r="H52" s="133"/>
      <c r="I52" s="162">
        <v>2001</v>
      </c>
      <c r="J52" s="160">
        <v>3</v>
      </c>
      <c r="K52" s="168">
        <v>81.760000000000005</v>
      </c>
      <c r="L52" s="133"/>
      <c r="M52" s="133"/>
      <c r="N52" s="133"/>
      <c r="O52" s="133"/>
      <c r="P52" s="133"/>
      <c r="Q52" s="133"/>
    </row>
    <row r="53" spans="2:17" x14ac:dyDescent="0.45">
      <c r="B53" s="133"/>
      <c r="C53" s="133"/>
      <c r="D53" s="133"/>
      <c r="E53" s="133"/>
      <c r="F53" s="133"/>
      <c r="G53" s="133"/>
      <c r="H53" s="133"/>
      <c r="I53" s="162">
        <v>2001</v>
      </c>
      <c r="J53" s="160">
        <v>4</v>
      </c>
      <c r="K53" s="168">
        <v>82.16</v>
      </c>
      <c r="L53" s="133"/>
      <c r="M53" s="133"/>
      <c r="N53" s="133"/>
      <c r="O53" s="133"/>
      <c r="P53" s="133"/>
      <c r="Q53" s="133"/>
    </row>
    <row r="54" spans="2:17" x14ac:dyDescent="0.45">
      <c r="B54" s="133"/>
      <c r="C54" s="133"/>
      <c r="D54" s="133"/>
      <c r="E54" s="133"/>
      <c r="F54" s="133"/>
      <c r="G54" s="133"/>
      <c r="H54" s="133"/>
      <c r="I54" s="162">
        <v>2001</v>
      </c>
      <c r="J54" s="160">
        <v>5</v>
      </c>
      <c r="K54" s="168">
        <v>82.68</v>
      </c>
      <c r="L54" s="133"/>
      <c r="M54" s="133"/>
      <c r="N54" s="133"/>
      <c r="O54" s="133"/>
      <c r="P54" s="133"/>
      <c r="Q54" s="133"/>
    </row>
    <row r="55" spans="2:17" x14ac:dyDescent="0.45">
      <c r="B55" s="133"/>
      <c r="C55" s="133"/>
      <c r="D55" s="133"/>
      <c r="E55" s="133"/>
      <c r="F55" s="133"/>
      <c r="G55" s="133"/>
      <c r="H55" s="133"/>
      <c r="I55" s="162">
        <v>2001</v>
      </c>
      <c r="J55" s="160">
        <v>6</v>
      </c>
      <c r="K55" s="168">
        <v>82.73</v>
      </c>
      <c r="L55" s="133"/>
      <c r="M55" s="133"/>
      <c r="N55" s="133"/>
      <c r="O55" s="133"/>
      <c r="P55" s="133"/>
      <c r="Q55" s="133"/>
    </row>
    <row r="56" spans="2:17" x14ac:dyDescent="0.45">
      <c r="B56" s="133"/>
      <c r="C56" s="133"/>
      <c r="D56" s="133"/>
      <c r="E56" s="133"/>
      <c r="F56" s="133"/>
      <c r="G56" s="133"/>
      <c r="H56" s="133"/>
      <c r="I56" s="162">
        <v>2001</v>
      </c>
      <c r="J56" s="160">
        <v>7</v>
      </c>
      <c r="K56" s="168">
        <v>82.56</v>
      </c>
      <c r="L56" s="133"/>
      <c r="M56" s="133"/>
      <c r="N56" s="133"/>
      <c r="O56" s="133"/>
      <c r="P56" s="133"/>
      <c r="Q56" s="133"/>
    </row>
    <row r="57" spans="2:17" x14ac:dyDescent="0.45">
      <c r="B57" s="133"/>
      <c r="C57" s="133"/>
      <c r="D57" s="133"/>
      <c r="E57" s="133"/>
      <c r="F57" s="133"/>
      <c r="G57" s="133"/>
      <c r="H57" s="133"/>
      <c r="I57" s="162">
        <v>2001</v>
      </c>
      <c r="J57" s="160">
        <v>8</v>
      </c>
      <c r="K57" s="168">
        <v>82.56</v>
      </c>
      <c r="L57" s="133"/>
      <c r="M57" s="133"/>
      <c r="N57" s="133"/>
      <c r="O57" s="133"/>
      <c r="P57" s="133"/>
      <c r="Q57" s="133"/>
    </row>
    <row r="58" spans="2:17" x14ac:dyDescent="0.45">
      <c r="B58" s="133"/>
      <c r="C58" s="133"/>
      <c r="D58" s="133"/>
      <c r="E58" s="133"/>
      <c r="F58" s="133"/>
      <c r="G58" s="133"/>
      <c r="H58" s="133"/>
      <c r="I58" s="162">
        <v>2001</v>
      </c>
      <c r="J58" s="160">
        <v>9</v>
      </c>
      <c r="K58" s="168">
        <v>82.71</v>
      </c>
      <c r="L58" s="133"/>
      <c r="M58" s="133"/>
      <c r="N58" s="133"/>
      <c r="O58" s="133"/>
      <c r="P58" s="133"/>
      <c r="Q58" s="133"/>
    </row>
    <row r="59" spans="2:17" x14ac:dyDescent="0.45">
      <c r="B59" s="133"/>
      <c r="C59" s="133"/>
      <c r="D59" s="133"/>
      <c r="E59" s="133"/>
      <c r="F59" s="133"/>
      <c r="G59" s="133"/>
      <c r="H59" s="133"/>
      <c r="I59" s="162">
        <v>2001</v>
      </c>
      <c r="J59" s="160">
        <v>10</v>
      </c>
      <c r="K59" s="168">
        <v>82.76</v>
      </c>
      <c r="L59" s="133"/>
      <c r="M59" s="133"/>
      <c r="N59" s="133"/>
      <c r="O59" s="133"/>
      <c r="P59" s="133"/>
      <c r="Q59" s="133"/>
    </row>
    <row r="60" spans="2:17" x14ac:dyDescent="0.45">
      <c r="B60" s="133"/>
      <c r="C60" s="133"/>
      <c r="D60" s="133"/>
      <c r="E60" s="133"/>
      <c r="F60" s="133"/>
      <c r="G60" s="133"/>
      <c r="H60" s="133"/>
      <c r="I60" s="162">
        <v>2001</v>
      </c>
      <c r="J60" s="160">
        <v>11</v>
      </c>
      <c r="K60" s="168">
        <v>82.53</v>
      </c>
      <c r="L60" s="133"/>
      <c r="M60" s="133"/>
      <c r="N60" s="133"/>
      <c r="O60" s="133"/>
      <c r="P60" s="133"/>
      <c r="Q60" s="133"/>
    </row>
    <row r="61" spans="2:17" x14ac:dyDescent="0.45">
      <c r="B61" s="133"/>
      <c r="C61" s="133"/>
      <c r="D61" s="133"/>
      <c r="E61" s="133"/>
      <c r="F61" s="133"/>
      <c r="G61" s="133"/>
      <c r="H61" s="133"/>
      <c r="I61" s="162">
        <v>2001</v>
      </c>
      <c r="J61" s="160">
        <v>12</v>
      </c>
      <c r="K61" s="168">
        <v>82.63</v>
      </c>
      <c r="L61" s="133"/>
      <c r="M61" s="133"/>
      <c r="N61" s="133"/>
      <c r="O61" s="133"/>
      <c r="P61" s="133"/>
      <c r="Q61" s="133"/>
    </row>
    <row r="62" spans="2:17" x14ac:dyDescent="0.45">
      <c r="B62" s="133"/>
      <c r="C62" s="133"/>
      <c r="D62" s="133"/>
      <c r="E62" s="133"/>
      <c r="F62" s="133"/>
      <c r="G62" s="133"/>
      <c r="H62" s="133"/>
      <c r="I62" s="162">
        <v>2002</v>
      </c>
      <c r="J62" s="160">
        <v>1</v>
      </c>
      <c r="K62" s="168">
        <v>82.89</v>
      </c>
      <c r="L62" s="133"/>
      <c r="M62" s="133"/>
      <c r="N62" s="133"/>
      <c r="O62" s="133"/>
      <c r="P62" s="133"/>
      <c r="Q62" s="133"/>
    </row>
    <row r="63" spans="2:17" x14ac:dyDescent="0.45">
      <c r="B63" s="133"/>
      <c r="C63" s="133"/>
      <c r="D63" s="133"/>
      <c r="E63" s="133"/>
      <c r="F63" s="133"/>
      <c r="G63" s="133"/>
      <c r="H63" s="133"/>
      <c r="I63" s="162">
        <v>2002</v>
      </c>
      <c r="J63" s="160">
        <v>2</v>
      </c>
      <c r="K63" s="168">
        <v>82.99</v>
      </c>
      <c r="L63" s="133"/>
      <c r="M63" s="133"/>
      <c r="N63" s="133"/>
      <c r="O63" s="133"/>
      <c r="P63" s="133"/>
      <c r="Q63" s="133"/>
    </row>
    <row r="64" spans="2:17" x14ac:dyDescent="0.45">
      <c r="B64" s="133"/>
      <c r="C64" s="133"/>
      <c r="D64" s="133"/>
      <c r="E64" s="133"/>
      <c r="F64" s="133"/>
      <c r="G64" s="133"/>
      <c r="H64" s="133"/>
      <c r="I64" s="162">
        <v>2002</v>
      </c>
      <c r="J64" s="160">
        <v>3</v>
      </c>
      <c r="K64" s="168">
        <v>83.36</v>
      </c>
      <c r="L64" s="133"/>
      <c r="M64" s="133"/>
      <c r="N64" s="133"/>
      <c r="O64" s="133"/>
      <c r="P64" s="133"/>
      <c r="Q64" s="133"/>
    </row>
    <row r="65" spans="2:17" x14ac:dyDescent="0.45">
      <c r="B65" s="133"/>
      <c r="C65" s="133"/>
      <c r="D65" s="133"/>
      <c r="E65" s="133"/>
      <c r="F65" s="133"/>
      <c r="G65" s="133"/>
      <c r="H65" s="133"/>
      <c r="I65" s="162">
        <v>2002</v>
      </c>
      <c r="J65" s="160">
        <v>4</v>
      </c>
      <c r="K65" s="168">
        <v>83.68</v>
      </c>
      <c r="L65" s="133"/>
      <c r="M65" s="133"/>
      <c r="N65" s="133"/>
      <c r="O65" s="133"/>
      <c r="P65" s="133"/>
      <c r="Q65" s="133"/>
    </row>
    <row r="66" spans="2:17" x14ac:dyDescent="0.45">
      <c r="B66" s="133"/>
      <c r="C66" s="133"/>
      <c r="D66" s="133"/>
      <c r="E66" s="133"/>
      <c r="F66" s="133"/>
      <c r="G66" s="133"/>
      <c r="H66" s="133"/>
      <c r="I66" s="162">
        <v>2002</v>
      </c>
      <c r="J66" s="160">
        <v>5</v>
      </c>
      <c r="K66" s="168">
        <v>83.79</v>
      </c>
      <c r="L66" s="133"/>
      <c r="M66" s="133"/>
      <c r="N66" s="133"/>
      <c r="O66" s="133"/>
      <c r="P66" s="133"/>
      <c r="Q66" s="133"/>
    </row>
    <row r="67" spans="2:17" x14ac:dyDescent="0.45">
      <c r="B67" s="133"/>
      <c r="C67" s="133"/>
      <c r="D67" s="133"/>
      <c r="E67" s="133"/>
      <c r="F67" s="133"/>
      <c r="G67" s="133"/>
      <c r="H67" s="133"/>
      <c r="I67" s="162">
        <v>2002</v>
      </c>
      <c r="J67" s="160">
        <v>6</v>
      </c>
      <c r="K67" s="168">
        <v>83.78</v>
      </c>
      <c r="L67" s="133"/>
      <c r="M67" s="133"/>
      <c r="N67" s="133"/>
      <c r="O67" s="133"/>
      <c r="P67" s="133"/>
      <c r="Q67" s="133"/>
    </row>
    <row r="68" spans="2:17" x14ac:dyDescent="0.45">
      <c r="B68" s="133"/>
      <c r="C68" s="133"/>
      <c r="D68" s="133"/>
      <c r="E68" s="133"/>
      <c r="F68" s="133"/>
      <c r="G68" s="133"/>
      <c r="H68" s="133"/>
      <c r="I68" s="162">
        <v>2002</v>
      </c>
      <c r="J68" s="160">
        <v>7</v>
      </c>
      <c r="K68" s="168">
        <v>83.78</v>
      </c>
      <c r="L68" s="133"/>
      <c r="M68" s="133"/>
      <c r="N68" s="133"/>
      <c r="O68" s="133"/>
      <c r="P68" s="133"/>
      <c r="Q68" s="133"/>
    </row>
    <row r="69" spans="2:17" x14ac:dyDescent="0.45">
      <c r="B69" s="133"/>
      <c r="C69" s="133"/>
      <c r="D69" s="133"/>
      <c r="E69" s="133"/>
      <c r="F69" s="133"/>
      <c r="G69" s="133"/>
      <c r="H69" s="133"/>
      <c r="I69" s="162">
        <v>2002</v>
      </c>
      <c r="J69" s="160">
        <v>8</v>
      </c>
      <c r="K69" s="168">
        <v>83.98</v>
      </c>
      <c r="L69" s="133"/>
      <c r="M69" s="133"/>
      <c r="N69" s="133"/>
      <c r="O69" s="133"/>
      <c r="P69" s="133"/>
      <c r="Q69" s="133"/>
    </row>
    <row r="70" spans="2:17" x14ac:dyDescent="0.45">
      <c r="B70" s="133"/>
      <c r="C70" s="133"/>
      <c r="D70" s="133"/>
      <c r="E70" s="133"/>
      <c r="F70" s="133"/>
      <c r="G70" s="133"/>
      <c r="H70" s="133"/>
      <c r="I70" s="162">
        <v>2002</v>
      </c>
      <c r="J70" s="160">
        <v>9</v>
      </c>
      <c r="K70" s="168">
        <v>84.14</v>
      </c>
      <c r="L70" s="133"/>
      <c r="M70" s="133"/>
      <c r="N70" s="133"/>
      <c r="O70" s="133"/>
      <c r="P70" s="133"/>
      <c r="Q70" s="133"/>
    </row>
    <row r="71" spans="2:17" x14ac:dyDescent="0.45">
      <c r="B71" s="133"/>
      <c r="C71" s="133"/>
      <c r="D71" s="133"/>
      <c r="E71" s="133"/>
      <c r="F71" s="133"/>
      <c r="G71" s="133"/>
      <c r="H71" s="133"/>
      <c r="I71" s="162">
        <v>2002</v>
      </c>
      <c r="J71" s="160">
        <v>10</v>
      </c>
      <c r="K71" s="168">
        <v>84.27</v>
      </c>
      <c r="L71" s="133"/>
      <c r="M71" s="133"/>
      <c r="N71" s="133"/>
      <c r="O71" s="133"/>
      <c r="P71" s="133"/>
      <c r="Q71" s="133"/>
    </row>
    <row r="72" spans="2:17" x14ac:dyDescent="0.45">
      <c r="B72" s="133"/>
      <c r="C72" s="133"/>
      <c r="D72" s="133"/>
      <c r="E72" s="133"/>
      <c r="F72" s="133"/>
      <c r="G72" s="133"/>
      <c r="H72" s="133"/>
      <c r="I72" s="162">
        <v>2002</v>
      </c>
      <c r="J72" s="160">
        <v>11</v>
      </c>
      <c r="K72" s="168">
        <v>84.27</v>
      </c>
      <c r="L72" s="133"/>
      <c r="M72" s="133"/>
      <c r="N72" s="133"/>
      <c r="O72" s="133"/>
      <c r="P72" s="133"/>
      <c r="Q72" s="133"/>
    </row>
    <row r="73" spans="2:17" x14ac:dyDescent="0.45">
      <c r="B73" s="133"/>
      <c r="C73" s="133"/>
      <c r="D73" s="133"/>
      <c r="E73" s="133"/>
      <c r="F73" s="133"/>
      <c r="G73" s="133"/>
      <c r="H73" s="133"/>
      <c r="I73" s="162">
        <v>2002</v>
      </c>
      <c r="J73" s="160">
        <v>12</v>
      </c>
      <c r="K73" s="168">
        <v>84.41</v>
      </c>
      <c r="L73" s="133"/>
      <c r="M73" s="133"/>
      <c r="N73" s="133"/>
      <c r="O73" s="133"/>
      <c r="P73" s="133"/>
      <c r="Q73" s="133"/>
    </row>
    <row r="74" spans="2:17" x14ac:dyDescent="0.45">
      <c r="B74" s="133"/>
      <c r="C74" s="133"/>
      <c r="D74" s="133"/>
      <c r="E74" s="133"/>
      <c r="F74" s="133"/>
      <c r="G74" s="133"/>
      <c r="H74" s="133"/>
      <c r="I74" s="162">
        <v>2003</v>
      </c>
      <c r="J74" s="160">
        <v>1</v>
      </c>
      <c r="K74" s="168">
        <v>84.42</v>
      </c>
      <c r="L74" s="133"/>
      <c r="M74" s="133"/>
      <c r="N74" s="133"/>
      <c r="O74" s="133"/>
      <c r="P74" s="133"/>
      <c r="Q74" s="133"/>
    </row>
    <row r="75" spans="2:17" x14ac:dyDescent="0.45">
      <c r="B75" s="133"/>
      <c r="C75" s="133"/>
      <c r="D75" s="133"/>
      <c r="E75" s="133"/>
      <c r="F75" s="133"/>
      <c r="G75" s="133"/>
      <c r="H75" s="133"/>
      <c r="I75" s="162">
        <v>2003</v>
      </c>
      <c r="J75" s="160">
        <v>2</v>
      </c>
      <c r="K75" s="168">
        <v>84.99</v>
      </c>
      <c r="L75" s="133"/>
      <c r="M75" s="133"/>
      <c r="N75" s="133"/>
      <c r="O75" s="133"/>
      <c r="P75" s="133"/>
      <c r="Q75" s="133"/>
    </row>
    <row r="76" spans="2:17" x14ac:dyDescent="0.45">
      <c r="B76" s="133"/>
      <c r="C76" s="133"/>
      <c r="D76" s="133"/>
      <c r="E76" s="133"/>
      <c r="F76" s="133"/>
      <c r="G76" s="133"/>
      <c r="H76" s="133"/>
      <c r="I76" s="162">
        <v>2003</v>
      </c>
      <c r="J76" s="160">
        <v>3</v>
      </c>
      <c r="K76" s="168">
        <v>85.33</v>
      </c>
      <c r="L76" s="133"/>
      <c r="M76" s="133"/>
      <c r="N76" s="133"/>
      <c r="O76" s="133"/>
      <c r="P76" s="133"/>
      <c r="Q76" s="133"/>
    </row>
    <row r="77" spans="2:17" x14ac:dyDescent="0.45">
      <c r="B77" s="133"/>
      <c r="C77" s="133"/>
      <c r="D77" s="133"/>
      <c r="E77" s="133"/>
      <c r="F77" s="133"/>
      <c r="G77" s="133"/>
      <c r="H77" s="133"/>
      <c r="I77" s="162">
        <v>2003</v>
      </c>
      <c r="J77" s="160">
        <v>4</v>
      </c>
      <c r="K77" s="168">
        <v>85.21</v>
      </c>
      <c r="L77" s="133"/>
      <c r="M77" s="133"/>
      <c r="N77" s="133"/>
      <c r="O77" s="133"/>
      <c r="P77" s="133"/>
      <c r="Q77" s="133"/>
    </row>
    <row r="78" spans="2:17" x14ac:dyDescent="0.45">
      <c r="B78" s="133"/>
      <c r="C78" s="133"/>
      <c r="D78" s="133"/>
      <c r="E78" s="133"/>
      <c r="F78" s="133"/>
      <c r="G78" s="133"/>
      <c r="H78" s="133"/>
      <c r="I78" s="162">
        <v>2003</v>
      </c>
      <c r="J78" s="160">
        <v>5</v>
      </c>
      <c r="K78" s="168">
        <v>85.12</v>
      </c>
      <c r="L78" s="133"/>
      <c r="M78" s="133"/>
      <c r="N78" s="133"/>
      <c r="O78" s="133"/>
      <c r="P78" s="133"/>
      <c r="Q78" s="133"/>
    </row>
    <row r="79" spans="2:17" x14ac:dyDescent="0.45">
      <c r="B79" s="133"/>
      <c r="C79" s="133"/>
      <c r="D79" s="133"/>
      <c r="E79" s="133"/>
      <c r="F79" s="133"/>
      <c r="G79" s="133"/>
      <c r="H79" s="133"/>
      <c r="I79" s="162">
        <v>2003</v>
      </c>
      <c r="J79" s="160">
        <v>6</v>
      </c>
      <c r="K79" s="168">
        <v>85.28</v>
      </c>
      <c r="L79" s="133"/>
      <c r="M79" s="133"/>
      <c r="N79" s="133"/>
      <c r="O79" s="133"/>
      <c r="P79" s="133"/>
      <c r="Q79" s="133"/>
    </row>
    <row r="80" spans="2:17" x14ac:dyDescent="0.45">
      <c r="B80" s="133"/>
      <c r="C80" s="133"/>
      <c r="D80" s="133"/>
      <c r="E80" s="133"/>
      <c r="F80" s="133"/>
      <c r="G80" s="133"/>
      <c r="H80" s="133"/>
      <c r="I80" s="162">
        <v>2003</v>
      </c>
      <c r="J80" s="160">
        <v>7</v>
      </c>
      <c r="K80" s="168">
        <v>85.19</v>
      </c>
      <c r="L80" s="133"/>
      <c r="M80" s="133"/>
      <c r="N80" s="133"/>
      <c r="O80" s="133"/>
      <c r="P80" s="133"/>
      <c r="Q80" s="133"/>
    </row>
    <row r="81" spans="2:17" x14ac:dyDescent="0.45">
      <c r="B81" s="133"/>
      <c r="C81" s="133"/>
      <c r="D81" s="133"/>
      <c r="E81" s="133"/>
      <c r="F81" s="133"/>
      <c r="G81" s="133"/>
      <c r="H81" s="133"/>
      <c r="I81" s="162">
        <v>2003</v>
      </c>
      <c r="J81" s="160">
        <v>8</v>
      </c>
      <c r="K81" s="168">
        <v>85.39</v>
      </c>
      <c r="L81" s="133"/>
      <c r="M81" s="133"/>
      <c r="N81" s="133"/>
      <c r="O81" s="133"/>
      <c r="P81" s="133"/>
      <c r="Q81" s="133"/>
    </row>
    <row r="82" spans="2:17" x14ac:dyDescent="0.45">
      <c r="B82" s="133"/>
      <c r="C82" s="133"/>
      <c r="D82" s="133"/>
      <c r="E82" s="133"/>
      <c r="F82" s="133"/>
      <c r="G82" s="133"/>
      <c r="H82" s="133"/>
      <c r="I82" s="162">
        <v>2003</v>
      </c>
      <c r="J82" s="160">
        <v>9</v>
      </c>
      <c r="K82" s="168">
        <v>85.73</v>
      </c>
      <c r="L82" s="133"/>
      <c r="M82" s="133"/>
      <c r="N82" s="133"/>
      <c r="O82" s="133"/>
      <c r="P82" s="133"/>
      <c r="Q82" s="133"/>
    </row>
    <row r="83" spans="2:17" x14ac:dyDescent="0.45">
      <c r="B83" s="133"/>
      <c r="C83" s="133"/>
      <c r="D83" s="133"/>
      <c r="E83" s="133"/>
      <c r="F83" s="133"/>
      <c r="G83" s="133"/>
      <c r="H83" s="133"/>
      <c r="I83" s="162">
        <v>2003</v>
      </c>
      <c r="J83" s="160">
        <v>10</v>
      </c>
      <c r="K83" s="168">
        <v>85.78</v>
      </c>
      <c r="L83" s="133"/>
      <c r="M83" s="133"/>
      <c r="N83" s="133"/>
      <c r="O83" s="133"/>
      <c r="P83" s="133"/>
      <c r="Q83" s="133"/>
    </row>
    <row r="84" spans="2:17" x14ac:dyDescent="0.45">
      <c r="B84" s="133"/>
      <c r="C84" s="133"/>
      <c r="D84" s="133"/>
      <c r="E84" s="133"/>
      <c r="F84" s="133"/>
      <c r="G84" s="133"/>
      <c r="H84" s="133"/>
      <c r="I84" s="162">
        <v>2003</v>
      </c>
      <c r="J84" s="160">
        <v>11</v>
      </c>
      <c r="K84" s="168">
        <v>85.67</v>
      </c>
      <c r="L84" s="133"/>
      <c r="M84" s="133"/>
      <c r="N84" s="133"/>
      <c r="O84" s="133"/>
      <c r="P84" s="133"/>
      <c r="Q84" s="133"/>
    </row>
    <row r="85" spans="2:17" x14ac:dyDescent="0.45">
      <c r="B85" s="133"/>
      <c r="C85" s="133"/>
      <c r="D85" s="133"/>
      <c r="E85" s="133"/>
      <c r="F85" s="133"/>
      <c r="G85" s="133"/>
      <c r="H85" s="133"/>
      <c r="I85" s="162">
        <v>2003</v>
      </c>
      <c r="J85" s="160">
        <v>12</v>
      </c>
      <c r="K85" s="168">
        <v>85.76</v>
      </c>
      <c r="L85" s="133"/>
      <c r="M85" s="133"/>
      <c r="N85" s="133"/>
      <c r="O85" s="133"/>
      <c r="P85" s="133"/>
      <c r="Q85" s="133"/>
    </row>
    <row r="86" spans="2:17" x14ac:dyDescent="0.45">
      <c r="B86" s="133"/>
      <c r="C86" s="133"/>
      <c r="D86" s="133"/>
      <c r="E86" s="133"/>
      <c r="F86" s="133"/>
      <c r="G86" s="133"/>
      <c r="H86" s="133"/>
      <c r="I86" s="162">
        <v>2004</v>
      </c>
      <c r="J86" s="160">
        <v>1</v>
      </c>
      <c r="K86" s="168">
        <v>85.61</v>
      </c>
      <c r="L86" s="133"/>
      <c r="M86" s="133"/>
      <c r="N86" s="133"/>
      <c r="O86" s="133"/>
      <c r="P86" s="133"/>
      <c r="Q86" s="133"/>
    </row>
    <row r="87" spans="2:17" x14ac:dyDescent="0.45">
      <c r="B87" s="133"/>
      <c r="C87" s="133"/>
      <c r="D87" s="133"/>
      <c r="E87" s="133"/>
      <c r="F87" s="133"/>
      <c r="G87" s="133"/>
      <c r="H87" s="133"/>
      <c r="I87" s="162">
        <v>2004</v>
      </c>
      <c r="J87" s="160">
        <v>2</v>
      </c>
      <c r="K87" s="168">
        <v>85.96</v>
      </c>
      <c r="L87" s="133"/>
      <c r="M87" s="133"/>
      <c r="N87" s="133"/>
      <c r="O87" s="133"/>
      <c r="P87" s="133"/>
      <c r="Q87" s="133"/>
    </row>
    <row r="88" spans="2:17" x14ac:dyDescent="0.45">
      <c r="B88" s="133"/>
      <c r="C88" s="133"/>
      <c r="D88" s="133"/>
      <c r="E88" s="133"/>
      <c r="F88" s="133"/>
      <c r="G88" s="133"/>
      <c r="H88" s="133"/>
      <c r="I88" s="162">
        <v>2004</v>
      </c>
      <c r="J88" s="160">
        <v>3</v>
      </c>
      <c r="K88" s="168">
        <v>86.3</v>
      </c>
      <c r="L88" s="133"/>
      <c r="M88" s="133"/>
      <c r="N88" s="133"/>
      <c r="O88" s="133"/>
      <c r="P88" s="133"/>
      <c r="Q88" s="133"/>
    </row>
    <row r="89" spans="2:17" x14ac:dyDescent="0.45">
      <c r="B89" s="133"/>
      <c r="C89" s="133"/>
      <c r="D89" s="133"/>
      <c r="E89" s="133"/>
      <c r="F89" s="133"/>
      <c r="G89" s="133"/>
      <c r="H89" s="133"/>
      <c r="I89" s="162">
        <v>2004</v>
      </c>
      <c r="J89" s="160">
        <v>4</v>
      </c>
      <c r="K89" s="168">
        <v>86.53</v>
      </c>
      <c r="L89" s="133"/>
      <c r="M89" s="133"/>
      <c r="N89" s="133"/>
      <c r="O89" s="133"/>
      <c r="P89" s="133"/>
      <c r="Q89" s="133"/>
    </row>
    <row r="90" spans="2:17" x14ac:dyDescent="0.45">
      <c r="B90" s="133"/>
      <c r="C90" s="133"/>
      <c r="D90" s="133"/>
      <c r="E90" s="133"/>
      <c r="F90" s="133"/>
      <c r="G90" s="133"/>
      <c r="H90" s="133"/>
      <c r="I90" s="162">
        <v>2004</v>
      </c>
      <c r="J90" s="160">
        <v>5</v>
      </c>
      <c r="K90" s="168">
        <v>86.85</v>
      </c>
      <c r="L90" s="133"/>
      <c r="M90" s="133"/>
      <c r="N90" s="133"/>
      <c r="O90" s="133"/>
      <c r="P90" s="133"/>
      <c r="Q90" s="133"/>
    </row>
    <row r="91" spans="2:17" x14ac:dyDescent="0.45">
      <c r="B91" s="133"/>
      <c r="C91" s="133"/>
      <c r="D91" s="133"/>
      <c r="E91" s="133"/>
      <c r="F91" s="133"/>
      <c r="G91" s="133"/>
      <c r="H91" s="133"/>
      <c r="I91" s="162">
        <v>2004</v>
      </c>
      <c r="J91" s="160">
        <v>6</v>
      </c>
      <c r="K91" s="168">
        <v>86.89</v>
      </c>
      <c r="L91" s="133"/>
      <c r="M91" s="133"/>
      <c r="N91" s="133"/>
      <c r="O91" s="133"/>
      <c r="P91" s="133"/>
      <c r="Q91" s="133"/>
    </row>
    <row r="92" spans="2:17" x14ac:dyDescent="0.45">
      <c r="B92" s="133"/>
      <c r="C92" s="133"/>
      <c r="D92" s="133"/>
      <c r="E92" s="133"/>
      <c r="F92" s="133"/>
      <c r="G92" s="133"/>
      <c r="H92" s="133"/>
      <c r="I92" s="162">
        <v>2004</v>
      </c>
      <c r="J92" s="160">
        <v>7</v>
      </c>
      <c r="K92" s="168">
        <v>86.75</v>
      </c>
      <c r="L92" s="133"/>
      <c r="M92" s="133"/>
      <c r="N92" s="133"/>
      <c r="O92" s="133"/>
      <c r="P92" s="133"/>
      <c r="Q92" s="133"/>
    </row>
    <row r="93" spans="2:17" x14ac:dyDescent="0.45">
      <c r="B93" s="133"/>
      <c r="C93" s="133"/>
      <c r="D93" s="133"/>
      <c r="E93" s="133"/>
      <c r="F93" s="133"/>
      <c r="G93" s="133"/>
      <c r="H93" s="133"/>
      <c r="I93" s="162">
        <v>2004</v>
      </c>
      <c r="J93" s="160">
        <v>8</v>
      </c>
      <c r="K93" s="168">
        <v>86.94</v>
      </c>
      <c r="L93" s="133"/>
      <c r="M93" s="133"/>
      <c r="N93" s="133"/>
      <c r="O93" s="133"/>
      <c r="P93" s="133"/>
      <c r="Q93" s="133"/>
    </row>
    <row r="94" spans="2:17" x14ac:dyDescent="0.45">
      <c r="B94" s="133"/>
      <c r="C94" s="133"/>
      <c r="D94" s="133"/>
      <c r="E94" s="133"/>
      <c r="F94" s="133"/>
      <c r="G94" s="133"/>
      <c r="H94" s="133"/>
      <c r="I94" s="162">
        <v>2004</v>
      </c>
      <c r="J94" s="160">
        <v>9</v>
      </c>
      <c r="K94" s="168">
        <v>87.02</v>
      </c>
      <c r="L94" s="133"/>
      <c r="M94" s="133"/>
      <c r="N94" s="133"/>
      <c r="O94" s="133"/>
      <c r="P94" s="133"/>
      <c r="Q94" s="133"/>
    </row>
    <row r="95" spans="2:17" x14ac:dyDescent="0.45">
      <c r="B95" s="133"/>
      <c r="C95" s="133"/>
      <c r="D95" s="133"/>
      <c r="E95" s="133"/>
      <c r="F95" s="133"/>
      <c r="G95" s="133"/>
      <c r="H95" s="133"/>
      <c r="I95" s="162">
        <v>2004</v>
      </c>
      <c r="J95" s="160">
        <v>10</v>
      </c>
      <c r="K95" s="168">
        <v>87.26</v>
      </c>
      <c r="L95" s="133"/>
      <c r="M95" s="133"/>
      <c r="N95" s="133"/>
      <c r="O95" s="133"/>
      <c r="P95" s="133"/>
      <c r="Q95" s="133"/>
    </row>
    <row r="96" spans="2:17" x14ac:dyDescent="0.45">
      <c r="B96" s="133"/>
      <c r="C96" s="133"/>
      <c r="D96" s="133"/>
      <c r="E96" s="133"/>
      <c r="F96" s="133"/>
      <c r="G96" s="133"/>
      <c r="H96" s="133"/>
      <c r="I96" s="162">
        <v>2004</v>
      </c>
      <c r="J96" s="160">
        <v>11</v>
      </c>
      <c r="K96" s="168">
        <v>87.3</v>
      </c>
      <c r="L96" s="133"/>
      <c r="M96" s="133"/>
      <c r="N96" s="133"/>
      <c r="O96" s="133"/>
      <c r="P96" s="133"/>
      <c r="Q96" s="133"/>
    </row>
    <row r="97" spans="2:17" x14ac:dyDescent="0.45">
      <c r="B97" s="133"/>
      <c r="C97" s="133"/>
      <c r="D97" s="133"/>
      <c r="E97" s="133"/>
      <c r="F97" s="133"/>
      <c r="G97" s="133"/>
      <c r="H97" s="133"/>
      <c r="I97" s="162">
        <v>2004</v>
      </c>
      <c r="J97" s="160">
        <v>12</v>
      </c>
      <c r="K97" s="168">
        <v>87.4</v>
      </c>
      <c r="L97" s="133"/>
      <c r="M97" s="133"/>
      <c r="N97" s="133"/>
      <c r="O97" s="133"/>
      <c r="P97" s="133"/>
      <c r="Q97" s="133"/>
    </row>
    <row r="98" spans="2:17" x14ac:dyDescent="0.45">
      <c r="B98" s="133"/>
      <c r="C98" s="133"/>
      <c r="D98" s="133"/>
      <c r="E98" s="133"/>
      <c r="F98" s="133"/>
      <c r="G98" s="133"/>
      <c r="H98" s="133"/>
      <c r="I98" s="162">
        <v>2005</v>
      </c>
      <c r="J98" s="160">
        <v>1</v>
      </c>
      <c r="K98" s="168">
        <v>86.91</v>
      </c>
      <c r="L98" s="133"/>
      <c r="M98" s="133"/>
      <c r="N98" s="133"/>
      <c r="O98" s="133"/>
      <c r="P98" s="133"/>
      <c r="Q98" s="133"/>
    </row>
    <row r="99" spans="2:17" x14ac:dyDescent="0.45">
      <c r="B99" s="133"/>
      <c r="C99" s="133"/>
      <c r="D99" s="133"/>
      <c r="E99" s="133"/>
      <c r="F99" s="133"/>
      <c r="G99" s="133"/>
      <c r="H99" s="133"/>
      <c r="I99" s="162">
        <v>2005</v>
      </c>
      <c r="J99" s="160">
        <v>2</v>
      </c>
      <c r="K99" s="168">
        <v>87.46</v>
      </c>
      <c r="L99" s="133"/>
      <c r="M99" s="133"/>
      <c r="N99" s="133"/>
      <c r="O99" s="133"/>
      <c r="P99" s="133"/>
      <c r="Q99" s="133"/>
    </row>
    <row r="100" spans="2:17" x14ac:dyDescent="0.45">
      <c r="B100" s="133"/>
      <c r="C100" s="133"/>
      <c r="D100" s="133"/>
      <c r="E100" s="133"/>
      <c r="F100" s="133"/>
      <c r="G100" s="133"/>
      <c r="H100" s="133"/>
      <c r="I100" s="162">
        <v>2005</v>
      </c>
      <c r="J100" s="160">
        <v>3</v>
      </c>
      <c r="K100" s="168">
        <v>88.02</v>
      </c>
      <c r="L100" s="133"/>
      <c r="M100" s="133"/>
      <c r="N100" s="133"/>
      <c r="O100" s="133"/>
      <c r="P100" s="133"/>
      <c r="Q100" s="133"/>
    </row>
    <row r="101" spans="2:17" x14ac:dyDescent="0.45">
      <c r="B101" s="133"/>
      <c r="C101" s="133"/>
      <c r="D101" s="133"/>
      <c r="E101" s="133"/>
      <c r="F101" s="133"/>
      <c r="G101" s="133"/>
      <c r="H101" s="133"/>
      <c r="I101" s="162">
        <v>2005</v>
      </c>
      <c r="J101" s="160">
        <v>4</v>
      </c>
      <c r="K101" s="168">
        <v>88.19</v>
      </c>
      <c r="L101" s="133"/>
      <c r="M101" s="133"/>
      <c r="N101" s="133"/>
      <c r="O101" s="133"/>
      <c r="P101" s="133"/>
      <c r="Q101" s="133"/>
    </row>
    <row r="102" spans="2:17" x14ac:dyDescent="0.45">
      <c r="B102" s="133"/>
      <c r="C102" s="133"/>
      <c r="D102" s="133"/>
      <c r="E102" s="133"/>
      <c r="F102" s="133"/>
      <c r="G102" s="133"/>
      <c r="H102" s="133"/>
      <c r="I102" s="162">
        <v>2005</v>
      </c>
      <c r="J102" s="160">
        <v>5</v>
      </c>
      <c r="K102" s="168">
        <v>88.25</v>
      </c>
      <c r="L102" s="133"/>
      <c r="M102" s="133"/>
      <c r="N102" s="133"/>
      <c r="O102" s="133"/>
      <c r="P102" s="133"/>
      <c r="Q102" s="133"/>
    </row>
    <row r="103" spans="2:17" x14ac:dyDescent="0.45">
      <c r="B103" s="133"/>
      <c r="C103" s="133"/>
      <c r="D103" s="133"/>
      <c r="E103" s="133"/>
      <c r="F103" s="133"/>
      <c r="G103" s="133"/>
      <c r="H103" s="133"/>
      <c r="I103" s="162">
        <v>2005</v>
      </c>
      <c r="J103" s="160">
        <v>6</v>
      </c>
      <c r="K103" s="168">
        <v>88.35</v>
      </c>
      <c r="L103" s="133"/>
      <c r="M103" s="133"/>
      <c r="N103" s="133"/>
      <c r="O103" s="133"/>
      <c r="P103" s="133"/>
      <c r="Q103" s="133"/>
    </row>
    <row r="104" spans="2:17" x14ac:dyDescent="0.45">
      <c r="B104" s="133"/>
      <c r="C104" s="133"/>
      <c r="D104" s="133"/>
      <c r="E104" s="133"/>
      <c r="F104" s="133"/>
      <c r="G104" s="133"/>
      <c r="H104" s="133"/>
      <c r="I104" s="162">
        <v>2005</v>
      </c>
      <c r="J104" s="160">
        <v>7</v>
      </c>
      <c r="K104" s="168">
        <v>88.22</v>
      </c>
      <c r="L104" s="133"/>
      <c r="M104" s="133"/>
      <c r="N104" s="133"/>
      <c r="O104" s="133"/>
      <c r="P104" s="133"/>
      <c r="Q104" s="133"/>
    </row>
    <row r="105" spans="2:17" x14ac:dyDescent="0.45">
      <c r="B105" s="133"/>
      <c r="C105" s="133"/>
      <c r="D105" s="133"/>
      <c r="E105" s="133"/>
      <c r="F105" s="133"/>
      <c r="G105" s="133"/>
      <c r="H105" s="133"/>
      <c r="I105" s="162">
        <v>2005</v>
      </c>
      <c r="J105" s="160">
        <v>8</v>
      </c>
      <c r="K105" s="168">
        <v>88.56</v>
      </c>
      <c r="L105" s="133"/>
      <c r="M105" s="133"/>
      <c r="N105" s="133"/>
      <c r="O105" s="133"/>
      <c r="P105" s="133"/>
      <c r="Q105" s="133"/>
    </row>
    <row r="106" spans="2:17" x14ac:dyDescent="0.45">
      <c r="B106" s="133"/>
      <c r="C106" s="133"/>
      <c r="D106" s="133"/>
      <c r="E106" s="133"/>
      <c r="F106" s="133"/>
      <c r="G106" s="133"/>
      <c r="H106" s="133"/>
      <c r="I106" s="162">
        <v>2005</v>
      </c>
      <c r="J106" s="160">
        <v>9</v>
      </c>
      <c r="K106" s="168">
        <v>88.91</v>
      </c>
      <c r="L106" s="133"/>
      <c r="M106" s="133"/>
      <c r="N106" s="133"/>
      <c r="O106" s="133"/>
      <c r="P106" s="133"/>
      <c r="Q106" s="133"/>
    </row>
    <row r="107" spans="2:17" x14ac:dyDescent="0.45">
      <c r="B107" s="133"/>
      <c r="C107" s="133"/>
      <c r="D107" s="133"/>
      <c r="E107" s="133"/>
      <c r="F107" s="133"/>
      <c r="G107" s="133"/>
      <c r="H107" s="133"/>
      <c r="I107" s="162">
        <v>2005</v>
      </c>
      <c r="J107" s="160">
        <v>10</v>
      </c>
      <c r="K107" s="168">
        <v>88.89</v>
      </c>
      <c r="L107" s="133"/>
      <c r="M107" s="133"/>
      <c r="N107" s="133"/>
      <c r="O107" s="133"/>
      <c r="P107" s="133"/>
      <c r="Q107" s="133"/>
    </row>
    <row r="108" spans="2:17" x14ac:dyDescent="0.45">
      <c r="B108" s="133"/>
      <c r="C108" s="133"/>
      <c r="D108" s="133"/>
      <c r="E108" s="133"/>
      <c r="F108" s="133"/>
      <c r="G108" s="133"/>
      <c r="H108" s="133"/>
      <c r="I108" s="162">
        <v>2005</v>
      </c>
      <c r="J108" s="160">
        <v>11</v>
      </c>
      <c r="K108" s="168">
        <v>88.71</v>
      </c>
      <c r="L108" s="133"/>
      <c r="M108" s="133"/>
      <c r="N108" s="133"/>
      <c r="O108" s="133"/>
      <c r="P108" s="133"/>
      <c r="Q108" s="133"/>
    </row>
    <row r="109" spans="2:17" x14ac:dyDescent="0.45">
      <c r="B109" s="133"/>
      <c r="C109" s="133"/>
      <c r="D109" s="133"/>
      <c r="E109" s="133"/>
      <c r="F109" s="133"/>
      <c r="G109" s="133"/>
      <c r="H109" s="133"/>
      <c r="I109" s="162">
        <v>2005</v>
      </c>
      <c r="J109" s="160">
        <v>12</v>
      </c>
      <c r="K109" s="168">
        <v>88.82</v>
      </c>
      <c r="L109" s="133"/>
      <c r="M109" s="133"/>
      <c r="N109" s="133"/>
      <c r="O109" s="133"/>
      <c r="P109" s="133"/>
      <c r="Q109" s="133"/>
    </row>
    <row r="110" spans="2:17" x14ac:dyDescent="0.45">
      <c r="B110" s="133"/>
      <c r="C110" s="133"/>
      <c r="D110" s="133"/>
      <c r="E110" s="133"/>
      <c r="F110" s="133"/>
      <c r="G110" s="133"/>
      <c r="H110" s="133"/>
      <c r="I110" s="162">
        <v>2006</v>
      </c>
      <c r="J110" s="160">
        <v>1</v>
      </c>
      <c r="K110" s="168">
        <v>88.73</v>
      </c>
      <c r="L110" s="133"/>
      <c r="M110" s="133"/>
      <c r="N110" s="133"/>
      <c r="O110" s="133"/>
      <c r="P110" s="133"/>
      <c r="Q110" s="133"/>
    </row>
    <row r="111" spans="2:17" x14ac:dyDescent="0.45">
      <c r="B111" s="133"/>
      <c r="C111" s="133"/>
      <c r="D111" s="133"/>
      <c r="E111" s="133"/>
      <c r="F111" s="133"/>
      <c r="G111" s="133"/>
      <c r="H111" s="133"/>
      <c r="I111" s="162">
        <v>2006</v>
      </c>
      <c r="J111" s="160">
        <v>2</v>
      </c>
      <c r="K111" s="168">
        <v>89.07</v>
      </c>
      <c r="L111" s="133"/>
      <c r="M111" s="133"/>
      <c r="N111" s="133"/>
      <c r="O111" s="133"/>
      <c r="P111" s="133"/>
      <c r="Q111" s="133"/>
    </row>
    <row r="112" spans="2:17" x14ac:dyDescent="0.45">
      <c r="B112" s="133"/>
      <c r="C112" s="133"/>
      <c r="D112" s="133"/>
      <c r="E112" s="133"/>
      <c r="F112" s="133"/>
      <c r="G112" s="133"/>
      <c r="H112" s="133"/>
      <c r="I112" s="162">
        <v>2006</v>
      </c>
      <c r="J112" s="160">
        <v>3</v>
      </c>
      <c r="K112" s="168">
        <v>89.33</v>
      </c>
      <c r="L112" s="133"/>
      <c r="M112" s="133"/>
      <c r="N112" s="133"/>
      <c r="O112" s="133"/>
      <c r="P112" s="133"/>
      <c r="Q112" s="133"/>
    </row>
    <row r="113" spans="2:17" x14ac:dyDescent="0.45">
      <c r="B113" s="133"/>
      <c r="C113" s="133"/>
      <c r="D113" s="133"/>
      <c r="E113" s="133"/>
      <c r="F113" s="133"/>
      <c r="G113" s="133"/>
      <c r="H113" s="133"/>
      <c r="I113" s="162">
        <v>2006</v>
      </c>
      <c r="J113" s="160">
        <v>4</v>
      </c>
      <c r="K113" s="168">
        <v>89.71</v>
      </c>
      <c r="L113" s="133"/>
      <c r="M113" s="133"/>
      <c r="N113" s="133"/>
      <c r="O113" s="133"/>
      <c r="P113" s="133"/>
      <c r="Q113" s="133"/>
    </row>
    <row r="114" spans="2:17" x14ac:dyDescent="0.45">
      <c r="B114" s="133"/>
      <c r="C114" s="133"/>
      <c r="D114" s="133"/>
      <c r="E114" s="133"/>
      <c r="F114" s="133"/>
      <c r="G114" s="133"/>
      <c r="H114" s="133"/>
      <c r="I114" s="162">
        <v>2006</v>
      </c>
      <c r="J114" s="160">
        <v>5</v>
      </c>
      <c r="K114" s="168">
        <v>90.11</v>
      </c>
      <c r="L114" s="133"/>
      <c r="M114" s="133"/>
      <c r="N114" s="133"/>
      <c r="O114" s="133"/>
      <c r="P114" s="133"/>
      <c r="Q114" s="133"/>
    </row>
    <row r="115" spans="2:17" x14ac:dyDescent="0.45">
      <c r="B115" s="133"/>
      <c r="C115" s="133"/>
      <c r="D115" s="133"/>
      <c r="E115" s="133"/>
      <c r="F115" s="133"/>
      <c r="G115" s="133"/>
      <c r="H115" s="133"/>
      <c r="I115" s="162">
        <v>2006</v>
      </c>
      <c r="J115" s="160">
        <v>6</v>
      </c>
      <c r="K115" s="168">
        <v>90.1</v>
      </c>
      <c r="L115" s="133"/>
      <c r="M115" s="133"/>
      <c r="N115" s="133"/>
      <c r="O115" s="133"/>
      <c r="P115" s="133"/>
      <c r="Q115" s="133"/>
    </row>
    <row r="116" spans="2:17" x14ac:dyDescent="0.45">
      <c r="B116" s="133"/>
      <c r="C116" s="133"/>
      <c r="D116" s="133"/>
      <c r="E116" s="133"/>
      <c r="F116" s="133"/>
      <c r="G116" s="133"/>
      <c r="H116" s="133"/>
      <c r="I116" s="162">
        <v>2006</v>
      </c>
      <c r="J116" s="160">
        <v>7</v>
      </c>
      <c r="K116" s="168">
        <v>89.95</v>
      </c>
      <c r="L116" s="133"/>
      <c r="M116" s="133"/>
      <c r="N116" s="133"/>
      <c r="O116" s="133"/>
      <c r="P116" s="133"/>
      <c r="Q116" s="133"/>
    </row>
    <row r="117" spans="2:17" x14ac:dyDescent="0.45">
      <c r="B117" s="133"/>
      <c r="C117" s="133"/>
      <c r="D117" s="133"/>
      <c r="E117" s="133"/>
      <c r="F117" s="133"/>
      <c r="G117" s="133"/>
      <c r="H117" s="133"/>
      <c r="I117" s="162">
        <v>2006</v>
      </c>
      <c r="J117" s="160">
        <v>8</v>
      </c>
      <c r="K117" s="168">
        <v>90.26</v>
      </c>
      <c r="L117" s="133"/>
      <c r="M117" s="133"/>
      <c r="N117" s="133"/>
      <c r="O117" s="133"/>
      <c r="P117" s="133"/>
      <c r="Q117" s="133"/>
    </row>
    <row r="118" spans="2:17" x14ac:dyDescent="0.45">
      <c r="B118" s="133"/>
      <c r="C118" s="133"/>
      <c r="D118" s="133"/>
      <c r="E118" s="133"/>
      <c r="F118" s="133"/>
      <c r="G118" s="133"/>
      <c r="H118" s="133"/>
      <c r="I118" s="162">
        <v>2006</v>
      </c>
      <c r="J118" s="160">
        <v>9</v>
      </c>
      <c r="K118" s="168">
        <v>90.05</v>
      </c>
      <c r="L118" s="133"/>
      <c r="M118" s="133"/>
      <c r="N118" s="133"/>
      <c r="O118" s="133"/>
      <c r="P118" s="133"/>
      <c r="Q118" s="133"/>
    </row>
    <row r="119" spans="2:17" x14ac:dyDescent="0.45">
      <c r="B119" s="133"/>
      <c r="C119" s="133"/>
      <c r="D119" s="133"/>
      <c r="E119" s="133"/>
      <c r="F119" s="133"/>
      <c r="G119" s="133"/>
      <c r="H119" s="133"/>
      <c r="I119" s="162">
        <v>2006</v>
      </c>
      <c r="J119" s="160">
        <v>10</v>
      </c>
      <c r="K119" s="168">
        <v>89.85</v>
      </c>
      <c r="L119" s="133"/>
      <c r="M119" s="133"/>
      <c r="N119" s="133"/>
      <c r="O119" s="133"/>
      <c r="P119" s="133"/>
      <c r="Q119" s="133"/>
    </row>
    <row r="120" spans="2:17" x14ac:dyDescent="0.45">
      <c r="B120" s="133"/>
      <c r="C120" s="133"/>
      <c r="D120" s="133"/>
      <c r="E120" s="133"/>
      <c r="F120" s="133"/>
      <c r="G120" s="133"/>
      <c r="H120" s="133"/>
      <c r="I120" s="162">
        <v>2006</v>
      </c>
      <c r="J120" s="160">
        <v>11</v>
      </c>
      <c r="K120" s="168">
        <v>89.96</v>
      </c>
      <c r="L120" s="133"/>
      <c r="M120" s="133"/>
      <c r="N120" s="133"/>
      <c r="O120" s="133"/>
      <c r="P120" s="133"/>
      <c r="Q120" s="133"/>
    </row>
    <row r="121" spans="2:17" x14ac:dyDescent="0.45">
      <c r="B121" s="133"/>
      <c r="C121" s="133"/>
      <c r="D121" s="133"/>
      <c r="E121" s="133"/>
      <c r="F121" s="133"/>
      <c r="G121" s="133"/>
      <c r="H121" s="133"/>
      <c r="I121" s="162">
        <v>2006</v>
      </c>
      <c r="J121" s="160">
        <v>12</v>
      </c>
      <c r="K121" s="168">
        <v>90.16</v>
      </c>
      <c r="L121" s="133"/>
      <c r="M121" s="133"/>
      <c r="N121" s="133"/>
      <c r="O121" s="133"/>
      <c r="P121" s="133"/>
      <c r="Q121" s="133"/>
    </row>
    <row r="122" spans="2:17" x14ac:dyDescent="0.45">
      <c r="B122" s="133"/>
      <c r="C122" s="133"/>
      <c r="D122" s="133"/>
      <c r="E122" s="133"/>
      <c r="F122" s="133"/>
      <c r="G122" s="133"/>
      <c r="H122" s="133"/>
      <c r="I122" s="162">
        <v>2007</v>
      </c>
      <c r="J122" s="160">
        <v>1</v>
      </c>
      <c r="K122" s="168">
        <v>89.85</v>
      </c>
      <c r="L122" s="133"/>
      <c r="M122" s="133"/>
      <c r="N122" s="133"/>
      <c r="O122" s="133"/>
      <c r="P122" s="133"/>
      <c r="Q122" s="133"/>
    </row>
    <row r="123" spans="2:17" x14ac:dyDescent="0.45">
      <c r="B123" s="133"/>
      <c r="C123" s="133"/>
      <c r="D123" s="133"/>
      <c r="E123" s="133"/>
      <c r="F123" s="133"/>
      <c r="G123" s="133"/>
      <c r="H123" s="133"/>
      <c r="I123" s="162">
        <v>2007</v>
      </c>
      <c r="J123" s="160">
        <v>2</v>
      </c>
      <c r="K123" s="168">
        <v>90.02</v>
      </c>
      <c r="L123" s="133"/>
      <c r="M123" s="133"/>
      <c r="N123" s="133"/>
      <c r="O123" s="133"/>
      <c r="P123" s="133"/>
      <c r="Q123" s="133"/>
    </row>
    <row r="124" spans="2:17" x14ac:dyDescent="0.45">
      <c r="B124" s="133"/>
      <c r="C124" s="133"/>
      <c r="D124" s="133"/>
      <c r="E124" s="133"/>
      <c r="F124" s="133"/>
      <c r="G124" s="133"/>
      <c r="H124" s="133"/>
      <c r="I124" s="162">
        <v>2007</v>
      </c>
      <c r="J124" s="160">
        <v>3</v>
      </c>
      <c r="K124" s="168">
        <v>90.41</v>
      </c>
      <c r="L124" s="133"/>
      <c r="M124" s="133"/>
      <c r="N124" s="133"/>
      <c r="O124" s="133"/>
      <c r="P124" s="133"/>
      <c r="Q124" s="133"/>
    </row>
    <row r="125" spans="2:17" x14ac:dyDescent="0.45">
      <c r="B125" s="133"/>
      <c r="C125" s="133"/>
      <c r="D125" s="133"/>
      <c r="E125" s="133"/>
      <c r="F125" s="133"/>
      <c r="G125" s="133"/>
      <c r="H125" s="133"/>
      <c r="I125" s="162">
        <v>2007</v>
      </c>
      <c r="J125" s="160">
        <v>4</v>
      </c>
      <c r="K125" s="168">
        <v>90.86</v>
      </c>
      <c r="L125" s="133"/>
      <c r="M125" s="133"/>
      <c r="N125" s="133"/>
      <c r="O125" s="133"/>
      <c r="P125" s="133"/>
      <c r="Q125" s="133"/>
    </row>
    <row r="126" spans="2:17" x14ac:dyDescent="0.45">
      <c r="B126" s="133"/>
      <c r="C126" s="133"/>
      <c r="D126" s="133"/>
      <c r="E126" s="133"/>
      <c r="F126" s="133"/>
      <c r="G126" s="133"/>
      <c r="H126" s="133"/>
      <c r="I126" s="162">
        <v>2007</v>
      </c>
      <c r="J126" s="160">
        <v>5</v>
      </c>
      <c r="K126" s="168">
        <v>91.09</v>
      </c>
      <c r="L126" s="133"/>
      <c r="M126" s="133"/>
      <c r="N126" s="133"/>
      <c r="O126" s="133"/>
      <c r="P126" s="133"/>
      <c r="Q126" s="133"/>
    </row>
    <row r="127" spans="2:17" x14ac:dyDescent="0.45">
      <c r="B127" s="133"/>
      <c r="C127" s="133"/>
      <c r="D127" s="133"/>
      <c r="E127" s="133"/>
      <c r="F127" s="133"/>
      <c r="G127" s="133"/>
      <c r="H127" s="133"/>
      <c r="I127" s="162">
        <v>2007</v>
      </c>
      <c r="J127" s="160">
        <v>6</v>
      </c>
      <c r="K127" s="168">
        <v>91.2</v>
      </c>
      <c r="L127" s="133"/>
      <c r="M127" s="133"/>
      <c r="N127" s="133"/>
      <c r="O127" s="133"/>
      <c r="P127" s="133"/>
      <c r="Q127" s="133"/>
    </row>
    <row r="128" spans="2:17" x14ac:dyDescent="0.45">
      <c r="B128" s="133"/>
      <c r="C128" s="133"/>
      <c r="D128" s="133"/>
      <c r="E128" s="133"/>
      <c r="F128" s="133"/>
      <c r="G128" s="133"/>
      <c r="H128" s="133"/>
      <c r="I128" s="162">
        <v>2007</v>
      </c>
      <c r="J128" s="160">
        <v>7</v>
      </c>
      <c r="K128" s="168">
        <v>90.97</v>
      </c>
      <c r="L128" s="133"/>
      <c r="M128" s="133"/>
      <c r="N128" s="133"/>
      <c r="O128" s="133"/>
      <c r="P128" s="133"/>
      <c r="Q128" s="133"/>
    </row>
    <row r="129" spans="2:17" x14ac:dyDescent="0.45">
      <c r="B129" s="133"/>
      <c r="C129" s="133"/>
      <c r="D129" s="133"/>
      <c r="E129" s="133"/>
      <c r="F129" s="133"/>
      <c r="G129" s="133"/>
      <c r="H129" s="133"/>
      <c r="I129" s="162">
        <v>2007</v>
      </c>
      <c r="J129" s="160">
        <v>8</v>
      </c>
      <c r="K129" s="168">
        <v>91.26</v>
      </c>
      <c r="L129" s="133"/>
      <c r="M129" s="133"/>
      <c r="N129" s="133"/>
      <c r="O129" s="133"/>
      <c r="P129" s="133"/>
      <c r="Q129" s="133"/>
    </row>
    <row r="130" spans="2:17" x14ac:dyDescent="0.45">
      <c r="B130" s="133"/>
      <c r="C130" s="133"/>
      <c r="D130" s="133"/>
      <c r="E130" s="133"/>
      <c r="F130" s="133"/>
      <c r="G130" s="133"/>
      <c r="H130" s="133"/>
      <c r="I130" s="162">
        <v>2007</v>
      </c>
      <c r="J130" s="160">
        <v>9</v>
      </c>
      <c r="K130" s="168">
        <v>91.34</v>
      </c>
      <c r="L130" s="133"/>
      <c r="M130" s="133"/>
      <c r="N130" s="133"/>
      <c r="O130" s="133"/>
      <c r="P130" s="133"/>
      <c r="Q130" s="133"/>
    </row>
    <row r="131" spans="2:17" x14ac:dyDescent="0.45">
      <c r="B131" s="133"/>
      <c r="C131" s="133"/>
      <c r="D131" s="133"/>
      <c r="E131" s="133"/>
      <c r="F131" s="133"/>
      <c r="G131" s="133"/>
      <c r="H131" s="133"/>
      <c r="I131" s="162">
        <v>2007</v>
      </c>
      <c r="J131" s="160">
        <v>10</v>
      </c>
      <c r="K131" s="168">
        <v>91.58</v>
      </c>
      <c r="L131" s="133"/>
      <c r="M131" s="133"/>
      <c r="N131" s="133"/>
      <c r="O131" s="133"/>
      <c r="P131" s="133"/>
      <c r="Q131" s="133"/>
    </row>
    <row r="132" spans="2:17" x14ac:dyDescent="0.45">
      <c r="B132" s="133"/>
      <c r="C132" s="133"/>
      <c r="D132" s="133"/>
      <c r="E132" s="133"/>
      <c r="F132" s="133"/>
      <c r="G132" s="133"/>
      <c r="H132" s="133"/>
      <c r="I132" s="162">
        <v>2007</v>
      </c>
      <c r="J132" s="160">
        <v>11</v>
      </c>
      <c r="K132" s="168">
        <v>92.09</v>
      </c>
      <c r="L132" s="133"/>
      <c r="M132" s="133"/>
      <c r="N132" s="133"/>
      <c r="O132" s="133"/>
      <c r="P132" s="133"/>
      <c r="Q132" s="133"/>
    </row>
    <row r="133" spans="2:17" x14ac:dyDescent="0.45">
      <c r="B133" s="133"/>
      <c r="C133" s="133"/>
      <c r="D133" s="133"/>
      <c r="E133" s="133"/>
      <c r="F133" s="133"/>
      <c r="G133" s="133"/>
      <c r="H133" s="133"/>
      <c r="I133" s="162">
        <v>2007</v>
      </c>
      <c r="J133" s="160">
        <v>12</v>
      </c>
      <c r="K133" s="168">
        <v>92.44</v>
      </c>
      <c r="L133" s="133"/>
      <c r="M133" s="133"/>
      <c r="N133" s="133"/>
      <c r="O133" s="133"/>
      <c r="P133" s="133"/>
      <c r="Q133" s="133"/>
    </row>
    <row r="134" spans="2:17" x14ac:dyDescent="0.45">
      <c r="B134" s="133"/>
      <c r="C134" s="133"/>
      <c r="D134" s="133"/>
      <c r="E134" s="133"/>
      <c r="F134" s="133"/>
      <c r="G134" s="133"/>
      <c r="H134" s="133"/>
      <c r="I134" s="162">
        <v>2008</v>
      </c>
      <c r="J134" s="160">
        <v>1</v>
      </c>
      <c r="K134" s="168">
        <v>92.33</v>
      </c>
      <c r="L134" s="133"/>
      <c r="M134" s="133"/>
      <c r="N134" s="133"/>
      <c r="O134" s="133"/>
      <c r="P134" s="133"/>
      <c r="Q134" s="133"/>
    </row>
    <row r="135" spans="2:17" x14ac:dyDescent="0.45">
      <c r="B135" s="133"/>
      <c r="C135" s="133"/>
      <c r="D135" s="133"/>
      <c r="E135" s="133"/>
      <c r="F135" s="133"/>
      <c r="G135" s="133"/>
      <c r="H135" s="133"/>
      <c r="I135" s="162">
        <v>2008</v>
      </c>
      <c r="J135" s="160">
        <v>2</v>
      </c>
      <c r="K135" s="168">
        <v>92.53</v>
      </c>
      <c r="L135" s="133"/>
      <c r="M135" s="133"/>
      <c r="N135" s="133"/>
      <c r="O135" s="133"/>
      <c r="P135" s="133"/>
      <c r="Q135" s="133"/>
    </row>
    <row r="136" spans="2:17" x14ac:dyDescent="0.45">
      <c r="B136" s="133"/>
      <c r="C136" s="133"/>
      <c r="D136" s="133"/>
      <c r="E136" s="133"/>
      <c r="F136" s="133"/>
      <c r="G136" s="133"/>
      <c r="H136" s="133"/>
      <c r="I136" s="162">
        <v>2008</v>
      </c>
      <c r="J136" s="160">
        <v>3</v>
      </c>
      <c r="K136" s="168">
        <v>93.24</v>
      </c>
      <c r="L136" s="133"/>
      <c r="M136" s="133"/>
      <c r="N136" s="133"/>
      <c r="O136" s="133"/>
      <c r="P136" s="133"/>
      <c r="Q136" s="133"/>
    </row>
    <row r="137" spans="2:17" x14ac:dyDescent="0.45">
      <c r="B137" s="133"/>
      <c r="C137" s="133"/>
      <c r="D137" s="133"/>
      <c r="E137" s="133"/>
      <c r="F137" s="133"/>
      <c r="G137" s="133"/>
      <c r="H137" s="133"/>
      <c r="I137" s="162">
        <v>2008</v>
      </c>
      <c r="J137" s="160">
        <v>4</v>
      </c>
      <c r="K137" s="168">
        <v>93.56</v>
      </c>
      <c r="L137" s="133"/>
      <c r="M137" s="133"/>
      <c r="N137" s="133"/>
      <c r="O137" s="133"/>
      <c r="P137" s="133"/>
      <c r="Q137" s="133"/>
    </row>
    <row r="138" spans="2:17" x14ac:dyDescent="0.45">
      <c r="B138" s="133"/>
      <c r="C138" s="133"/>
      <c r="D138" s="133"/>
      <c r="E138" s="133"/>
      <c r="F138" s="133"/>
      <c r="G138" s="133"/>
      <c r="H138" s="133"/>
      <c r="I138" s="162">
        <v>2008</v>
      </c>
      <c r="J138" s="160">
        <v>5</v>
      </c>
      <c r="K138" s="168">
        <v>94.07</v>
      </c>
      <c r="L138" s="133"/>
      <c r="M138" s="133"/>
      <c r="N138" s="133"/>
      <c r="O138" s="133"/>
      <c r="P138" s="133"/>
      <c r="Q138" s="133"/>
    </row>
    <row r="139" spans="2:17" x14ac:dyDescent="0.45">
      <c r="B139" s="133"/>
      <c r="C139" s="133"/>
      <c r="D139" s="133"/>
      <c r="E139" s="133"/>
      <c r="F139" s="133"/>
      <c r="G139" s="133"/>
      <c r="H139" s="133"/>
      <c r="I139" s="162">
        <v>2008</v>
      </c>
      <c r="J139" s="160">
        <v>6</v>
      </c>
      <c r="K139" s="168">
        <v>94.42</v>
      </c>
      <c r="L139" s="133"/>
      <c r="M139" s="133"/>
      <c r="N139" s="133"/>
      <c r="O139" s="133"/>
      <c r="P139" s="133"/>
      <c r="Q139" s="133"/>
    </row>
    <row r="140" spans="2:17" x14ac:dyDescent="0.45">
      <c r="B140" s="133"/>
      <c r="C140" s="133"/>
      <c r="D140" s="133"/>
      <c r="E140" s="133"/>
      <c r="F140" s="133"/>
      <c r="G140" s="133"/>
      <c r="H140" s="133"/>
      <c r="I140" s="162">
        <v>2008</v>
      </c>
      <c r="J140" s="160">
        <v>7</v>
      </c>
      <c r="K140" s="168">
        <v>94.21</v>
      </c>
      <c r="L140" s="133"/>
      <c r="M140" s="133"/>
      <c r="N140" s="133"/>
      <c r="O140" s="133"/>
      <c r="P140" s="133"/>
      <c r="Q140" s="133"/>
    </row>
    <row r="141" spans="2:17" x14ac:dyDescent="0.45">
      <c r="B141" s="133"/>
      <c r="C141" s="133"/>
      <c r="D141" s="133"/>
      <c r="E141" s="133"/>
      <c r="F141" s="133"/>
      <c r="G141" s="133"/>
      <c r="H141" s="133"/>
      <c r="I141" s="162">
        <v>2008</v>
      </c>
      <c r="J141" s="160">
        <v>8</v>
      </c>
      <c r="K141" s="168">
        <v>94.17</v>
      </c>
      <c r="L141" s="133"/>
      <c r="M141" s="133"/>
      <c r="N141" s="133"/>
      <c r="O141" s="133"/>
      <c r="P141" s="133"/>
      <c r="Q141" s="133"/>
    </row>
    <row r="142" spans="2:17" x14ac:dyDescent="0.45">
      <c r="B142" s="133"/>
      <c r="C142" s="133"/>
      <c r="D142" s="133"/>
      <c r="E142" s="133"/>
      <c r="F142" s="133"/>
      <c r="G142" s="133"/>
      <c r="H142" s="133"/>
      <c r="I142" s="162">
        <v>2008</v>
      </c>
      <c r="J142" s="160">
        <v>9</v>
      </c>
      <c r="K142" s="168">
        <v>94.11</v>
      </c>
      <c r="L142" s="133"/>
      <c r="M142" s="133"/>
      <c r="N142" s="133"/>
      <c r="O142" s="133"/>
      <c r="P142" s="133"/>
      <c r="Q142" s="133"/>
    </row>
    <row r="143" spans="2:17" x14ac:dyDescent="0.45">
      <c r="B143" s="133"/>
      <c r="C143" s="133"/>
      <c r="D143" s="133"/>
      <c r="E143" s="133"/>
      <c r="F143" s="133"/>
      <c r="G143" s="133"/>
      <c r="H143" s="133"/>
      <c r="I143" s="162">
        <v>2008</v>
      </c>
      <c r="J143" s="160">
        <v>10</v>
      </c>
      <c r="K143" s="168">
        <v>94.05</v>
      </c>
      <c r="L143" s="133"/>
      <c r="M143" s="133"/>
      <c r="N143" s="133"/>
      <c r="O143" s="133"/>
      <c r="P143" s="133"/>
      <c r="Q143" s="133"/>
    </row>
    <row r="144" spans="2:17" x14ac:dyDescent="0.45">
      <c r="B144" s="133"/>
      <c r="C144" s="133"/>
      <c r="D144" s="133"/>
      <c r="E144" s="133"/>
      <c r="F144" s="133"/>
      <c r="G144" s="133"/>
      <c r="H144" s="133"/>
      <c r="I144" s="162">
        <v>2008</v>
      </c>
      <c r="J144" s="160">
        <v>11</v>
      </c>
      <c r="K144" s="168">
        <v>93.6</v>
      </c>
      <c r="L144" s="133"/>
      <c r="M144" s="133"/>
      <c r="N144" s="133"/>
      <c r="O144" s="133"/>
      <c r="P144" s="133"/>
      <c r="Q144" s="133"/>
    </row>
    <row r="145" spans="2:17" x14ac:dyDescent="0.45">
      <c r="B145" s="133"/>
      <c r="C145" s="133"/>
      <c r="D145" s="133"/>
      <c r="E145" s="133"/>
      <c r="F145" s="133"/>
      <c r="G145" s="133"/>
      <c r="H145" s="133"/>
      <c r="I145" s="162">
        <v>2008</v>
      </c>
      <c r="J145" s="160">
        <v>12</v>
      </c>
      <c r="K145" s="168">
        <v>93.37</v>
      </c>
      <c r="L145" s="133"/>
      <c r="M145" s="133"/>
      <c r="N145" s="133"/>
      <c r="O145" s="133"/>
      <c r="P145" s="133"/>
      <c r="Q145" s="133"/>
    </row>
    <row r="146" spans="2:17" x14ac:dyDescent="0.45">
      <c r="B146" s="133"/>
      <c r="C146" s="133"/>
      <c r="D146" s="133"/>
      <c r="E146" s="133"/>
      <c r="F146" s="133"/>
      <c r="G146" s="133"/>
      <c r="H146" s="133"/>
      <c r="I146" s="162">
        <v>2009</v>
      </c>
      <c r="J146" s="160">
        <v>1</v>
      </c>
      <c r="K146" s="168">
        <v>92.98</v>
      </c>
      <c r="L146" s="133"/>
      <c r="M146" s="133"/>
      <c r="N146" s="133"/>
      <c r="O146" s="133"/>
      <c r="P146" s="133"/>
      <c r="Q146" s="133"/>
    </row>
    <row r="147" spans="2:17" x14ac:dyDescent="0.45">
      <c r="B147" s="133"/>
      <c r="C147" s="133"/>
      <c r="D147" s="133"/>
      <c r="E147" s="133"/>
      <c r="F147" s="133"/>
      <c r="G147" s="133"/>
      <c r="H147" s="133"/>
      <c r="I147" s="162">
        <v>2009</v>
      </c>
      <c r="J147" s="160">
        <v>2</v>
      </c>
      <c r="K147" s="168">
        <v>93.34</v>
      </c>
      <c r="L147" s="133"/>
      <c r="M147" s="133"/>
      <c r="N147" s="133"/>
      <c r="O147" s="133"/>
      <c r="P147" s="133"/>
      <c r="Q147" s="133"/>
    </row>
    <row r="148" spans="2:17" x14ac:dyDescent="0.45">
      <c r="B148" s="133"/>
      <c r="C148" s="133"/>
      <c r="D148" s="133"/>
      <c r="E148" s="133"/>
      <c r="F148" s="133"/>
      <c r="G148" s="133"/>
      <c r="H148" s="133"/>
      <c r="I148" s="162">
        <v>2009</v>
      </c>
      <c r="J148" s="160">
        <v>3</v>
      </c>
      <c r="K148" s="168">
        <v>93.52</v>
      </c>
      <c r="L148" s="133"/>
      <c r="M148" s="133"/>
      <c r="N148" s="133"/>
      <c r="O148" s="133"/>
      <c r="P148" s="133"/>
      <c r="Q148" s="133"/>
    </row>
    <row r="149" spans="2:17" x14ac:dyDescent="0.45">
      <c r="B149" s="133"/>
      <c r="C149" s="133"/>
      <c r="D149" s="133"/>
      <c r="E149" s="133"/>
      <c r="F149" s="133"/>
      <c r="G149" s="133"/>
      <c r="H149" s="133"/>
      <c r="I149" s="162">
        <v>2009</v>
      </c>
      <c r="J149" s="160">
        <v>4</v>
      </c>
      <c r="K149" s="168">
        <v>93.66</v>
      </c>
      <c r="L149" s="133"/>
      <c r="M149" s="133"/>
      <c r="N149" s="133"/>
      <c r="O149" s="133"/>
      <c r="P149" s="133"/>
      <c r="Q149" s="133"/>
    </row>
    <row r="150" spans="2:17" x14ac:dyDescent="0.45">
      <c r="B150" s="133"/>
      <c r="C150" s="133"/>
      <c r="D150" s="133"/>
      <c r="E150" s="133"/>
      <c r="F150" s="133"/>
      <c r="G150" s="133"/>
      <c r="H150" s="133"/>
      <c r="I150" s="162">
        <v>2009</v>
      </c>
      <c r="J150" s="160">
        <v>5</v>
      </c>
      <c r="K150" s="168">
        <v>93.81</v>
      </c>
      <c r="L150" s="133"/>
      <c r="M150" s="133"/>
      <c r="N150" s="133"/>
      <c r="O150" s="133"/>
      <c r="P150" s="133"/>
      <c r="Q150" s="133"/>
    </row>
    <row r="151" spans="2:17" x14ac:dyDescent="0.45">
      <c r="B151" s="133"/>
      <c r="C151" s="133"/>
      <c r="D151" s="133"/>
      <c r="E151" s="133"/>
      <c r="F151" s="133"/>
      <c r="G151" s="133"/>
      <c r="H151" s="133"/>
      <c r="I151" s="162">
        <v>2009</v>
      </c>
      <c r="J151" s="160">
        <v>6</v>
      </c>
      <c r="K151" s="168">
        <v>93.93</v>
      </c>
      <c r="L151" s="133"/>
      <c r="M151" s="133"/>
      <c r="N151" s="133"/>
      <c r="O151" s="133"/>
      <c r="P151" s="133"/>
      <c r="Q151" s="133"/>
    </row>
    <row r="152" spans="2:17" x14ac:dyDescent="0.45">
      <c r="B152" s="133"/>
      <c r="C152" s="133"/>
      <c r="D152" s="133"/>
      <c r="E152" s="133"/>
      <c r="F152" s="133"/>
      <c r="G152" s="133"/>
      <c r="H152" s="133"/>
      <c r="I152" s="162">
        <v>2009</v>
      </c>
      <c r="J152" s="160">
        <v>7</v>
      </c>
      <c r="K152" s="168">
        <v>93.5</v>
      </c>
      <c r="L152" s="133"/>
      <c r="M152" s="133"/>
      <c r="N152" s="133"/>
      <c r="O152" s="133"/>
      <c r="P152" s="133"/>
      <c r="Q152" s="133"/>
    </row>
    <row r="153" spans="2:17" x14ac:dyDescent="0.45">
      <c r="B153" s="133"/>
      <c r="C153" s="133"/>
      <c r="D153" s="133"/>
      <c r="E153" s="133"/>
      <c r="F153" s="133"/>
      <c r="G153" s="133"/>
      <c r="H153" s="133"/>
      <c r="I153" s="162">
        <v>2009</v>
      </c>
      <c r="J153" s="160">
        <v>8</v>
      </c>
      <c r="K153" s="168">
        <v>93.99</v>
      </c>
      <c r="L153" s="133"/>
      <c r="M153" s="133"/>
      <c r="N153" s="133"/>
      <c r="O153" s="133"/>
      <c r="P153" s="133"/>
      <c r="Q153" s="133"/>
    </row>
    <row r="154" spans="2:17" x14ac:dyDescent="0.45">
      <c r="B154" s="133"/>
      <c r="C154" s="133"/>
      <c r="D154" s="133"/>
      <c r="E154" s="133"/>
      <c r="F154" s="133"/>
      <c r="G154" s="133"/>
      <c r="H154" s="133"/>
      <c r="I154" s="162">
        <v>2009</v>
      </c>
      <c r="J154" s="160">
        <v>9</v>
      </c>
      <c r="K154" s="168">
        <v>93.76</v>
      </c>
      <c r="L154" s="133"/>
      <c r="M154" s="133"/>
      <c r="N154" s="133"/>
      <c r="O154" s="133"/>
      <c r="P154" s="133"/>
      <c r="Q154" s="133"/>
    </row>
    <row r="155" spans="2:17" x14ac:dyDescent="0.45">
      <c r="B155" s="133"/>
      <c r="C155" s="133"/>
      <c r="D155" s="133"/>
      <c r="E155" s="133"/>
      <c r="F155" s="133"/>
      <c r="G155" s="133"/>
      <c r="H155" s="133"/>
      <c r="I155" s="162">
        <v>2009</v>
      </c>
      <c r="J155" s="160">
        <v>10</v>
      </c>
      <c r="K155" s="168">
        <v>93.85</v>
      </c>
      <c r="L155" s="133"/>
      <c r="M155" s="133"/>
      <c r="N155" s="133"/>
      <c r="O155" s="133"/>
      <c r="P155" s="133"/>
      <c r="Q155" s="133"/>
    </row>
    <row r="156" spans="2:17" x14ac:dyDescent="0.45">
      <c r="B156" s="133"/>
      <c r="C156" s="133"/>
      <c r="D156" s="133"/>
      <c r="E156" s="133"/>
      <c r="F156" s="133"/>
      <c r="G156" s="133"/>
      <c r="H156" s="133"/>
      <c r="I156" s="162">
        <v>2009</v>
      </c>
      <c r="J156" s="160">
        <v>11</v>
      </c>
      <c r="K156" s="168">
        <v>93.91</v>
      </c>
      <c r="L156" s="133"/>
      <c r="M156" s="133"/>
      <c r="N156" s="133"/>
      <c r="O156" s="133"/>
      <c r="P156" s="133"/>
      <c r="Q156" s="133"/>
    </row>
    <row r="157" spans="2:17" x14ac:dyDescent="0.45">
      <c r="B157" s="133"/>
      <c r="C157" s="133"/>
      <c r="D157" s="133"/>
      <c r="E157" s="133"/>
      <c r="F157" s="133"/>
      <c r="G157" s="133"/>
      <c r="H157" s="133"/>
      <c r="I157" s="162">
        <v>2009</v>
      </c>
      <c r="J157" s="160">
        <v>12</v>
      </c>
      <c r="K157" s="168">
        <v>94.14</v>
      </c>
      <c r="L157" s="133"/>
      <c r="M157" s="133"/>
      <c r="N157" s="133"/>
      <c r="O157" s="133"/>
      <c r="P157" s="133"/>
      <c r="Q157" s="133"/>
    </row>
    <row r="158" spans="2:17" x14ac:dyDescent="0.45">
      <c r="B158" s="133"/>
      <c r="C158" s="133"/>
      <c r="D158" s="133"/>
      <c r="E158" s="133"/>
      <c r="F158" s="133"/>
      <c r="G158" s="133"/>
      <c r="H158" s="133"/>
      <c r="I158" s="162">
        <v>2010</v>
      </c>
      <c r="J158" s="160">
        <v>1</v>
      </c>
      <c r="K158" s="168">
        <v>93.92</v>
      </c>
      <c r="L158" s="133"/>
      <c r="M158" s="133"/>
      <c r="N158" s="133"/>
      <c r="O158" s="133"/>
      <c r="P158" s="133"/>
      <c r="Q158" s="133"/>
    </row>
    <row r="159" spans="2:17" x14ac:dyDescent="0.45">
      <c r="B159" s="133"/>
      <c r="C159" s="133"/>
      <c r="D159" s="133"/>
      <c r="E159" s="133"/>
      <c r="F159" s="133"/>
      <c r="G159" s="133"/>
      <c r="H159" s="133"/>
      <c r="I159" s="162">
        <v>2010</v>
      </c>
      <c r="J159" s="160">
        <v>2</v>
      </c>
      <c r="K159" s="168">
        <v>94.45</v>
      </c>
      <c r="L159" s="133"/>
      <c r="M159" s="133"/>
      <c r="N159" s="133"/>
      <c r="O159" s="133"/>
      <c r="P159" s="133"/>
      <c r="Q159" s="133"/>
    </row>
    <row r="160" spans="2:17" x14ac:dyDescent="0.45">
      <c r="B160" s="133"/>
      <c r="C160" s="133"/>
      <c r="D160" s="133"/>
      <c r="E160" s="133"/>
      <c r="F160" s="133"/>
      <c r="G160" s="133"/>
      <c r="H160" s="133"/>
      <c r="I160" s="162">
        <v>2010</v>
      </c>
      <c r="J160" s="160">
        <v>3</v>
      </c>
      <c r="K160" s="168">
        <v>94.92</v>
      </c>
      <c r="L160" s="133"/>
      <c r="M160" s="133"/>
      <c r="N160" s="133"/>
      <c r="O160" s="133"/>
      <c r="P160" s="133"/>
      <c r="Q160" s="133"/>
    </row>
    <row r="161" spans="2:17" x14ac:dyDescent="0.45">
      <c r="B161" s="133"/>
      <c r="C161" s="133"/>
      <c r="D161" s="133"/>
      <c r="E161" s="133"/>
      <c r="F161" s="133"/>
      <c r="G161" s="133"/>
      <c r="H161" s="133"/>
      <c r="I161" s="162">
        <v>2010</v>
      </c>
      <c r="J161" s="160">
        <v>4</v>
      </c>
      <c r="K161" s="168">
        <v>95.18</v>
      </c>
      <c r="L161" s="133"/>
      <c r="M161" s="133"/>
      <c r="N161" s="133"/>
      <c r="O161" s="133"/>
      <c r="P161" s="133"/>
      <c r="Q161" s="133"/>
    </row>
    <row r="162" spans="2:17" x14ac:dyDescent="0.45">
      <c r="B162" s="133"/>
      <c r="C162" s="133"/>
      <c r="D162" s="133"/>
      <c r="E162" s="133"/>
      <c r="F162" s="133"/>
      <c r="G162" s="133"/>
      <c r="H162" s="133"/>
      <c r="I162" s="162">
        <v>2010</v>
      </c>
      <c r="J162" s="160">
        <v>5</v>
      </c>
      <c r="K162" s="168">
        <v>95.28</v>
      </c>
      <c r="L162" s="133"/>
      <c r="M162" s="133"/>
      <c r="N162" s="133"/>
      <c r="O162" s="133"/>
      <c r="P162" s="133"/>
      <c r="Q162" s="133"/>
    </row>
    <row r="163" spans="2:17" x14ac:dyDescent="0.45">
      <c r="B163" s="133"/>
      <c r="C163" s="133"/>
      <c r="D163" s="133"/>
      <c r="E163" s="133"/>
      <c r="F163" s="133"/>
      <c r="G163" s="133"/>
      <c r="H163" s="133"/>
      <c r="I163" s="162">
        <v>2010</v>
      </c>
      <c r="J163" s="160">
        <v>6</v>
      </c>
      <c r="K163" s="168">
        <v>95.27</v>
      </c>
      <c r="L163" s="133"/>
      <c r="M163" s="133"/>
      <c r="N163" s="133"/>
      <c r="O163" s="133"/>
      <c r="P163" s="133"/>
      <c r="Q163" s="133"/>
    </row>
    <row r="164" spans="2:17" x14ac:dyDescent="0.45">
      <c r="B164" s="133"/>
      <c r="C164" s="133"/>
      <c r="D164" s="133"/>
      <c r="E164" s="133"/>
      <c r="F164" s="133"/>
      <c r="G164" s="133"/>
      <c r="H164" s="133"/>
      <c r="I164" s="162">
        <v>2010</v>
      </c>
      <c r="J164" s="160">
        <v>7</v>
      </c>
      <c r="K164" s="168">
        <v>95</v>
      </c>
      <c r="L164" s="133"/>
      <c r="M164" s="133"/>
      <c r="N164" s="133"/>
      <c r="O164" s="133"/>
      <c r="P164" s="133"/>
      <c r="Q164" s="133"/>
    </row>
    <row r="165" spans="2:17" x14ac:dyDescent="0.45">
      <c r="B165" s="133"/>
      <c r="C165" s="133"/>
      <c r="D165" s="133"/>
      <c r="E165" s="133"/>
      <c r="F165" s="133"/>
      <c r="G165" s="133"/>
      <c r="H165" s="133"/>
      <c r="I165" s="162">
        <v>2010</v>
      </c>
      <c r="J165" s="160">
        <v>8</v>
      </c>
      <c r="K165" s="168">
        <v>95.23</v>
      </c>
      <c r="L165" s="133"/>
      <c r="M165" s="133"/>
      <c r="N165" s="133"/>
      <c r="O165" s="133"/>
      <c r="P165" s="133"/>
      <c r="Q165" s="133"/>
    </row>
    <row r="166" spans="2:17" x14ac:dyDescent="0.45">
      <c r="B166" s="133"/>
      <c r="C166" s="133"/>
      <c r="D166" s="133"/>
      <c r="E166" s="133"/>
      <c r="F166" s="133"/>
      <c r="G166" s="133"/>
      <c r="H166" s="133"/>
      <c r="I166" s="162">
        <v>2010</v>
      </c>
      <c r="J166" s="160">
        <v>9</v>
      </c>
      <c r="K166" s="168">
        <v>95.15</v>
      </c>
      <c r="L166" s="133"/>
      <c r="M166" s="133"/>
      <c r="N166" s="133"/>
      <c r="O166" s="133"/>
      <c r="P166" s="133"/>
      <c r="Q166" s="133"/>
    </row>
    <row r="167" spans="2:17" x14ac:dyDescent="0.45">
      <c r="B167" s="133"/>
      <c r="C167" s="133"/>
      <c r="D167" s="133"/>
      <c r="E167" s="133"/>
      <c r="F167" s="133"/>
      <c r="G167" s="133"/>
      <c r="H167" s="133"/>
      <c r="I167" s="162">
        <v>2010</v>
      </c>
      <c r="J167" s="160">
        <v>10</v>
      </c>
      <c r="K167" s="168">
        <v>95.28</v>
      </c>
      <c r="L167" s="133"/>
      <c r="M167" s="133"/>
      <c r="N167" s="133"/>
      <c r="O167" s="133"/>
      <c r="P167" s="133"/>
      <c r="Q167" s="133"/>
    </row>
    <row r="168" spans="2:17" x14ac:dyDescent="0.45">
      <c r="B168" s="133"/>
      <c r="C168" s="133"/>
      <c r="D168" s="133"/>
      <c r="E168" s="133"/>
      <c r="F168" s="133"/>
      <c r="G168" s="133"/>
      <c r="H168" s="133"/>
      <c r="I168" s="162">
        <v>2010</v>
      </c>
      <c r="J168" s="160">
        <v>11</v>
      </c>
      <c r="K168" s="168">
        <v>95.32</v>
      </c>
      <c r="L168" s="133"/>
      <c r="M168" s="133"/>
      <c r="N168" s="133"/>
      <c r="O168" s="133"/>
      <c r="P168" s="133"/>
      <c r="Q168" s="133"/>
    </row>
    <row r="169" spans="2:17" x14ac:dyDescent="0.45">
      <c r="B169" s="133"/>
      <c r="C169" s="133"/>
      <c r="D169" s="133"/>
      <c r="E169" s="133"/>
      <c r="F169" s="133"/>
      <c r="G169" s="133"/>
      <c r="H169" s="133"/>
      <c r="I169" s="162">
        <v>2010</v>
      </c>
      <c r="J169" s="160">
        <v>12</v>
      </c>
      <c r="K169" s="168">
        <v>95.74</v>
      </c>
      <c r="L169" s="133"/>
      <c r="M169" s="133"/>
      <c r="N169" s="133"/>
      <c r="O169" s="133"/>
      <c r="P169" s="133"/>
      <c r="Q169" s="133"/>
    </row>
    <row r="170" spans="2:17" x14ac:dyDescent="0.45">
      <c r="B170" s="133"/>
      <c r="C170" s="133"/>
      <c r="D170" s="133"/>
      <c r="E170" s="133"/>
      <c r="F170" s="133"/>
      <c r="G170" s="133"/>
      <c r="H170" s="133"/>
      <c r="I170" s="162">
        <v>2011</v>
      </c>
      <c r="J170" s="160">
        <v>1</v>
      </c>
      <c r="K170" s="168">
        <v>95.51</v>
      </c>
      <c r="L170" s="133"/>
      <c r="M170" s="133"/>
      <c r="N170" s="133"/>
      <c r="O170" s="133"/>
      <c r="P170" s="133"/>
      <c r="Q170" s="133"/>
    </row>
    <row r="171" spans="2:17" x14ac:dyDescent="0.45">
      <c r="B171" s="133"/>
      <c r="C171" s="133"/>
      <c r="D171" s="133"/>
      <c r="E171" s="133"/>
      <c r="F171" s="133"/>
      <c r="G171" s="133"/>
      <c r="H171" s="133"/>
      <c r="I171" s="162">
        <v>2011</v>
      </c>
      <c r="J171" s="160">
        <v>2</v>
      </c>
      <c r="K171" s="168">
        <v>95.97</v>
      </c>
      <c r="L171" s="133"/>
      <c r="M171" s="133"/>
      <c r="N171" s="133"/>
      <c r="O171" s="133"/>
      <c r="P171" s="133"/>
      <c r="Q171" s="133"/>
    </row>
    <row r="172" spans="2:17" x14ac:dyDescent="0.45">
      <c r="B172" s="133"/>
      <c r="C172" s="133"/>
      <c r="D172" s="133"/>
      <c r="E172" s="133"/>
      <c r="F172" s="133"/>
      <c r="G172" s="133"/>
      <c r="H172" s="133"/>
      <c r="I172" s="162">
        <v>2011</v>
      </c>
      <c r="J172" s="160">
        <v>3</v>
      </c>
      <c r="K172" s="168">
        <v>96.76</v>
      </c>
      <c r="L172" s="133"/>
      <c r="M172" s="133"/>
      <c r="N172" s="133"/>
      <c r="O172" s="133"/>
      <c r="P172" s="133"/>
      <c r="Q172" s="133"/>
    </row>
    <row r="173" spans="2:17" x14ac:dyDescent="0.45">
      <c r="B173" s="133"/>
      <c r="C173" s="133"/>
      <c r="D173" s="133"/>
      <c r="E173" s="133"/>
      <c r="F173" s="133"/>
      <c r="G173" s="133"/>
      <c r="H173" s="133"/>
      <c r="I173" s="162">
        <v>2011</v>
      </c>
      <c r="J173" s="160">
        <v>4</v>
      </c>
      <c r="K173" s="168">
        <v>97.1</v>
      </c>
      <c r="L173" s="133"/>
      <c r="M173" s="133"/>
      <c r="N173" s="133"/>
      <c r="O173" s="133"/>
      <c r="P173" s="133"/>
      <c r="Q173" s="133"/>
    </row>
    <row r="174" spans="2:17" x14ac:dyDescent="0.45">
      <c r="B174" s="133"/>
      <c r="C174" s="133"/>
      <c r="D174" s="133"/>
      <c r="E174" s="133"/>
      <c r="F174" s="133"/>
      <c r="G174" s="133"/>
      <c r="H174" s="133"/>
      <c r="I174" s="162">
        <v>2011</v>
      </c>
      <c r="J174" s="160">
        <v>5</v>
      </c>
      <c r="K174" s="168">
        <v>97.16</v>
      </c>
      <c r="L174" s="133"/>
      <c r="M174" s="133"/>
      <c r="N174" s="133"/>
      <c r="O174" s="133"/>
      <c r="P174" s="133"/>
      <c r="Q174" s="133"/>
    </row>
    <row r="175" spans="2:17" x14ac:dyDescent="0.45">
      <c r="B175" s="133"/>
      <c r="C175" s="133"/>
      <c r="D175" s="133"/>
      <c r="E175" s="133"/>
      <c r="F175" s="133"/>
      <c r="G175" s="133"/>
      <c r="H175" s="133"/>
      <c r="I175" s="162">
        <v>2011</v>
      </c>
      <c r="J175" s="160">
        <v>6</v>
      </c>
      <c r="K175" s="168">
        <v>97.23</v>
      </c>
      <c r="L175" s="133"/>
      <c r="M175" s="133"/>
      <c r="N175" s="133"/>
      <c r="O175" s="133"/>
      <c r="P175" s="133"/>
      <c r="Q175" s="133"/>
    </row>
    <row r="176" spans="2:17" x14ac:dyDescent="0.45">
      <c r="B176" s="133"/>
      <c r="C176" s="133"/>
      <c r="D176" s="133"/>
      <c r="E176" s="133"/>
      <c r="F176" s="133"/>
      <c r="G176" s="133"/>
      <c r="H176" s="133"/>
      <c r="I176" s="162">
        <v>2011</v>
      </c>
      <c r="J176" s="160">
        <v>7</v>
      </c>
      <c r="K176" s="168">
        <v>96.79</v>
      </c>
      <c r="L176" s="133"/>
      <c r="M176" s="133"/>
      <c r="N176" s="133"/>
      <c r="O176" s="133"/>
      <c r="P176" s="133"/>
      <c r="Q176" s="133"/>
    </row>
    <row r="177" spans="2:17" x14ac:dyDescent="0.45">
      <c r="B177" s="133"/>
      <c r="C177" s="133"/>
      <c r="D177" s="133"/>
      <c r="E177" s="133"/>
      <c r="F177" s="133"/>
      <c r="G177" s="133"/>
      <c r="H177" s="133"/>
      <c r="I177" s="162">
        <v>2011</v>
      </c>
      <c r="J177" s="160">
        <v>8</v>
      </c>
      <c r="K177" s="168">
        <v>97.31</v>
      </c>
      <c r="L177" s="133"/>
      <c r="M177" s="133"/>
      <c r="N177" s="133"/>
      <c r="O177" s="133"/>
      <c r="P177" s="133"/>
      <c r="Q177" s="133"/>
    </row>
    <row r="178" spans="2:17" x14ac:dyDescent="0.45">
      <c r="B178" s="133"/>
      <c r="C178" s="133"/>
      <c r="D178" s="133"/>
      <c r="E178" s="133"/>
      <c r="F178" s="133"/>
      <c r="G178" s="133"/>
      <c r="H178" s="133"/>
      <c r="I178" s="162">
        <v>2011</v>
      </c>
      <c r="J178" s="160">
        <v>9</v>
      </c>
      <c r="K178" s="168">
        <v>97.23</v>
      </c>
      <c r="L178" s="133"/>
      <c r="M178" s="133"/>
      <c r="N178" s="133"/>
      <c r="O178" s="133"/>
      <c r="P178" s="133"/>
      <c r="Q178" s="133"/>
    </row>
    <row r="179" spans="2:17" x14ac:dyDescent="0.45">
      <c r="B179" s="133"/>
      <c r="C179" s="133"/>
      <c r="D179" s="133"/>
      <c r="E179" s="133"/>
      <c r="F179" s="133"/>
      <c r="G179" s="133"/>
      <c r="H179" s="133"/>
      <c r="I179" s="162">
        <v>2011</v>
      </c>
      <c r="J179" s="160">
        <v>10</v>
      </c>
      <c r="K179" s="168">
        <v>97.42</v>
      </c>
      <c r="L179" s="133"/>
      <c r="M179" s="133"/>
      <c r="N179" s="133"/>
      <c r="O179" s="133"/>
      <c r="P179" s="133"/>
      <c r="Q179" s="133"/>
    </row>
    <row r="180" spans="2:17" x14ac:dyDescent="0.45">
      <c r="B180" s="133"/>
      <c r="C180" s="133"/>
      <c r="D180" s="133"/>
      <c r="E180" s="133"/>
      <c r="F180" s="133"/>
      <c r="G180" s="133"/>
      <c r="H180" s="133"/>
      <c r="I180" s="162">
        <v>2011</v>
      </c>
      <c r="J180" s="160">
        <v>11</v>
      </c>
      <c r="K180" s="168">
        <v>97.64</v>
      </c>
      <c r="L180" s="133"/>
      <c r="M180" s="133"/>
      <c r="N180" s="133"/>
      <c r="O180" s="133"/>
      <c r="P180" s="133"/>
      <c r="Q180" s="133"/>
    </row>
    <row r="181" spans="2:17" x14ac:dyDescent="0.45">
      <c r="B181" s="133"/>
      <c r="C181" s="133"/>
      <c r="D181" s="133"/>
      <c r="E181" s="133"/>
      <c r="F181" s="133"/>
      <c r="G181" s="133"/>
      <c r="H181" s="133"/>
      <c r="I181" s="162">
        <v>2011</v>
      </c>
      <c r="J181" s="160">
        <v>12</v>
      </c>
      <c r="K181" s="168">
        <v>98.04</v>
      </c>
      <c r="L181" s="133"/>
      <c r="M181" s="133"/>
      <c r="N181" s="133"/>
      <c r="O181" s="133"/>
      <c r="P181" s="133"/>
      <c r="Q181" s="133"/>
    </row>
    <row r="182" spans="2:17" x14ac:dyDescent="0.45">
      <c r="B182" s="133"/>
      <c r="C182" s="133"/>
      <c r="D182" s="133"/>
      <c r="E182" s="133"/>
      <c r="F182" s="133"/>
      <c r="G182" s="133"/>
      <c r="H182" s="133"/>
      <c r="I182" s="162">
        <v>2012</v>
      </c>
      <c r="J182" s="160">
        <v>1</v>
      </c>
      <c r="K182" s="168">
        <v>97.68</v>
      </c>
      <c r="L182" s="133"/>
      <c r="M182" s="133"/>
      <c r="N182" s="133"/>
      <c r="O182" s="133"/>
      <c r="P182" s="133"/>
      <c r="Q182" s="133"/>
    </row>
    <row r="183" spans="2:17" x14ac:dyDescent="0.45">
      <c r="B183" s="133"/>
      <c r="C183" s="133"/>
      <c r="D183" s="133"/>
      <c r="E183" s="133"/>
      <c r="F183" s="133"/>
      <c r="G183" s="133"/>
      <c r="H183" s="133"/>
      <c r="I183" s="162">
        <v>2012</v>
      </c>
      <c r="J183" s="160">
        <v>2</v>
      </c>
      <c r="K183" s="168">
        <v>98.09</v>
      </c>
      <c r="L183" s="133"/>
      <c r="M183" s="133"/>
      <c r="N183" s="133"/>
      <c r="O183" s="133"/>
      <c r="P183" s="133"/>
      <c r="Q183" s="133"/>
    </row>
    <row r="184" spans="2:17" x14ac:dyDescent="0.45">
      <c r="B184" s="133"/>
      <c r="C184" s="133"/>
      <c r="D184" s="133"/>
      <c r="E184" s="133"/>
      <c r="F184" s="133"/>
      <c r="G184" s="133"/>
      <c r="H184" s="133"/>
      <c r="I184" s="162">
        <v>2012</v>
      </c>
      <c r="J184" s="160">
        <v>3</v>
      </c>
      <c r="K184" s="168">
        <v>98.93</v>
      </c>
      <c r="L184" s="133"/>
      <c r="M184" s="133"/>
      <c r="N184" s="133"/>
      <c r="O184" s="133"/>
      <c r="P184" s="133"/>
      <c r="Q184" s="133"/>
    </row>
    <row r="185" spans="2:17" x14ac:dyDescent="0.45">
      <c r="B185" s="133"/>
      <c r="C185" s="133"/>
      <c r="D185" s="133"/>
      <c r="E185" s="133"/>
      <c r="F185" s="133"/>
      <c r="G185" s="133"/>
      <c r="H185" s="133"/>
      <c r="I185" s="162">
        <v>2012</v>
      </c>
      <c r="J185" s="160">
        <v>4</v>
      </c>
      <c r="K185" s="168">
        <v>99.06</v>
      </c>
      <c r="L185" s="133"/>
      <c r="M185" s="133"/>
      <c r="N185" s="133"/>
      <c r="O185" s="133"/>
      <c r="P185" s="133"/>
      <c r="Q185" s="133"/>
    </row>
    <row r="186" spans="2:17" x14ac:dyDescent="0.45">
      <c r="B186" s="133"/>
      <c r="C186" s="133"/>
      <c r="D186" s="133"/>
      <c r="E186" s="133"/>
      <c r="F186" s="133"/>
      <c r="G186" s="133"/>
      <c r="H186" s="133"/>
      <c r="I186" s="162">
        <v>2012</v>
      </c>
      <c r="J186" s="160">
        <v>5</v>
      </c>
      <c r="K186" s="168">
        <v>99</v>
      </c>
      <c r="L186" s="133"/>
      <c r="M186" s="133"/>
      <c r="N186" s="133"/>
      <c r="O186" s="133"/>
      <c r="P186" s="133"/>
      <c r="Q186" s="133"/>
    </row>
    <row r="187" spans="2:17" x14ac:dyDescent="0.45">
      <c r="B187" s="133"/>
      <c r="C187" s="133"/>
      <c r="D187" s="133"/>
      <c r="E187" s="133"/>
      <c r="F187" s="133"/>
      <c r="G187" s="133"/>
      <c r="H187" s="133"/>
      <c r="I187" s="162">
        <v>2012</v>
      </c>
      <c r="J187" s="160">
        <v>6</v>
      </c>
      <c r="K187" s="168">
        <v>99.04</v>
      </c>
      <c r="L187" s="133"/>
      <c r="M187" s="133"/>
      <c r="N187" s="133"/>
      <c r="O187" s="133"/>
      <c r="P187" s="133"/>
      <c r="Q187" s="133"/>
    </row>
    <row r="188" spans="2:17" x14ac:dyDescent="0.45">
      <c r="B188" s="133"/>
      <c r="C188" s="133"/>
      <c r="D188" s="133"/>
      <c r="E188" s="133"/>
      <c r="F188" s="133"/>
      <c r="G188" s="133"/>
      <c r="H188" s="133"/>
      <c r="I188" s="162">
        <v>2012</v>
      </c>
      <c r="J188" s="160">
        <v>7</v>
      </c>
      <c r="K188" s="168">
        <v>98.6</v>
      </c>
      <c r="L188" s="133"/>
      <c r="M188" s="133"/>
      <c r="N188" s="133"/>
      <c r="O188" s="133"/>
      <c r="P188" s="133"/>
      <c r="Q188" s="133"/>
    </row>
    <row r="189" spans="2:17" x14ac:dyDescent="0.45">
      <c r="B189" s="133"/>
      <c r="C189" s="133"/>
      <c r="D189" s="133"/>
      <c r="E189" s="133"/>
      <c r="F189" s="133"/>
      <c r="G189" s="133"/>
      <c r="H189" s="133"/>
      <c r="I189" s="162">
        <v>2012</v>
      </c>
      <c r="J189" s="160">
        <v>8</v>
      </c>
      <c r="K189" s="168">
        <v>99.27</v>
      </c>
      <c r="L189" s="133"/>
      <c r="M189" s="133"/>
      <c r="N189" s="133"/>
      <c r="O189" s="133"/>
      <c r="P189" s="133"/>
      <c r="Q189" s="133"/>
    </row>
    <row r="190" spans="2:17" x14ac:dyDescent="0.45">
      <c r="B190" s="133"/>
      <c r="C190" s="133"/>
      <c r="D190" s="133"/>
      <c r="E190" s="133"/>
      <c r="F190" s="133"/>
      <c r="G190" s="133"/>
      <c r="H190" s="133"/>
      <c r="I190" s="162">
        <v>2012</v>
      </c>
      <c r="J190" s="160">
        <v>9</v>
      </c>
      <c r="K190" s="168">
        <v>99.01</v>
      </c>
      <c r="L190" s="133"/>
      <c r="M190" s="133"/>
      <c r="N190" s="133"/>
      <c r="O190" s="133"/>
      <c r="P190" s="133"/>
      <c r="Q190" s="133"/>
    </row>
    <row r="191" spans="2:17" x14ac:dyDescent="0.45">
      <c r="B191" s="133"/>
      <c r="C191" s="133"/>
      <c r="D191" s="133"/>
      <c r="E191" s="133"/>
      <c r="F191" s="133"/>
      <c r="G191" s="133"/>
      <c r="H191" s="133"/>
      <c r="I191" s="162">
        <v>2012</v>
      </c>
      <c r="J191" s="160">
        <v>10</v>
      </c>
      <c r="K191" s="168">
        <v>99.07</v>
      </c>
      <c r="L191" s="133"/>
      <c r="M191" s="133"/>
      <c r="N191" s="133"/>
      <c r="O191" s="133"/>
      <c r="P191" s="133"/>
      <c r="Q191" s="133"/>
    </row>
    <row r="192" spans="2:17" x14ac:dyDescent="0.45">
      <c r="B192" s="133"/>
      <c r="C192" s="133"/>
      <c r="D192" s="133"/>
      <c r="E192" s="133"/>
      <c r="F192" s="133"/>
      <c r="G192" s="133"/>
      <c r="H192" s="133"/>
      <c r="I192" s="162">
        <v>2012</v>
      </c>
      <c r="J192" s="160">
        <v>11</v>
      </c>
      <c r="K192" s="168">
        <v>98.91</v>
      </c>
      <c r="L192" s="133"/>
      <c r="M192" s="133"/>
      <c r="N192" s="133"/>
      <c r="O192" s="133"/>
      <c r="P192" s="133"/>
      <c r="Q192" s="133"/>
    </row>
    <row r="193" spans="2:17" x14ac:dyDescent="0.45">
      <c r="B193" s="133"/>
      <c r="C193" s="133"/>
      <c r="D193" s="133"/>
      <c r="E193" s="133"/>
      <c r="F193" s="133"/>
      <c r="G193" s="133"/>
      <c r="H193" s="133"/>
      <c r="I193" s="162">
        <v>2012</v>
      </c>
      <c r="J193" s="160">
        <v>12</v>
      </c>
      <c r="K193" s="168">
        <v>99.23</v>
      </c>
      <c r="L193" s="133"/>
      <c r="M193" s="133"/>
      <c r="N193" s="133"/>
      <c r="O193" s="133"/>
      <c r="P193" s="133"/>
      <c r="Q193" s="133"/>
    </row>
    <row r="194" spans="2:17" x14ac:dyDescent="0.45">
      <c r="B194" s="133"/>
      <c r="C194" s="133"/>
      <c r="D194" s="133"/>
      <c r="E194" s="133"/>
      <c r="F194" s="133"/>
      <c r="G194" s="133"/>
      <c r="H194" s="133"/>
      <c r="I194" s="162">
        <v>2013</v>
      </c>
      <c r="J194" s="160">
        <v>1</v>
      </c>
      <c r="K194" s="168">
        <v>98.71</v>
      </c>
      <c r="L194" s="133"/>
      <c r="M194" s="133"/>
      <c r="N194" s="133"/>
      <c r="O194" s="133"/>
      <c r="P194" s="133"/>
      <c r="Q194" s="133"/>
    </row>
    <row r="195" spans="2:17" x14ac:dyDescent="0.45">
      <c r="B195" s="133"/>
      <c r="C195" s="133"/>
      <c r="D195" s="133"/>
      <c r="E195" s="133"/>
      <c r="F195" s="133"/>
      <c r="G195" s="133"/>
      <c r="H195" s="133"/>
      <c r="I195" s="162">
        <v>2013</v>
      </c>
      <c r="J195" s="160">
        <v>2</v>
      </c>
      <c r="K195" s="168">
        <v>99</v>
      </c>
      <c r="L195" s="133"/>
      <c r="M195" s="133"/>
      <c r="N195" s="133"/>
      <c r="O195" s="133"/>
      <c r="P195" s="133"/>
      <c r="Q195" s="133"/>
    </row>
    <row r="196" spans="2:17" x14ac:dyDescent="0.45">
      <c r="B196" s="133"/>
      <c r="C196" s="133"/>
      <c r="D196" s="133"/>
      <c r="E196" s="133"/>
      <c r="F196" s="133"/>
      <c r="G196" s="133"/>
      <c r="H196" s="133"/>
      <c r="I196" s="162">
        <v>2013</v>
      </c>
      <c r="J196" s="160">
        <v>3</v>
      </c>
      <c r="K196" s="168">
        <v>99.77</v>
      </c>
      <c r="L196" s="133"/>
      <c r="M196" s="133"/>
      <c r="N196" s="133"/>
      <c r="O196" s="133"/>
      <c r="P196" s="133"/>
      <c r="Q196" s="133"/>
    </row>
    <row r="197" spans="2:17" x14ac:dyDescent="0.45">
      <c r="B197" s="133"/>
      <c r="C197" s="133"/>
      <c r="D197" s="133"/>
      <c r="E197" s="133"/>
      <c r="F197" s="133"/>
      <c r="G197" s="133"/>
      <c r="H197" s="133"/>
      <c r="I197" s="162">
        <v>2013</v>
      </c>
      <c r="J197" s="160">
        <v>4</v>
      </c>
      <c r="K197" s="168">
        <v>99.62</v>
      </c>
      <c r="L197" s="133"/>
      <c r="M197" s="133"/>
      <c r="N197" s="133"/>
      <c r="O197" s="133"/>
      <c r="P197" s="133"/>
      <c r="Q197" s="133"/>
    </row>
    <row r="198" spans="2:17" x14ac:dyDescent="0.45">
      <c r="B198" s="133"/>
      <c r="C198" s="133"/>
      <c r="D198" s="133"/>
      <c r="E198" s="133"/>
      <c r="F198" s="133"/>
      <c r="G198" s="133"/>
      <c r="H198" s="133"/>
      <c r="I198" s="162">
        <v>2013</v>
      </c>
      <c r="J198" s="160">
        <v>5</v>
      </c>
      <c r="K198" s="168">
        <v>99.67</v>
      </c>
      <c r="L198" s="133"/>
      <c r="M198" s="133"/>
      <c r="N198" s="133"/>
      <c r="O198" s="133"/>
      <c r="P198" s="133"/>
      <c r="Q198" s="133"/>
    </row>
    <row r="199" spans="2:17" x14ac:dyDescent="0.45">
      <c r="B199" s="133"/>
      <c r="C199" s="133"/>
      <c r="D199" s="133"/>
      <c r="E199" s="133"/>
      <c r="F199" s="133"/>
      <c r="G199" s="133"/>
      <c r="H199" s="133"/>
      <c r="I199" s="162">
        <v>2013</v>
      </c>
      <c r="J199" s="160">
        <v>6</v>
      </c>
      <c r="K199" s="168">
        <v>99.84</v>
      </c>
      <c r="L199" s="133"/>
      <c r="M199" s="133"/>
      <c r="N199" s="133"/>
      <c r="O199" s="133"/>
      <c r="P199" s="133"/>
      <c r="Q199" s="133"/>
    </row>
    <row r="200" spans="2:17" x14ac:dyDescent="0.45">
      <c r="B200" s="133"/>
      <c r="C200" s="133"/>
      <c r="D200" s="133"/>
      <c r="E200" s="133"/>
      <c r="F200" s="133"/>
      <c r="G200" s="133"/>
      <c r="H200" s="133"/>
      <c r="I200" s="162">
        <v>2013</v>
      </c>
      <c r="J200" s="160">
        <v>7</v>
      </c>
      <c r="K200" s="168">
        <v>99.5</v>
      </c>
      <c r="L200" s="133"/>
      <c r="M200" s="133"/>
      <c r="N200" s="133"/>
      <c r="O200" s="133"/>
      <c r="P200" s="133"/>
      <c r="Q200" s="133"/>
    </row>
    <row r="201" spans="2:17" x14ac:dyDescent="0.45">
      <c r="B201" s="133"/>
      <c r="C201" s="133"/>
      <c r="D201" s="133"/>
      <c r="E201" s="133"/>
      <c r="F201" s="133"/>
      <c r="G201" s="133"/>
      <c r="H201" s="133"/>
      <c r="I201" s="162">
        <v>2013</v>
      </c>
      <c r="J201" s="160">
        <v>8</v>
      </c>
      <c r="K201" s="168">
        <v>99.94</v>
      </c>
      <c r="L201" s="133"/>
      <c r="M201" s="133"/>
      <c r="N201" s="133"/>
      <c r="O201" s="133"/>
      <c r="P201" s="133"/>
      <c r="Q201" s="133"/>
    </row>
    <row r="202" spans="2:17" x14ac:dyDescent="0.45">
      <c r="B202" s="133"/>
      <c r="C202" s="133"/>
      <c r="D202" s="133"/>
      <c r="E202" s="133"/>
      <c r="F202" s="133"/>
      <c r="G202" s="133"/>
      <c r="H202" s="133"/>
      <c r="I202" s="162">
        <v>2013</v>
      </c>
      <c r="J202" s="160">
        <v>9</v>
      </c>
      <c r="K202" s="168">
        <v>99.7</v>
      </c>
      <c r="L202" s="133"/>
      <c r="M202" s="133"/>
      <c r="N202" s="133"/>
      <c r="O202" s="133"/>
      <c r="P202" s="133"/>
      <c r="Q202" s="133"/>
    </row>
    <row r="203" spans="2:17" x14ac:dyDescent="0.45">
      <c r="B203" s="133"/>
      <c r="C203" s="133"/>
      <c r="D203" s="133"/>
      <c r="E203" s="133"/>
      <c r="F203" s="133"/>
      <c r="G203" s="133"/>
      <c r="H203" s="133"/>
      <c r="I203" s="162">
        <v>2013</v>
      </c>
      <c r="J203" s="160">
        <v>10</v>
      </c>
      <c r="K203" s="168">
        <v>99.57</v>
      </c>
      <c r="L203" s="133"/>
      <c r="M203" s="133"/>
      <c r="N203" s="133"/>
      <c r="O203" s="133"/>
      <c r="P203" s="133"/>
      <c r="Q203" s="133"/>
    </row>
    <row r="204" spans="2:17" x14ac:dyDescent="0.45">
      <c r="B204" s="133"/>
      <c r="C204" s="133"/>
      <c r="D204" s="133"/>
      <c r="E204" s="133"/>
      <c r="F204" s="133"/>
      <c r="G204" s="133"/>
      <c r="H204" s="133"/>
      <c r="I204" s="162">
        <v>2013</v>
      </c>
      <c r="J204" s="160">
        <v>11</v>
      </c>
      <c r="K204" s="168">
        <v>99.52</v>
      </c>
      <c r="L204" s="133"/>
      <c r="M204" s="133"/>
      <c r="N204" s="133"/>
      <c r="O204" s="133"/>
      <c r="P204" s="133"/>
      <c r="Q204" s="133"/>
    </row>
    <row r="205" spans="2:17" x14ac:dyDescent="0.45">
      <c r="B205" s="133"/>
      <c r="C205" s="133"/>
      <c r="D205" s="133"/>
      <c r="E205" s="133"/>
      <c r="F205" s="133"/>
      <c r="G205" s="133"/>
      <c r="H205" s="133"/>
      <c r="I205" s="162">
        <v>2013</v>
      </c>
      <c r="J205" s="160">
        <v>12</v>
      </c>
      <c r="K205" s="168">
        <v>99.87</v>
      </c>
      <c r="L205" s="133"/>
      <c r="M205" s="133"/>
      <c r="N205" s="133"/>
      <c r="O205" s="133"/>
      <c r="P205" s="133"/>
      <c r="Q205" s="133"/>
    </row>
    <row r="206" spans="2:17" x14ac:dyDescent="0.45">
      <c r="B206" s="133"/>
      <c r="C206" s="133"/>
      <c r="D206" s="133"/>
      <c r="E206" s="133"/>
      <c r="F206" s="133"/>
      <c r="G206" s="133"/>
      <c r="H206" s="133"/>
      <c r="I206" s="162">
        <v>2014</v>
      </c>
      <c r="J206" s="160">
        <v>1</v>
      </c>
      <c r="K206" s="168">
        <v>99.26</v>
      </c>
      <c r="L206" s="133"/>
      <c r="M206" s="133"/>
      <c r="N206" s="133"/>
      <c r="O206" s="133"/>
      <c r="P206" s="133"/>
      <c r="Q206" s="133"/>
    </row>
    <row r="207" spans="2:17" x14ac:dyDescent="0.45">
      <c r="B207" s="133"/>
      <c r="C207" s="133"/>
      <c r="D207" s="133"/>
      <c r="E207" s="133"/>
      <c r="F207" s="133"/>
      <c r="G207" s="133"/>
      <c r="H207" s="133"/>
      <c r="I207" s="162">
        <v>2014</v>
      </c>
      <c r="J207" s="160">
        <v>2</v>
      </c>
      <c r="K207" s="168">
        <v>99.79</v>
      </c>
      <c r="L207" s="133"/>
      <c r="M207" s="133"/>
      <c r="N207" s="133"/>
      <c r="O207" s="133"/>
      <c r="P207" s="133"/>
      <c r="Q207" s="133"/>
    </row>
    <row r="208" spans="2:17" x14ac:dyDescent="0.45">
      <c r="B208" s="133"/>
      <c r="C208" s="133"/>
      <c r="D208" s="133"/>
      <c r="E208" s="133"/>
      <c r="F208" s="133"/>
      <c r="G208" s="133"/>
      <c r="H208" s="133"/>
      <c r="I208" s="162">
        <v>2014</v>
      </c>
      <c r="J208" s="160">
        <v>3</v>
      </c>
      <c r="K208" s="168">
        <v>100.25</v>
      </c>
      <c r="L208" s="133"/>
      <c r="M208" s="133"/>
      <c r="N208" s="133"/>
      <c r="O208" s="133"/>
      <c r="P208" s="133"/>
      <c r="Q208" s="133"/>
    </row>
    <row r="209" spans="2:17" x14ac:dyDescent="0.45">
      <c r="B209" s="133"/>
      <c r="C209" s="133"/>
      <c r="D209" s="133"/>
      <c r="E209" s="133"/>
      <c r="F209" s="133"/>
      <c r="G209" s="133"/>
      <c r="H209" s="133"/>
      <c r="I209" s="162">
        <v>2014</v>
      </c>
      <c r="J209" s="160">
        <v>4</v>
      </c>
      <c r="K209" s="168">
        <v>100.2</v>
      </c>
      <c r="L209" s="133"/>
      <c r="M209" s="133"/>
      <c r="N209" s="133"/>
      <c r="O209" s="133"/>
      <c r="P209" s="133"/>
      <c r="Q209" s="133"/>
    </row>
    <row r="210" spans="2:17" x14ac:dyDescent="0.45">
      <c r="B210" s="133"/>
      <c r="C210" s="133"/>
      <c r="D210" s="133"/>
      <c r="E210" s="133"/>
      <c r="F210" s="133"/>
      <c r="G210" s="133"/>
      <c r="H210" s="133"/>
      <c r="I210" s="162">
        <v>2014</v>
      </c>
      <c r="J210" s="160">
        <v>5</v>
      </c>
      <c r="K210" s="168">
        <v>100.23</v>
      </c>
      <c r="L210" s="133"/>
      <c r="M210" s="133"/>
      <c r="N210" s="133"/>
      <c r="O210" s="133"/>
      <c r="P210" s="133"/>
      <c r="Q210" s="133"/>
    </row>
    <row r="211" spans="2:17" x14ac:dyDescent="0.45">
      <c r="B211" s="133"/>
      <c r="C211" s="133"/>
      <c r="D211" s="133"/>
      <c r="E211" s="133"/>
      <c r="F211" s="133"/>
      <c r="G211" s="133"/>
      <c r="H211" s="133"/>
      <c r="I211" s="162">
        <v>2014</v>
      </c>
      <c r="J211" s="160">
        <v>6</v>
      </c>
      <c r="K211" s="168">
        <v>100.19</v>
      </c>
      <c r="L211" s="133"/>
      <c r="M211" s="133"/>
      <c r="N211" s="133"/>
      <c r="O211" s="133"/>
      <c r="P211" s="133"/>
      <c r="Q211" s="133"/>
    </row>
    <row r="212" spans="2:17" x14ac:dyDescent="0.45">
      <c r="B212" s="133"/>
      <c r="C212" s="133"/>
      <c r="D212" s="133"/>
      <c r="E212" s="133"/>
      <c r="F212" s="133"/>
      <c r="G212" s="133"/>
      <c r="H212" s="133"/>
      <c r="I212" s="162">
        <v>2014</v>
      </c>
      <c r="J212" s="160">
        <v>7</v>
      </c>
      <c r="K212" s="168">
        <v>99.87</v>
      </c>
      <c r="L212" s="133"/>
      <c r="M212" s="133"/>
      <c r="N212" s="133"/>
      <c r="O212" s="133"/>
      <c r="P212" s="133"/>
      <c r="Q212" s="133"/>
    </row>
    <row r="213" spans="2:17" x14ac:dyDescent="0.45">
      <c r="B213" s="133"/>
      <c r="C213" s="133"/>
      <c r="D213" s="133"/>
      <c r="E213" s="133"/>
      <c r="F213" s="133"/>
      <c r="G213" s="133"/>
      <c r="H213" s="133"/>
      <c r="I213" s="162">
        <v>2014</v>
      </c>
      <c r="J213" s="160">
        <v>8</v>
      </c>
      <c r="K213" s="168">
        <v>100.31</v>
      </c>
      <c r="L213" s="133"/>
      <c r="M213" s="133"/>
      <c r="N213" s="133"/>
      <c r="O213" s="133"/>
      <c r="P213" s="133"/>
      <c r="Q213" s="133"/>
    </row>
    <row r="214" spans="2:17" x14ac:dyDescent="0.45">
      <c r="B214" s="133"/>
      <c r="C214" s="133"/>
      <c r="D214" s="133"/>
      <c r="E214" s="133"/>
      <c r="F214" s="133"/>
      <c r="G214" s="133"/>
      <c r="H214" s="133"/>
      <c r="I214" s="162">
        <v>2014</v>
      </c>
      <c r="J214" s="160">
        <v>9</v>
      </c>
      <c r="K214" s="168">
        <v>99.92</v>
      </c>
      <c r="L214" s="133"/>
      <c r="M214" s="133"/>
      <c r="N214" s="133"/>
      <c r="O214" s="133"/>
      <c r="P214" s="133"/>
      <c r="Q214" s="133"/>
    </row>
    <row r="215" spans="2:17" x14ac:dyDescent="0.45">
      <c r="B215" s="133"/>
      <c r="C215" s="133"/>
      <c r="D215" s="133"/>
      <c r="E215" s="133"/>
      <c r="F215" s="133"/>
      <c r="G215" s="133"/>
      <c r="H215" s="133"/>
      <c r="I215" s="162">
        <v>2014</v>
      </c>
      <c r="J215" s="160">
        <v>10</v>
      </c>
      <c r="K215" s="168">
        <v>99.95</v>
      </c>
      <c r="L215" s="133"/>
      <c r="M215" s="133"/>
      <c r="N215" s="133"/>
      <c r="O215" s="133"/>
      <c r="P215" s="133"/>
      <c r="Q215" s="133"/>
    </row>
    <row r="216" spans="2:17" x14ac:dyDescent="0.45">
      <c r="B216" s="133"/>
      <c r="C216" s="133"/>
      <c r="D216" s="133"/>
      <c r="E216" s="133"/>
      <c r="F216" s="133"/>
      <c r="G216" s="133"/>
      <c r="H216" s="133"/>
      <c r="I216" s="162">
        <v>2014</v>
      </c>
      <c r="J216" s="160">
        <v>11</v>
      </c>
      <c r="K216" s="168">
        <v>99.78</v>
      </c>
      <c r="L216" s="133"/>
      <c r="M216" s="133"/>
      <c r="N216" s="133"/>
      <c r="O216" s="133"/>
      <c r="P216" s="133"/>
      <c r="Q216" s="133"/>
    </row>
    <row r="217" spans="2:17" x14ac:dyDescent="0.45">
      <c r="B217" s="133"/>
      <c r="C217" s="133"/>
      <c r="D217" s="133"/>
      <c r="E217" s="133"/>
      <c r="F217" s="133"/>
      <c r="G217" s="133"/>
      <c r="H217" s="133"/>
      <c r="I217" s="162">
        <v>2014</v>
      </c>
      <c r="J217" s="160">
        <v>12</v>
      </c>
      <c r="K217" s="168">
        <v>99.86</v>
      </c>
      <c r="L217" s="133"/>
      <c r="M217" s="133"/>
      <c r="N217" s="133"/>
      <c r="O217" s="133"/>
      <c r="P217" s="133"/>
      <c r="Q217" s="133"/>
    </row>
    <row r="218" spans="2:17" x14ac:dyDescent="0.45">
      <c r="B218" s="133"/>
      <c r="C218" s="133"/>
      <c r="D218" s="133"/>
      <c r="E218" s="133"/>
      <c r="F218" s="133"/>
      <c r="G218" s="133"/>
      <c r="H218" s="133"/>
      <c r="I218" s="162">
        <v>2015</v>
      </c>
      <c r="J218" s="160">
        <v>1</v>
      </c>
      <c r="K218" s="168">
        <v>98.85</v>
      </c>
      <c r="L218" s="133"/>
      <c r="M218" s="133"/>
      <c r="N218" s="133"/>
      <c r="O218" s="133"/>
      <c r="P218" s="133"/>
      <c r="Q218" s="133"/>
    </row>
    <row r="219" spans="2:17" x14ac:dyDescent="0.45">
      <c r="B219" s="133"/>
      <c r="C219" s="133"/>
      <c r="D219" s="133"/>
      <c r="E219" s="133"/>
      <c r="F219" s="133"/>
      <c r="G219" s="133"/>
      <c r="H219" s="133"/>
      <c r="I219" s="162">
        <v>2015</v>
      </c>
      <c r="J219" s="160">
        <v>2</v>
      </c>
      <c r="K219" s="168">
        <v>99.51</v>
      </c>
      <c r="L219" s="133"/>
      <c r="M219" s="133"/>
      <c r="N219" s="133"/>
      <c r="O219" s="133"/>
      <c r="P219" s="133"/>
      <c r="Q219" s="133"/>
    </row>
    <row r="220" spans="2:17" x14ac:dyDescent="0.45">
      <c r="B220" s="133"/>
      <c r="C220" s="133"/>
      <c r="D220" s="133"/>
      <c r="E220" s="133"/>
      <c r="F220" s="133"/>
      <c r="G220" s="133"/>
      <c r="H220" s="133"/>
      <c r="I220" s="162">
        <v>2015</v>
      </c>
      <c r="J220" s="160">
        <v>3</v>
      </c>
      <c r="K220" s="168">
        <v>100.17</v>
      </c>
      <c r="L220" s="133"/>
      <c r="M220" s="133"/>
      <c r="N220" s="133"/>
      <c r="O220" s="133"/>
      <c r="P220" s="133"/>
      <c r="Q220" s="133"/>
    </row>
    <row r="221" spans="2:17" x14ac:dyDescent="0.45">
      <c r="B221" s="133"/>
      <c r="C221" s="133"/>
      <c r="D221" s="133"/>
      <c r="E221" s="133"/>
      <c r="F221" s="133"/>
      <c r="G221" s="133"/>
      <c r="H221" s="133"/>
      <c r="I221" s="162">
        <v>2015</v>
      </c>
      <c r="J221" s="160">
        <v>4</v>
      </c>
      <c r="K221" s="168">
        <v>100.29</v>
      </c>
      <c r="L221" s="133"/>
      <c r="M221" s="133"/>
      <c r="N221" s="133"/>
      <c r="O221" s="133"/>
      <c r="P221" s="133"/>
      <c r="Q221" s="133"/>
    </row>
    <row r="222" spans="2:17" x14ac:dyDescent="0.45">
      <c r="B222" s="133"/>
      <c r="C222" s="133"/>
      <c r="D222" s="133"/>
      <c r="E222" s="133"/>
      <c r="F222" s="133"/>
      <c r="G222" s="133"/>
      <c r="H222" s="133"/>
      <c r="I222" s="162">
        <v>2015</v>
      </c>
      <c r="J222" s="160">
        <v>5</v>
      </c>
      <c r="K222" s="168">
        <v>100.53</v>
      </c>
      <c r="L222" s="133"/>
      <c r="M222" s="133"/>
      <c r="N222" s="133"/>
      <c r="O222" s="133"/>
      <c r="P222" s="133"/>
      <c r="Q222" s="133"/>
    </row>
    <row r="223" spans="2:17" x14ac:dyDescent="0.45">
      <c r="B223" s="133"/>
      <c r="C223" s="133"/>
      <c r="D223" s="133"/>
      <c r="E223" s="133"/>
      <c r="F223" s="133"/>
      <c r="G223" s="133"/>
      <c r="H223" s="133"/>
      <c r="I223" s="162">
        <v>2015</v>
      </c>
      <c r="J223" s="160">
        <v>6</v>
      </c>
      <c r="K223" s="168">
        <v>100.45</v>
      </c>
      <c r="L223" s="133"/>
      <c r="M223" s="133"/>
      <c r="N223" s="133"/>
      <c r="O223" s="133"/>
      <c r="P223" s="133"/>
      <c r="Q223" s="133"/>
    </row>
    <row r="224" spans="2:17" x14ac:dyDescent="0.45">
      <c r="B224" s="133"/>
      <c r="C224" s="133"/>
      <c r="D224" s="133"/>
      <c r="E224" s="133"/>
      <c r="F224" s="133"/>
      <c r="G224" s="133"/>
      <c r="H224" s="133"/>
      <c r="I224" s="162">
        <v>2015</v>
      </c>
      <c r="J224" s="160">
        <v>7</v>
      </c>
      <c r="K224" s="168">
        <v>100.03</v>
      </c>
      <c r="L224" s="133"/>
      <c r="M224" s="133"/>
      <c r="N224" s="133"/>
      <c r="O224" s="133"/>
      <c r="P224" s="133"/>
      <c r="Q224" s="133"/>
    </row>
    <row r="225" spans="2:17" x14ac:dyDescent="0.45">
      <c r="B225" s="133"/>
      <c r="C225" s="133"/>
      <c r="D225" s="133"/>
      <c r="E225" s="133"/>
      <c r="F225" s="133"/>
      <c r="G225" s="133"/>
      <c r="H225" s="133"/>
      <c r="I225" s="162">
        <v>2015</v>
      </c>
      <c r="J225" s="160">
        <v>8</v>
      </c>
      <c r="K225" s="168">
        <v>100.36</v>
      </c>
      <c r="L225" s="133"/>
      <c r="M225" s="133"/>
      <c r="N225" s="133"/>
      <c r="O225" s="133"/>
      <c r="P225" s="133"/>
      <c r="Q225" s="133"/>
    </row>
    <row r="226" spans="2:17" x14ac:dyDescent="0.45">
      <c r="B226" s="133"/>
      <c r="C226" s="133"/>
      <c r="D226" s="133"/>
      <c r="E226" s="133"/>
      <c r="F226" s="133"/>
      <c r="G226" s="133"/>
      <c r="H226" s="133"/>
      <c r="I226" s="162">
        <v>2015</v>
      </c>
      <c r="J226" s="160">
        <v>9</v>
      </c>
      <c r="K226" s="168">
        <v>99.95</v>
      </c>
      <c r="L226" s="133"/>
      <c r="M226" s="133"/>
      <c r="N226" s="133"/>
      <c r="O226" s="133"/>
      <c r="P226" s="133"/>
      <c r="Q226" s="133"/>
    </row>
    <row r="227" spans="2:17" x14ac:dyDescent="0.45">
      <c r="B227" s="133"/>
      <c r="C227" s="133"/>
      <c r="D227" s="133"/>
      <c r="E227" s="133"/>
      <c r="F227" s="133"/>
      <c r="G227" s="133"/>
      <c r="H227" s="133"/>
      <c r="I227" s="162">
        <v>2015</v>
      </c>
      <c r="J227" s="160">
        <v>10</v>
      </c>
      <c r="K227" s="168">
        <v>100.01</v>
      </c>
      <c r="L227" s="133"/>
      <c r="M227" s="133"/>
      <c r="N227" s="133"/>
      <c r="O227" s="133"/>
      <c r="P227" s="133"/>
      <c r="Q227" s="133"/>
    </row>
    <row r="228" spans="2:17" x14ac:dyDescent="0.45">
      <c r="B228" s="133"/>
      <c r="C228" s="133"/>
      <c r="D228" s="133"/>
      <c r="E228" s="133"/>
      <c r="F228" s="133"/>
      <c r="G228" s="133"/>
      <c r="H228" s="133"/>
      <c r="I228" s="162">
        <v>2015</v>
      </c>
      <c r="J228" s="160">
        <v>11</v>
      </c>
      <c r="K228" s="168">
        <v>99.81</v>
      </c>
      <c r="L228" s="133"/>
      <c r="M228" s="133"/>
      <c r="N228" s="133"/>
      <c r="O228" s="133"/>
      <c r="P228" s="133"/>
      <c r="Q228" s="133"/>
    </row>
    <row r="229" spans="2:17" x14ac:dyDescent="0.45">
      <c r="B229" s="133"/>
      <c r="C229" s="133"/>
      <c r="D229" s="133"/>
      <c r="E229" s="133"/>
      <c r="F229" s="133"/>
      <c r="G229" s="133"/>
      <c r="H229" s="133"/>
      <c r="I229" s="162">
        <v>2015</v>
      </c>
      <c r="J229" s="160">
        <v>12</v>
      </c>
      <c r="K229" s="168">
        <v>100.04</v>
      </c>
      <c r="L229" s="133"/>
      <c r="M229" s="133"/>
      <c r="N229" s="133"/>
      <c r="O229" s="133"/>
      <c r="P229" s="133"/>
      <c r="Q229" s="133"/>
    </row>
    <row r="230" spans="2:17" x14ac:dyDescent="0.45">
      <c r="B230" s="133"/>
      <c r="C230" s="133"/>
      <c r="D230" s="133"/>
      <c r="E230" s="133"/>
      <c r="F230" s="133"/>
      <c r="G230" s="133"/>
      <c r="H230" s="133"/>
      <c r="I230" s="162">
        <v>2016</v>
      </c>
      <c r="J230" s="160">
        <v>1</v>
      </c>
      <c r="K230" s="168">
        <v>99.07</v>
      </c>
      <c r="L230" s="133"/>
      <c r="M230" s="133"/>
      <c r="N230" s="133"/>
      <c r="O230" s="133"/>
      <c r="P230" s="133"/>
      <c r="Q230" s="133"/>
    </row>
    <row r="231" spans="2:17" x14ac:dyDescent="0.45">
      <c r="B231" s="133"/>
      <c r="C231" s="133"/>
      <c r="D231" s="133"/>
      <c r="E231" s="133"/>
      <c r="F231" s="133"/>
      <c r="G231" s="133"/>
      <c r="H231" s="133"/>
      <c r="I231" s="162">
        <v>2016</v>
      </c>
      <c r="J231" s="160">
        <v>2</v>
      </c>
      <c r="K231" s="168">
        <v>99.32</v>
      </c>
      <c r="L231" s="133"/>
      <c r="M231" s="133"/>
      <c r="N231" s="133"/>
      <c r="O231" s="133"/>
      <c r="P231" s="133"/>
      <c r="Q231" s="133"/>
    </row>
    <row r="232" spans="2:17" x14ac:dyDescent="0.45">
      <c r="B232" s="133"/>
      <c r="C232" s="133"/>
      <c r="D232" s="133"/>
      <c r="E232" s="133"/>
      <c r="F232" s="133"/>
      <c r="G232" s="133"/>
      <c r="H232" s="133"/>
      <c r="I232" s="162">
        <v>2016</v>
      </c>
      <c r="J232" s="160">
        <v>3</v>
      </c>
      <c r="K232" s="168">
        <v>100.02</v>
      </c>
      <c r="L232" s="133"/>
      <c r="M232" s="133"/>
      <c r="N232" s="133"/>
      <c r="O232" s="133"/>
      <c r="P232" s="133"/>
      <c r="Q232" s="133"/>
    </row>
    <row r="233" spans="2:17" x14ac:dyDescent="0.45">
      <c r="B233" s="133"/>
      <c r="C233" s="133"/>
      <c r="D233" s="133"/>
      <c r="E233" s="133"/>
      <c r="F233" s="133"/>
      <c r="G233" s="133"/>
      <c r="H233" s="133"/>
      <c r="I233" s="162">
        <v>2016</v>
      </c>
      <c r="J233" s="160">
        <v>4</v>
      </c>
      <c r="K233" s="168">
        <v>100.09</v>
      </c>
      <c r="L233" s="133"/>
      <c r="M233" s="133"/>
      <c r="N233" s="133"/>
      <c r="O233" s="133"/>
      <c r="P233" s="133"/>
      <c r="Q233" s="133"/>
    </row>
    <row r="234" spans="2:17" x14ac:dyDescent="0.45">
      <c r="B234" s="133"/>
      <c r="C234" s="133"/>
      <c r="D234" s="133"/>
      <c r="E234" s="133"/>
      <c r="F234" s="133"/>
      <c r="G234" s="133"/>
      <c r="H234" s="133"/>
      <c r="I234" s="162">
        <v>2016</v>
      </c>
      <c r="J234" s="160">
        <v>5</v>
      </c>
      <c r="K234" s="168">
        <v>100.51</v>
      </c>
      <c r="L234" s="133"/>
      <c r="M234" s="133"/>
      <c r="N234" s="133"/>
      <c r="O234" s="133"/>
      <c r="P234" s="133"/>
      <c r="Q234" s="133"/>
    </row>
    <row r="235" spans="2:17" x14ac:dyDescent="0.45">
      <c r="B235" s="133"/>
      <c r="C235" s="133"/>
      <c r="D235" s="133"/>
      <c r="E235" s="133"/>
      <c r="F235" s="133"/>
      <c r="G235" s="133"/>
      <c r="H235" s="133"/>
      <c r="I235" s="162">
        <v>2016</v>
      </c>
      <c r="J235" s="160">
        <v>6</v>
      </c>
      <c r="K235" s="168">
        <v>100.64</v>
      </c>
      <c r="L235" s="133"/>
      <c r="M235" s="133"/>
      <c r="N235" s="133"/>
      <c r="O235" s="133"/>
      <c r="P235" s="133"/>
      <c r="Q235" s="133"/>
    </row>
    <row r="236" spans="2:17" x14ac:dyDescent="0.45">
      <c r="B236" s="133"/>
      <c r="C236" s="133"/>
      <c r="D236" s="133"/>
      <c r="E236" s="133"/>
      <c r="F236" s="133"/>
      <c r="G236" s="133"/>
      <c r="H236" s="133"/>
      <c r="I236" s="162">
        <v>2016</v>
      </c>
      <c r="J236" s="160">
        <v>7</v>
      </c>
      <c r="K236" s="168">
        <v>100.26</v>
      </c>
      <c r="L236" s="133"/>
      <c r="M236" s="133"/>
      <c r="N236" s="133"/>
      <c r="O236" s="133"/>
      <c r="P236" s="133"/>
      <c r="Q236" s="133"/>
    </row>
    <row r="237" spans="2:17" x14ac:dyDescent="0.45">
      <c r="B237" s="133"/>
      <c r="C237" s="133"/>
      <c r="D237" s="133"/>
      <c r="E237" s="133"/>
      <c r="F237" s="133"/>
      <c r="G237" s="133"/>
      <c r="H237" s="133"/>
      <c r="I237" s="162">
        <v>2016</v>
      </c>
      <c r="J237" s="160">
        <v>8</v>
      </c>
      <c r="K237" s="168">
        <v>100.59</v>
      </c>
      <c r="L237" s="133"/>
      <c r="M237" s="133"/>
      <c r="N237" s="133"/>
      <c r="O237" s="133"/>
      <c r="P237" s="133"/>
      <c r="Q237" s="133"/>
    </row>
    <row r="238" spans="2:17" x14ac:dyDescent="0.45">
      <c r="B238" s="133"/>
      <c r="C238" s="133"/>
      <c r="D238" s="133"/>
      <c r="E238" s="133"/>
      <c r="F238" s="133"/>
      <c r="G238" s="133"/>
      <c r="H238" s="133"/>
      <c r="I238" s="162">
        <v>2016</v>
      </c>
      <c r="J238" s="160">
        <v>9</v>
      </c>
      <c r="K238" s="168">
        <v>100.35</v>
      </c>
      <c r="L238" s="133"/>
      <c r="M238" s="133"/>
      <c r="N238" s="133"/>
      <c r="O238" s="133"/>
      <c r="P238" s="133"/>
      <c r="Q238" s="133"/>
    </row>
    <row r="239" spans="2:17" x14ac:dyDescent="0.45">
      <c r="B239" s="133"/>
      <c r="C239" s="133"/>
      <c r="D239" s="133"/>
      <c r="E239" s="133"/>
      <c r="F239" s="133"/>
      <c r="G239" s="133"/>
      <c r="H239" s="133"/>
      <c r="I239" s="162">
        <v>2016</v>
      </c>
      <c r="J239" s="160">
        <v>10</v>
      </c>
      <c r="K239" s="168">
        <v>100.37</v>
      </c>
      <c r="L239" s="133"/>
      <c r="M239" s="133"/>
      <c r="N239" s="133"/>
      <c r="O239" s="133"/>
      <c r="P239" s="133"/>
      <c r="Q239" s="133"/>
    </row>
    <row r="240" spans="2:17" x14ac:dyDescent="0.45">
      <c r="B240" s="133"/>
      <c r="C240" s="133"/>
      <c r="D240" s="133"/>
      <c r="E240" s="133"/>
      <c r="F240" s="133"/>
      <c r="G240" s="133"/>
      <c r="H240" s="133"/>
      <c r="I240" s="162">
        <v>2016</v>
      </c>
      <c r="J240" s="160">
        <v>11</v>
      </c>
      <c r="K240" s="168">
        <v>100.36</v>
      </c>
      <c r="L240" s="133"/>
      <c r="M240" s="133"/>
      <c r="N240" s="133"/>
      <c r="O240" s="133"/>
      <c r="P240" s="133"/>
      <c r="Q240" s="133"/>
    </row>
    <row r="241" spans="2:17" x14ac:dyDescent="0.45">
      <c r="B241" s="133"/>
      <c r="C241" s="133"/>
      <c r="D241" s="133"/>
      <c r="E241" s="133"/>
      <c r="F241" s="133"/>
      <c r="G241" s="133"/>
      <c r="H241" s="133"/>
      <c r="I241" s="162">
        <v>2016</v>
      </c>
      <c r="J241" s="160">
        <v>12</v>
      </c>
      <c r="K241" s="168">
        <v>100.66</v>
      </c>
      <c r="L241" s="133"/>
      <c r="M241" s="133"/>
      <c r="N241" s="133"/>
      <c r="O241" s="133"/>
      <c r="P241" s="133"/>
      <c r="Q241" s="133"/>
    </row>
    <row r="242" spans="2:17" x14ac:dyDescent="0.45">
      <c r="B242" s="133"/>
      <c r="C242" s="133"/>
      <c r="D242" s="133"/>
      <c r="E242" s="133"/>
      <c r="F242" s="133"/>
      <c r="G242" s="133"/>
      <c r="H242" s="133"/>
      <c r="I242" s="162">
        <v>2017</v>
      </c>
      <c r="J242" s="160">
        <v>1</v>
      </c>
      <c r="K242" s="168">
        <v>100.41</v>
      </c>
      <c r="L242" s="133"/>
      <c r="M242" s="133"/>
      <c r="N242" s="133"/>
      <c r="O242" s="133"/>
      <c r="P242" s="133"/>
      <c r="Q242" s="133"/>
    </row>
    <row r="243" spans="2:17" x14ac:dyDescent="0.45">
      <c r="B243" s="133"/>
      <c r="C243" s="133"/>
      <c r="D243" s="133"/>
      <c r="E243" s="133"/>
      <c r="F243" s="133"/>
      <c r="G243" s="133"/>
      <c r="H243" s="133"/>
      <c r="I243" s="162">
        <v>2017</v>
      </c>
      <c r="J243" s="160">
        <v>2</v>
      </c>
      <c r="K243" s="168">
        <v>100.52</v>
      </c>
      <c r="L243" s="133"/>
      <c r="M243" s="133"/>
      <c r="N243" s="133"/>
      <c r="O243" s="133"/>
      <c r="P243" s="133"/>
      <c r="Q243" s="133"/>
    </row>
    <row r="244" spans="2:17" x14ac:dyDescent="0.45">
      <c r="B244" s="133"/>
      <c r="C244" s="133"/>
      <c r="D244" s="133"/>
      <c r="E244" s="133"/>
      <c r="F244" s="133"/>
      <c r="G244" s="133"/>
      <c r="H244" s="133"/>
      <c r="I244" s="162">
        <v>2017</v>
      </c>
      <c r="J244" s="160">
        <v>3</v>
      </c>
      <c r="K244" s="168">
        <v>101.14</v>
      </c>
      <c r="L244" s="133"/>
      <c r="M244" s="133"/>
      <c r="N244" s="133"/>
      <c r="O244" s="133"/>
      <c r="P244" s="133"/>
      <c r="Q244" s="133"/>
    </row>
    <row r="245" spans="2:17" x14ac:dyDescent="0.45">
      <c r="B245" s="133"/>
      <c r="C245" s="133"/>
      <c r="D245" s="133"/>
      <c r="E245" s="133"/>
      <c r="F245" s="133"/>
      <c r="G245" s="133"/>
      <c r="H245" s="133"/>
      <c r="I245" s="162">
        <v>2017</v>
      </c>
      <c r="J245" s="160">
        <v>4</v>
      </c>
      <c r="K245" s="168">
        <v>101.23</v>
      </c>
      <c r="L245" s="133"/>
      <c r="M245" s="133"/>
      <c r="N245" s="133"/>
      <c r="O245" s="133"/>
      <c r="P245" s="133"/>
      <c r="Q245" s="133"/>
    </row>
    <row r="246" spans="2:17" x14ac:dyDescent="0.45">
      <c r="B246" s="133"/>
      <c r="C246" s="133"/>
      <c r="D246" s="133"/>
      <c r="E246" s="133"/>
      <c r="F246" s="133"/>
      <c r="G246" s="133"/>
      <c r="H246" s="133"/>
      <c r="I246" s="162">
        <v>2017</v>
      </c>
      <c r="J246" s="160">
        <v>5</v>
      </c>
      <c r="K246" s="168">
        <v>101.28</v>
      </c>
      <c r="L246" s="133"/>
      <c r="M246" s="133"/>
      <c r="N246" s="133"/>
      <c r="O246" s="133"/>
      <c r="P246" s="133"/>
      <c r="Q246" s="133"/>
    </row>
    <row r="247" spans="2:17" x14ac:dyDescent="0.45">
      <c r="B247" s="133"/>
      <c r="C247" s="133"/>
      <c r="D247" s="133"/>
      <c r="E247" s="133"/>
      <c r="F247" s="133"/>
      <c r="G247" s="133"/>
      <c r="H247" s="133"/>
      <c r="I247" s="162">
        <v>2017</v>
      </c>
      <c r="J247" s="160">
        <v>6</v>
      </c>
      <c r="K247" s="168">
        <v>101.3</v>
      </c>
      <c r="L247" s="133"/>
      <c r="M247" s="133"/>
      <c r="N247" s="133"/>
      <c r="O247" s="133"/>
      <c r="P247" s="133"/>
      <c r="Q247" s="133"/>
    </row>
    <row r="248" spans="2:17" x14ac:dyDescent="0.45">
      <c r="B248" s="133"/>
      <c r="C248" s="133"/>
      <c r="D248" s="133"/>
      <c r="E248" s="133"/>
      <c r="F248" s="133"/>
      <c r="G248" s="133"/>
      <c r="H248" s="133"/>
      <c r="I248" s="162">
        <v>2017</v>
      </c>
      <c r="J248" s="160">
        <v>7</v>
      </c>
      <c r="K248" s="168">
        <v>100.94</v>
      </c>
      <c r="L248" s="133"/>
      <c r="M248" s="133"/>
      <c r="N248" s="133"/>
      <c r="O248" s="133"/>
      <c r="P248" s="133"/>
      <c r="Q248" s="133"/>
    </row>
    <row r="249" spans="2:17" x14ac:dyDescent="0.45">
      <c r="B249" s="133"/>
      <c r="C249" s="133"/>
      <c r="D249" s="133"/>
      <c r="E249" s="133"/>
      <c r="F249" s="133"/>
      <c r="G249" s="133"/>
      <c r="H249" s="133"/>
      <c r="I249" s="162">
        <v>2017</v>
      </c>
      <c r="J249" s="160">
        <v>8</v>
      </c>
      <c r="K249" s="168">
        <v>101.47</v>
      </c>
      <c r="L249" s="133"/>
      <c r="M249" s="133"/>
      <c r="N249" s="133"/>
      <c r="O249" s="133"/>
      <c r="P249" s="133"/>
      <c r="Q249" s="133"/>
    </row>
    <row r="250" spans="2:17" x14ac:dyDescent="0.45">
      <c r="B250" s="133"/>
      <c r="C250" s="133"/>
      <c r="D250" s="133"/>
      <c r="E250" s="133"/>
      <c r="F250" s="133"/>
      <c r="G250" s="133"/>
      <c r="H250" s="133"/>
      <c r="I250" s="162">
        <v>2017</v>
      </c>
      <c r="J250" s="160">
        <v>9</v>
      </c>
      <c r="K250" s="168">
        <v>101.3</v>
      </c>
      <c r="L250" s="133"/>
      <c r="M250" s="133"/>
      <c r="N250" s="133"/>
      <c r="O250" s="133"/>
      <c r="P250" s="133"/>
      <c r="Q250" s="133"/>
    </row>
    <row r="251" spans="2:17" x14ac:dyDescent="0.45">
      <c r="B251" s="133"/>
      <c r="C251" s="133"/>
      <c r="D251" s="133"/>
      <c r="E251" s="133"/>
      <c r="F251" s="133"/>
      <c r="G251" s="133"/>
      <c r="H251" s="133"/>
      <c r="I251" s="162">
        <v>2017</v>
      </c>
      <c r="J251" s="160">
        <v>10</v>
      </c>
      <c r="K251" s="168">
        <v>101.4</v>
      </c>
      <c r="L251" s="133"/>
      <c r="M251" s="133"/>
      <c r="N251" s="133"/>
      <c r="O251" s="133"/>
      <c r="P251" s="133"/>
      <c r="Q251" s="133"/>
    </row>
    <row r="252" spans="2:17" x14ac:dyDescent="0.45">
      <c r="B252" s="133"/>
      <c r="C252" s="133"/>
      <c r="D252" s="133"/>
      <c r="E252" s="133"/>
      <c r="F252" s="133"/>
      <c r="G252" s="133"/>
      <c r="H252" s="133"/>
      <c r="I252" s="162">
        <v>2017</v>
      </c>
      <c r="J252" s="160">
        <v>11</v>
      </c>
      <c r="K252" s="168">
        <v>101.47</v>
      </c>
      <c r="L252" s="133"/>
      <c r="M252" s="133"/>
      <c r="N252" s="133"/>
      <c r="O252" s="133"/>
      <c r="P252" s="133"/>
      <c r="Q252" s="133"/>
    </row>
    <row r="253" spans="2:17" x14ac:dyDescent="0.45">
      <c r="B253" s="133"/>
      <c r="C253" s="133"/>
      <c r="D253" s="133"/>
      <c r="E253" s="133"/>
      <c r="F253" s="133"/>
      <c r="G253" s="133"/>
      <c r="H253" s="133"/>
      <c r="I253" s="162">
        <v>2017</v>
      </c>
      <c r="J253" s="160">
        <v>12</v>
      </c>
      <c r="K253" s="168">
        <v>101.76</v>
      </c>
      <c r="L253" s="133"/>
      <c r="M253" s="133"/>
      <c r="N253" s="133"/>
      <c r="O253" s="133"/>
      <c r="P253" s="133"/>
      <c r="Q253" s="133"/>
    </row>
    <row r="254" spans="2:17" x14ac:dyDescent="0.45">
      <c r="B254" s="133"/>
      <c r="C254" s="133"/>
      <c r="D254" s="133"/>
      <c r="E254" s="133"/>
      <c r="F254" s="133"/>
      <c r="G254" s="133"/>
      <c r="H254" s="133"/>
      <c r="I254" s="162">
        <v>2018</v>
      </c>
      <c r="J254" s="160">
        <v>1</v>
      </c>
      <c r="K254" s="168">
        <v>101.67</v>
      </c>
      <c r="L254" s="133"/>
      <c r="M254" s="133"/>
      <c r="N254" s="133"/>
      <c r="O254" s="133"/>
      <c r="P254" s="133"/>
      <c r="Q254" s="133"/>
    </row>
    <row r="255" spans="2:17" x14ac:dyDescent="0.45">
      <c r="B255" s="133"/>
      <c r="C255" s="133"/>
      <c r="D255" s="133"/>
      <c r="E255" s="133"/>
      <c r="F255" s="133"/>
      <c r="G255" s="133"/>
      <c r="H255" s="133"/>
      <c r="I255" s="162">
        <v>2018</v>
      </c>
      <c r="J255" s="160">
        <v>2</v>
      </c>
      <c r="K255" s="168">
        <v>101.64</v>
      </c>
      <c r="L255" s="133"/>
      <c r="M255" s="133"/>
      <c r="N255" s="133"/>
      <c r="O255" s="133"/>
      <c r="P255" s="133"/>
      <c r="Q255" s="133"/>
    </row>
    <row r="256" spans="2:17" x14ac:dyDescent="0.45">
      <c r="B256" s="133"/>
      <c r="C256" s="133"/>
      <c r="D256" s="133"/>
      <c r="E256" s="133"/>
      <c r="F256" s="133"/>
      <c r="G256" s="133"/>
      <c r="H256" s="133"/>
      <c r="I256" s="162">
        <v>2018</v>
      </c>
      <c r="J256" s="160">
        <v>3</v>
      </c>
      <c r="K256" s="168">
        <v>102.42</v>
      </c>
      <c r="L256" s="133"/>
      <c r="M256" s="133"/>
      <c r="N256" s="133"/>
      <c r="O256" s="133"/>
      <c r="P256" s="133"/>
      <c r="Q256" s="133"/>
    </row>
    <row r="257" spans="2:17" x14ac:dyDescent="0.45">
      <c r="B257" s="133"/>
      <c r="C257" s="133"/>
      <c r="D257" s="133"/>
      <c r="E257" s="133"/>
      <c r="F257" s="133"/>
      <c r="G257" s="133"/>
      <c r="H257" s="133"/>
      <c r="I257" s="162">
        <v>2018</v>
      </c>
      <c r="J257" s="160">
        <v>4</v>
      </c>
      <c r="K257" s="168">
        <v>102.59</v>
      </c>
      <c r="L257" s="133"/>
      <c r="M257" s="133"/>
      <c r="N257" s="133"/>
      <c r="O257" s="133"/>
      <c r="P257" s="133"/>
      <c r="Q257" s="133"/>
    </row>
    <row r="258" spans="2:17" x14ac:dyDescent="0.45">
      <c r="B258" s="133"/>
      <c r="C258" s="133"/>
      <c r="D258" s="133"/>
      <c r="E258" s="133"/>
      <c r="F258" s="133"/>
      <c r="G258" s="133"/>
      <c r="H258" s="133"/>
      <c r="I258" s="162">
        <v>2018</v>
      </c>
      <c r="J258" s="160">
        <v>5</v>
      </c>
      <c r="K258" s="168">
        <v>103.06</v>
      </c>
      <c r="L258" s="133"/>
      <c r="M258" s="133"/>
      <c r="N258" s="133"/>
      <c r="O258" s="133"/>
      <c r="P258" s="133"/>
      <c r="Q258" s="133"/>
    </row>
    <row r="259" spans="2:17" x14ac:dyDescent="0.45">
      <c r="B259" s="133"/>
      <c r="C259" s="133"/>
      <c r="D259" s="133"/>
      <c r="E259" s="133"/>
      <c r="F259" s="133"/>
      <c r="G259" s="133"/>
      <c r="H259" s="133"/>
      <c r="I259" s="162">
        <v>2018</v>
      </c>
      <c r="J259" s="160">
        <v>6</v>
      </c>
      <c r="K259" s="168">
        <v>103.07</v>
      </c>
      <c r="L259" s="133"/>
      <c r="M259" s="133"/>
      <c r="N259" s="133"/>
      <c r="O259" s="133"/>
      <c r="P259" s="133"/>
      <c r="Q259" s="133"/>
    </row>
    <row r="260" spans="2:17" x14ac:dyDescent="0.45">
      <c r="B260" s="133"/>
      <c r="C260" s="133"/>
      <c r="D260" s="133"/>
      <c r="E260" s="133"/>
      <c r="F260" s="133"/>
      <c r="G260" s="133"/>
      <c r="H260" s="133"/>
      <c r="I260" s="162">
        <v>2018</v>
      </c>
      <c r="J260" s="160">
        <v>7</v>
      </c>
      <c r="K260" s="168">
        <v>102.96</v>
      </c>
      <c r="L260" s="133"/>
      <c r="M260" s="133"/>
      <c r="N260" s="133"/>
      <c r="O260" s="133"/>
      <c r="P260" s="133"/>
      <c r="Q260" s="133"/>
    </row>
    <row r="261" spans="2:17" x14ac:dyDescent="0.45">
      <c r="B261" s="133"/>
      <c r="C261" s="133"/>
      <c r="D261" s="133"/>
      <c r="E261" s="133"/>
      <c r="F261" s="133"/>
      <c r="G261" s="133"/>
      <c r="H261" s="133"/>
      <c r="I261" s="162">
        <v>2018</v>
      </c>
      <c r="J261" s="160">
        <v>8</v>
      </c>
      <c r="K261" s="168">
        <v>103.48</v>
      </c>
      <c r="L261" s="133"/>
      <c r="M261" s="133"/>
      <c r="N261" s="133"/>
      <c r="O261" s="133"/>
      <c r="P261" s="133"/>
      <c r="Q261" s="133"/>
    </row>
    <row r="262" spans="2:17" x14ac:dyDescent="0.45">
      <c r="B262" s="133"/>
      <c r="C262" s="133"/>
      <c r="D262" s="133"/>
      <c r="E262" s="133"/>
      <c r="F262" s="133"/>
      <c r="G262" s="133"/>
      <c r="H262" s="133"/>
      <c r="I262" s="162">
        <v>2018</v>
      </c>
      <c r="J262" s="160">
        <v>9</v>
      </c>
      <c r="K262" s="168">
        <v>103.25</v>
      </c>
      <c r="L262" s="133"/>
      <c r="M262" s="133"/>
      <c r="N262" s="133"/>
      <c r="O262" s="133"/>
      <c r="P262" s="133"/>
      <c r="Q262" s="133"/>
    </row>
    <row r="263" spans="2:17" x14ac:dyDescent="0.45">
      <c r="B263" s="133"/>
      <c r="C263" s="133"/>
      <c r="D263" s="133"/>
      <c r="E263" s="133"/>
      <c r="F263" s="133"/>
      <c r="G263" s="133"/>
      <c r="H263" s="133"/>
      <c r="I263" s="162">
        <v>2018</v>
      </c>
      <c r="J263" s="160">
        <v>10</v>
      </c>
      <c r="K263" s="168">
        <v>103.37</v>
      </c>
      <c r="L263" s="133"/>
      <c r="M263" s="133"/>
      <c r="N263" s="133"/>
      <c r="O263" s="133"/>
      <c r="P263" s="133"/>
      <c r="Q263" s="133"/>
    </row>
    <row r="264" spans="2:17" x14ac:dyDescent="0.45">
      <c r="B264" s="133"/>
      <c r="C264" s="133"/>
      <c r="D264" s="133"/>
      <c r="E264" s="133"/>
      <c r="F264" s="133"/>
      <c r="G264" s="133"/>
      <c r="H264" s="133"/>
      <c r="I264" s="162">
        <v>2018</v>
      </c>
      <c r="J264" s="160">
        <v>11</v>
      </c>
      <c r="K264" s="168">
        <v>103.14</v>
      </c>
      <c r="L264" s="133"/>
      <c r="M264" s="133"/>
      <c r="N264" s="133"/>
      <c r="O264" s="133"/>
      <c r="P264" s="133"/>
      <c r="Q264" s="133"/>
    </row>
    <row r="265" spans="2:17" x14ac:dyDescent="0.45">
      <c r="B265" s="133"/>
      <c r="C265" s="133"/>
      <c r="D265" s="133"/>
      <c r="E265" s="133"/>
      <c r="F265" s="133"/>
      <c r="G265" s="133"/>
      <c r="H265" s="133"/>
      <c r="I265" s="162">
        <v>2018</v>
      </c>
      <c r="J265" s="160">
        <v>12</v>
      </c>
      <c r="K265" s="168">
        <v>103.16</v>
      </c>
      <c r="L265" s="133"/>
      <c r="M265" s="133"/>
      <c r="N265" s="133"/>
      <c r="O265" s="133"/>
      <c r="P265" s="133"/>
      <c r="Q265" s="133"/>
    </row>
    <row r="266" spans="2:17" x14ac:dyDescent="0.45">
      <c r="B266" s="133"/>
      <c r="C266" s="133"/>
      <c r="D266" s="133"/>
      <c r="E266" s="133"/>
      <c r="F266" s="133"/>
      <c r="G266" s="133"/>
      <c r="H266" s="133"/>
      <c r="I266" s="162">
        <v>2019</v>
      </c>
      <c r="J266" s="160">
        <v>1</v>
      </c>
      <c r="K266" s="168">
        <v>102.67</v>
      </c>
      <c r="L266" s="133"/>
      <c r="M266" s="133"/>
      <c r="N266" s="133"/>
      <c r="O266" s="133"/>
      <c r="P266" s="133"/>
      <c r="Q266" s="133"/>
    </row>
    <row r="267" spans="2:17" x14ac:dyDescent="0.45">
      <c r="B267" s="133"/>
      <c r="C267" s="133"/>
      <c r="D267" s="133"/>
      <c r="E267" s="133"/>
      <c r="F267" s="133"/>
      <c r="G267" s="133"/>
      <c r="H267" s="133"/>
      <c r="I267" s="162">
        <v>2019</v>
      </c>
      <c r="J267" s="160">
        <v>2</v>
      </c>
      <c r="K267" s="168">
        <v>102.73</v>
      </c>
      <c r="L267" s="133"/>
      <c r="M267" s="133"/>
      <c r="N267" s="133"/>
      <c r="O267" s="133"/>
      <c r="P267" s="133"/>
      <c r="Q267" s="133"/>
    </row>
    <row r="268" spans="2:17" x14ac:dyDescent="0.45">
      <c r="B268" s="133"/>
      <c r="C268" s="133"/>
      <c r="D268" s="133"/>
      <c r="E268" s="133"/>
      <c r="F268" s="133"/>
      <c r="G268" s="133"/>
      <c r="H268" s="133"/>
      <c r="I268" s="162">
        <v>2019</v>
      </c>
      <c r="J268" s="160">
        <v>3</v>
      </c>
      <c r="K268" s="168">
        <v>103.43</v>
      </c>
      <c r="L268" s="133"/>
      <c r="M268" s="133"/>
      <c r="N268" s="133"/>
      <c r="O268" s="133"/>
      <c r="P268" s="133"/>
      <c r="Q268" s="133"/>
    </row>
    <row r="269" spans="2:17" x14ac:dyDescent="0.45">
      <c r="B269" s="133"/>
      <c r="C269" s="133"/>
      <c r="D269" s="133"/>
      <c r="E269" s="133"/>
      <c r="F269" s="133"/>
      <c r="G269" s="133"/>
      <c r="H269" s="133"/>
      <c r="I269" s="162">
        <v>2019</v>
      </c>
      <c r="J269" s="160">
        <v>4</v>
      </c>
      <c r="K269" s="168">
        <v>103.76</v>
      </c>
      <c r="L269" s="133"/>
      <c r="M269" s="133"/>
      <c r="N269" s="133"/>
      <c r="O269" s="133"/>
      <c r="P269" s="133"/>
      <c r="Q269" s="133"/>
    </row>
    <row r="270" spans="2:17" x14ac:dyDescent="0.45">
      <c r="B270" s="133"/>
      <c r="C270" s="133"/>
      <c r="D270" s="133"/>
      <c r="E270" s="133"/>
      <c r="F270" s="133"/>
      <c r="G270" s="133"/>
      <c r="H270" s="133"/>
      <c r="I270" s="162">
        <v>2019</v>
      </c>
      <c r="J270" s="160">
        <v>5</v>
      </c>
      <c r="K270" s="168">
        <v>103.86</v>
      </c>
      <c r="L270" s="133"/>
      <c r="M270" s="133"/>
      <c r="N270" s="133"/>
      <c r="O270" s="133"/>
      <c r="P270" s="133"/>
      <c r="Q270" s="133"/>
    </row>
    <row r="271" spans="2:17" x14ac:dyDescent="0.45">
      <c r="B271" s="133"/>
      <c r="C271" s="133"/>
      <c r="D271" s="133"/>
      <c r="E271" s="133"/>
      <c r="F271" s="133"/>
      <c r="G271" s="133"/>
      <c r="H271" s="133"/>
      <c r="I271" s="162">
        <v>2019</v>
      </c>
      <c r="J271" s="160">
        <v>6</v>
      </c>
      <c r="K271" s="168">
        <v>104.12</v>
      </c>
      <c r="L271" s="133"/>
      <c r="M271" s="133"/>
      <c r="N271" s="133"/>
      <c r="O271" s="133"/>
      <c r="P271" s="133"/>
      <c r="Q271" s="133"/>
    </row>
    <row r="272" spans="2:17" x14ac:dyDescent="0.45">
      <c r="B272" s="133"/>
      <c r="C272" s="133"/>
      <c r="D272" s="133"/>
      <c r="E272" s="133"/>
      <c r="F272" s="133"/>
      <c r="G272" s="133"/>
      <c r="H272" s="133"/>
      <c r="I272" s="162">
        <v>2019</v>
      </c>
      <c r="J272" s="160">
        <v>7</v>
      </c>
      <c r="K272" s="168">
        <v>103.91</v>
      </c>
      <c r="L272" s="133"/>
      <c r="M272" s="133"/>
      <c r="N272" s="133"/>
      <c r="O272" s="133"/>
      <c r="P272" s="133"/>
      <c r="Q272" s="133"/>
    </row>
    <row r="273" spans="2:17" x14ac:dyDescent="0.45">
      <c r="B273" s="133"/>
      <c r="C273" s="133"/>
      <c r="D273" s="133"/>
      <c r="E273" s="133"/>
      <c r="F273" s="133"/>
      <c r="G273" s="133"/>
      <c r="H273" s="133"/>
      <c r="I273" s="162">
        <v>2019</v>
      </c>
      <c r="J273" s="160">
        <v>8</v>
      </c>
      <c r="K273" s="168">
        <v>104.4</v>
      </c>
      <c r="L273" s="133"/>
      <c r="M273" s="133"/>
      <c r="N273" s="133"/>
      <c r="O273" s="133"/>
      <c r="P273" s="133"/>
      <c r="Q273" s="133"/>
    </row>
    <row r="274" spans="2:17" x14ac:dyDescent="0.45">
      <c r="B274" s="133"/>
      <c r="C274" s="133"/>
      <c r="D274" s="133"/>
      <c r="E274" s="133"/>
      <c r="F274" s="133"/>
      <c r="G274" s="133"/>
      <c r="H274" s="133"/>
      <c r="I274" s="162">
        <v>2019</v>
      </c>
      <c r="J274" s="160">
        <v>9</v>
      </c>
      <c r="K274" s="168">
        <v>104.04</v>
      </c>
      <c r="L274" s="133"/>
      <c r="M274" s="133"/>
      <c r="N274" s="133"/>
      <c r="O274" s="133"/>
      <c r="P274" s="133"/>
      <c r="Q274" s="133"/>
    </row>
    <row r="275" spans="2:17" x14ac:dyDescent="0.45">
      <c r="B275" s="133"/>
      <c r="C275" s="133"/>
      <c r="D275" s="133"/>
      <c r="E275" s="133"/>
      <c r="F275" s="133"/>
      <c r="G275" s="133"/>
      <c r="H275" s="133"/>
      <c r="I275" s="162">
        <v>2019</v>
      </c>
      <c r="J275" s="160">
        <v>10</v>
      </c>
      <c r="K275" s="168">
        <v>103.99</v>
      </c>
      <c r="L275" s="133"/>
      <c r="M275" s="133"/>
      <c r="N275" s="133"/>
      <c r="O275" s="133"/>
      <c r="P275" s="133"/>
      <c r="Q275" s="133"/>
    </row>
    <row r="276" spans="2:17" x14ac:dyDescent="0.45">
      <c r="B276" s="133"/>
      <c r="C276" s="133"/>
      <c r="D276" s="133"/>
      <c r="E276" s="133"/>
      <c r="F276" s="133"/>
      <c r="G276" s="133"/>
      <c r="H276" s="133"/>
      <c r="I276" s="162">
        <v>2019</v>
      </c>
      <c r="J276" s="160">
        <v>11</v>
      </c>
      <c r="K276" s="168">
        <v>103.92</v>
      </c>
      <c r="L276" s="133"/>
      <c r="M276" s="133"/>
      <c r="N276" s="133"/>
      <c r="O276" s="133"/>
      <c r="P276" s="133"/>
      <c r="Q276" s="133"/>
    </row>
    <row r="277" spans="2:17" x14ac:dyDescent="0.45">
      <c r="B277" s="133"/>
      <c r="C277" s="133"/>
      <c r="D277" s="133"/>
      <c r="E277" s="133"/>
      <c r="F277" s="133"/>
      <c r="G277" s="133"/>
      <c r="H277" s="133"/>
      <c r="I277" s="162">
        <v>2019</v>
      </c>
      <c r="J277" s="160">
        <v>12</v>
      </c>
      <c r="K277" s="168">
        <v>104.39</v>
      </c>
      <c r="L277" s="133"/>
      <c r="M277" s="133"/>
      <c r="N277" s="133"/>
      <c r="O277" s="133"/>
      <c r="P277" s="133"/>
      <c r="Q277" s="133"/>
    </row>
    <row r="278" spans="2:17" x14ac:dyDescent="0.45">
      <c r="B278" s="133"/>
      <c r="C278" s="133"/>
      <c r="D278" s="133"/>
      <c r="E278" s="133"/>
      <c r="F278" s="133"/>
      <c r="G278" s="133"/>
      <c r="H278" s="133"/>
      <c r="I278" s="162">
        <v>2020</v>
      </c>
      <c r="J278" s="160">
        <v>1</v>
      </c>
      <c r="K278" s="168">
        <v>103.94</v>
      </c>
      <c r="L278" s="133"/>
      <c r="M278" s="133"/>
      <c r="N278" s="133"/>
      <c r="O278" s="133"/>
      <c r="P278" s="133"/>
      <c r="Q278" s="133"/>
    </row>
    <row r="279" spans="2:17" x14ac:dyDescent="0.45">
      <c r="B279" s="133"/>
      <c r="C279" s="133"/>
      <c r="D279" s="133"/>
      <c r="E279" s="133"/>
      <c r="F279" s="133"/>
      <c r="G279" s="133"/>
      <c r="H279" s="133"/>
      <c r="I279" s="165">
        <v>2020</v>
      </c>
      <c r="J279" s="166">
        <v>2</v>
      </c>
      <c r="K279" s="169">
        <v>103.93</v>
      </c>
      <c r="L279" s="133"/>
      <c r="M279" s="133"/>
      <c r="N279" s="133"/>
      <c r="O279" s="133"/>
      <c r="P279" s="133"/>
      <c r="Q279" s="133"/>
    </row>
  </sheetData>
  <sheetProtection sheet="1" objects="1" scenarios="1"/>
  <dataValidations count="1">
    <dataValidation type="list" errorStyle="information" allowBlank="1" showInputMessage="1" showErrorMessage="1" errorTitle="Cayley Market Data" error="Please select a valid LagMethod. Use in-cell dropdown to see allowed values." sqref="N6" xr:uid="{9DBA3634-C7C3-435E-A56F-379F37EF190B}">
      <formula1>"2m no interpolation,3m no interpolation,Linear interpolation between 2m and 3m"</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ShowMenu">
                <anchor moveWithCells="1">
                  <from>
                    <xdr:col>1</xdr:col>
                    <xdr:colOff>0</xdr:colOff>
                    <xdr:row>1</xdr:row>
                    <xdr:rowOff>0</xdr:rowOff>
                  </from>
                  <to>
                    <xdr:col>2</xdr:col>
                    <xdr:colOff>0</xdr:colOff>
                    <xdr:row>2</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7F92F-C9A5-44F6-9284-B22C2A0537A1}">
  <sheetPr codeName="shUKRPI"/>
  <dimension ref="B1:Q402"/>
  <sheetViews>
    <sheetView showGridLines="0" showRowColHeaders="0" workbookViewId="0"/>
  </sheetViews>
  <sheetFormatPr defaultRowHeight="14.25" x14ac:dyDescent="0.45"/>
  <cols>
    <col min="1" max="1" width="2.73046875" customWidth="1"/>
    <col min="2" max="2" width="8.46484375" customWidth="1"/>
    <col min="3" max="3" width="9.59765625" customWidth="1"/>
    <col min="4" max="4" width="17.6640625" customWidth="1"/>
    <col min="5" max="5" width="2.59765625" customWidth="1"/>
    <col min="6" max="6" width="11.265625" customWidth="1"/>
    <col min="7" max="7" width="17.33203125" customWidth="1"/>
    <col min="8" max="8" width="2.59765625" customWidth="1"/>
    <col min="9" max="9" width="7.73046875" customWidth="1"/>
    <col min="10" max="10" width="9.265625" customWidth="1"/>
    <col min="11" max="11" width="8.73046875" customWidth="1"/>
    <col min="12" max="12" width="2.59765625" customWidth="1"/>
    <col min="13" max="13" width="14.6640625" customWidth="1"/>
    <col min="14" max="14" width="18.53125" customWidth="1"/>
    <col min="15" max="15" width="2.59765625" customWidth="1"/>
    <col min="16" max="16" width="8.46484375" customWidth="1"/>
    <col min="17" max="17" width="9.73046875" customWidth="1"/>
  </cols>
  <sheetData>
    <row r="1" spans="2:17" ht="28.5" x14ac:dyDescent="0.85">
      <c r="B1" s="134" t="str">
        <f ca="1">"Inflation: "&amp;sCellInfo("SheetName")</f>
        <v>Inflation: UKRPI</v>
      </c>
      <c r="C1" s="133"/>
      <c r="D1" s="133"/>
      <c r="E1" s="133"/>
      <c r="F1" s="133"/>
      <c r="G1" s="133"/>
      <c r="H1" s="133"/>
      <c r="I1" s="133"/>
      <c r="J1" s="133"/>
      <c r="K1" s="133"/>
      <c r="L1" s="133"/>
      <c r="M1" s="133"/>
      <c r="N1" s="133"/>
      <c r="O1" s="133"/>
      <c r="P1" s="133"/>
      <c r="Q1" s="133"/>
    </row>
    <row r="2" spans="2:17" x14ac:dyDescent="0.45">
      <c r="B2" s="133"/>
      <c r="C2" s="133"/>
      <c r="D2" s="133"/>
      <c r="E2" s="133"/>
      <c r="F2" s="133"/>
      <c r="G2" s="133"/>
      <c r="H2" s="133"/>
      <c r="I2" s="133"/>
      <c r="J2" s="133"/>
      <c r="K2" s="133"/>
      <c r="L2" s="133"/>
      <c r="M2" s="133"/>
      <c r="N2" s="133"/>
      <c r="O2" s="133"/>
      <c r="P2" s="133"/>
      <c r="Q2" s="133"/>
    </row>
    <row r="3" spans="2:17" x14ac:dyDescent="0.45">
      <c r="B3" s="133" t="s">
        <v>576</v>
      </c>
      <c r="C3" s="133"/>
      <c r="D3" s="133"/>
      <c r="E3" s="133"/>
      <c r="F3" s="133" t="s">
        <v>577</v>
      </c>
      <c r="G3" s="133"/>
      <c r="H3" s="133"/>
      <c r="I3" s="133" t="s">
        <v>578</v>
      </c>
      <c r="J3" s="133"/>
      <c r="K3" s="133"/>
      <c r="L3" s="133"/>
      <c r="M3" s="133"/>
      <c r="N3" s="133"/>
      <c r="O3" s="133"/>
      <c r="P3" s="133" t="s">
        <v>579</v>
      </c>
      <c r="Q3" s="133"/>
    </row>
    <row r="4" spans="2:17" x14ac:dyDescent="0.45">
      <c r="B4" s="170" t="s">
        <v>536</v>
      </c>
      <c r="C4" s="170" t="s">
        <v>109</v>
      </c>
      <c r="D4" s="170" t="s">
        <v>580</v>
      </c>
      <c r="E4" s="133"/>
      <c r="F4" s="170" t="s">
        <v>581</v>
      </c>
      <c r="G4" s="170" t="s">
        <v>582</v>
      </c>
      <c r="H4" s="133"/>
      <c r="I4" s="170" t="s">
        <v>583</v>
      </c>
      <c r="J4" s="170" t="s">
        <v>581</v>
      </c>
      <c r="K4" s="170" t="s">
        <v>584</v>
      </c>
      <c r="L4" s="133"/>
      <c r="M4" s="133" t="s">
        <v>585</v>
      </c>
      <c r="N4" s="133"/>
      <c r="O4" s="133"/>
      <c r="P4" s="170" t="s">
        <v>536</v>
      </c>
      <c r="Q4" s="170" t="s">
        <v>586</v>
      </c>
    </row>
    <row r="5" spans="2:17" x14ac:dyDescent="0.45">
      <c r="B5" s="163" t="s">
        <v>10</v>
      </c>
      <c r="C5" s="77">
        <v>2.7000000000000003E-2</v>
      </c>
      <c r="D5" s="167" t="s">
        <v>639</v>
      </c>
      <c r="E5" s="133"/>
      <c r="F5" s="163" t="s">
        <v>588</v>
      </c>
      <c r="G5" s="171">
        <f t="array" aca="1" ref="G5:G16" ca="1">EstimateSeasonalAdjustments([2]!sExpandDown(HistoricDataInit),60)</f>
        <v>-8.9833563004383318E-3</v>
      </c>
      <c r="H5" s="133"/>
      <c r="I5" s="163">
        <v>1987</v>
      </c>
      <c r="J5" s="164">
        <v>1</v>
      </c>
      <c r="K5" s="167">
        <v>100</v>
      </c>
      <c r="L5" s="133"/>
      <c r="M5" s="175" t="s">
        <v>589</v>
      </c>
      <c r="N5" s="177" t="str">
        <f ca="1">[2]!InflationIndexInfo([1]!sCellInfo("SheetName",N5),M5)</f>
        <v>GBP</v>
      </c>
      <c r="O5" s="133"/>
      <c r="P5" s="163" t="s">
        <v>10</v>
      </c>
      <c r="Q5" s="167">
        <v>1.0699999999999999E-2</v>
      </c>
    </row>
    <row r="6" spans="2:17" x14ac:dyDescent="0.45">
      <c r="B6" s="162" t="s">
        <v>11</v>
      </c>
      <c r="C6" s="161">
        <v>3.092E-2</v>
      </c>
      <c r="D6" s="168" t="s">
        <v>640</v>
      </c>
      <c r="E6" s="133"/>
      <c r="F6" s="162" t="s">
        <v>591</v>
      </c>
      <c r="G6" s="172">
        <f ca="1"/>
        <v>4.8271949906285722E-3</v>
      </c>
      <c r="H6" s="133"/>
      <c r="I6" s="162">
        <v>1987</v>
      </c>
      <c r="J6" s="160">
        <v>2</v>
      </c>
      <c r="K6" s="168">
        <v>100.4</v>
      </c>
      <c r="L6" s="133"/>
      <c r="M6" s="174" t="s">
        <v>592</v>
      </c>
      <c r="N6" s="180" t="s">
        <v>641</v>
      </c>
      <c r="O6" s="133"/>
      <c r="P6" s="162" t="s">
        <v>11</v>
      </c>
      <c r="Q6" s="168">
        <v>1.0699999999999999E-2</v>
      </c>
    </row>
    <row r="7" spans="2:17" x14ac:dyDescent="0.45">
      <c r="B7" s="162" t="s">
        <v>12</v>
      </c>
      <c r="C7" s="161">
        <v>3.2189999999999996E-2</v>
      </c>
      <c r="D7" s="168" t="s">
        <v>642</v>
      </c>
      <c r="E7" s="133"/>
      <c r="F7" s="162" t="s">
        <v>595</v>
      </c>
      <c r="G7" s="172">
        <f ca="1"/>
        <v>2.2172067251371853E-6</v>
      </c>
      <c r="H7" s="133"/>
      <c r="I7" s="162">
        <v>1987</v>
      </c>
      <c r="J7" s="160">
        <v>3</v>
      </c>
      <c r="K7" s="168">
        <v>100.6</v>
      </c>
      <c r="L7" s="133"/>
      <c r="M7" s="174" t="s">
        <v>596</v>
      </c>
      <c r="N7" s="178" t="s">
        <v>597</v>
      </c>
      <c r="O7" s="133"/>
      <c r="P7" s="162" t="s">
        <v>12</v>
      </c>
      <c r="Q7" s="168">
        <v>1.0699999999999999E-2</v>
      </c>
    </row>
    <row r="8" spans="2:17" x14ac:dyDescent="0.45">
      <c r="B8" s="162" t="s">
        <v>13</v>
      </c>
      <c r="C8" s="161">
        <v>3.286E-2</v>
      </c>
      <c r="D8" s="168" t="s">
        <v>643</v>
      </c>
      <c r="E8" s="133"/>
      <c r="F8" s="162" t="s">
        <v>599</v>
      </c>
      <c r="G8" s="172">
        <f ca="1"/>
        <v>2.9043736258628334E-3</v>
      </c>
      <c r="H8" s="133"/>
      <c r="I8" s="162">
        <v>1987</v>
      </c>
      <c r="J8" s="160">
        <v>4</v>
      </c>
      <c r="K8" s="168">
        <v>101.8</v>
      </c>
      <c r="L8" s="133"/>
      <c r="M8" s="174" t="str">
        <f t="array" aca="1" ref="M8:N9" ca="1">HistoricalInflationVol([1]!sExpandDown(HistoricDataInit))</f>
        <v>HistoricalVol</v>
      </c>
      <c r="N8" s="178">
        <f ca="1"/>
        <v>1.4943925401109616E-2</v>
      </c>
      <c r="O8" s="133"/>
      <c r="P8" s="162" t="s">
        <v>13</v>
      </c>
      <c r="Q8" s="168">
        <v>1.0699999999999999E-2</v>
      </c>
    </row>
    <row r="9" spans="2:17" x14ac:dyDescent="0.45">
      <c r="B9" s="162" t="s">
        <v>14</v>
      </c>
      <c r="C9" s="161">
        <v>3.3325E-2</v>
      </c>
      <c r="D9" s="168" t="s">
        <v>644</v>
      </c>
      <c r="E9" s="133"/>
      <c r="F9" s="162" t="s">
        <v>601</v>
      </c>
      <c r="G9" s="172">
        <f ca="1"/>
        <v>9.8131139020528791E-4</v>
      </c>
      <c r="H9" s="133"/>
      <c r="I9" s="162">
        <v>1987</v>
      </c>
      <c r="J9" s="160">
        <v>5</v>
      </c>
      <c r="K9" s="168">
        <v>101.9</v>
      </c>
      <c r="L9" s="133"/>
      <c r="M9" s="176" t="str">
        <f ca="1"/>
        <v>HistoricalVolSA</v>
      </c>
      <c r="N9" s="179">
        <f ca="1"/>
        <v>1.0644536036647723E-2</v>
      </c>
      <c r="O9" s="133"/>
      <c r="P9" s="162" t="s">
        <v>14</v>
      </c>
      <c r="Q9" s="168">
        <v>1.0699999999999999E-2</v>
      </c>
    </row>
    <row r="10" spans="2:17" x14ac:dyDescent="0.45">
      <c r="B10" s="162" t="s">
        <v>15</v>
      </c>
      <c r="C10" s="161">
        <v>3.3689999999999998E-2</v>
      </c>
      <c r="D10" s="168" t="s">
        <v>645</v>
      </c>
      <c r="E10" s="133"/>
      <c r="F10" s="162" t="s">
        <v>603</v>
      </c>
      <c r="G10" s="172">
        <f ca="1"/>
        <v>1.9910534440533526E-4</v>
      </c>
      <c r="H10" s="133"/>
      <c r="I10" s="162">
        <v>1987</v>
      </c>
      <c r="J10" s="160">
        <v>6</v>
      </c>
      <c r="K10" s="168">
        <v>101.9</v>
      </c>
      <c r="L10" s="133"/>
      <c r="M10" s="133"/>
      <c r="N10" s="133"/>
      <c r="O10" s="133"/>
      <c r="P10" s="162" t="s">
        <v>15</v>
      </c>
      <c r="Q10" s="168">
        <v>1.0699999999999999E-2</v>
      </c>
    </row>
    <row r="11" spans="2:17" x14ac:dyDescent="0.45">
      <c r="B11" s="162" t="s">
        <v>16</v>
      </c>
      <c r="C11" s="161">
        <v>3.3950000000000001E-2</v>
      </c>
      <c r="D11" s="168" t="s">
        <v>646</v>
      </c>
      <c r="E11" s="133"/>
      <c r="F11" s="162" t="s">
        <v>605</v>
      </c>
      <c r="G11" s="172">
        <f ca="1"/>
        <v>-1.6490538816146061E-3</v>
      </c>
      <c r="H11" s="133"/>
      <c r="I11" s="162">
        <v>1987</v>
      </c>
      <c r="J11" s="160">
        <v>7</v>
      </c>
      <c r="K11" s="168">
        <v>101.8</v>
      </c>
      <c r="L11" s="133"/>
      <c r="M11" s="133"/>
      <c r="N11" s="133"/>
      <c r="O11" s="133"/>
      <c r="P11" s="162" t="s">
        <v>16</v>
      </c>
      <c r="Q11" s="168">
        <v>1.0699999999999999E-2</v>
      </c>
    </row>
    <row r="12" spans="2:17" x14ac:dyDescent="0.45">
      <c r="B12" s="162" t="s">
        <v>17</v>
      </c>
      <c r="C12" s="161">
        <v>3.4159999999999996E-2</v>
      </c>
      <c r="D12" s="168" t="s">
        <v>647</v>
      </c>
      <c r="E12" s="133"/>
      <c r="F12" s="162" t="s">
        <v>607</v>
      </c>
      <c r="G12" s="172">
        <f ca="1"/>
        <v>4.1226196137194061E-3</v>
      </c>
      <c r="H12" s="133"/>
      <c r="I12" s="162">
        <v>1987</v>
      </c>
      <c r="J12" s="160">
        <v>8</v>
      </c>
      <c r="K12" s="168">
        <v>102.1</v>
      </c>
      <c r="L12" s="133"/>
      <c r="M12" s="133"/>
      <c r="N12" s="133"/>
      <c r="O12" s="133"/>
      <c r="P12" s="162" t="s">
        <v>17</v>
      </c>
      <c r="Q12" s="168">
        <v>1.0699999999999999E-2</v>
      </c>
    </row>
    <row r="13" spans="2:17" x14ac:dyDescent="0.45">
      <c r="B13" s="162" t="s">
        <v>18</v>
      </c>
      <c r="C13" s="161">
        <v>3.4259999999999999E-2</v>
      </c>
      <c r="D13" s="168" t="s">
        <v>648</v>
      </c>
      <c r="E13" s="133"/>
      <c r="F13" s="162" t="s">
        <v>609</v>
      </c>
      <c r="G13" s="172">
        <f ca="1"/>
        <v>-2.1937915816487245E-3</v>
      </c>
      <c r="H13" s="133"/>
      <c r="I13" s="162">
        <v>1987</v>
      </c>
      <c r="J13" s="160">
        <v>9</v>
      </c>
      <c r="K13" s="168">
        <v>102.4</v>
      </c>
      <c r="L13" s="133"/>
      <c r="M13" s="133"/>
      <c r="N13" s="133"/>
      <c r="O13" s="133"/>
      <c r="P13" s="162" t="s">
        <v>18</v>
      </c>
      <c r="Q13" s="168">
        <v>1.0699999999999999E-2</v>
      </c>
    </row>
    <row r="14" spans="2:17" x14ac:dyDescent="0.45">
      <c r="B14" s="162" t="s">
        <v>19</v>
      </c>
      <c r="C14" s="161">
        <v>3.4300000000000004E-2</v>
      </c>
      <c r="D14" s="168" t="s">
        <v>649</v>
      </c>
      <c r="E14" s="133"/>
      <c r="F14" s="162" t="s">
        <v>611</v>
      </c>
      <c r="G14" s="172">
        <f ca="1"/>
        <v>-2.2968796554253927E-3</v>
      </c>
      <c r="H14" s="133"/>
      <c r="I14" s="162">
        <v>1987</v>
      </c>
      <c r="J14" s="160">
        <v>10</v>
      </c>
      <c r="K14" s="168">
        <v>102.9</v>
      </c>
      <c r="L14" s="133"/>
      <c r="M14" s="133"/>
      <c r="N14" s="133"/>
      <c r="O14" s="133"/>
      <c r="P14" s="162" t="s">
        <v>19</v>
      </c>
      <c r="Q14" s="168">
        <v>1.0699999999999999E-2</v>
      </c>
    </row>
    <row r="15" spans="2:17" x14ac:dyDescent="0.45">
      <c r="B15" s="162" t="s">
        <v>612</v>
      </c>
      <c r="C15" s="161">
        <v>3.4064999999999998E-2</v>
      </c>
      <c r="D15" s="168" t="s">
        <v>650</v>
      </c>
      <c r="E15" s="133"/>
      <c r="F15" s="162" t="s">
        <v>614</v>
      </c>
      <c r="G15" s="172">
        <f ca="1"/>
        <v>-5.5356241269315456E-4</v>
      </c>
      <c r="H15" s="133"/>
      <c r="I15" s="162">
        <v>1987</v>
      </c>
      <c r="J15" s="160">
        <v>11</v>
      </c>
      <c r="K15" s="168">
        <v>103.4</v>
      </c>
      <c r="L15" s="133"/>
      <c r="M15" s="133"/>
      <c r="N15" s="133"/>
      <c r="O15" s="133"/>
      <c r="P15" s="162" t="s">
        <v>612</v>
      </c>
      <c r="Q15" s="168">
        <v>1.0699999999999999E-2</v>
      </c>
    </row>
    <row r="16" spans="2:17" x14ac:dyDescent="0.45">
      <c r="B16" s="162" t="s">
        <v>545</v>
      </c>
      <c r="C16" s="161">
        <v>3.3624999999999995E-2</v>
      </c>
      <c r="D16" s="168" t="s">
        <v>651</v>
      </c>
      <c r="E16" s="133"/>
      <c r="F16" s="165" t="s">
        <v>616</v>
      </c>
      <c r="G16" s="173">
        <f ca="1"/>
        <v>2.6398216602750114E-3</v>
      </c>
      <c r="H16" s="133"/>
      <c r="I16" s="162">
        <v>1987</v>
      </c>
      <c r="J16" s="160">
        <v>12</v>
      </c>
      <c r="K16" s="168">
        <v>103.3</v>
      </c>
      <c r="L16" s="133"/>
      <c r="M16" s="133"/>
      <c r="N16" s="133"/>
      <c r="O16" s="133"/>
      <c r="P16" s="162" t="s">
        <v>545</v>
      </c>
      <c r="Q16" s="168">
        <v>1.0699999999999999E-2</v>
      </c>
    </row>
    <row r="17" spans="2:17" x14ac:dyDescent="0.45">
      <c r="B17" s="162" t="s">
        <v>546</v>
      </c>
      <c r="C17" s="161">
        <v>3.3099999999999997E-2</v>
      </c>
      <c r="D17" s="168" t="s">
        <v>652</v>
      </c>
      <c r="E17" s="133"/>
      <c r="F17" s="133"/>
      <c r="G17" s="133"/>
      <c r="H17" s="133"/>
      <c r="I17" s="162">
        <v>1988</v>
      </c>
      <c r="J17" s="160">
        <v>1</v>
      </c>
      <c r="K17" s="168">
        <v>103.3</v>
      </c>
      <c r="L17" s="133"/>
      <c r="M17" s="133"/>
      <c r="N17" s="133"/>
      <c r="O17" s="133"/>
      <c r="P17" s="162" t="s">
        <v>546</v>
      </c>
      <c r="Q17" s="168">
        <v>1.0699999999999999E-2</v>
      </c>
    </row>
    <row r="18" spans="2:17" x14ac:dyDescent="0.45">
      <c r="B18" s="162" t="s">
        <v>567</v>
      </c>
      <c r="C18" s="161">
        <v>3.2329999999999998E-2</v>
      </c>
      <c r="D18" s="168" t="s">
        <v>653</v>
      </c>
      <c r="E18" s="133"/>
      <c r="F18" s="133"/>
      <c r="G18" s="133"/>
      <c r="H18" s="133"/>
      <c r="I18" s="162">
        <v>1988</v>
      </c>
      <c r="J18" s="160">
        <v>2</v>
      </c>
      <c r="K18" s="168">
        <v>103.7</v>
      </c>
      <c r="L18" s="133"/>
      <c r="M18" s="133"/>
      <c r="N18" s="133"/>
      <c r="O18" s="133"/>
      <c r="P18" s="162" t="s">
        <v>567</v>
      </c>
      <c r="Q18" s="168">
        <v>1.0699999999999999E-2</v>
      </c>
    </row>
    <row r="19" spans="2:17" x14ac:dyDescent="0.45">
      <c r="B19" s="162" t="s">
        <v>560</v>
      </c>
      <c r="C19" s="161">
        <v>3.1300000000000001E-2</v>
      </c>
      <c r="D19" s="168" t="s">
        <v>654</v>
      </c>
      <c r="E19" s="133"/>
      <c r="F19" s="133"/>
      <c r="G19" s="133"/>
      <c r="H19" s="133"/>
      <c r="I19" s="162">
        <v>1988</v>
      </c>
      <c r="J19" s="160">
        <v>3</v>
      </c>
      <c r="K19" s="168">
        <v>104.1</v>
      </c>
      <c r="L19" s="133"/>
      <c r="M19" s="133"/>
      <c r="N19" s="133"/>
      <c r="O19" s="133"/>
      <c r="P19" s="162" t="s">
        <v>560</v>
      </c>
      <c r="Q19" s="168">
        <v>1.0699999999999999E-2</v>
      </c>
    </row>
    <row r="20" spans="2:17" x14ac:dyDescent="0.45">
      <c r="B20" s="162" t="s">
        <v>620</v>
      </c>
      <c r="C20" s="161">
        <v>2.9699999999999997E-2</v>
      </c>
      <c r="D20" s="168" t="s">
        <v>655</v>
      </c>
      <c r="E20" s="133"/>
      <c r="F20" s="133"/>
      <c r="G20" s="133"/>
      <c r="H20" s="133"/>
      <c r="I20" s="162">
        <v>1988</v>
      </c>
      <c r="J20" s="160">
        <v>4</v>
      </c>
      <c r="K20" s="168">
        <v>105.8</v>
      </c>
      <c r="L20" s="133"/>
      <c r="M20" s="133"/>
      <c r="N20" s="133"/>
      <c r="O20" s="133"/>
      <c r="P20" s="162" t="s">
        <v>620</v>
      </c>
      <c r="Q20" s="168">
        <v>1.0699999999999999E-2</v>
      </c>
    </row>
    <row r="21" spans="2:17" x14ac:dyDescent="0.45">
      <c r="B21" s="165" t="s">
        <v>622</v>
      </c>
      <c r="C21" s="78">
        <v>2.9510000000000002E-2</v>
      </c>
      <c r="D21" s="169" t="s">
        <v>656</v>
      </c>
      <c r="E21" s="133"/>
      <c r="F21" s="133"/>
      <c r="G21" s="133"/>
      <c r="H21" s="133"/>
      <c r="I21" s="162">
        <v>1988</v>
      </c>
      <c r="J21" s="160">
        <v>5</v>
      </c>
      <c r="K21" s="168">
        <v>106.2</v>
      </c>
      <c r="L21" s="133"/>
      <c r="M21" s="133"/>
      <c r="N21" s="133"/>
      <c r="O21" s="133"/>
      <c r="P21" s="165" t="s">
        <v>622</v>
      </c>
      <c r="Q21" s="169">
        <v>1.0699999999999999E-2</v>
      </c>
    </row>
    <row r="22" spans="2:17" x14ac:dyDescent="0.45">
      <c r="B22" s="133"/>
      <c r="C22" s="133"/>
      <c r="D22" s="133"/>
      <c r="E22" s="133"/>
      <c r="F22" s="133"/>
      <c r="G22" s="133"/>
      <c r="H22" s="133"/>
      <c r="I22" s="162">
        <v>1988</v>
      </c>
      <c r="J22" s="160">
        <v>6</v>
      </c>
      <c r="K22" s="168">
        <v>106.6</v>
      </c>
      <c r="L22" s="133"/>
      <c r="M22" s="133"/>
      <c r="N22" s="133"/>
      <c r="O22" s="133"/>
      <c r="P22" s="133"/>
      <c r="Q22" s="133"/>
    </row>
    <row r="23" spans="2:17" x14ac:dyDescent="0.45">
      <c r="B23" s="133"/>
      <c r="C23" s="133"/>
      <c r="D23" s="133"/>
      <c r="E23" s="133"/>
      <c r="F23" s="133"/>
      <c r="G23" s="133"/>
      <c r="H23" s="133"/>
      <c r="I23" s="162">
        <v>1988</v>
      </c>
      <c r="J23" s="160">
        <v>7</v>
      </c>
      <c r="K23" s="168">
        <v>106.7</v>
      </c>
      <c r="L23" s="133"/>
      <c r="M23" s="133"/>
      <c r="N23" s="133"/>
      <c r="O23" s="133"/>
      <c r="P23" s="133"/>
      <c r="Q23" s="133"/>
    </row>
    <row r="24" spans="2:17" x14ac:dyDescent="0.45">
      <c r="B24" s="133"/>
      <c r="C24" s="133"/>
      <c r="D24" s="133"/>
      <c r="E24" s="133"/>
      <c r="F24" s="133"/>
      <c r="G24" s="133"/>
      <c r="H24" s="133"/>
      <c r="I24" s="162">
        <v>1988</v>
      </c>
      <c r="J24" s="160">
        <v>8</v>
      </c>
      <c r="K24" s="168">
        <v>107.9</v>
      </c>
      <c r="L24" s="133"/>
      <c r="M24" s="133"/>
      <c r="N24" s="133"/>
      <c r="O24" s="133"/>
      <c r="P24" s="133"/>
      <c r="Q24" s="133"/>
    </row>
    <row r="25" spans="2:17" x14ac:dyDescent="0.45">
      <c r="B25" s="133"/>
      <c r="C25" s="133"/>
      <c r="D25" s="133"/>
      <c r="E25" s="133"/>
      <c r="F25" s="133"/>
      <c r="G25" s="133"/>
      <c r="H25" s="133"/>
      <c r="I25" s="162">
        <v>1988</v>
      </c>
      <c r="J25" s="160">
        <v>9</v>
      </c>
      <c r="K25" s="168">
        <v>108.4</v>
      </c>
      <c r="L25" s="133"/>
      <c r="M25" s="133"/>
      <c r="N25" s="133"/>
      <c r="O25" s="133"/>
      <c r="P25" s="133"/>
      <c r="Q25" s="133"/>
    </row>
    <row r="26" spans="2:17" x14ac:dyDescent="0.45">
      <c r="B26" s="133"/>
      <c r="C26" s="133"/>
      <c r="D26" s="133"/>
      <c r="E26" s="133"/>
      <c r="F26" s="133"/>
      <c r="G26" s="133"/>
      <c r="H26" s="133"/>
      <c r="I26" s="162">
        <v>1988</v>
      </c>
      <c r="J26" s="160">
        <v>10</v>
      </c>
      <c r="K26" s="168">
        <v>109.5</v>
      </c>
      <c r="L26" s="133"/>
      <c r="M26" s="133"/>
      <c r="N26" s="133"/>
      <c r="O26" s="133"/>
      <c r="P26" s="133"/>
      <c r="Q26" s="133"/>
    </row>
    <row r="27" spans="2:17" x14ac:dyDescent="0.45">
      <c r="B27" s="133"/>
      <c r="C27" s="133"/>
      <c r="D27" s="133"/>
      <c r="E27" s="133"/>
      <c r="F27" s="133"/>
      <c r="G27" s="133"/>
      <c r="H27" s="133"/>
      <c r="I27" s="162">
        <v>1988</v>
      </c>
      <c r="J27" s="160">
        <v>11</v>
      </c>
      <c r="K27" s="168">
        <v>110</v>
      </c>
      <c r="L27" s="133"/>
      <c r="M27" s="133"/>
      <c r="N27" s="133"/>
      <c r="O27" s="133"/>
      <c r="P27" s="133"/>
      <c r="Q27" s="133"/>
    </row>
    <row r="28" spans="2:17" x14ac:dyDescent="0.45">
      <c r="B28" s="133"/>
      <c r="C28" s="133"/>
      <c r="D28" s="133"/>
      <c r="E28" s="133"/>
      <c r="F28" s="133"/>
      <c r="G28" s="133"/>
      <c r="H28" s="133"/>
      <c r="I28" s="162">
        <v>1988</v>
      </c>
      <c r="J28" s="160">
        <v>12</v>
      </c>
      <c r="K28" s="168">
        <v>110.3</v>
      </c>
      <c r="L28" s="133"/>
      <c r="M28" s="133"/>
      <c r="N28" s="133"/>
      <c r="O28" s="133"/>
      <c r="P28" s="133"/>
      <c r="Q28" s="133"/>
    </row>
    <row r="29" spans="2:17" x14ac:dyDescent="0.45">
      <c r="B29" s="133"/>
      <c r="C29" s="133"/>
      <c r="D29" s="133"/>
      <c r="E29" s="133"/>
      <c r="F29" s="133"/>
      <c r="G29" s="133"/>
      <c r="H29" s="133"/>
      <c r="I29" s="162">
        <v>1989</v>
      </c>
      <c r="J29" s="160">
        <v>1</v>
      </c>
      <c r="K29" s="168">
        <v>111</v>
      </c>
      <c r="L29" s="133"/>
      <c r="M29" s="133"/>
      <c r="N29" s="133"/>
      <c r="O29" s="133"/>
      <c r="P29" s="133"/>
      <c r="Q29" s="133"/>
    </row>
    <row r="30" spans="2:17" x14ac:dyDescent="0.45">
      <c r="B30" s="133"/>
      <c r="C30" s="133"/>
      <c r="D30" s="133"/>
      <c r="E30" s="133"/>
      <c r="F30" s="133"/>
      <c r="G30" s="133"/>
      <c r="H30" s="133"/>
      <c r="I30" s="162">
        <v>1989</v>
      </c>
      <c r="J30" s="160">
        <v>2</v>
      </c>
      <c r="K30" s="168">
        <v>111.8</v>
      </c>
      <c r="L30" s="133"/>
      <c r="M30" s="133"/>
      <c r="N30" s="133"/>
      <c r="O30" s="133"/>
      <c r="P30" s="133"/>
      <c r="Q30" s="133"/>
    </row>
    <row r="31" spans="2:17" x14ac:dyDescent="0.45">
      <c r="B31" s="133"/>
      <c r="C31" s="133"/>
      <c r="D31" s="133"/>
      <c r="E31" s="133"/>
      <c r="F31" s="133"/>
      <c r="G31" s="133"/>
      <c r="H31" s="133"/>
      <c r="I31" s="162">
        <v>1989</v>
      </c>
      <c r="J31" s="160">
        <v>3</v>
      </c>
      <c r="K31" s="168">
        <v>112.3</v>
      </c>
      <c r="L31" s="133"/>
      <c r="M31" s="133"/>
      <c r="N31" s="133"/>
      <c r="O31" s="133"/>
      <c r="P31" s="133"/>
      <c r="Q31" s="133"/>
    </row>
    <row r="32" spans="2:17" x14ac:dyDescent="0.45">
      <c r="B32" s="133"/>
      <c r="C32" s="133"/>
      <c r="D32" s="133"/>
      <c r="E32" s="133"/>
      <c r="F32" s="133"/>
      <c r="G32" s="133"/>
      <c r="H32" s="133"/>
      <c r="I32" s="162">
        <v>1989</v>
      </c>
      <c r="J32" s="160">
        <v>4</v>
      </c>
      <c r="K32" s="168">
        <v>114.3</v>
      </c>
      <c r="L32" s="133"/>
      <c r="M32" s="133"/>
      <c r="N32" s="133"/>
      <c r="O32" s="133"/>
      <c r="P32" s="133"/>
      <c r="Q32" s="133"/>
    </row>
    <row r="33" spans="2:17" x14ac:dyDescent="0.45">
      <c r="B33" s="133"/>
      <c r="C33" s="133"/>
      <c r="D33" s="133"/>
      <c r="E33" s="133"/>
      <c r="F33" s="133"/>
      <c r="G33" s="133"/>
      <c r="H33" s="133"/>
      <c r="I33" s="162">
        <v>1989</v>
      </c>
      <c r="J33" s="160">
        <v>5</v>
      </c>
      <c r="K33" s="168">
        <v>115</v>
      </c>
      <c r="L33" s="133"/>
      <c r="M33" s="133"/>
      <c r="N33" s="133"/>
      <c r="O33" s="133"/>
      <c r="P33" s="133"/>
      <c r="Q33" s="133"/>
    </row>
    <row r="34" spans="2:17" x14ac:dyDescent="0.45">
      <c r="B34" s="133"/>
      <c r="C34" s="133"/>
      <c r="D34" s="133"/>
      <c r="E34" s="133"/>
      <c r="F34" s="133"/>
      <c r="G34" s="133"/>
      <c r="H34" s="133"/>
      <c r="I34" s="162">
        <v>1989</v>
      </c>
      <c r="J34" s="160">
        <v>6</v>
      </c>
      <c r="K34" s="168">
        <v>115.4</v>
      </c>
      <c r="L34" s="133"/>
      <c r="M34" s="133"/>
      <c r="N34" s="133"/>
      <c r="O34" s="133"/>
      <c r="P34" s="133"/>
      <c r="Q34" s="133"/>
    </row>
    <row r="35" spans="2:17" x14ac:dyDescent="0.45">
      <c r="B35" s="133"/>
      <c r="C35" s="133"/>
      <c r="D35" s="133"/>
      <c r="E35" s="133"/>
      <c r="F35" s="133"/>
      <c r="G35" s="133"/>
      <c r="H35" s="133"/>
      <c r="I35" s="162">
        <v>1989</v>
      </c>
      <c r="J35" s="160">
        <v>7</v>
      </c>
      <c r="K35" s="168">
        <v>115.5</v>
      </c>
      <c r="L35" s="133"/>
      <c r="M35" s="133"/>
      <c r="N35" s="133"/>
      <c r="O35" s="133"/>
      <c r="P35" s="133"/>
      <c r="Q35" s="133"/>
    </row>
    <row r="36" spans="2:17" x14ac:dyDescent="0.45">
      <c r="B36" s="133"/>
      <c r="C36" s="133"/>
      <c r="D36" s="133"/>
      <c r="E36" s="133"/>
      <c r="F36" s="133"/>
      <c r="G36" s="133"/>
      <c r="H36" s="133"/>
      <c r="I36" s="162">
        <v>1989</v>
      </c>
      <c r="J36" s="160">
        <v>8</v>
      </c>
      <c r="K36" s="168">
        <v>115.8</v>
      </c>
      <c r="L36" s="133"/>
      <c r="M36" s="133"/>
      <c r="N36" s="133"/>
      <c r="O36" s="133"/>
      <c r="P36" s="133"/>
      <c r="Q36" s="133"/>
    </row>
    <row r="37" spans="2:17" x14ac:dyDescent="0.45">
      <c r="B37" s="133"/>
      <c r="C37" s="133"/>
      <c r="D37" s="133"/>
      <c r="E37" s="133"/>
      <c r="F37" s="133"/>
      <c r="G37" s="133"/>
      <c r="H37" s="133"/>
      <c r="I37" s="162">
        <v>1989</v>
      </c>
      <c r="J37" s="160">
        <v>9</v>
      </c>
      <c r="K37" s="168">
        <v>116.6</v>
      </c>
      <c r="L37" s="133"/>
      <c r="M37" s="133"/>
      <c r="N37" s="133"/>
      <c r="O37" s="133"/>
      <c r="P37" s="133"/>
      <c r="Q37" s="133"/>
    </row>
    <row r="38" spans="2:17" x14ac:dyDescent="0.45">
      <c r="B38" s="133"/>
      <c r="C38" s="133"/>
      <c r="D38" s="133"/>
      <c r="E38" s="133"/>
      <c r="F38" s="133"/>
      <c r="G38" s="133"/>
      <c r="H38" s="133"/>
      <c r="I38" s="162">
        <v>1989</v>
      </c>
      <c r="J38" s="160">
        <v>10</v>
      </c>
      <c r="K38" s="168">
        <v>117.5</v>
      </c>
      <c r="L38" s="133"/>
      <c r="M38" s="133"/>
      <c r="N38" s="133"/>
      <c r="O38" s="133"/>
      <c r="P38" s="133"/>
      <c r="Q38" s="133"/>
    </row>
    <row r="39" spans="2:17" x14ac:dyDescent="0.45">
      <c r="B39" s="133"/>
      <c r="C39" s="133"/>
      <c r="D39" s="133"/>
      <c r="E39" s="133"/>
      <c r="F39" s="133"/>
      <c r="G39" s="133"/>
      <c r="H39" s="133"/>
      <c r="I39" s="162">
        <v>1989</v>
      </c>
      <c r="J39" s="160">
        <v>11</v>
      </c>
      <c r="K39" s="168">
        <v>118.5</v>
      </c>
      <c r="L39" s="133"/>
      <c r="M39" s="133"/>
      <c r="N39" s="133"/>
      <c r="O39" s="133"/>
      <c r="P39" s="133"/>
      <c r="Q39" s="133"/>
    </row>
    <row r="40" spans="2:17" x14ac:dyDescent="0.45">
      <c r="B40" s="133"/>
      <c r="C40" s="133"/>
      <c r="D40" s="133"/>
      <c r="E40" s="133"/>
      <c r="F40" s="133"/>
      <c r="G40" s="133"/>
      <c r="H40" s="133"/>
      <c r="I40" s="162">
        <v>1989</v>
      </c>
      <c r="J40" s="160">
        <v>12</v>
      </c>
      <c r="K40" s="168">
        <v>118.8</v>
      </c>
      <c r="L40" s="133"/>
      <c r="M40" s="133"/>
      <c r="N40" s="133"/>
      <c r="O40" s="133"/>
      <c r="P40" s="133"/>
      <c r="Q40" s="133"/>
    </row>
    <row r="41" spans="2:17" x14ac:dyDescent="0.45">
      <c r="B41" s="133"/>
      <c r="C41" s="133"/>
      <c r="D41" s="133"/>
      <c r="E41" s="133"/>
      <c r="F41" s="133"/>
      <c r="G41" s="133"/>
      <c r="H41" s="133"/>
      <c r="I41" s="162">
        <v>1990</v>
      </c>
      <c r="J41" s="160">
        <v>1</v>
      </c>
      <c r="K41" s="168">
        <v>119.5</v>
      </c>
      <c r="L41" s="133"/>
      <c r="M41" s="133"/>
      <c r="N41" s="133"/>
      <c r="O41" s="133"/>
      <c r="P41" s="133"/>
      <c r="Q41" s="133"/>
    </row>
    <row r="42" spans="2:17" x14ac:dyDescent="0.45">
      <c r="B42" s="133"/>
      <c r="C42" s="133"/>
      <c r="D42" s="133"/>
      <c r="E42" s="133"/>
      <c r="F42" s="133"/>
      <c r="G42" s="133"/>
      <c r="H42" s="133"/>
      <c r="I42" s="162">
        <v>1990</v>
      </c>
      <c r="J42" s="160">
        <v>2</v>
      </c>
      <c r="K42" s="168">
        <v>120.2</v>
      </c>
      <c r="L42" s="133"/>
      <c r="M42" s="133"/>
      <c r="N42" s="133"/>
      <c r="O42" s="133"/>
      <c r="P42" s="133"/>
      <c r="Q42" s="133"/>
    </row>
    <row r="43" spans="2:17" x14ac:dyDescent="0.45">
      <c r="B43" s="133"/>
      <c r="C43" s="133"/>
      <c r="D43" s="133"/>
      <c r="E43" s="133"/>
      <c r="F43" s="133"/>
      <c r="G43" s="133"/>
      <c r="H43" s="133"/>
      <c r="I43" s="162">
        <v>1990</v>
      </c>
      <c r="J43" s="160">
        <v>3</v>
      </c>
      <c r="K43" s="168">
        <v>121.4</v>
      </c>
      <c r="L43" s="133"/>
      <c r="M43" s="133"/>
      <c r="N43" s="133"/>
      <c r="O43" s="133"/>
      <c r="P43" s="133"/>
      <c r="Q43" s="133"/>
    </row>
    <row r="44" spans="2:17" x14ac:dyDescent="0.45">
      <c r="B44" s="133"/>
      <c r="C44" s="133"/>
      <c r="D44" s="133"/>
      <c r="E44" s="133"/>
      <c r="F44" s="133"/>
      <c r="G44" s="133"/>
      <c r="H44" s="133"/>
      <c r="I44" s="162">
        <v>1990</v>
      </c>
      <c r="J44" s="160">
        <v>4</v>
      </c>
      <c r="K44" s="168">
        <v>125.1</v>
      </c>
      <c r="L44" s="133"/>
      <c r="M44" s="133"/>
      <c r="N44" s="133"/>
      <c r="O44" s="133"/>
      <c r="P44" s="133"/>
      <c r="Q44" s="133"/>
    </row>
    <row r="45" spans="2:17" x14ac:dyDescent="0.45">
      <c r="B45" s="133"/>
      <c r="C45" s="133"/>
      <c r="D45" s="133"/>
      <c r="E45" s="133"/>
      <c r="F45" s="133"/>
      <c r="G45" s="133"/>
      <c r="H45" s="133"/>
      <c r="I45" s="162">
        <v>1990</v>
      </c>
      <c r="J45" s="160">
        <v>5</v>
      </c>
      <c r="K45" s="168">
        <v>126.2</v>
      </c>
      <c r="L45" s="133"/>
      <c r="M45" s="133"/>
      <c r="N45" s="133"/>
      <c r="O45" s="133"/>
      <c r="P45" s="133"/>
      <c r="Q45" s="133"/>
    </row>
    <row r="46" spans="2:17" x14ac:dyDescent="0.45">
      <c r="B46" s="133"/>
      <c r="C46" s="133"/>
      <c r="D46" s="133"/>
      <c r="E46" s="133"/>
      <c r="F46" s="133"/>
      <c r="G46" s="133"/>
      <c r="H46" s="133"/>
      <c r="I46" s="162">
        <v>1990</v>
      </c>
      <c r="J46" s="160">
        <v>6</v>
      </c>
      <c r="K46" s="168">
        <v>126.7</v>
      </c>
      <c r="L46" s="133"/>
      <c r="M46" s="133"/>
      <c r="N46" s="133"/>
      <c r="O46" s="133"/>
      <c r="P46" s="133"/>
      <c r="Q46" s="133"/>
    </row>
    <row r="47" spans="2:17" x14ac:dyDescent="0.45">
      <c r="B47" s="133"/>
      <c r="C47" s="133"/>
      <c r="D47" s="133"/>
      <c r="E47" s="133"/>
      <c r="F47" s="133"/>
      <c r="G47" s="133"/>
      <c r="H47" s="133"/>
      <c r="I47" s="162">
        <v>1990</v>
      </c>
      <c r="J47" s="160">
        <v>7</v>
      </c>
      <c r="K47" s="168">
        <v>126.8</v>
      </c>
      <c r="L47" s="133"/>
      <c r="M47" s="133"/>
      <c r="N47" s="133"/>
      <c r="O47" s="133"/>
      <c r="P47" s="133"/>
      <c r="Q47" s="133"/>
    </row>
    <row r="48" spans="2:17" x14ac:dyDescent="0.45">
      <c r="B48" s="133"/>
      <c r="C48" s="133"/>
      <c r="D48" s="133"/>
      <c r="E48" s="133"/>
      <c r="F48" s="133"/>
      <c r="G48" s="133"/>
      <c r="H48" s="133"/>
      <c r="I48" s="162">
        <v>1990</v>
      </c>
      <c r="J48" s="160">
        <v>8</v>
      </c>
      <c r="K48" s="168">
        <v>128.1</v>
      </c>
      <c r="L48" s="133"/>
      <c r="M48" s="133"/>
      <c r="N48" s="133"/>
      <c r="O48" s="133"/>
      <c r="P48" s="133"/>
      <c r="Q48" s="133"/>
    </row>
    <row r="49" spans="2:17" x14ac:dyDescent="0.45">
      <c r="B49" s="133"/>
      <c r="C49" s="133"/>
      <c r="D49" s="133"/>
      <c r="E49" s="133"/>
      <c r="F49" s="133"/>
      <c r="G49" s="133"/>
      <c r="H49" s="133"/>
      <c r="I49" s="162">
        <v>1990</v>
      </c>
      <c r="J49" s="160">
        <v>9</v>
      </c>
      <c r="K49" s="168">
        <v>129.30000000000001</v>
      </c>
      <c r="L49" s="133"/>
      <c r="M49" s="133"/>
      <c r="N49" s="133"/>
      <c r="O49" s="133"/>
      <c r="P49" s="133"/>
      <c r="Q49" s="133"/>
    </row>
    <row r="50" spans="2:17" x14ac:dyDescent="0.45">
      <c r="B50" s="133"/>
      <c r="C50" s="133"/>
      <c r="D50" s="133"/>
      <c r="E50" s="133"/>
      <c r="F50" s="133"/>
      <c r="G50" s="133"/>
      <c r="H50" s="133"/>
      <c r="I50" s="162">
        <v>1990</v>
      </c>
      <c r="J50" s="160">
        <v>10</v>
      </c>
      <c r="K50" s="168">
        <v>130.30000000000001</v>
      </c>
      <c r="L50" s="133"/>
      <c r="M50" s="133"/>
      <c r="N50" s="133"/>
      <c r="O50" s="133"/>
      <c r="P50" s="133"/>
      <c r="Q50" s="133"/>
    </row>
    <row r="51" spans="2:17" x14ac:dyDescent="0.45">
      <c r="B51" s="133"/>
      <c r="C51" s="133"/>
      <c r="D51" s="133"/>
      <c r="E51" s="133"/>
      <c r="F51" s="133"/>
      <c r="G51" s="133"/>
      <c r="H51" s="133"/>
      <c r="I51" s="162">
        <v>1990</v>
      </c>
      <c r="J51" s="160">
        <v>11</v>
      </c>
      <c r="K51" s="168">
        <v>130</v>
      </c>
      <c r="L51" s="133"/>
      <c r="M51" s="133"/>
      <c r="N51" s="133"/>
      <c r="O51" s="133"/>
      <c r="P51" s="133"/>
      <c r="Q51" s="133"/>
    </row>
    <row r="52" spans="2:17" x14ac:dyDescent="0.45">
      <c r="B52" s="133"/>
      <c r="C52" s="133"/>
      <c r="D52" s="133"/>
      <c r="E52" s="133"/>
      <c r="F52" s="133"/>
      <c r="G52" s="133"/>
      <c r="H52" s="133"/>
      <c r="I52" s="162">
        <v>1990</v>
      </c>
      <c r="J52" s="160">
        <v>12</v>
      </c>
      <c r="K52" s="168">
        <v>129.9</v>
      </c>
      <c r="L52" s="133"/>
      <c r="M52" s="133"/>
      <c r="N52" s="133"/>
      <c r="O52" s="133"/>
      <c r="P52" s="133"/>
      <c r="Q52" s="133"/>
    </row>
    <row r="53" spans="2:17" x14ac:dyDescent="0.45">
      <c r="B53" s="133"/>
      <c r="C53" s="133"/>
      <c r="D53" s="133"/>
      <c r="E53" s="133"/>
      <c r="F53" s="133"/>
      <c r="G53" s="133"/>
      <c r="H53" s="133"/>
      <c r="I53" s="162">
        <v>1991</v>
      </c>
      <c r="J53" s="160">
        <v>1</v>
      </c>
      <c r="K53" s="168">
        <v>130.19999999999999</v>
      </c>
      <c r="L53" s="133"/>
      <c r="M53" s="133"/>
      <c r="N53" s="133"/>
      <c r="O53" s="133"/>
      <c r="P53" s="133"/>
      <c r="Q53" s="133"/>
    </row>
    <row r="54" spans="2:17" x14ac:dyDescent="0.45">
      <c r="B54" s="133"/>
      <c r="C54" s="133"/>
      <c r="D54" s="133"/>
      <c r="E54" s="133"/>
      <c r="F54" s="133"/>
      <c r="G54" s="133"/>
      <c r="H54" s="133"/>
      <c r="I54" s="162">
        <v>1991</v>
      </c>
      <c r="J54" s="160">
        <v>2</v>
      </c>
      <c r="K54" s="168">
        <v>130.9</v>
      </c>
      <c r="L54" s="133"/>
      <c r="M54" s="133"/>
      <c r="N54" s="133"/>
      <c r="O54" s="133"/>
      <c r="P54" s="133"/>
      <c r="Q54" s="133"/>
    </row>
    <row r="55" spans="2:17" x14ac:dyDescent="0.45">
      <c r="B55" s="133"/>
      <c r="C55" s="133"/>
      <c r="D55" s="133"/>
      <c r="E55" s="133"/>
      <c r="F55" s="133"/>
      <c r="G55" s="133"/>
      <c r="H55" s="133"/>
      <c r="I55" s="162">
        <v>1991</v>
      </c>
      <c r="J55" s="160">
        <v>3</v>
      </c>
      <c r="K55" s="168">
        <v>131.4</v>
      </c>
      <c r="L55" s="133"/>
      <c r="M55" s="133"/>
      <c r="N55" s="133"/>
      <c r="O55" s="133"/>
      <c r="P55" s="133"/>
      <c r="Q55" s="133"/>
    </row>
    <row r="56" spans="2:17" x14ac:dyDescent="0.45">
      <c r="B56" s="133"/>
      <c r="C56" s="133"/>
      <c r="D56" s="133"/>
      <c r="E56" s="133"/>
      <c r="F56" s="133"/>
      <c r="G56" s="133"/>
      <c r="H56" s="133"/>
      <c r="I56" s="162">
        <v>1991</v>
      </c>
      <c r="J56" s="160">
        <v>4</v>
      </c>
      <c r="K56" s="168">
        <v>133.1</v>
      </c>
      <c r="L56" s="133"/>
      <c r="M56" s="133"/>
      <c r="N56" s="133"/>
      <c r="O56" s="133"/>
      <c r="P56" s="133"/>
      <c r="Q56" s="133"/>
    </row>
    <row r="57" spans="2:17" x14ac:dyDescent="0.45">
      <c r="B57" s="133"/>
      <c r="C57" s="133"/>
      <c r="D57" s="133"/>
      <c r="E57" s="133"/>
      <c r="F57" s="133"/>
      <c r="G57" s="133"/>
      <c r="H57" s="133"/>
      <c r="I57" s="162">
        <v>1991</v>
      </c>
      <c r="J57" s="160">
        <v>5</v>
      </c>
      <c r="K57" s="168">
        <v>133.5</v>
      </c>
      <c r="L57" s="133"/>
      <c r="M57" s="133"/>
      <c r="N57" s="133"/>
      <c r="O57" s="133"/>
      <c r="P57" s="133"/>
      <c r="Q57" s="133"/>
    </row>
    <row r="58" spans="2:17" x14ac:dyDescent="0.45">
      <c r="B58" s="133"/>
      <c r="C58" s="133"/>
      <c r="D58" s="133"/>
      <c r="E58" s="133"/>
      <c r="F58" s="133"/>
      <c r="G58" s="133"/>
      <c r="H58" s="133"/>
      <c r="I58" s="162">
        <v>1991</v>
      </c>
      <c r="J58" s="160">
        <v>6</v>
      </c>
      <c r="K58" s="168">
        <v>134.1</v>
      </c>
      <c r="L58" s="133"/>
      <c r="M58" s="133"/>
      <c r="N58" s="133"/>
      <c r="O58" s="133"/>
      <c r="P58" s="133"/>
      <c r="Q58" s="133"/>
    </row>
    <row r="59" spans="2:17" x14ac:dyDescent="0.45">
      <c r="B59" s="133"/>
      <c r="C59" s="133"/>
      <c r="D59" s="133"/>
      <c r="E59" s="133"/>
      <c r="F59" s="133"/>
      <c r="G59" s="133"/>
      <c r="H59" s="133"/>
      <c r="I59" s="162">
        <v>1991</v>
      </c>
      <c r="J59" s="160">
        <v>7</v>
      </c>
      <c r="K59" s="168">
        <v>133.80000000000001</v>
      </c>
      <c r="L59" s="133"/>
      <c r="M59" s="133"/>
      <c r="N59" s="133"/>
      <c r="O59" s="133"/>
      <c r="P59" s="133"/>
      <c r="Q59" s="133"/>
    </row>
    <row r="60" spans="2:17" x14ac:dyDescent="0.45">
      <c r="B60" s="133"/>
      <c r="C60" s="133"/>
      <c r="D60" s="133"/>
      <c r="E60" s="133"/>
      <c r="F60" s="133"/>
      <c r="G60" s="133"/>
      <c r="H60" s="133"/>
      <c r="I60" s="162">
        <v>1991</v>
      </c>
      <c r="J60" s="160">
        <v>8</v>
      </c>
      <c r="K60" s="168">
        <v>134.1</v>
      </c>
      <c r="L60" s="133"/>
      <c r="M60" s="133"/>
      <c r="N60" s="133"/>
      <c r="O60" s="133"/>
      <c r="P60" s="133"/>
      <c r="Q60" s="133"/>
    </row>
    <row r="61" spans="2:17" x14ac:dyDescent="0.45">
      <c r="B61" s="133"/>
      <c r="C61" s="133"/>
      <c r="D61" s="133"/>
      <c r="E61" s="133"/>
      <c r="F61" s="133"/>
      <c r="G61" s="133"/>
      <c r="H61" s="133"/>
      <c r="I61" s="162">
        <v>1991</v>
      </c>
      <c r="J61" s="160">
        <v>9</v>
      </c>
      <c r="K61" s="168">
        <v>134.6</v>
      </c>
      <c r="L61" s="133"/>
      <c r="M61" s="133"/>
      <c r="N61" s="133"/>
      <c r="O61" s="133"/>
      <c r="P61" s="133"/>
      <c r="Q61" s="133"/>
    </row>
    <row r="62" spans="2:17" x14ac:dyDescent="0.45">
      <c r="B62" s="133"/>
      <c r="C62" s="133"/>
      <c r="D62" s="133"/>
      <c r="E62" s="133"/>
      <c r="F62" s="133"/>
      <c r="G62" s="133"/>
      <c r="H62" s="133"/>
      <c r="I62" s="162">
        <v>1991</v>
      </c>
      <c r="J62" s="160">
        <v>10</v>
      </c>
      <c r="K62" s="168">
        <v>135.1</v>
      </c>
      <c r="L62" s="133"/>
      <c r="M62" s="133"/>
      <c r="N62" s="133"/>
      <c r="O62" s="133"/>
      <c r="P62" s="133"/>
      <c r="Q62" s="133"/>
    </row>
    <row r="63" spans="2:17" x14ac:dyDescent="0.45">
      <c r="B63" s="133"/>
      <c r="C63" s="133"/>
      <c r="D63" s="133"/>
      <c r="E63" s="133"/>
      <c r="F63" s="133"/>
      <c r="G63" s="133"/>
      <c r="H63" s="133"/>
      <c r="I63" s="162">
        <v>1991</v>
      </c>
      <c r="J63" s="160">
        <v>11</v>
      </c>
      <c r="K63" s="168">
        <v>135.6</v>
      </c>
      <c r="L63" s="133"/>
      <c r="M63" s="133"/>
      <c r="N63" s="133"/>
      <c r="O63" s="133"/>
      <c r="P63" s="133"/>
      <c r="Q63" s="133"/>
    </row>
    <row r="64" spans="2:17" x14ac:dyDescent="0.45">
      <c r="B64" s="133"/>
      <c r="C64" s="133"/>
      <c r="D64" s="133"/>
      <c r="E64" s="133"/>
      <c r="F64" s="133"/>
      <c r="G64" s="133"/>
      <c r="H64" s="133"/>
      <c r="I64" s="162">
        <v>1991</v>
      </c>
      <c r="J64" s="160">
        <v>12</v>
      </c>
      <c r="K64" s="168">
        <v>135.69999999999999</v>
      </c>
      <c r="L64" s="133"/>
      <c r="M64" s="133"/>
      <c r="N64" s="133"/>
      <c r="O64" s="133"/>
      <c r="P64" s="133"/>
      <c r="Q64" s="133"/>
    </row>
    <row r="65" spans="2:17" x14ac:dyDescent="0.45">
      <c r="B65" s="133"/>
      <c r="C65" s="133"/>
      <c r="D65" s="133"/>
      <c r="E65" s="133"/>
      <c r="F65" s="133"/>
      <c r="G65" s="133"/>
      <c r="H65" s="133"/>
      <c r="I65" s="162">
        <v>1992</v>
      </c>
      <c r="J65" s="160">
        <v>1</v>
      </c>
      <c r="K65" s="168">
        <v>135.6</v>
      </c>
      <c r="L65" s="133"/>
      <c r="M65" s="133"/>
      <c r="N65" s="133"/>
      <c r="O65" s="133"/>
      <c r="P65" s="133"/>
      <c r="Q65" s="133"/>
    </row>
    <row r="66" spans="2:17" x14ac:dyDescent="0.45">
      <c r="B66" s="133"/>
      <c r="C66" s="133"/>
      <c r="D66" s="133"/>
      <c r="E66" s="133"/>
      <c r="F66" s="133"/>
      <c r="G66" s="133"/>
      <c r="H66" s="133"/>
      <c r="I66" s="162">
        <v>1992</v>
      </c>
      <c r="J66" s="160">
        <v>2</v>
      </c>
      <c r="K66" s="168">
        <v>136.30000000000001</v>
      </c>
      <c r="L66" s="133"/>
      <c r="M66" s="133"/>
      <c r="N66" s="133"/>
      <c r="O66" s="133"/>
      <c r="P66" s="133"/>
      <c r="Q66" s="133"/>
    </row>
    <row r="67" spans="2:17" x14ac:dyDescent="0.45">
      <c r="B67" s="133"/>
      <c r="C67" s="133"/>
      <c r="D67" s="133"/>
      <c r="E67" s="133"/>
      <c r="F67" s="133"/>
      <c r="G67" s="133"/>
      <c r="H67" s="133"/>
      <c r="I67" s="162">
        <v>1992</v>
      </c>
      <c r="J67" s="160">
        <v>3</v>
      </c>
      <c r="K67" s="168">
        <v>136.69999999999999</v>
      </c>
      <c r="L67" s="133"/>
      <c r="M67" s="133"/>
      <c r="N67" s="133"/>
      <c r="O67" s="133"/>
      <c r="P67" s="133"/>
      <c r="Q67" s="133"/>
    </row>
    <row r="68" spans="2:17" x14ac:dyDescent="0.45">
      <c r="B68" s="133"/>
      <c r="C68" s="133"/>
      <c r="D68" s="133"/>
      <c r="E68" s="133"/>
      <c r="F68" s="133"/>
      <c r="G68" s="133"/>
      <c r="H68" s="133"/>
      <c r="I68" s="162">
        <v>1992</v>
      </c>
      <c r="J68" s="160">
        <v>4</v>
      </c>
      <c r="K68" s="168">
        <v>138.80000000000001</v>
      </c>
      <c r="L68" s="133"/>
      <c r="M68" s="133"/>
      <c r="N68" s="133"/>
      <c r="O68" s="133"/>
      <c r="P68" s="133"/>
      <c r="Q68" s="133"/>
    </row>
    <row r="69" spans="2:17" x14ac:dyDescent="0.45">
      <c r="B69" s="133"/>
      <c r="C69" s="133"/>
      <c r="D69" s="133"/>
      <c r="E69" s="133"/>
      <c r="F69" s="133"/>
      <c r="G69" s="133"/>
      <c r="H69" s="133"/>
      <c r="I69" s="162">
        <v>1992</v>
      </c>
      <c r="J69" s="160">
        <v>5</v>
      </c>
      <c r="K69" s="168">
        <v>139.30000000000001</v>
      </c>
      <c r="L69" s="133"/>
      <c r="M69" s="133"/>
      <c r="N69" s="133"/>
      <c r="O69" s="133"/>
      <c r="P69" s="133"/>
      <c r="Q69" s="133"/>
    </row>
    <row r="70" spans="2:17" x14ac:dyDescent="0.45">
      <c r="B70" s="133"/>
      <c r="C70" s="133"/>
      <c r="D70" s="133"/>
      <c r="E70" s="133"/>
      <c r="F70" s="133"/>
      <c r="G70" s="133"/>
      <c r="H70" s="133"/>
      <c r="I70" s="162">
        <v>1992</v>
      </c>
      <c r="J70" s="160">
        <v>6</v>
      </c>
      <c r="K70" s="168">
        <v>139.30000000000001</v>
      </c>
      <c r="L70" s="133"/>
      <c r="M70" s="133"/>
      <c r="N70" s="133"/>
      <c r="O70" s="133"/>
      <c r="P70" s="133"/>
      <c r="Q70" s="133"/>
    </row>
    <row r="71" spans="2:17" x14ac:dyDescent="0.45">
      <c r="B71" s="133"/>
      <c r="C71" s="133"/>
      <c r="D71" s="133"/>
      <c r="E71" s="133"/>
      <c r="F71" s="133"/>
      <c r="G71" s="133"/>
      <c r="H71" s="133"/>
      <c r="I71" s="162">
        <v>1992</v>
      </c>
      <c r="J71" s="160">
        <v>7</v>
      </c>
      <c r="K71" s="168">
        <v>138.80000000000001</v>
      </c>
      <c r="L71" s="133"/>
      <c r="M71" s="133"/>
      <c r="N71" s="133"/>
      <c r="O71" s="133"/>
      <c r="P71" s="133"/>
      <c r="Q71" s="133"/>
    </row>
    <row r="72" spans="2:17" x14ac:dyDescent="0.45">
      <c r="B72" s="133"/>
      <c r="C72" s="133"/>
      <c r="D72" s="133"/>
      <c r="E72" s="133"/>
      <c r="F72" s="133"/>
      <c r="G72" s="133"/>
      <c r="H72" s="133"/>
      <c r="I72" s="162">
        <v>1992</v>
      </c>
      <c r="J72" s="160">
        <v>8</v>
      </c>
      <c r="K72" s="168">
        <v>138.9</v>
      </c>
      <c r="L72" s="133"/>
      <c r="M72" s="133"/>
      <c r="N72" s="133"/>
      <c r="O72" s="133"/>
      <c r="P72" s="133"/>
      <c r="Q72" s="133"/>
    </row>
    <row r="73" spans="2:17" x14ac:dyDescent="0.45">
      <c r="B73" s="133"/>
      <c r="C73" s="133"/>
      <c r="D73" s="133"/>
      <c r="E73" s="133"/>
      <c r="F73" s="133"/>
      <c r="G73" s="133"/>
      <c r="H73" s="133"/>
      <c r="I73" s="162">
        <v>1992</v>
      </c>
      <c r="J73" s="160">
        <v>9</v>
      </c>
      <c r="K73" s="168">
        <v>139.4</v>
      </c>
      <c r="L73" s="133"/>
      <c r="M73" s="133"/>
      <c r="N73" s="133"/>
      <c r="O73" s="133"/>
      <c r="P73" s="133"/>
      <c r="Q73" s="133"/>
    </row>
    <row r="74" spans="2:17" x14ac:dyDescent="0.45">
      <c r="B74" s="133"/>
      <c r="C74" s="133"/>
      <c r="D74" s="133"/>
      <c r="E74" s="133"/>
      <c r="F74" s="133"/>
      <c r="G74" s="133"/>
      <c r="H74" s="133"/>
      <c r="I74" s="162">
        <v>1992</v>
      </c>
      <c r="J74" s="160">
        <v>10</v>
      </c>
      <c r="K74" s="168">
        <v>139.9</v>
      </c>
      <c r="L74" s="133"/>
      <c r="M74" s="133"/>
      <c r="N74" s="133"/>
      <c r="O74" s="133"/>
      <c r="P74" s="133"/>
      <c r="Q74" s="133"/>
    </row>
    <row r="75" spans="2:17" x14ac:dyDescent="0.45">
      <c r="B75" s="133"/>
      <c r="C75" s="133"/>
      <c r="D75" s="133"/>
      <c r="E75" s="133"/>
      <c r="F75" s="133"/>
      <c r="G75" s="133"/>
      <c r="H75" s="133"/>
      <c r="I75" s="162">
        <v>1992</v>
      </c>
      <c r="J75" s="160">
        <v>11</v>
      </c>
      <c r="K75" s="168">
        <v>139.69999999999999</v>
      </c>
      <c r="L75" s="133"/>
      <c r="M75" s="133"/>
      <c r="N75" s="133"/>
      <c r="O75" s="133"/>
      <c r="P75" s="133"/>
      <c r="Q75" s="133"/>
    </row>
    <row r="76" spans="2:17" x14ac:dyDescent="0.45">
      <c r="B76" s="133"/>
      <c r="C76" s="133"/>
      <c r="D76" s="133"/>
      <c r="E76" s="133"/>
      <c r="F76" s="133"/>
      <c r="G76" s="133"/>
      <c r="H76" s="133"/>
      <c r="I76" s="162">
        <v>1992</v>
      </c>
      <c r="J76" s="160">
        <v>12</v>
      </c>
      <c r="K76" s="168">
        <v>139.19999999999999</v>
      </c>
      <c r="L76" s="133"/>
      <c r="M76" s="133"/>
      <c r="N76" s="133"/>
      <c r="O76" s="133"/>
      <c r="P76" s="133"/>
      <c r="Q76" s="133"/>
    </row>
    <row r="77" spans="2:17" x14ac:dyDescent="0.45">
      <c r="B77" s="133"/>
      <c r="C77" s="133"/>
      <c r="D77" s="133"/>
      <c r="E77" s="133"/>
      <c r="F77" s="133"/>
      <c r="G77" s="133"/>
      <c r="H77" s="133"/>
      <c r="I77" s="162">
        <v>1993</v>
      </c>
      <c r="J77" s="160">
        <v>1</v>
      </c>
      <c r="K77" s="168">
        <v>137.9</v>
      </c>
      <c r="L77" s="133"/>
      <c r="M77" s="133"/>
      <c r="N77" s="133"/>
      <c r="O77" s="133"/>
      <c r="P77" s="133"/>
      <c r="Q77" s="133"/>
    </row>
    <row r="78" spans="2:17" x14ac:dyDescent="0.45">
      <c r="B78" s="133"/>
      <c r="C78" s="133"/>
      <c r="D78" s="133"/>
      <c r="E78" s="133"/>
      <c r="F78" s="133"/>
      <c r="G78" s="133"/>
      <c r="H78" s="133"/>
      <c r="I78" s="162">
        <v>1993</v>
      </c>
      <c r="J78" s="160">
        <v>2</v>
      </c>
      <c r="K78" s="168">
        <v>138.80000000000001</v>
      </c>
      <c r="L78" s="133"/>
      <c r="M78" s="133"/>
      <c r="N78" s="133"/>
      <c r="O78" s="133"/>
      <c r="P78" s="133"/>
      <c r="Q78" s="133"/>
    </row>
    <row r="79" spans="2:17" x14ac:dyDescent="0.45">
      <c r="B79" s="133"/>
      <c r="C79" s="133"/>
      <c r="D79" s="133"/>
      <c r="E79" s="133"/>
      <c r="F79" s="133"/>
      <c r="G79" s="133"/>
      <c r="H79" s="133"/>
      <c r="I79" s="162">
        <v>1993</v>
      </c>
      <c r="J79" s="160">
        <v>3</v>
      </c>
      <c r="K79" s="168">
        <v>139.30000000000001</v>
      </c>
      <c r="L79" s="133"/>
      <c r="M79" s="133"/>
      <c r="N79" s="133"/>
      <c r="O79" s="133"/>
      <c r="P79" s="133"/>
      <c r="Q79" s="133"/>
    </row>
    <row r="80" spans="2:17" x14ac:dyDescent="0.45">
      <c r="B80" s="133"/>
      <c r="C80" s="133"/>
      <c r="D80" s="133"/>
      <c r="E80" s="133"/>
      <c r="F80" s="133"/>
      <c r="G80" s="133"/>
      <c r="H80" s="133"/>
      <c r="I80" s="162">
        <v>1993</v>
      </c>
      <c r="J80" s="160">
        <v>4</v>
      </c>
      <c r="K80" s="168">
        <v>140.6</v>
      </c>
      <c r="L80" s="133"/>
      <c r="M80" s="133"/>
      <c r="N80" s="133"/>
      <c r="O80" s="133"/>
      <c r="P80" s="133"/>
      <c r="Q80" s="133"/>
    </row>
    <row r="81" spans="2:17" x14ac:dyDescent="0.45">
      <c r="B81" s="133"/>
      <c r="C81" s="133"/>
      <c r="D81" s="133"/>
      <c r="E81" s="133"/>
      <c r="F81" s="133"/>
      <c r="G81" s="133"/>
      <c r="H81" s="133"/>
      <c r="I81" s="162">
        <v>1993</v>
      </c>
      <c r="J81" s="160">
        <v>5</v>
      </c>
      <c r="K81" s="168">
        <v>141.1</v>
      </c>
      <c r="L81" s="133"/>
      <c r="M81" s="133"/>
      <c r="N81" s="133"/>
      <c r="O81" s="133"/>
      <c r="P81" s="133"/>
      <c r="Q81" s="133"/>
    </row>
    <row r="82" spans="2:17" x14ac:dyDescent="0.45">
      <c r="B82" s="133"/>
      <c r="C82" s="133"/>
      <c r="D82" s="133"/>
      <c r="E82" s="133"/>
      <c r="F82" s="133"/>
      <c r="G82" s="133"/>
      <c r="H82" s="133"/>
      <c r="I82" s="162">
        <v>1993</v>
      </c>
      <c r="J82" s="160">
        <v>6</v>
      </c>
      <c r="K82" s="168">
        <v>141</v>
      </c>
      <c r="L82" s="133"/>
      <c r="M82" s="133"/>
      <c r="N82" s="133"/>
      <c r="O82" s="133"/>
      <c r="P82" s="133"/>
      <c r="Q82" s="133"/>
    </row>
    <row r="83" spans="2:17" x14ac:dyDescent="0.45">
      <c r="B83" s="133"/>
      <c r="C83" s="133"/>
      <c r="D83" s="133"/>
      <c r="E83" s="133"/>
      <c r="F83" s="133"/>
      <c r="G83" s="133"/>
      <c r="H83" s="133"/>
      <c r="I83" s="162">
        <v>1993</v>
      </c>
      <c r="J83" s="160">
        <v>7</v>
      </c>
      <c r="K83" s="168">
        <v>140.69999999999999</v>
      </c>
      <c r="L83" s="133"/>
      <c r="M83" s="133"/>
      <c r="N83" s="133"/>
      <c r="O83" s="133"/>
      <c r="P83" s="133"/>
      <c r="Q83" s="133"/>
    </row>
    <row r="84" spans="2:17" x14ac:dyDescent="0.45">
      <c r="B84" s="133"/>
      <c r="C84" s="133"/>
      <c r="D84" s="133"/>
      <c r="E84" s="133"/>
      <c r="F84" s="133"/>
      <c r="G84" s="133"/>
      <c r="H84" s="133"/>
      <c r="I84" s="162">
        <v>1993</v>
      </c>
      <c r="J84" s="160">
        <v>8</v>
      </c>
      <c r="K84" s="168">
        <v>141.30000000000001</v>
      </c>
      <c r="L84" s="133"/>
      <c r="M84" s="133"/>
      <c r="N84" s="133"/>
      <c r="O84" s="133"/>
      <c r="P84" s="133"/>
      <c r="Q84" s="133"/>
    </row>
    <row r="85" spans="2:17" x14ac:dyDescent="0.45">
      <c r="B85" s="133"/>
      <c r="C85" s="133"/>
      <c r="D85" s="133"/>
      <c r="E85" s="133"/>
      <c r="F85" s="133"/>
      <c r="G85" s="133"/>
      <c r="H85" s="133"/>
      <c r="I85" s="162">
        <v>1993</v>
      </c>
      <c r="J85" s="160">
        <v>9</v>
      </c>
      <c r="K85" s="168">
        <v>141.9</v>
      </c>
      <c r="L85" s="133"/>
      <c r="M85" s="133"/>
      <c r="N85" s="133"/>
      <c r="O85" s="133"/>
      <c r="P85" s="133"/>
      <c r="Q85" s="133"/>
    </row>
    <row r="86" spans="2:17" x14ac:dyDescent="0.45">
      <c r="B86" s="133"/>
      <c r="C86" s="133"/>
      <c r="D86" s="133"/>
      <c r="E86" s="133"/>
      <c r="F86" s="133"/>
      <c r="G86" s="133"/>
      <c r="H86" s="133"/>
      <c r="I86" s="162">
        <v>1993</v>
      </c>
      <c r="J86" s="160">
        <v>10</v>
      </c>
      <c r="K86" s="168">
        <v>141.80000000000001</v>
      </c>
      <c r="L86" s="133"/>
      <c r="M86" s="133"/>
      <c r="N86" s="133"/>
      <c r="O86" s="133"/>
      <c r="P86" s="133"/>
      <c r="Q86" s="133"/>
    </row>
    <row r="87" spans="2:17" x14ac:dyDescent="0.45">
      <c r="B87" s="133"/>
      <c r="C87" s="133"/>
      <c r="D87" s="133"/>
      <c r="E87" s="133"/>
      <c r="F87" s="133"/>
      <c r="G87" s="133"/>
      <c r="H87" s="133"/>
      <c r="I87" s="162">
        <v>1993</v>
      </c>
      <c r="J87" s="160">
        <v>11</v>
      </c>
      <c r="K87" s="168">
        <v>141.6</v>
      </c>
      <c r="L87" s="133"/>
      <c r="M87" s="133"/>
      <c r="N87" s="133"/>
      <c r="O87" s="133"/>
      <c r="P87" s="133"/>
      <c r="Q87" s="133"/>
    </row>
    <row r="88" spans="2:17" x14ac:dyDescent="0.45">
      <c r="B88" s="133"/>
      <c r="C88" s="133"/>
      <c r="D88" s="133"/>
      <c r="E88" s="133"/>
      <c r="F88" s="133"/>
      <c r="G88" s="133"/>
      <c r="H88" s="133"/>
      <c r="I88" s="162">
        <v>1993</v>
      </c>
      <c r="J88" s="160">
        <v>12</v>
      </c>
      <c r="K88" s="168">
        <v>141.9</v>
      </c>
      <c r="L88" s="133"/>
      <c r="M88" s="133"/>
      <c r="N88" s="133"/>
      <c r="O88" s="133"/>
      <c r="P88" s="133"/>
      <c r="Q88" s="133"/>
    </row>
    <row r="89" spans="2:17" x14ac:dyDescent="0.45">
      <c r="B89" s="133"/>
      <c r="C89" s="133"/>
      <c r="D89" s="133"/>
      <c r="E89" s="133"/>
      <c r="F89" s="133"/>
      <c r="G89" s="133"/>
      <c r="H89" s="133"/>
      <c r="I89" s="162">
        <v>1994</v>
      </c>
      <c r="J89" s="160">
        <v>1</v>
      </c>
      <c r="K89" s="168">
        <v>141.30000000000001</v>
      </c>
      <c r="L89" s="133"/>
      <c r="M89" s="133"/>
      <c r="N89" s="133"/>
      <c r="O89" s="133"/>
      <c r="P89" s="133"/>
      <c r="Q89" s="133"/>
    </row>
    <row r="90" spans="2:17" x14ac:dyDescent="0.45">
      <c r="B90" s="133"/>
      <c r="C90" s="133"/>
      <c r="D90" s="133"/>
      <c r="E90" s="133"/>
      <c r="F90" s="133"/>
      <c r="G90" s="133"/>
      <c r="H90" s="133"/>
      <c r="I90" s="162">
        <v>1994</v>
      </c>
      <c r="J90" s="160">
        <v>2</v>
      </c>
      <c r="K90" s="168">
        <v>142.1</v>
      </c>
      <c r="L90" s="133"/>
      <c r="M90" s="133"/>
      <c r="N90" s="133"/>
      <c r="O90" s="133"/>
      <c r="P90" s="133"/>
      <c r="Q90" s="133"/>
    </row>
    <row r="91" spans="2:17" x14ac:dyDescent="0.45">
      <c r="B91" s="133"/>
      <c r="C91" s="133"/>
      <c r="D91" s="133"/>
      <c r="E91" s="133"/>
      <c r="F91" s="133"/>
      <c r="G91" s="133"/>
      <c r="H91" s="133"/>
      <c r="I91" s="162">
        <v>1994</v>
      </c>
      <c r="J91" s="160">
        <v>3</v>
      </c>
      <c r="K91" s="168">
        <v>142.5</v>
      </c>
      <c r="L91" s="133"/>
      <c r="M91" s="133"/>
      <c r="N91" s="133"/>
      <c r="O91" s="133"/>
      <c r="P91" s="133"/>
      <c r="Q91" s="133"/>
    </row>
    <row r="92" spans="2:17" x14ac:dyDescent="0.45">
      <c r="B92" s="133"/>
      <c r="C92" s="133"/>
      <c r="D92" s="133"/>
      <c r="E92" s="133"/>
      <c r="F92" s="133"/>
      <c r="G92" s="133"/>
      <c r="H92" s="133"/>
      <c r="I92" s="162">
        <v>1994</v>
      </c>
      <c r="J92" s="160">
        <v>4</v>
      </c>
      <c r="K92" s="168">
        <v>144.19999999999999</v>
      </c>
      <c r="L92" s="133"/>
      <c r="M92" s="133"/>
      <c r="N92" s="133"/>
      <c r="O92" s="133"/>
      <c r="P92" s="133"/>
      <c r="Q92" s="133"/>
    </row>
    <row r="93" spans="2:17" x14ac:dyDescent="0.45">
      <c r="B93" s="133"/>
      <c r="C93" s="133"/>
      <c r="D93" s="133"/>
      <c r="E93" s="133"/>
      <c r="F93" s="133"/>
      <c r="G93" s="133"/>
      <c r="H93" s="133"/>
      <c r="I93" s="162">
        <v>1994</v>
      </c>
      <c r="J93" s="160">
        <v>5</v>
      </c>
      <c r="K93" s="168">
        <v>144.69999999999999</v>
      </c>
      <c r="L93" s="133"/>
      <c r="M93" s="133"/>
      <c r="N93" s="133"/>
      <c r="O93" s="133"/>
      <c r="P93" s="133"/>
      <c r="Q93" s="133"/>
    </row>
    <row r="94" spans="2:17" x14ac:dyDescent="0.45">
      <c r="B94" s="133"/>
      <c r="C94" s="133"/>
      <c r="D94" s="133"/>
      <c r="E94" s="133"/>
      <c r="F94" s="133"/>
      <c r="G94" s="133"/>
      <c r="H94" s="133"/>
      <c r="I94" s="162">
        <v>1994</v>
      </c>
      <c r="J94" s="160">
        <v>6</v>
      </c>
      <c r="K94" s="168">
        <v>144.69999999999999</v>
      </c>
      <c r="L94" s="133"/>
      <c r="M94" s="133"/>
      <c r="N94" s="133"/>
      <c r="O94" s="133"/>
      <c r="P94" s="133"/>
      <c r="Q94" s="133"/>
    </row>
    <row r="95" spans="2:17" x14ac:dyDescent="0.45">
      <c r="B95" s="133"/>
      <c r="C95" s="133"/>
      <c r="D95" s="133"/>
      <c r="E95" s="133"/>
      <c r="F95" s="133"/>
      <c r="G95" s="133"/>
      <c r="H95" s="133"/>
      <c r="I95" s="162">
        <v>1994</v>
      </c>
      <c r="J95" s="160">
        <v>7</v>
      </c>
      <c r="K95" s="168">
        <v>144</v>
      </c>
      <c r="L95" s="133"/>
      <c r="M95" s="133"/>
      <c r="N95" s="133"/>
      <c r="O95" s="133"/>
      <c r="P95" s="133"/>
      <c r="Q95" s="133"/>
    </row>
    <row r="96" spans="2:17" x14ac:dyDescent="0.45">
      <c r="B96" s="133"/>
      <c r="C96" s="133"/>
      <c r="D96" s="133"/>
      <c r="E96" s="133"/>
      <c r="F96" s="133"/>
      <c r="G96" s="133"/>
      <c r="H96" s="133"/>
      <c r="I96" s="162">
        <v>1994</v>
      </c>
      <c r="J96" s="160">
        <v>8</v>
      </c>
      <c r="K96" s="168">
        <v>144.69999999999999</v>
      </c>
      <c r="L96" s="133"/>
      <c r="M96" s="133"/>
      <c r="N96" s="133"/>
      <c r="O96" s="133"/>
      <c r="P96" s="133"/>
      <c r="Q96" s="133"/>
    </row>
    <row r="97" spans="2:17" x14ac:dyDescent="0.45">
      <c r="B97" s="133"/>
      <c r="C97" s="133"/>
      <c r="D97" s="133"/>
      <c r="E97" s="133"/>
      <c r="F97" s="133"/>
      <c r="G97" s="133"/>
      <c r="H97" s="133"/>
      <c r="I97" s="162">
        <v>1994</v>
      </c>
      <c r="J97" s="160">
        <v>9</v>
      </c>
      <c r="K97" s="168">
        <v>145</v>
      </c>
      <c r="L97" s="133"/>
      <c r="M97" s="133"/>
      <c r="N97" s="133"/>
      <c r="O97" s="133"/>
      <c r="P97" s="133"/>
      <c r="Q97" s="133"/>
    </row>
    <row r="98" spans="2:17" x14ac:dyDescent="0.45">
      <c r="B98" s="133"/>
      <c r="C98" s="133"/>
      <c r="D98" s="133"/>
      <c r="E98" s="133"/>
      <c r="F98" s="133"/>
      <c r="G98" s="133"/>
      <c r="H98" s="133"/>
      <c r="I98" s="162">
        <v>1994</v>
      </c>
      <c r="J98" s="160">
        <v>10</v>
      </c>
      <c r="K98" s="168">
        <v>145.19999999999999</v>
      </c>
      <c r="L98" s="133"/>
      <c r="M98" s="133"/>
      <c r="N98" s="133"/>
      <c r="O98" s="133"/>
      <c r="P98" s="133"/>
      <c r="Q98" s="133"/>
    </row>
    <row r="99" spans="2:17" x14ac:dyDescent="0.45">
      <c r="B99" s="133"/>
      <c r="C99" s="133"/>
      <c r="D99" s="133"/>
      <c r="E99" s="133"/>
      <c r="F99" s="133"/>
      <c r="G99" s="133"/>
      <c r="H99" s="133"/>
      <c r="I99" s="162">
        <v>1994</v>
      </c>
      <c r="J99" s="160">
        <v>11</v>
      </c>
      <c r="K99" s="168">
        <v>145.30000000000001</v>
      </c>
      <c r="L99" s="133"/>
      <c r="M99" s="133"/>
      <c r="N99" s="133"/>
      <c r="O99" s="133"/>
      <c r="P99" s="133"/>
      <c r="Q99" s="133"/>
    </row>
    <row r="100" spans="2:17" x14ac:dyDescent="0.45">
      <c r="B100" s="133"/>
      <c r="C100" s="133"/>
      <c r="D100" s="133"/>
      <c r="E100" s="133"/>
      <c r="F100" s="133"/>
      <c r="G100" s="133"/>
      <c r="H100" s="133"/>
      <c r="I100" s="162">
        <v>1994</v>
      </c>
      <c r="J100" s="160">
        <v>12</v>
      </c>
      <c r="K100" s="168">
        <v>146</v>
      </c>
      <c r="L100" s="133"/>
      <c r="M100" s="133"/>
      <c r="N100" s="133"/>
      <c r="O100" s="133"/>
      <c r="P100" s="133"/>
      <c r="Q100" s="133"/>
    </row>
    <row r="101" spans="2:17" x14ac:dyDescent="0.45">
      <c r="B101" s="133"/>
      <c r="C101" s="133"/>
      <c r="D101" s="133"/>
      <c r="E101" s="133"/>
      <c r="F101" s="133"/>
      <c r="G101" s="133"/>
      <c r="H101" s="133"/>
      <c r="I101" s="162">
        <v>1995</v>
      </c>
      <c r="J101" s="160">
        <v>1</v>
      </c>
      <c r="K101" s="168">
        <v>146</v>
      </c>
      <c r="L101" s="133"/>
      <c r="M101" s="133"/>
      <c r="N101" s="133"/>
      <c r="O101" s="133"/>
      <c r="P101" s="133"/>
      <c r="Q101" s="133"/>
    </row>
    <row r="102" spans="2:17" x14ac:dyDescent="0.45">
      <c r="B102" s="133"/>
      <c r="C102" s="133"/>
      <c r="D102" s="133"/>
      <c r="E102" s="133"/>
      <c r="F102" s="133"/>
      <c r="G102" s="133"/>
      <c r="H102" s="133"/>
      <c r="I102" s="162">
        <v>1995</v>
      </c>
      <c r="J102" s="160">
        <v>2</v>
      </c>
      <c r="K102" s="168">
        <v>146.9</v>
      </c>
      <c r="L102" s="133"/>
      <c r="M102" s="133"/>
      <c r="N102" s="133"/>
      <c r="O102" s="133"/>
      <c r="P102" s="133"/>
      <c r="Q102" s="133"/>
    </row>
    <row r="103" spans="2:17" x14ac:dyDescent="0.45">
      <c r="B103" s="133"/>
      <c r="C103" s="133"/>
      <c r="D103" s="133"/>
      <c r="E103" s="133"/>
      <c r="F103" s="133"/>
      <c r="G103" s="133"/>
      <c r="H103" s="133"/>
      <c r="I103" s="162">
        <v>1995</v>
      </c>
      <c r="J103" s="160">
        <v>3</v>
      </c>
      <c r="K103" s="168">
        <v>147.5</v>
      </c>
      <c r="L103" s="133"/>
      <c r="M103" s="133"/>
      <c r="N103" s="133"/>
      <c r="O103" s="133"/>
      <c r="P103" s="133"/>
      <c r="Q103" s="133"/>
    </row>
    <row r="104" spans="2:17" x14ac:dyDescent="0.45">
      <c r="B104" s="133"/>
      <c r="C104" s="133"/>
      <c r="D104" s="133"/>
      <c r="E104" s="133"/>
      <c r="F104" s="133"/>
      <c r="G104" s="133"/>
      <c r="H104" s="133"/>
      <c r="I104" s="162">
        <v>1995</v>
      </c>
      <c r="J104" s="160">
        <v>4</v>
      </c>
      <c r="K104" s="168">
        <v>149</v>
      </c>
      <c r="L104" s="133"/>
      <c r="M104" s="133"/>
      <c r="N104" s="133"/>
      <c r="O104" s="133"/>
      <c r="P104" s="133"/>
      <c r="Q104" s="133"/>
    </row>
    <row r="105" spans="2:17" x14ac:dyDescent="0.45">
      <c r="B105" s="133"/>
      <c r="C105" s="133"/>
      <c r="D105" s="133"/>
      <c r="E105" s="133"/>
      <c r="F105" s="133"/>
      <c r="G105" s="133"/>
      <c r="H105" s="133"/>
      <c r="I105" s="162">
        <v>1995</v>
      </c>
      <c r="J105" s="160">
        <v>5</v>
      </c>
      <c r="K105" s="168">
        <v>149.6</v>
      </c>
      <c r="L105" s="133"/>
      <c r="M105" s="133"/>
      <c r="N105" s="133"/>
      <c r="O105" s="133"/>
      <c r="P105" s="133"/>
      <c r="Q105" s="133"/>
    </row>
    <row r="106" spans="2:17" x14ac:dyDescent="0.45">
      <c r="B106" s="133"/>
      <c r="C106" s="133"/>
      <c r="D106" s="133"/>
      <c r="E106" s="133"/>
      <c r="F106" s="133"/>
      <c r="G106" s="133"/>
      <c r="H106" s="133"/>
      <c r="I106" s="162">
        <v>1995</v>
      </c>
      <c r="J106" s="160">
        <v>6</v>
      </c>
      <c r="K106" s="168">
        <v>149.80000000000001</v>
      </c>
      <c r="L106" s="133"/>
      <c r="M106" s="133"/>
      <c r="N106" s="133"/>
      <c r="O106" s="133"/>
      <c r="P106" s="133"/>
      <c r="Q106" s="133"/>
    </row>
    <row r="107" spans="2:17" x14ac:dyDescent="0.45">
      <c r="B107" s="133"/>
      <c r="C107" s="133"/>
      <c r="D107" s="133"/>
      <c r="E107" s="133"/>
      <c r="F107" s="133"/>
      <c r="G107" s="133"/>
      <c r="H107" s="133"/>
      <c r="I107" s="162">
        <v>1995</v>
      </c>
      <c r="J107" s="160">
        <v>7</v>
      </c>
      <c r="K107" s="168">
        <v>149.1</v>
      </c>
      <c r="L107" s="133"/>
      <c r="M107" s="133"/>
      <c r="N107" s="133"/>
      <c r="O107" s="133"/>
      <c r="P107" s="133"/>
      <c r="Q107" s="133"/>
    </row>
    <row r="108" spans="2:17" x14ac:dyDescent="0.45">
      <c r="B108" s="133"/>
      <c r="C108" s="133"/>
      <c r="D108" s="133"/>
      <c r="E108" s="133"/>
      <c r="F108" s="133"/>
      <c r="G108" s="133"/>
      <c r="H108" s="133"/>
      <c r="I108" s="162">
        <v>1995</v>
      </c>
      <c r="J108" s="160">
        <v>8</v>
      </c>
      <c r="K108" s="168">
        <v>149.9</v>
      </c>
      <c r="L108" s="133"/>
      <c r="M108" s="133"/>
      <c r="N108" s="133"/>
      <c r="O108" s="133"/>
      <c r="P108" s="133"/>
      <c r="Q108" s="133"/>
    </row>
    <row r="109" spans="2:17" x14ac:dyDescent="0.45">
      <c r="B109" s="133"/>
      <c r="C109" s="133"/>
      <c r="D109" s="133"/>
      <c r="E109" s="133"/>
      <c r="F109" s="133"/>
      <c r="G109" s="133"/>
      <c r="H109" s="133"/>
      <c r="I109" s="162">
        <v>1995</v>
      </c>
      <c r="J109" s="160">
        <v>9</v>
      </c>
      <c r="K109" s="168">
        <v>150.6</v>
      </c>
      <c r="L109" s="133"/>
      <c r="M109" s="133"/>
      <c r="N109" s="133"/>
      <c r="O109" s="133"/>
      <c r="P109" s="133"/>
      <c r="Q109" s="133"/>
    </row>
    <row r="110" spans="2:17" x14ac:dyDescent="0.45">
      <c r="B110" s="133"/>
      <c r="C110" s="133"/>
      <c r="D110" s="133"/>
      <c r="E110" s="133"/>
      <c r="F110" s="133"/>
      <c r="G110" s="133"/>
      <c r="H110" s="133"/>
      <c r="I110" s="162">
        <v>1995</v>
      </c>
      <c r="J110" s="160">
        <v>10</v>
      </c>
      <c r="K110" s="168">
        <v>149.80000000000001</v>
      </c>
      <c r="L110" s="133"/>
      <c r="M110" s="133"/>
      <c r="N110" s="133"/>
      <c r="O110" s="133"/>
      <c r="P110" s="133"/>
      <c r="Q110" s="133"/>
    </row>
    <row r="111" spans="2:17" x14ac:dyDescent="0.45">
      <c r="B111" s="133"/>
      <c r="C111" s="133"/>
      <c r="D111" s="133"/>
      <c r="E111" s="133"/>
      <c r="F111" s="133"/>
      <c r="G111" s="133"/>
      <c r="H111" s="133"/>
      <c r="I111" s="162">
        <v>1995</v>
      </c>
      <c r="J111" s="160">
        <v>11</v>
      </c>
      <c r="K111" s="168">
        <v>149.80000000000001</v>
      </c>
      <c r="L111" s="133"/>
      <c r="M111" s="133"/>
      <c r="N111" s="133"/>
      <c r="O111" s="133"/>
      <c r="P111" s="133"/>
      <c r="Q111" s="133"/>
    </row>
    <row r="112" spans="2:17" x14ac:dyDescent="0.45">
      <c r="B112" s="133"/>
      <c r="C112" s="133"/>
      <c r="D112" s="133"/>
      <c r="E112" s="133"/>
      <c r="F112" s="133"/>
      <c r="G112" s="133"/>
      <c r="H112" s="133"/>
      <c r="I112" s="162">
        <v>1995</v>
      </c>
      <c r="J112" s="160">
        <v>12</v>
      </c>
      <c r="K112" s="168">
        <v>150.69999999999999</v>
      </c>
      <c r="L112" s="133"/>
      <c r="M112" s="133"/>
      <c r="N112" s="133"/>
      <c r="O112" s="133"/>
      <c r="P112" s="133"/>
      <c r="Q112" s="133"/>
    </row>
    <row r="113" spans="2:17" x14ac:dyDescent="0.45">
      <c r="B113" s="133"/>
      <c r="C113" s="133"/>
      <c r="D113" s="133"/>
      <c r="E113" s="133"/>
      <c r="F113" s="133"/>
      <c r="G113" s="133"/>
      <c r="H113" s="133"/>
      <c r="I113" s="162">
        <v>1996</v>
      </c>
      <c r="J113" s="160">
        <v>1</v>
      </c>
      <c r="K113" s="168">
        <v>150.19999999999999</v>
      </c>
      <c r="L113" s="133"/>
      <c r="M113" s="133"/>
      <c r="N113" s="133"/>
      <c r="O113" s="133"/>
      <c r="P113" s="133"/>
      <c r="Q113" s="133"/>
    </row>
    <row r="114" spans="2:17" x14ac:dyDescent="0.45">
      <c r="B114" s="133"/>
      <c r="C114" s="133"/>
      <c r="D114" s="133"/>
      <c r="E114" s="133"/>
      <c r="F114" s="133"/>
      <c r="G114" s="133"/>
      <c r="H114" s="133"/>
      <c r="I114" s="162">
        <v>1996</v>
      </c>
      <c r="J114" s="160">
        <v>2</v>
      </c>
      <c r="K114" s="168">
        <v>150.9</v>
      </c>
      <c r="L114" s="133"/>
      <c r="M114" s="133"/>
      <c r="N114" s="133"/>
      <c r="O114" s="133"/>
      <c r="P114" s="133"/>
      <c r="Q114" s="133"/>
    </row>
    <row r="115" spans="2:17" x14ac:dyDescent="0.45">
      <c r="B115" s="133"/>
      <c r="C115" s="133"/>
      <c r="D115" s="133"/>
      <c r="E115" s="133"/>
      <c r="F115" s="133"/>
      <c r="G115" s="133"/>
      <c r="H115" s="133"/>
      <c r="I115" s="162">
        <v>1996</v>
      </c>
      <c r="J115" s="160">
        <v>3</v>
      </c>
      <c r="K115" s="168">
        <v>151.5</v>
      </c>
      <c r="L115" s="133"/>
      <c r="M115" s="133"/>
      <c r="N115" s="133"/>
      <c r="O115" s="133"/>
      <c r="P115" s="133"/>
      <c r="Q115" s="133"/>
    </row>
    <row r="116" spans="2:17" x14ac:dyDescent="0.45">
      <c r="B116" s="133"/>
      <c r="C116" s="133"/>
      <c r="D116" s="133"/>
      <c r="E116" s="133"/>
      <c r="F116" s="133"/>
      <c r="G116" s="133"/>
      <c r="H116" s="133"/>
      <c r="I116" s="162">
        <v>1996</v>
      </c>
      <c r="J116" s="160">
        <v>4</v>
      </c>
      <c r="K116" s="168">
        <v>152.6</v>
      </c>
      <c r="L116" s="133"/>
      <c r="M116" s="133"/>
      <c r="N116" s="133"/>
      <c r="O116" s="133"/>
      <c r="P116" s="133"/>
      <c r="Q116" s="133"/>
    </row>
    <row r="117" spans="2:17" x14ac:dyDescent="0.45">
      <c r="B117" s="133"/>
      <c r="C117" s="133"/>
      <c r="D117" s="133"/>
      <c r="E117" s="133"/>
      <c r="F117" s="133"/>
      <c r="G117" s="133"/>
      <c r="H117" s="133"/>
      <c r="I117" s="162">
        <v>1996</v>
      </c>
      <c r="J117" s="160">
        <v>5</v>
      </c>
      <c r="K117" s="168">
        <v>152.9</v>
      </c>
      <c r="L117" s="133"/>
      <c r="M117" s="133"/>
      <c r="N117" s="133"/>
      <c r="O117" s="133"/>
      <c r="P117" s="133"/>
      <c r="Q117" s="133"/>
    </row>
    <row r="118" spans="2:17" x14ac:dyDescent="0.45">
      <c r="B118" s="133"/>
      <c r="C118" s="133"/>
      <c r="D118" s="133"/>
      <c r="E118" s="133"/>
      <c r="F118" s="133"/>
      <c r="G118" s="133"/>
      <c r="H118" s="133"/>
      <c r="I118" s="162">
        <v>1996</v>
      </c>
      <c r="J118" s="160">
        <v>6</v>
      </c>
      <c r="K118" s="168">
        <v>153</v>
      </c>
      <c r="L118" s="133"/>
      <c r="M118" s="133"/>
      <c r="N118" s="133"/>
      <c r="O118" s="133"/>
      <c r="P118" s="133"/>
      <c r="Q118" s="133"/>
    </row>
    <row r="119" spans="2:17" x14ac:dyDescent="0.45">
      <c r="B119" s="133"/>
      <c r="C119" s="133"/>
      <c r="D119" s="133"/>
      <c r="E119" s="133"/>
      <c r="F119" s="133"/>
      <c r="G119" s="133"/>
      <c r="H119" s="133"/>
      <c r="I119" s="162">
        <v>1996</v>
      </c>
      <c r="J119" s="160">
        <v>7</v>
      </c>
      <c r="K119" s="168">
        <v>152.4</v>
      </c>
      <c r="L119" s="133"/>
      <c r="M119" s="133"/>
      <c r="N119" s="133"/>
      <c r="O119" s="133"/>
      <c r="P119" s="133"/>
      <c r="Q119" s="133"/>
    </row>
    <row r="120" spans="2:17" x14ac:dyDescent="0.45">
      <c r="B120" s="133"/>
      <c r="C120" s="133"/>
      <c r="D120" s="133"/>
      <c r="E120" s="133"/>
      <c r="F120" s="133"/>
      <c r="G120" s="133"/>
      <c r="H120" s="133"/>
      <c r="I120" s="162">
        <v>1996</v>
      </c>
      <c r="J120" s="160">
        <v>8</v>
      </c>
      <c r="K120" s="168">
        <v>153.1</v>
      </c>
      <c r="L120" s="133"/>
      <c r="M120" s="133"/>
      <c r="N120" s="133"/>
      <c r="O120" s="133"/>
      <c r="P120" s="133"/>
      <c r="Q120" s="133"/>
    </row>
    <row r="121" spans="2:17" x14ac:dyDescent="0.45">
      <c r="B121" s="133"/>
      <c r="C121" s="133"/>
      <c r="D121" s="133"/>
      <c r="E121" s="133"/>
      <c r="F121" s="133"/>
      <c r="G121" s="133"/>
      <c r="H121" s="133"/>
      <c r="I121" s="162">
        <v>1996</v>
      </c>
      <c r="J121" s="160">
        <v>9</v>
      </c>
      <c r="K121" s="168">
        <v>153.80000000000001</v>
      </c>
      <c r="L121" s="133"/>
      <c r="M121" s="133"/>
      <c r="N121" s="133"/>
      <c r="O121" s="133"/>
      <c r="P121" s="133"/>
      <c r="Q121" s="133"/>
    </row>
    <row r="122" spans="2:17" x14ac:dyDescent="0.45">
      <c r="B122" s="133"/>
      <c r="C122" s="133"/>
      <c r="D122" s="133"/>
      <c r="E122" s="133"/>
      <c r="F122" s="133"/>
      <c r="G122" s="133"/>
      <c r="H122" s="133"/>
      <c r="I122" s="162">
        <v>1996</v>
      </c>
      <c r="J122" s="160">
        <v>10</v>
      </c>
      <c r="K122" s="168">
        <v>153.80000000000001</v>
      </c>
      <c r="L122" s="133"/>
      <c r="M122" s="133"/>
      <c r="N122" s="133"/>
      <c r="O122" s="133"/>
      <c r="P122" s="133"/>
      <c r="Q122" s="133"/>
    </row>
    <row r="123" spans="2:17" x14ac:dyDescent="0.45">
      <c r="B123" s="133"/>
      <c r="C123" s="133"/>
      <c r="D123" s="133"/>
      <c r="E123" s="133"/>
      <c r="F123" s="133"/>
      <c r="G123" s="133"/>
      <c r="H123" s="133"/>
      <c r="I123" s="162">
        <v>1996</v>
      </c>
      <c r="J123" s="160">
        <v>11</v>
      </c>
      <c r="K123" s="168">
        <v>153.9</v>
      </c>
      <c r="L123" s="133"/>
      <c r="M123" s="133"/>
      <c r="N123" s="133"/>
      <c r="O123" s="133"/>
      <c r="P123" s="133"/>
      <c r="Q123" s="133"/>
    </row>
    <row r="124" spans="2:17" x14ac:dyDescent="0.45">
      <c r="B124" s="133"/>
      <c r="C124" s="133"/>
      <c r="D124" s="133"/>
      <c r="E124" s="133"/>
      <c r="F124" s="133"/>
      <c r="G124" s="133"/>
      <c r="H124" s="133"/>
      <c r="I124" s="162">
        <v>1996</v>
      </c>
      <c r="J124" s="160">
        <v>12</v>
      </c>
      <c r="K124" s="168">
        <v>154.4</v>
      </c>
      <c r="L124" s="133"/>
      <c r="M124" s="133"/>
      <c r="N124" s="133"/>
      <c r="O124" s="133"/>
      <c r="P124" s="133"/>
      <c r="Q124" s="133"/>
    </row>
    <row r="125" spans="2:17" x14ac:dyDescent="0.45">
      <c r="B125" s="133"/>
      <c r="C125" s="133"/>
      <c r="D125" s="133"/>
      <c r="E125" s="133"/>
      <c r="F125" s="133"/>
      <c r="G125" s="133"/>
      <c r="H125" s="133"/>
      <c r="I125" s="162">
        <v>1997</v>
      </c>
      <c r="J125" s="160">
        <v>1</v>
      </c>
      <c r="K125" s="168">
        <v>154.4</v>
      </c>
      <c r="L125" s="133"/>
      <c r="M125" s="133"/>
      <c r="N125" s="133"/>
      <c r="O125" s="133"/>
      <c r="P125" s="133"/>
      <c r="Q125" s="133"/>
    </row>
    <row r="126" spans="2:17" x14ac:dyDescent="0.45">
      <c r="B126" s="133"/>
      <c r="C126" s="133"/>
      <c r="D126" s="133"/>
      <c r="E126" s="133"/>
      <c r="F126" s="133"/>
      <c r="G126" s="133"/>
      <c r="H126" s="133"/>
      <c r="I126" s="162">
        <v>1997</v>
      </c>
      <c r="J126" s="160">
        <v>2</v>
      </c>
      <c r="K126" s="168">
        <v>155</v>
      </c>
      <c r="L126" s="133"/>
      <c r="M126" s="133"/>
      <c r="N126" s="133"/>
      <c r="O126" s="133"/>
      <c r="P126" s="133"/>
      <c r="Q126" s="133"/>
    </row>
    <row r="127" spans="2:17" x14ac:dyDescent="0.45">
      <c r="B127" s="133"/>
      <c r="C127" s="133"/>
      <c r="D127" s="133"/>
      <c r="E127" s="133"/>
      <c r="F127" s="133"/>
      <c r="G127" s="133"/>
      <c r="H127" s="133"/>
      <c r="I127" s="162">
        <v>1997</v>
      </c>
      <c r="J127" s="160">
        <v>3</v>
      </c>
      <c r="K127" s="168">
        <v>155.4</v>
      </c>
      <c r="L127" s="133"/>
      <c r="M127" s="133"/>
      <c r="N127" s="133"/>
      <c r="O127" s="133"/>
      <c r="P127" s="133"/>
      <c r="Q127" s="133"/>
    </row>
    <row r="128" spans="2:17" x14ac:dyDescent="0.45">
      <c r="B128" s="133"/>
      <c r="C128" s="133"/>
      <c r="D128" s="133"/>
      <c r="E128" s="133"/>
      <c r="F128" s="133"/>
      <c r="G128" s="133"/>
      <c r="H128" s="133"/>
      <c r="I128" s="162">
        <v>1997</v>
      </c>
      <c r="J128" s="160">
        <v>4</v>
      </c>
      <c r="K128" s="168">
        <v>156.30000000000001</v>
      </c>
      <c r="L128" s="133"/>
      <c r="M128" s="133"/>
      <c r="N128" s="133"/>
      <c r="O128" s="133"/>
      <c r="P128" s="133"/>
      <c r="Q128" s="133"/>
    </row>
    <row r="129" spans="2:17" x14ac:dyDescent="0.45">
      <c r="B129" s="133"/>
      <c r="C129" s="133"/>
      <c r="D129" s="133"/>
      <c r="E129" s="133"/>
      <c r="F129" s="133"/>
      <c r="G129" s="133"/>
      <c r="H129" s="133"/>
      <c r="I129" s="162">
        <v>1997</v>
      </c>
      <c r="J129" s="160">
        <v>5</v>
      </c>
      <c r="K129" s="168">
        <v>156.9</v>
      </c>
      <c r="L129" s="133"/>
      <c r="M129" s="133"/>
      <c r="N129" s="133"/>
      <c r="O129" s="133"/>
      <c r="P129" s="133"/>
      <c r="Q129" s="133"/>
    </row>
    <row r="130" spans="2:17" x14ac:dyDescent="0.45">
      <c r="B130" s="133"/>
      <c r="C130" s="133"/>
      <c r="D130" s="133"/>
      <c r="E130" s="133"/>
      <c r="F130" s="133"/>
      <c r="G130" s="133"/>
      <c r="H130" s="133"/>
      <c r="I130" s="162">
        <v>1997</v>
      </c>
      <c r="J130" s="160">
        <v>6</v>
      </c>
      <c r="K130" s="168">
        <v>157.5</v>
      </c>
      <c r="L130" s="133"/>
      <c r="M130" s="133"/>
      <c r="N130" s="133"/>
      <c r="O130" s="133"/>
      <c r="P130" s="133"/>
      <c r="Q130" s="133"/>
    </row>
    <row r="131" spans="2:17" x14ac:dyDescent="0.45">
      <c r="B131" s="133"/>
      <c r="C131" s="133"/>
      <c r="D131" s="133"/>
      <c r="E131" s="133"/>
      <c r="F131" s="133"/>
      <c r="G131" s="133"/>
      <c r="H131" s="133"/>
      <c r="I131" s="162">
        <v>1997</v>
      </c>
      <c r="J131" s="160">
        <v>7</v>
      </c>
      <c r="K131" s="168">
        <v>157.5</v>
      </c>
      <c r="L131" s="133"/>
      <c r="M131" s="133"/>
      <c r="N131" s="133"/>
      <c r="O131" s="133"/>
      <c r="P131" s="133"/>
      <c r="Q131" s="133"/>
    </row>
    <row r="132" spans="2:17" x14ac:dyDescent="0.45">
      <c r="B132" s="133"/>
      <c r="C132" s="133"/>
      <c r="D132" s="133"/>
      <c r="E132" s="133"/>
      <c r="F132" s="133"/>
      <c r="G132" s="133"/>
      <c r="H132" s="133"/>
      <c r="I132" s="162">
        <v>1997</v>
      </c>
      <c r="J132" s="160">
        <v>8</v>
      </c>
      <c r="K132" s="168">
        <v>158.5</v>
      </c>
      <c r="L132" s="133"/>
      <c r="M132" s="133"/>
      <c r="N132" s="133"/>
      <c r="O132" s="133"/>
      <c r="P132" s="133"/>
      <c r="Q132" s="133"/>
    </row>
    <row r="133" spans="2:17" x14ac:dyDescent="0.45">
      <c r="B133" s="133"/>
      <c r="C133" s="133"/>
      <c r="D133" s="133"/>
      <c r="E133" s="133"/>
      <c r="F133" s="133"/>
      <c r="G133" s="133"/>
      <c r="H133" s="133"/>
      <c r="I133" s="162">
        <v>1997</v>
      </c>
      <c r="J133" s="160">
        <v>9</v>
      </c>
      <c r="K133" s="168">
        <v>159.30000000000001</v>
      </c>
      <c r="L133" s="133"/>
      <c r="M133" s="133"/>
      <c r="N133" s="133"/>
      <c r="O133" s="133"/>
      <c r="P133" s="133"/>
      <c r="Q133" s="133"/>
    </row>
    <row r="134" spans="2:17" x14ac:dyDescent="0.45">
      <c r="B134" s="133"/>
      <c r="C134" s="133"/>
      <c r="D134" s="133"/>
      <c r="E134" s="133"/>
      <c r="F134" s="133"/>
      <c r="G134" s="133"/>
      <c r="H134" s="133"/>
      <c r="I134" s="162">
        <v>1997</v>
      </c>
      <c r="J134" s="160">
        <v>10</v>
      </c>
      <c r="K134" s="168">
        <v>159.5</v>
      </c>
      <c r="L134" s="133"/>
      <c r="M134" s="133"/>
      <c r="N134" s="133"/>
      <c r="O134" s="133"/>
      <c r="P134" s="133"/>
      <c r="Q134" s="133"/>
    </row>
    <row r="135" spans="2:17" x14ac:dyDescent="0.45">
      <c r="B135" s="133"/>
      <c r="C135" s="133"/>
      <c r="D135" s="133"/>
      <c r="E135" s="133"/>
      <c r="F135" s="133"/>
      <c r="G135" s="133"/>
      <c r="H135" s="133"/>
      <c r="I135" s="162">
        <v>1997</v>
      </c>
      <c r="J135" s="160">
        <v>11</v>
      </c>
      <c r="K135" s="168">
        <v>159.6</v>
      </c>
      <c r="L135" s="133"/>
      <c r="M135" s="133"/>
      <c r="N135" s="133"/>
      <c r="O135" s="133"/>
      <c r="P135" s="133"/>
      <c r="Q135" s="133"/>
    </row>
    <row r="136" spans="2:17" x14ac:dyDescent="0.45">
      <c r="B136" s="133"/>
      <c r="C136" s="133"/>
      <c r="D136" s="133"/>
      <c r="E136" s="133"/>
      <c r="F136" s="133"/>
      <c r="G136" s="133"/>
      <c r="H136" s="133"/>
      <c r="I136" s="162">
        <v>1997</v>
      </c>
      <c r="J136" s="160">
        <v>12</v>
      </c>
      <c r="K136" s="168">
        <v>160</v>
      </c>
      <c r="L136" s="133"/>
      <c r="M136" s="133"/>
      <c r="N136" s="133"/>
      <c r="O136" s="133"/>
      <c r="P136" s="133"/>
      <c r="Q136" s="133"/>
    </row>
    <row r="137" spans="2:17" x14ac:dyDescent="0.45">
      <c r="B137" s="133"/>
      <c r="C137" s="133"/>
      <c r="D137" s="133"/>
      <c r="E137" s="133"/>
      <c r="F137" s="133"/>
      <c r="G137" s="133"/>
      <c r="H137" s="133"/>
      <c r="I137" s="162">
        <v>1998</v>
      </c>
      <c r="J137" s="160">
        <v>1</v>
      </c>
      <c r="K137" s="168">
        <v>159.5</v>
      </c>
      <c r="L137" s="133"/>
      <c r="M137" s="133"/>
      <c r="N137" s="133"/>
      <c r="O137" s="133"/>
      <c r="P137" s="133"/>
      <c r="Q137" s="133"/>
    </row>
    <row r="138" spans="2:17" x14ac:dyDescent="0.45">
      <c r="B138" s="133"/>
      <c r="C138" s="133"/>
      <c r="D138" s="133"/>
      <c r="E138" s="133"/>
      <c r="F138" s="133"/>
      <c r="G138" s="133"/>
      <c r="H138" s="133"/>
      <c r="I138" s="162">
        <v>1998</v>
      </c>
      <c r="J138" s="160">
        <v>2</v>
      </c>
      <c r="K138" s="168">
        <v>160.30000000000001</v>
      </c>
      <c r="L138" s="133"/>
      <c r="M138" s="133"/>
      <c r="N138" s="133"/>
      <c r="O138" s="133"/>
      <c r="P138" s="133"/>
      <c r="Q138" s="133"/>
    </row>
    <row r="139" spans="2:17" x14ac:dyDescent="0.45">
      <c r="B139" s="133"/>
      <c r="C139" s="133"/>
      <c r="D139" s="133"/>
      <c r="E139" s="133"/>
      <c r="F139" s="133"/>
      <c r="G139" s="133"/>
      <c r="H139" s="133"/>
      <c r="I139" s="162">
        <v>1998</v>
      </c>
      <c r="J139" s="160">
        <v>3</v>
      </c>
      <c r="K139" s="168">
        <v>160.80000000000001</v>
      </c>
      <c r="L139" s="133"/>
      <c r="M139" s="133"/>
      <c r="N139" s="133"/>
      <c r="O139" s="133"/>
      <c r="P139" s="133"/>
      <c r="Q139" s="133"/>
    </row>
    <row r="140" spans="2:17" x14ac:dyDescent="0.45">
      <c r="B140" s="133"/>
      <c r="C140" s="133"/>
      <c r="D140" s="133"/>
      <c r="E140" s="133"/>
      <c r="F140" s="133"/>
      <c r="G140" s="133"/>
      <c r="H140" s="133"/>
      <c r="I140" s="162">
        <v>1998</v>
      </c>
      <c r="J140" s="160">
        <v>4</v>
      </c>
      <c r="K140" s="168">
        <v>162.6</v>
      </c>
      <c r="L140" s="133"/>
      <c r="M140" s="133"/>
      <c r="N140" s="133"/>
      <c r="O140" s="133"/>
      <c r="P140" s="133"/>
      <c r="Q140" s="133"/>
    </row>
    <row r="141" spans="2:17" x14ac:dyDescent="0.45">
      <c r="B141" s="133"/>
      <c r="C141" s="133"/>
      <c r="D141" s="133"/>
      <c r="E141" s="133"/>
      <c r="F141" s="133"/>
      <c r="G141" s="133"/>
      <c r="H141" s="133"/>
      <c r="I141" s="162">
        <v>1998</v>
      </c>
      <c r="J141" s="160">
        <v>5</v>
      </c>
      <c r="K141" s="168">
        <v>163.5</v>
      </c>
      <c r="L141" s="133"/>
      <c r="M141" s="133"/>
      <c r="N141" s="133"/>
      <c r="O141" s="133"/>
      <c r="P141" s="133"/>
      <c r="Q141" s="133"/>
    </row>
    <row r="142" spans="2:17" x14ac:dyDescent="0.45">
      <c r="B142" s="133"/>
      <c r="C142" s="133"/>
      <c r="D142" s="133"/>
      <c r="E142" s="133"/>
      <c r="F142" s="133"/>
      <c r="G142" s="133"/>
      <c r="H142" s="133"/>
      <c r="I142" s="162">
        <v>1998</v>
      </c>
      <c r="J142" s="160">
        <v>6</v>
      </c>
      <c r="K142" s="168">
        <v>163.4</v>
      </c>
      <c r="L142" s="133"/>
      <c r="M142" s="133"/>
      <c r="N142" s="133"/>
      <c r="O142" s="133"/>
      <c r="P142" s="133"/>
      <c r="Q142" s="133"/>
    </row>
    <row r="143" spans="2:17" x14ac:dyDescent="0.45">
      <c r="B143" s="133"/>
      <c r="C143" s="133"/>
      <c r="D143" s="133"/>
      <c r="E143" s="133"/>
      <c r="F143" s="133"/>
      <c r="G143" s="133"/>
      <c r="H143" s="133"/>
      <c r="I143" s="162">
        <v>1998</v>
      </c>
      <c r="J143" s="160">
        <v>7</v>
      </c>
      <c r="K143" s="168">
        <v>163</v>
      </c>
      <c r="L143" s="133"/>
      <c r="M143" s="133"/>
      <c r="N143" s="133"/>
      <c r="O143" s="133"/>
      <c r="P143" s="133"/>
      <c r="Q143" s="133"/>
    </row>
    <row r="144" spans="2:17" x14ac:dyDescent="0.45">
      <c r="B144" s="133"/>
      <c r="C144" s="133"/>
      <c r="D144" s="133"/>
      <c r="E144" s="133"/>
      <c r="F144" s="133"/>
      <c r="G144" s="133"/>
      <c r="H144" s="133"/>
      <c r="I144" s="162">
        <v>1998</v>
      </c>
      <c r="J144" s="160">
        <v>8</v>
      </c>
      <c r="K144" s="168">
        <v>163.69999999999999</v>
      </c>
      <c r="L144" s="133"/>
      <c r="M144" s="133"/>
      <c r="N144" s="133"/>
      <c r="O144" s="133"/>
      <c r="P144" s="133"/>
      <c r="Q144" s="133"/>
    </row>
    <row r="145" spans="2:17" x14ac:dyDescent="0.45">
      <c r="B145" s="133"/>
      <c r="C145" s="133"/>
      <c r="D145" s="133"/>
      <c r="E145" s="133"/>
      <c r="F145" s="133"/>
      <c r="G145" s="133"/>
      <c r="H145" s="133"/>
      <c r="I145" s="162">
        <v>1998</v>
      </c>
      <c r="J145" s="160">
        <v>9</v>
      </c>
      <c r="K145" s="168">
        <v>164.4</v>
      </c>
      <c r="L145" s="133"/>
      <c r="M145" s="133"/>
      <c r="N145" s="133"/>
      <c r="O145" s="133"/>
      <c r="P145" s="133"/>
      <c r="Q145" s="133"/>
    </row>
    <row r="146" spans="2:17" x14ac:dyDescent="0.45">
      <c r="B146" s="133"/>
      <c r="C146" s="133"/>
      <c r="D146" s="133"/>
      <c r="E146" s="133"/>
      <c r="F146" s="133"/>
      <c r="G146" s="133"/>
      <c r="H146" s="133"/>
      <c r="I146" s="162">
        <v>1998</v>
      </c>
      <c r="J146" s="160">
        <v>10</v>
      </c>
      <c r="K146" s="168">
        <v>164.5</v>
      </c>
      <c r="L146" s="133"/>
      <c r="M146" s="133"/>
      <c r="N146" s="133"/>
      <c r="O146" s="133"/>
      <c r="P146" s="133"/>
      <c r="Q146" s="133"/>
    </row>
    <row r="147" spans="2:17" x14ac:dyDescent="0.45">
      <c r="B147" s="133"/>
      <c r="C147" s="133"/>
      <c r="D147" s="133"/>
      <c r="E147" s="133"/>
      <c r="F147" s="133"/>
      <c r="G147" s="133"/>
      <c r="H147" s="133"/>
      <c r="I147" s="162">
        <v>1998</v>
      </c>
      <c r="J147" s="160">
        <v>11</v>
      </c>
      <c r="K147" s="168">
        <v>164.4</v>
      </c>
      <c r="L147" s="133"/>
      <c r="M147" s="133"/>
      <c r="N147" s="133"/>
      <c r="O147" s="133"/>
      <c r="P147" s="133"/>
      <c r="Q147" s="133"/>
    </row>
    <row r="148" spans="2:17" x14ac:dyDescent="0.45">
      <c r="B148" s="133"/>
      <c r="C148" s="133"/>
      <c r="D148" s="133"/>
      <c r="E148" s="133"/>
      <c r="F148" s="133"/>
      <c r="G148" s="133"/>
      <c r="H148" s="133"/>
      <c r="I148" s="162">
        <v>1998</v>
      </c>
      <c r="J148" s="160">
        <v>12</v>
      </c>
      <c r="K148" s="168">
        <v>164.4</v>
      </c>
      <c r="L148" s="133"/>
      <c r="M148" s="133"/>
      <c r="N148" s="133"/>
      <c r="O148" s="133"/>
      <c r="P148" s="133"/>
      <c r="Q148" s="133"/>
    </row>
    <row r="149" spans="2:17" x14ac:dyDescent="0.45">
      <c r="B149" s="133"/>
      <c r="C149" s="133"/>
      <c r="D149" s="133"/>
      <c r="E149" s="133"/>
      <c r="F149" s="133"/>
      <c r="G149" s="133"/>
      <c r="H149" s="133"/>
      <c r="I149" s="162">
        <v>1999</v>
      </c>
      <c r="J149" s="160">
        <v>1</v>
      </c>
      <c r="K149" s="168">
        <v>163.4</v>
      </c>
      <c r="L149" s="133"/>
      <c r="M149" s="133"/>
      <c r="N149" s="133"/>
      <c r="O149" s="133"/>
      <c r="P149" s="133"/>
      <c r="Q149" s="133"/>
    </row>
    <row r="150" spans="2:17" x14ac:dyDescent="0.45">
      <c r="B150" s="133"/>
      <c r="C150" s="133"/>
      <c r="D150" s="133"/>
      <c r="E150" s="133"/>
      <c r="F150" s="133"/>
      <c r="G150" s="133"/>
      <c r="H150" s="133"/>
      <c r="I150" s="162">
        <v>1999</v>
      </c>
      <c r="J150" s="160">
        <v>2</v>
      </c>
      <c r="K150" s="168">
        <v>163.69999999999999</v>
      </c>
      <c r="L150" s="133"/>
      <c r="M150" s="133"/>
      <c r="N150" s="133"/>
      <c r="O150" s="133"/>
      <c r="P150" s="133"/>
      <c r="Q150" s="133"/>
    </row>
    <row r="151" spans="2:17" x14ac:dyDescent="0.45">
      <c r="B151" s="133"/>
      <c r="C151" s="133"/>
      <c r="D151" s="133"/>
      <c r="E151" s="133"/>
      <c r="F151" s="133"/>
      <c r="G151" s="133"/>
      <c r="H151" s="133"/>
      <c r="I151" s="162">
        <v>1999</v>
      </c>
      <c r="J151" s="160">
        <v>3</v>
      </c>
      <c r="K151" s="168">
        <v>164.1</v>
      </c>
      <c r="L151" s="133"/>
      <c r="M151" s="133"/>
      <c r="N151" s="133"/>
      <c r="O151" s="133"/>
      <c r="P151" s="133"/>
      <c r="Q151" s="133"/>
    </row>
    <row r="152" spans="2:17" x14ac:dyDescent="0.45">
      <c r="B152" s="133"/>
      <c r="C152" s="133"/>
      <c r="D152" s="133"/>
      <c r="E152" s="133"/>
      <c r="F152" s="133"/>
      <c r="G152" s="133"/>
      <c r="H152" s="133"/>
      <c r="I152" s="162">
        <v>1999</v>
      </c>
      <c r="J152" s="160">
        <v>4</v>
      </c>
      <c r="K152" s="168">
        <v>165.2</v>
      </c>
      <c r="L152" s="133"/>
      <c r="M152" s="133"/>
      <c r="N152" s="133"/>
      <c r="O152" s="133"/>
      <c r="P152" s="133"/>
      <c r="Q152" s="133"/>
    </row>
    <row r="153" spans="2:17" x14ac:dyDescent="0.45">
      <c r="B153" s="133"/>
      <c r="C153" s="133"/>
      <c r="D153" s="133"/>
      <c r="E153" s="133"/>
      <c r="F153" s="133"/>
      <c r="G153" s="133"/>
      <c r="H153" s="133"/>
      <c r="I153" s="162">
        <v>1999</v>
      </c>
      <c r="J153" s="160">
        <v>5</v>
      </c>
      <c r="K153" s="168">
        <v>165.6</v>
      </c>
      <c r="L153" s="133"/>
      <c r="M153" s="133"/>
      <c r="N153" s="133"/>
      <c r="O153" s="133"/>
      <c r="P153" s="133"/>
      <c r="Q153" s="133"/>
    </row>
    <row r="154" spans="2:17" x14ac:dyDescent="0.45">
      <c r="B154" s="133"/>
      <c r="C154" s="133"/>
      <c r="D154" s="133"/>
      <c r="E154" s="133"/>
      <c r="F154" s="133"/>
      <c r="G154" s="133"/>
      <c r="H154" s="133"/>
      <c r="I154" s="162">
        <v>1999</v>
      </c>
      <c r="J154" s="160">
        <v>6</v>
      </c>
      <c r="K154" s="168">
        <v>165.6</v>
      </c>
      <c r="L154" s="133"/>
      <c r="M154" s="133"/>
      <c r="N154" s="133"/>
      <c r="O154" s="133"/>
      <c r="P154" s="133"/>
      <c r="Q154" s="133"/>
    </row>
    <row r="155" spans="2:17" x14ac:dyDescent="0.45">
      <c r="B155" s="133"/>
      <c r="C155" s="133"/>
      <c r="D155" s="133"/>
      <c r="E155" s="133"/>
      <c r="F155" s="133"/>
      <c r="G155" s="133"/>
      <c r="H155" s="133"/>
      <c r="I155" s="162">
        <v>1999</v>
      </c>
      <c r="J155" s="160">
        <v>7</v>
      </c>
      <c r="K155" s="168">
        <v>165.1</v>
      </c>
      <c r="L155" s="133"/>
      <c r="M155" s="133"/>
      <c r="N155" s="133"/>
      <c r="O155" s="133"/>
      <c r="P155" s="133"/>
      <c r="Q155" s="133"/>
    </row>
    <row r="156" spans="2:17" x14ac:dyDescent="0.45">
      <c r="B156" s="133"/>
      <c r="C156" s="133"/>
      <c r="D156" s="133"/>
      <c r="E156" s="133"/>
      <c r="F156" s="133"/>
      <c r="G156" s="133"/>
      <c r="H156" s="133"/>
      <c r="I156" s="162">
        <v>1999</v>
      </c>
      <c r="J156" s="160">
        <v>8</v>
      </c>
      <c r="K156" s="168">
        <v>165.5</v>
      </c>
      <c r="L156" s="133"/>
      <c r="M156" s="133"/>
      <c r="N156" s="133"/>
      <c r="O156" s="133"/>
      <c r="P156" s="133"/>
      <c r="Q156" s="133"/>
    </row>
    <row r="157" spans="2:17" x14ac:dyDescent="0.45">
      <c r="B157" s="133"/>
      <c r="C157" s="133"/>
      <c r="D157" s="133"/>
      <c r="E157" s="133"/>
      <c r="F157" s="133"/>
      <c r="G157" s="133"/>
      <c r="H157" s="133"/>
      <c r="I157" s="162">
        <v>1999</v>
      </c>
      <c r="J157" s="160">
        <v>9</v>
      </c>
      <c r="K157" s="168">
        <v>166.2</v>
      </c>
      <c r="L157" s="133"/>
      <c r="M157" s="133"/>
      <c r="N157" s="133"/>
      <c r="O157" s="133"/>
      <c r="P157" s="133"/>
      <c r="Q157" s="133"/>
    </row>
    <row r="158" spans="2:17" x14ac:dyDescent="0.45">
      <c r="B158" s="133"/>
      <c r="C158" s="133"/>
      <c r="D158" s="133"/>
      <c r="E158" s="133"/>
      <c r="F158" s="133"/>
      <c r="G158" s="133"/>
      <c r="H158" s="133"/>
      <c r="I158" s="162">
        <v>1999</v>
      </c>
      <c r="J158" s="160">
        <v>10</v>
      </c>
      <c r="K158" s="168">
        <v>166.5</v>
      </c>
      <c r="L158" s="133"/>
      <c r="M158" s="133"/>
      <c r="N158" s="133"/>
      <c r="O158" s="133"/>
      <c r="P158" s="133"/>
      <c r="Q158" s="133"/>
    </row>
    <row r="159" spans="2:17" x14ac:dyDescent="0.45">
      <c r="B159" s="133"/>
      <c r="C159" s="133"/>
      <c r="D159" s="133"/>
      <c r="E159" s="133"/>
      <c r="F159" s="133"/>
      <c r="G159" s="133"/>
      <c r="H159" s="133"/>
      <c r="I159" s="162">
        <v>1999</v>
      </c>
      <c r="J159" s="160">
        <v>11</v>
      </c>
      <c r="K159" s="168">
        <v>166.7</v>
      </c>
      <c r="L159" s="133"/>
      <c r="M159" s="133"/>
      <c r="N159" s="133"/>
      <c r="O159" s="133"/>
      <c r="P159" s="133"/>
      <c r="Q159" s="133"/>
    </row>
    <row r="160" spans="2:17" x14ac:dyDescent="0.45">
      <c r="B160" s="133"/>
      <c r="C160" s="133"/>
      <c r="D160" s="133"/>
      <c r="E160" s="133"/>
      <c r="F160" s="133"/>
      <c r="G160" s="133"/>
      <c r="H160" s="133"/>
      <c r="I160" s="162">
        <v>1999</v>
      </c>
      <c r="J160" s="160">
        <v>12</v>
      </c>
      <c r="K160" s="168">
        <v>167.3</v>
      </c>
      <c r="L160" s="133"/>
      <c r="M160" s="133"/>
      <c r="N160" s="133"/>
      <c r="O160" s="133"/>
      <c r="P160" s="133"/>
      <c r="Q160" s="133"/>
    </row>
    <row r="161" spans="2:17" x14ac:dyDescent="0.45">
      <c r="B161" s="133"/>
      <c r="C161" s="133"/>
      <c r="D161" s="133"/>
      <c r="E161" s="133"/>
      <c r="F161" s="133"/>
      <c r="G161" s="133"/>
      <c r="H161" s="133"/>
      <c r="I161" s="162">
        <v>2000</v>
      </c>
      <c r="J161" s="160">
        <v>1</v>
      </c>
      <c r="K161" s="168">
        <v>166.6</v>
      </c>
      <c r="L161" s="133"/>
      <c r="M161" s="133"/>
      <c r="N161" s="133"/>
      <c r="O161" s="133"/>
      <c r="P161" s="133"/>
      <c r="Q161" s="133"/>
    </row>
    <row r="162" spans="2:17" x14ac:dyDescent="0.45">
      <c r="B162" s="133"/>
      <c r="C162" s="133"/>
      <c r="D162" s="133"/>
      <c r="E162" s="133"/>
      <c r="F162" s="133"/>
      <c r="G162" s="133"/>
      <c r="H162" s="133"/>
      <c r="I162" s="162">
        <v>2000</v>
      </c>
      <c r="J162" s="160">
        <v>2</v>
      </c>
      <c r="K162" s="168">
        <v>167.5</v>
      </c>
      <c r="L162" s="133"/>
      <c r="M162" s="133"/>
      <c r="N162" s="133"/>
      <c r="O162" s="133"/>
      <c r="P162" s="133"/>
      <c r="Q162" s="133"/>
    </row>
    <row r="163" spans="2:17" x14ac:dyDescent="0.45">
      <c r="B163" s="133"/>
      <c r="C163" s="133"/>
      <c r="D163" s="133"/>
      <c r="E163" s="133"/>
      <c r="F163" s="133"/>
      <c r="G163" s="133"/>
      <c r="H163" s="133"/>
      <c r="I163" s="162">
        <v>2000</v>
      </c>
      <c r="J163" s="160">
        <v>3</v>
      </c>
      <c r="K163" s="168">
        <v>168.4</v>
      </c>
      <c r="L163" s="133"/>
      <c r="M163" s="133"/>
      <c r="N163" s="133"/>
      <c r="O163" s="133"/>
      <c r="P163" s="133"/>
      <c r="Q163" s="133"/>
    </row>
    <row r="164" spans="2:17" x14ac:dyDescent="0.45">
      <c r="B164" s="133"/>
      <c r="C164" s="133"/>
      <c r="D164" s="133"/>
      <c r="E164" s="133"/>
      <c r="F164" s="133"/>
      <c r="G164" s="133"/>
      <c r="H164" s="133"/>
      <c r="I164" s="162">
        <v>2000</v>
      </c>
      <c r="J164" s="160">
        <v>4</v>
      </c>
      <c r="K164" s="168">
        <v>170.1</v>
      </c>
      <c r="L164" s="133"/>
      <c r="M164" s="133"/>
      <c r="N164" s="133"/>
      <c r="O164" s="133"/>
      <c r="P164" s="133"/>
      <c r="Q164" s="133"/>
    </row>
    <row r="165" spans="2:17" x14ac:dyDescent="0.45">
      <c r="B165" s="133"/>
      <c r="C165" s="133"/>
      <c r="D165" s="133"/>
      <c r="E165" s="133"/>
      <c r="F165" s="133"/>
      <c r="G165" s="133"/>
      <c r="H165" s="133"/>
      <c r="I165" s="162">
        <v>2000</v>
      </c>
      <c r="J165" s="160">
        <v>5</v>
      </c>
      <c r="K165" s="168">
        <v>170.7</v>
      </c>
      <c r="L165" s="133"/>
      <c r="M165" s="133"/>
      <c r="N165" s="133"/>
      <c r="O165" s="133"/>
      <c r="P165" s="133"/>
      <c r="Q165" s="133"/>
    </row>
    <row r="166" spans="2:17" x14ac:dyDescent="0.45">
      <c r="B166" s="133"/>
      <c r="C166" s="133"/>
      <c r="D166" s="133"/>
      <c r="E166" s="133"/>
      <c r="F166" s="133"/>
      <c r="G166" s="133"/>
      <c r="H166" s="133"/>
      <c r="I166" s="162">
        <v>2000</v>
      </c>
      <c r="J166" s="160">
        <v>6</v>
      </c>
      <c r="K166" s="168">
        <v>171.1</v>
      </c>
      <c r="L166" s="133"/>
      <c r="M166" s="133"/>
      <c r="N166" s="133"/>
      <c r="O166" s="133"/>
      <c r="P166" s="133"/>
      <c r="Q166" s="133"/>
    </row>
    <row r="167" spans="2:17" x14ac:dyDescent="0.45">
      <c r="B167" s="133"/>
      <c r="C167" s="133"/>
      <c r="D167" s="133"/>
      <c r="E167" s="133"/>
      <c r="F167" s="133"/>
      <c r="G167" s="133"/>
      <c r="H167" s="133"/>
      <c r="I167" s="162">
        <v>2000</v>
      </c>
      <c r="J167" s="160">
        <v>7</v>
      </c>
      <c r="K167" s="168">
        <v>170.5</v>
      </c>
      <c r="L167" s="133"/>
      <c r="M167" s="133"/>
      <c r="N167" s="133"/>
      <c r="O167" s="133"/>
      <c r="P167" s="133"/>
      <c r="Q167" s="133"/>
    </row>
    <row r="168" spans="2:17" x14ac:dyDescent="0.45">
      <c r="B168" s="133"/>
      <c r="C168" s="133"/>
      <c r="D168" s="133"/>
      <c r="E168" s="133"/>
      <c r="F168" s="133"/>
      <c r="G168" s="133"/>
      <c r="H168" s="133"/>
      <c r="I168" s="162">
        <v>2000</v>
      </c>
      <c r="J168" s="160">
        <v>8</v>
      </c>
      <c r="K168" s="168">
        <v>170.5</v>
      </c>
      <c r="L168" s="133"/>
      <c r="M168" s="133"/>
      <c r="N168" s="133"/>
      <c r="O168" s="133"/>
      <c r="P168" s="133"/>
      <c r="Q168" s="133"/>
    </row>
    <row r="169" spans="2:17" x14ac:dyDescent="0.45">
      <c r="B169" s="133"/>
      <c r="C169" s="133"/>
      <c r="D169" s="133"/>
      <c r="E169" s="133"/>
      <c r="F169" s="133"/>
      <c r="G169" s="133"/>
      <c r="H169" s="133"/>
      <c r="I169" s="162">
        <v>2000</v>
      </c>
      <c r="J169" s="160">
        <v>9</v>
      </c>
      <c r="K169" s="168">
        <v>171.7</v>
      </c>
      <c r="L169" s="133"/>
      <c r="M169" s="133"/>
      <c r="N169" s="133"/>
      <c r="O169" s="133"/>
      <c r="P169" s="133"/>
      <c r="Q169" s="133"/>
    </row>
    <row r="170" spans="2:17" x14ac:dyDescent="0.45">
      <c r="B170" s="133"/>
      <c r="C170" s="133"/>
      <c r="D170" s="133"/>
      <c r="E170" s="133"/>
      <c r="F170" s="133"/>
      <c r="G170" s="133"/>
      <c r="H170" s="133"/>
      <c r="I170" s="162">
        <v>2000</v>
      </c>
      <c r="J170" s="160">
        <v>10</v>
      </c>
      <c r="K170" s="168">
        <v>171.6</v>
      </c>
      <c r="L170" s="133"/>
      <c r="M170" s="133"/>
      <c r="N170" s="133"/>
      <c r="O170" s="133"/>
      <c r="P170" s="133"/>
      <c r="Q170" s="133"/>
    </row>
    <row r="171" spans="2:17" x14ac:dyDescent="0.45">
      <c r="B171" s="133"/>
      <c r="C171" s="133"/>
      <c r="D171" s="133"/>
      <c r="E171" s="133"/>
      <c r="F171" s="133"/>
      <c r="G171" s="133"/>
      <c r="H171" s="133"/>
      <c r="I171" s="162">
        <v>2000</v>
      </c>
      <c r="J171" s="160">
        <v>11</v>
      </c>
      <c r="K171" s="168">
        <v>172.1</v>
      </c>
      <c r="L171" s="133"/>
      <c r="M171" s="133"/>
      <c r="N171" s="133"/>
      <c r="O171" s="133"/>
      <c r="P171" s="133"/>
      <c r="Q171" s="133"/>
    </row>
    <row r="172" spans="2:17" x14ac:dyDescent="0.45">
      <c r="B172" s="133"/>
      <c r="C172" s="133"/>
      <c r="D172" s="133"/>
      <c r="E172" s="133"/>
      <c r="F172" s="133"/>
      <c r="G172" s="133"/>
      <c r="H172" s="133"/>
      <c r="I172" s="162">
        <v>2000</v>
      </c>
      <c r="J172" s="160">
        <v>12</v>
      </c>
      <c r="K172" s="168">
        <v>172.2</v>
      </c>
      <c r="L172" s="133"/>
      <c r="M172" s="133"/>
      <c r="N172" s="133"/>
      <c r="O172" s="133"/>
      <c r="P172" s="133"/>
      <c r="Q172" s="133"/>
    </row>
    <row r="173" spans="2:17" x14ac:dyDescent="0.45">
      <c r="B173" s="133"/>
      <c r="C173" s="133"/>
      <c r="D173" s="133"/>
      <c r="E173" s="133"/>
      <c r="F173" s="133"/>
      <c r="G173" s="133"/>
      <c r="H173" s="133"/>
      <c r="I173" s="162">
        <v>2001</v>
      </c>
      <c r="J173" s="160">
        <v>1</v>
      </c>
      <c r="K173" s="168">
        <v>171.1</v>
      </c>
      <c r="L173" s="133"/>
      <c r="M173" s="133"/>
      <c r="N173" s="133"/>
      <c r="O173" s="133"/>
      <c r="P173" s="133"/>
      <c r="Q173" s="133"/>
    </row>
    <row r="174" spans="2:17" x14ac:dyDescent="0.45">
      <c r="B174" s="133"/>
      <c r="C174" s="133"/>
      <c r="D174" s="133"/>
      <c r="E174" s="133"/>
      <c r="F174" s="133"/>
      <c r="G174" s="133"/>
      <c r="H174" s="133"/>
      <c r="I174" s="162">
        <v>2001</v>
      </c>
      <c r="J174" s="160">
        <v>2</v>
      </c>
      <c r="K174" s="168">
        <v>172</v>
      </c>
      <c r="L174" s="133"/>
      <c r="M174" s="133"/>
      <c r="N174" s="133"/>
      <c r="O174" s="133"/>
      <c r="P174" s="133"/>
      <c r="Q174" s="133"/>
    </row>
    <row r="175" spans="2:17" x14ac:dyDescent="0.45">
      <c r="B175" s="133"/>
      <c r="C175" s="133"/>
      <c r="D175" s="133"/>
      <c r="E175" s="133"/>
      <c r="F175" s="133"/>
      <c r="G175" s="133"/>
      <c r="H175" s="133"/>
      <c r="I175" s="162">
        <v>2001</v>
      </c>
      <c r="J175" s="160">
        <v>3</v>
      </c>
      <c r="K175" s="168">
        <v>172.2</v>
      </c>
      <c r="L175" s="133"/>
      <c r="M175" s="133"/>
      <c r="N175" s="133"/>
      <c r="O175" s="133"/>
      <c r="P175" s="133"/>
      <c r="Q175" s="133"/>
    </row>
    <row r="176" spans="2:17" x14ac:dyDescent="0.45">
      <c r="B176" s="133"/>
      <c r="C176" s="133"/>
      <c r="D176" s="133"/>
      <c r="E176" s="133"/>
      <c r="F176" s="133"/>
      <c r="G176" s="133"/>
      <c r="H176" s="133"/>
      <c r="I176" s="162">
        <v>2001</v>
      </c>
      <c r="J176" s="160">
        <v>4</v>
      </c>
      <c r="K176" s="168">
        <v>173.1</v>
      </c>
      <c r="L176" s="133"/>
      <c r="M176" s="133"/>
      <c r="N176" s="133"/>
      <c r="O176" s="133"/>
      <c r="P176" s="133"/>
      <c r="Q176" s="133"/>
    </row>
    <row r="177" spans="2:17" x14ac:dyDescent="0.45">
      <c r="B177" s="133"/>
      <c r="C177" s="133"/>
      <c r="D177" s="133"/>
      <c r="E177" s="133"/>
      <c r="F177" s="133"/>
      <c r="G177" s="133"/>
      <c r="H177" s="133"/>
      <c r="I177" s="162">
        <v>2001</v>
      </c>
      <c r="J177" s="160">
        <v>5</v>
      </c>
      <c r="K177" s="168">
        <v>174.2</v>
      </c>
      <c r="L177" s="133"/>
      <c r="M177" s="133"/>
      <c r="N177" s="133"/>
      <c r="O177" s="133"/>
      <c r="P177" s="133"/>
      <c r="Q177" s="133"/>
    </row>
    <row r="178" spans="2:17" x14ac:dyDescent="0.45">
      <c r="B178" s="133"/>
      <c r="C178" s="133"/>
      <c r="D178" s="133"/>
      <c r="E178" s="133"/>
      <c r="F178" s="133"/>
      <c r="G178" s="133"/>
      <c r="H178" s="133"/>
      <c r="I178" s="162">
        <v>2001</v>
      </c>
      <c r="J178" s="160">
        <v>6</v>
      </c>
      <c r="K178" s="168">
        <v>174.4</v>
      </c>
      <c r="L178" s="133"/>
      <c r="M178" s="133"/>
      <c r="N178" s="133"/>
      <c r="O178" s="133"/>
      <c r="P178" s="133"/>
      <c r="Q178" s="133"/>
    </row>
    <row r="179" spans="2:17" x14ac:dyDescent="0.45">
      <c r="B179" s="133"/>
      <c r="C179" s="133"/>
      <c r="D179" s="133"/>
      <c r="E179" s="133"/>
      <c r="F179" s="133"/>
      <c r="G179" s="133"/>
      <c r="H179" s="133"/>
      <c r="I179" s="162">
        <v>2001</v>
      </c>
      <c r="J179" s="160">
        <v>7</v>
      </c>
      <c r="K179" s="168">
        <v>173.3</v>
      </c>
      <c r="L179" s="133"/>
      <c r="M179" s="133"/>
      <c r="N179" s="133"/>
      <c r="O179" s="133"/>
      <c r="P179" s="133"/>
      <c r="Q179" s="133"/>
    </row>
    <row r="180" spans="2:17" x14ac:dyDescent="0.45">
      <c r="B180" s="133"/>
      <c r="C180" s="133"/>
      <c r="D180" s="133"/>
      <c r="E180" s="133"/>
      <c r="F180" s="133"/>
      <c r="G180" s="133"/>
      <c r="H180" s="133"/>
      <c r="I180" s="162">
        <v>2001</v>
      </c>
      <c r="J180" s="160">
        <v>8</v>
      </c>
      <c r="K180" s="168">
        <v>174</v>
      </c>
      <c r="L180" s="133"/>
      <c r="M180" s="133"/>
      <c r="N180" s="133"/>
      <c r="O180" s="133"/>
      <c r="P180" s="133"/>
      <c r="Q180" s="133"/>
    </row>
    <row r="181" spans="2:17" x14ac:dyDescent="0.45">
      <c r="B181" s="133"/>
      <c r="C181" s="133"/>
      <c r="D181" s="133"/>
      <c r="E181" s="133"/>
      <c r="F181" s="133"/>
      <c r="G181" s="133"/>
      <c r="H181" s="133"/>
      <c r="I181" s="162">
        <v>2001</v>
      </c>
      <c r="J181" s="160">
        <v>9</v>
      </c>
      <c r="K181" s="168">
        <v>174.6</v>
      </c>
      <c r="L181" s="133"/>
      <c r="M181" s="133"/>
      <c r="N181" s="133"/>
      <c r="O181" s="133"/>
      <c r="P181" s="133"/>
      <c r="Q181" s="133"/>
    </row>
    <row r="182" spans="2:17" x14ac:dyDescent="0.45">
      <c r="B182" s="133"/>
      <c r="C182" s="133"/>
      <c r="D182" s="133"/>
      <c r="E182" s="133"/>
      <c r="F182" s="133"/>
      <c r="G182" s="133"/>
      <c r="H182" s="133"/>
      <c r="I182" s="162">
        <v>2001</v>
      </c>
      <c r="J182" s="160">
        <v>10</v>
      </c>
      <c r="K182" s="168">
        <v>174.3</v>
      </c>
      <c r="L182" s="133"/>
      <c r="M182" s="133"/>
      <c r="N182" s="133"/>
      <c r="O182" s="133"/>
      <c r="P182" s="133"/>
      <c r="Q182" s="133"/>
    </row>
    <row r="183" spans="2:17" x14ac:dyDescent="0.45">
      <c r="B183" s="133"/>
      <c r="C183" s="133"/>
      <c r="D183" s="133"/>
      <c r="E183" s="133"/>
      <c r="F183" s="133"/>
      <c r="G183" s="133"/>
      <c r="H183" s="133"/>
      <c r="I183" s="162">
        <v>2001</v>
      </c>
      <c r="J183" s="160">
        <v>11</v>
      </c>
      <c r="K183" s="168">
        <v>173.6</v>
      </c>
      <c r="L183" s="133"/>
      <c r="M183" s="133"/>
      <c r="N183" s="133"/>
      <c r="O183" s="133"/>
      <c r="P183" s="133"/>
      <c r="Q183" s="133"/>
    </row>
    <row r="184" spans="2:17" x14ac:dyDescent="0.45">
      <c r="B184" s="133"/>
      <c r="C184" s="133"/>
      <c r="D184" s="133"/>
      <c r="E184" s="133"/>
      <c r="F184" s="133"/>
      <c r="G184" s="133"/>
      <c r="H184" s="133"/>
      <c r="I184" s="162">
        <v>2001</v>
      </c>
      <c r="J184" s="160">
        <v>12</v>
      </c>
      <c r="K184" s="168">
        <v>173.4</v>
      </c>
      <c r="L184" s="133"/>
      <c r="M184" s="133"/>
      <c r="N184" s="133"/>
      <c r="O184" s="133"/>
      <c r="P184" s="133"/>
      <c r="Q184" s="133"/>
    </row>
    <row r="185" spans="2:17" x14ac:dyDescent="0.45">
      <c r="B185" s="133"/>
      <c r="C185" s="133"/>
      <c r="D185" s="133"/>
      <c r="E185" s="133"/>
      <c r="F185" s="133"/>
      <c r="G185" s="133"/>
      <c r="H185" s="133"/>
      <c r="I185" s="162">
        <v>2002</v>
      </c>
      <c r="J185" s="160">
        <v>1</v>
      </c>
      <c r="K185" s="168">
        <v>173.3</v>
      </c>
      <c r="L185" s="133"/>
      <c r="M185" s="133"/>
      <c r="N185" s="133"/>
      <c r="O185" s="133"/>
      <c r="P185" s="133"/>
      <c r="Q185" s="133"/>
    </row>
    <row r="186" spans="2:17" x14ac:dyDescent="0.45">
      <c r="B186" s="133"/>
      <c r="C186" s="133"/>
      <c r="D186" s="133"/>
      <c r="E186" s="133"/>
      <c r="F186" s="133"/>
      <c r="G186" s="133"/>
      <c r="H186" s="133"/>
      <c r="I186" s="162">
        <v>2002</v>
      </c>
      <c r="J186" s="160">
        <v>2</v>
      </c>
      <c r="K186" s="168">
        <v>173.8</v>
      </c>
      <c r="L186" s="133"/>
      <c r="M186" s="133"/>
      <c r="N186" s="133"/>
      <c r="O186" s="133"/>
      <c r="P186" s="133"/>
      <c r="Q186" s="133"/>
    </row>
    <row r="187" spans="2:17" x14ac:dyDescent="0.45">
      <c r="B187" s="133"/>
      <c r="C187" s="133"/>
      <c r="D187" s="133"/>
      <c r="E187" s="133"/>
      <c r="F187" s="133"/>
      <c r="G187" s="133"/>
      <c r="H187" s="133"/>
      <c r="I187" s="162">
        <v>2002</v>
      </c>
      <c r="J187" s="160">
        <v>3</v>
      </c>
      <c r="K187" s="168">
        <v>174.5</v>
      </c>
      <c r="L187" s="133"/>
      <c r="M187" s="133"/>
      <c r="N187" s="133"/>
      <c r="O187" s="133"/>
      <c r="P187" s="133"/>
      <c r="Q187" s="133"/>
    </row>
    <row r="188" spans="2:17" x14ac:dyDescent="0.45">
      <c r="B188" s="133"/>
      <c r="C188" s="133"/>
      <c r="D188" s="133"/>
      <c r="E188" s="133"/>
      <c r="F188" s="133"/>
      <c r="G188" s="133"/>
      <c r="H188" s="133"/>
      <c r="I188" s="162">
        <v>2002</v>
      </c>
      <c r="J188" s="160">
        <v>4</v>
      </c>
      <c r="K188" s="168">
        <v>175.7</v>
      </c>
      <c r="L188" s="133"/>
      <c r="M188" s="133"/>
      <c r="N188" s="133"/>
      <c r="O188" s="133"/>
      <c r="P188" s="133"/>
      <c r="Q188" s="133"/>
    </row>
    <row r="189" spans="2:17" x14ac:dyDescent="0.45">
      <c r="B189" s="133"/>
      <c r="C189" s="133"/>
      <c r="D189" s="133"/>
      <c r="E189" s="133"/>
      <c r="F189" s="133"/>
      <c r="G189" s="133"/>
      <c r="H189" s="133"/>
      <c r="I189" s="162">
        <v>2002</v>
      </c>
      <c r="J189" s="160">
        <v>5</v>
      </c>
      <c r="K189" s="168">
        <v>176.2</v>
      </c>
      <c r="L189" s="133"/>
      <c r="M189" s="133"/>
      <c r="N189" s="133"/>
      <c r="O189" s="133"/>
      <c r="P189" s="133"/>
      <c r="Q189" s="133"/>
    </row>
    <row r="190" spans="2:17" x14ac:dyDescent="0.45">
      <c r="B190" s="133"/>
      <c r="C190" s="133"/>
      <c r="D190" s="133"/>
      <c r="E190" s="133"/>
      <c r="F190" s="133"/>
      <c r="G190" s="133"/>
      <c r="H190" s="133"/>
      <c r="I190" s="162">
        <v>2002</v>
      </c>
      <c r="J190" s="160">
        <v>6</v>
      </c>
      <c r="K190" s="168">
        <v>176.2</v>
      </c>
      <c r="L190" s="133"/>
      <c r="M190" s="133"/>
      <c r="N190" s="133"/>
      <c r="O190" s="133"/>
      <c r="P190" s="133"/>
      <c r="Q190" s="133"/>
    </row>
    <row r="191" spans="2:17" x14ac:dyDescent="0.45">
      <c r="B191" s="133"/>
      <c r="C191" s="133"/>
      <c r="D191" s="133"/>
      <c r="E191" s="133"/>
      <c r="F191" s="133"/>
      <c r="G191" s="133"/>
      <c r="H191" s="133"/>
      <c r="I191" s="162">
        <v>2002</v>
      </c>
      <c r="J191" s="160">
        <v>7</v>
      </c>
      <c r="K191" s="168">
        <v>175.9</v>
      </c>
      <c r="L191" s="133"/>
      <c r="M191" s="133"/>
      <c r="N191" s="133"/>
      <c r="O191" s="133"/>
      <c r="P191" s="133"/>
      <c r="Q191" s="133"/>
    </row>
    <row r="192" spans="2:17" x14ac:dyDescent="0.45">
      <c r="B192" s="133"/>
      <c r="C192" s="133"/>
      <c r="D192" s="133"/>
      <c r="E192" s="133"/>
      <c r="F192" s="133"/>
      <c r="G192" s="133"/>
      <c r="H192" s="133"/>
      <c r="I192" s="162">
        <v>2002</v>
      </c>
      <c r="J192" s="160">
        <v>8</v>
      </c>
      <c r="K192" s="168">
        <v>176.4</v>
      </c>
      <c r="L192" s="133"/>
      <c r="M192" s="133"/>
      <c r="N192" s="133"/>
      <c r="O192" s="133"/>
      <c r="P192" s="133"/>
      <c r="Q192" s="133"/>
    </row>
    <row r="193" spans="2:17" x14ac:dyDescent="0.45">
      <c r="B193" s="133"/>
      <c r="C193" s="133"/>
      <c r="D193" s="133"/>
      <c r="E193" s="133"/>
      <c r="F193" s="133"/>
      <c r="G193" s="133"/>
      <c r="H193" s="133"/>
      <c r="I193" s="162">
        <v>2002</v>
      </c>
      <c r="J193" s="160">
        <v>9</v>
      </c>
      <c r="K193" s="168">
        <v>177.6</v>
      </c>
      <c r="L193" s="133"/>
      <c r="M193" s="133"/>
      <c r="N193" s="133"/>
      <c r="O193" s="133"/>
      <c r="P193" s="133"/>
      <c r="Q193" s="133"/>
    </row>
    <row r="194" spans="2:17" x14ac:dyDescent="0.45">
      <c r="B194" s="133"/>
      <c r="C194" s="133"/>
      <c r="D194" s="133"/>
      <c r="E194" s="133"/>
      <c r="F194" s="133"/>
      <c r="G194" s="133"/>
      <c r="H194" s="133"/>
      <c r="I194" s="162">
        <v>2002</v>
      </c>
      <c r="J194" s="160">
        <v>10</v>
      </c>
      <c r="K194" s="168">
        <v>177.9</v>
      </c>
      <c r="L194" s="133"/>
      <c r="M194" s="133"/>
      <c r="N194" s="133"/>
      <c r="O194" s="133"/>
      <c r="P194" s="133"/>
      <c r="Q194" s="133"/>
    </row>
    <row r="195" spans="2:17" x14ac:dyDescent="0.45">
      <c r="B195" s="133"/>
      <c r="C195" s="133"/>
      <c r="D195" s="133"/>
      <c r="E195" s="133"/>
      <c r="F195" s="133"/>
      <c r="G195" s="133"/>
      <c r="H195" s="133"/>
      <c r="I195" s="162">
        <v>2002</v>
      </c>
      <c r="J195" s="160">
        <v>11</v>
      </c>
      <c r="K195" s="168">
        <v>178.2</v>
      </c>
      <c r="L195" s="133"/>
      <c r="M195" s="133"/>
      <c r="N195" s="133"/>
      <c r="O195" s="133"/>
      <c r="P195" s="133"/>
      <c r="Q195" s="133"/>
    </row>
    <row r="196" spans="2:17" x14ac:dyDescent="0.45">
      <c r="B196" s="133"/>
      <c r="C196" s="133"/>
      <c r="D196" s="133"/>
      <c r="E196" s="133"/>
      <c r="F196" s="133"/>
      <c r="G196" s="133"/>
      <c r="H196" s="133"/>
      <c r="I196" s="162">
        <v>2002</v>
      </c>
      <c r="J196" s="160">
        <v>12</v>
      </c>
      <c r="K196" s="168">
        <v>178.5</v>
      </c>
      <c r="L196" s="133"/>
      <c r="M196" s="133"/>
      <c r="N196" s="133"/>
      <c r="O196" s="133"/>
      <c r="P196" s="133"/>
      <c r="Q196" s="133"/>
    </row>
    <row r="197" spans="2:17" x14ac:dyDescent="0.45">
      <c r="B197" s="133"/>
      <c r="C197" s="133"/>
      <c r="D197" s="133"/>
      <c r="E197" s="133"/>
      <c r="F197" s="133"/>
      <c r="G197" s="133"/>
      <c r="H197" s="133"/>
      <c r="I197" s="162">
        <v>2003</v>
      </c>
      <c r="J197" s="160">
        <v>1</v>
      </c>
      <c r="K197" s="168">
        <v>178.4</v>
      </c>
      <c r="L197" s="133"/>
      <c r="M197" s="133"/>
      <c r="N197" s="133"/>
      <c r="O197" s="133"/>
      <c r="P197" s="133"/>
      <c r="Q197" s="133"/>
    </row>
    <row r="198" spans="2:17" x14ac:dyDescent="0.45">
      <c r="B198" s="133"/>
      <c r="C198" s="133"/>
      <c r="D198" s="133"/>
      <c r="E198" s="133"/>
      <c r="F198" s="133"/>
      <c r="G198" s="133"/>
      <c r="H198" s="133"/>
      <c r="I198" s="162">
        <v>2003</v>
      </c>
      <c r="J198" s="160">
        <v>2</v>
      </c>
      <c r="K198" s="168">
        <v>179.3</v>
      </c>
      <c r="L198" s="133"/>
      <c r="M198" s="133"/>
      <c r="N198" s="133"/>
      <c r="O198" s="133"/>
      <c r="P198" s="133"/>
      <c r="Q198" s="133"/>
    </row>
    <row r="199" spans="2:17" x14ac:dyDescent="0.45">
      <c r="B199" s="133"/>
      <c r="C199" s="133"/>
      <c r="D199" s="133"/>
      <c r="E199" s="133"/>
      <c r="F199" s="133"/>
      <c r="G199" s="133"/>
      <c r="H199" s="133"/>
      <c r="I199" s="162">
        <v>2003</v>
      </c>
      <c r="J199" s="160">
        <v>3</v>
      </c>
      <c r="K199" s="168">
        <v>179.9</v>
      </c>
      <c r="L199" s="133"/>
      <c r="M199" s="133"/>
      <c r="N199" s="133"/>
      <c r="O199" s="133"/>
      <c r="P199" s="133"/>
      <c r="Q199" s="133"/>
    </row>
    <row r="200" spans="2:17" x14ac:dyDescent="0.45">
      <c r="B200" s="133"/>
      <c r="C200" s="133"/>
      <c r="D200" s="133"/>
      <c r="E200" s="133"/>
      <c r="F200" s="133"/>
      <c r="G200" s="133"/>
      <c r="H200" s="133"/>
      <c r="I200" s="162">
        <v>2003</v>
      </c>
      <c r="J200" s="160">
        <v>4</v>
      </c>
      <c r="K200" s="168">
        <v>181.2</v>
      </c>
      <c r="L200" s="133"/>
      <c r="M200" s="133"/>
      <c r="N200" s="133"/>
      <c r="O200" s="133"/>
      <c r="P200" s="133"/>
      <c r="Q200" s="133"/>
    </row>
    <row r="201" spans="2:17" x14ac:dyDescent="0.45">
      <c r="B201" s="133"/>
      <c r="C201" s="133"/>
      <c r="D201" s="133"/>
      <c r="E201" s="133"/>
      <c r="F201" s="133"/>
      <c r="G201" s="133"/>
      <c r="H201" s="133"/>
      <c r="I201" s="162">
        <v>2003</v>
      </c>
      <c r="J201" s="160">
        <v>5</v>
      </c>
      <c r="K201" s="168">
        <v>181.5</v>
      </c>
      <c r="L201" s="133"/>
      <c r="M201" s="133"/>
      <c r="N201" s="133"/>
      <c r="O201" s="133"/>
      <c r="P201" s="133"/>
      <c r="Q201" s="133"/>
    </row>
    <row r="202" spans="2:17" x14ac:dyDescent="0.45">
      <c r="B202" s="133"/>
      <c r="C202" s="133"/>
      <c r="D202" s="133"/>
      <c r="E202" s="133"/>
      <c r="F202" s="133"/>
      <c r="G202" s="133"/>
      <c r="H202" s="133"/>
      <c r="I202" s="162">
        <v>2003</v>
      </c>
      <c r="J202" s="160">
        <v>6</v>
      </c>
      <c r="K202" s="168">
        <v>181.3</v>
      </c>
      <c r="L202" s="133"/>
      <c r="M202" s="133"/>
      <c r="N202" s="133"/>
      <c r="O202" s="133"/>
      <c r="P202" s="133"/>
      <c r="Q202" s="133"/>
    </row>
    <row r="203" spans="2:17" x14ac:dyDescent="0.45">
      <c r="B203" s="133"/>
      <c r="C203" s="133"/>
      <c r="D203" s="133"/>
      <c r="E203" s="133"/>
      <c r="F203" s="133"/>
      <c r="G203" s="133"/>
      <c r="H203" s="133"/>
      <c r="I203" s="162">
        <v>2003</v>
      </c>
      <c r="J203" s="160">
        <v>7</v>
      </c>
      <c r="K203" s="168">
        <v>181.3</v>
      </c>
      <c r="L203" s="133"/>
      <c r="M203" s="133"/>
      <c r="N203" s="133"/>
      <c r="O203" s="133"/>
      <c r="P203" s="133"/>
      <c r="Q203" s="133"/>
    </row>
    <row r="204" spans="2:17" x14ac:dyDescent="0.45">
      <c r="B204" s="133"/>
      <c r="C204" s="133"/>
      <c r="D204" s="133"/>
      <c r="E204" s="133"/>
      <c r="F204" s="133"/>
      <c r="G204" s="133"/>
      <c r="H204" s="133"/>
      <c r="I204" s="162">
        <v>2003</v>
      </c>
      <c r="J204" s="160">
        <v>8</v>
      </c>
      <c r="K204" s="168">
        <v>181.6</v>
      </c>
      <c r="L204" s="133"/>
      <c r="M204" s="133"/>
      <c r="N204" s="133"/>
      <c r="O204" s="133"/>
      <c r="P204" s="133"/>
      <c r="Q204" s="133"/>
    </row>
    <row r="205" spans="2:17" x14ac:dyDescent="0.45">
      <c r="B205" s="133"/>
      <c r="C205" s="133"/>
      <c r="D205" s="133"/>
      <c r="E205" s="133"/>
      <c r="F205" s="133"/>
      <c r="G205" s="133"/>
      <c r="H205" s="133"/>
      <c r="I205" s="162">
        <v>2003</v>
      </c>
      <c r="J205" s="160">
        <v>9</v>
      </c>
      <c r="K205" s="168">
        <v>182.5</v>
      </c>
      <c r="L205" s="133"/>
      <c r="M205" s="133"/>
      <c r="N205" s="133"/>
      <c r="O205" s="133"/>
      <c r="P205" s="133"/>
      <c r="Q205" s="133"/>
    </row>
    <row r="206" spans="2:17" x14ac:dyDescent="0.45">
      <c r="B206" s="133"/>
      <c r="C206" s="133"/>
      <c r="D206" s="133"/>
      <c r="E206" s="133"/>
      <c r="F206" s="133"/>
      <c r="G206" s="133"/>
      <c r="H206" s="133"/>
      <c r="I206" s="162">
        <v>2003</v>
      </c>
      <c r="J206" s="160">
        <v>10</v>
      </c>
      <c r="K206" s="168">
        <v>182.6</v>
      </c>
      <c r="L206" s="133"/>
      <c r="M206" s="133"/>
      <c r="N206" s="133"/>
      <c r="O206" s="133"/>
      <c r="P206" s="133"/>
      <c r="Q206" s="133"/>
    </row>
    <row r="207" spans="2:17" x14ac:dyDescent="0.45">
      <c r="B207" s="133"/>
      <c r="C207" s="133"/>
      <c r="D207" s="133"/>
      <c r="E207" s="133"/>
      <c r="F207" s="133"/>
      <c r="G207" s="133"/>
      <c r="H207" s="133"/>
      <c r="I207" s="162">
        <v>2003</v>
      </c>
      <c r="J207" s="160">
        <v>11</v>
      </c>
      <c r="K207" s="168">
        <v>182.7</v>
      </c>
      <c r="L207" s="133"/>
      <c r="M207" s="133"/>
      <c r="N207" s="133"/>
      <c r="O207" s="133"/>
      <c r="P207" s="133"/>
      <c r="Q207" s="133"/>
    </row>
    <row r="208" spans="2:17" x14ac:dyDescent="0.45">
      <c r="B208" s="133"/>
      <c r="C208" s="133"/>
      <c r="D208" s="133"/>
      <c r="E208" s="133"/>
      <c r="F208" s="133"/>
      <c r="G208" s="133"/>
      <c r="H208" s="133"/>
      <c r="I208" s="162">
        <v>2003</v>
      </c>
      <c r="J208" s="160">
        <v>12</v>
      </c>
      <c r="K208" s="168">
        <v>183.5</v>
      </c>
      <c r="L208" s="133"/>
      <c r="M208" s="133"/>
      <c r="N208" s="133"/>
      <c r="O208" s="133"/>
      <c r="P208" s="133"/>
      <c r="Q208" s="133"/>
    </row>
    <row r="209" spans="2:17" x14ac:dyDescent="0.45">
      <c r="B209" s="133"/>
      <c r="C209" s="133"/>
      <c r="D209" s="133"/>
      <c r="E209" s="133"/>
      <c r="F209" s="133"/>
      <c r="G209" s="133"/>
      <c r="H209" s="133"/>
      <c r="I209" s="162">
        <v>2004</v>
      </c>
      <c r="J209" s="160">
        <v>1</v>
      </c>
      <c r="K209" s="168">
        <v>183.1</v>
      </c>
      <c r="L209" s="133"/>
      <c r="M209" s="133"/>
      <c r="N209" s="133"/>
      <c r="O209" s="133"/>
      <c r="P209" s="133"/>
      <c r="Q209" s="133"/>
    </row>
    <row r="210" spans="2:17" x14ac:dyDescent="0.45">
      <c r="B210" s="133"/>
      <c r="C210" s="133"/>
      <c r="D210" s="133"/>
      <c r="E210" s="133"/>
      <c r="F210" s="133"/>
      <c r="G210" s="133"/>
      <c r="H210" s="133"/>
      <c r="I210" s="162">
        <v>2004</v>
      </c>
      <c r="J210" s="160">
        <v>2</v>
      </c>
      <c r="K210" s="168">
        <v>183.8</v>
      </c>
      <c r="L210" s="133"/>
      <c r="M210" s="133"/>
      <c r="N210" s="133"/>
      <c r="O210" s="133"/>
      <c r="P210" s="133"/>
      <c r="Q210" s="133"/>
    </row>
    <row r="211" spans="2:17" x14ac:dyDescent="0.45">
      <c r="B211" s="133"/>
      <c r="C211" s="133"/>
      <c r="D211" s="133"/>
      <c r="E211" s="133"/>
      <c r="F211" s="133"/>
      <c r="G211" s="133"/>
      <c r="H211" s="133"/>
      <c r="I211" s="162">
        <v>2004</v>
      </c>
      <c r="J211" s="160">
        <v>3</v>
      </c>
      <c r="K211" s="168">
        <v>184.6</v>
      </c>
      <c r="L211" s="133"/>
      <c r="M211" s="133"/>
      <c r="N211" s="133"/>
      <c r="O211" s="133"/>
      <c r="P211" s="133"/>
      <c r="Q211" s="133"/>
    </row>
    <row r="212" spans="2:17" x14ac:dyDescent="0.45">
      <c r="B212" s="133"/>
      <c r="C212" s="133"/>
      <c r="D212" s="133"/>
      <c r="E212" s="133"/>
      <c r="F212" s="133"/>
      <c r="G212" s="133"/>
      <c r="H212" s="133"/>
      <c r="I212" s="162">
        <v>2004</v>
      </c>
      <c r="J212" s="160">
        <v>4</v>
      </c>
      <c r="K212" s="168">
        <v>185.7</v>
      </c>
      <c r="L212" s="133"/>
      <c r="M212" s="133"/>
      <c r="N212" s="133"/>
      <c r="O212" s="133"/>
      <c r="P212" s="133"/>
      <c r="Q212" s="133"/>
    </row>
    <row r="213" spans="2:17" x14ac:dyDescent="0.45">
      <c r="B213" s="133"/>
      <c r="C213" s="133"/>
      <c r="D213" s="133"/>
      <c r="E213" s="133"/>
      <c r="F213" s="133"/>
      <c r="G213" s="133"/>
      <c r="H213" s="133"/>
      <c r="I213" s="162">
        <v>2004</v>
      </c>
      <c r="J213" s="160">
        <v>5</v>
      </c>
      <c r="K213" s="168">
        <v>186.5</v>
      </c>
      <c r="L213" s="133"/>
      <c r="M213" s="133"/>
      <c r="N213" s="133"/>
      <c r="O213" s="133"/>
      <c r="P213" s="133"/>
      <c r="Q213" s="133"/>
    </row>
    <row r="214" spans="2:17" x14ac:dyDescent="0.45">
      <c r="B214" s="133"/>
      <c r="C214" s="133"/>
      <c r="D214" s="133"/>
      <c r="E214" s="133"/>
      <c r="F214" s="133"/>
      <c r="G214" s="133"/>
      <c r="H214" s="133"/>
      <c r="I214" s="162">
        <v>2004</v>
      </c>
      <c r="J214" s="160">
        <v>6</v>
      </c>
      <c r="K214" s="168">
        <v>186.8</v>
      </c>
      <c r="L214" s="133"/>
      <c r="M214" s="133"/>
      <c r="N214" s="133"/>
      <c r="O214" s="133"/>
      <c r="P214" s="133"/>
      <c r="Q214" s="133"/>
    </row>
    <row r="215" spans="2:17" x14ac:dyDescent="0.45">
      <c r="B215" s="133"/>
      <c r="C215" s="133"/>
      <c r="D215" s="133"/>
      <c r="E215" s="133"/>
      <c r="F215" s="133"/>
      <c r="G215" s="133"/>
      <c r="H215" s="133"/>
      <c r="I215" s="162">
        <v>2004</v>
      </c>
      <c r="J215" s="160">
        <v>7</v>
      </c>
      <c r="K215" s="168">
        <v>186.8</v>
      </c>
      <c r="L215" s="133"/>
      <c r="M215" s="133"/>
      <c r="N215" s="133"/>
      <c r="O215" s="133"/>
      <c r="P215" s="133"/>
      <c r="Q215" s="133"/>
    </row>
    <row r="216" spans="2:17" x14ac:dyDescent="0.45">
      <c r="B216" s="133"/>
      <c r="C216" s="133"/>
      <c r="D216" s="133"/>
      <c r="E216" s="133"/>
      <c r="F216" s="133"/>
      <c r="G216" s="133"/>
      <c r="H216" s="133"/>
      <c r="I216" s="162">
        <v>2004</v>
      </c>
      <c r="J216" s="160">
        <v>8</v>
      </c>
      <c r="K216" s="168">
        <v>187.4</v>
      </c>
      <c r="L216" s="133"/>
      <c r="M216" s="133"/>
      <c r="N216" s="133"/>
      <c r="O216" s="133"/>
      <c r="P216" s="133"/>
      <c r="Q216" s="133"/>
    </row>
    <row r="217" spans="2:17" x14ac:dyDescent="0.45">
      <c r="B217" s="133"/>
      <c r="C217" s="133"/>
      <c r="D217" s="133"/>
      <c r="E217" s="133"/>
      <c r="F217" s="133"/>
      <c r="G217" s="133"/>
      <c r="H217" s="133"/>
      <c r="I217" s="162">
        <v>2004</v>
      </c>
      <c r="J217" s="160">
        <v>9</v>
      </c>
      <c r="K217" s="168">
        <v>188.1</v>
      </c>
      <c r="L217" s="133"/>
      <c r="M217" s="133"/>
      <c r="N217" s="133"/>
      <c r="O217" s="133"/>
      <c r="P217" s="133"/>
      <c r="Q217" s="133"/>
    </row>
    <row r="218" spans="2:17" x14ac:dyDescent="0.45">
      <c r="B218" s="133"/>
      <c r="C218" s="133"/>
      <c r="D218" s="133"/>
      <c r="E218" s="133"/>
      <c r="F218" s="133"/>
      <c r="G218" s="133"/>
      <c r="H218" s="133"/>
      <c r="I218" s="162">
        <v>2004</v>
      </c>
      <c r="J218" s="160">
        <v>10</v>
      </c>
      <c r="K218" s="168">
        <v>188.6</v>
      </c>
      <c r="L218" s="133"/>
      <c r="M218" s="133"/>
      <c r="N218" s="133"/>
      <c r="O218" s="133"/>
      <c r="P218" s="133"/>
      <c r="Q218" s="133"/>
    </row>
    <row r="219" spans="2:17" x14ac:dyDescent="0.45">
      <c r="B219" s="133"/>
      <c r="C219" s="133"/>
      <c r="D219" s="133"/>
      <c r="E219" s="133"/>
      <c r="F219" s="133"/>
      <c r="G219" s="133"/>
      <c r="H219" s="133"/>
      <c r="I219" s="162">
        <v>2004</v>
      </c>
      <c r="J219" s="160">
        <v>11</v>
      </c>
      <c r="K219" s="168">
        <v>189</v>
      </c>
      <c r="L219" s="133"/>
      <c r="M219" s="133"/>
      <c r="N219" s="133"/>
      <c r="O219" s="133"/>
      <c r="P219" s="133"/>
      <c r="Q219" s="133"/>
    </row>
    <row r="220" spans="2:17" x14ac:dyDescent="0.45">
      <c r="B220" s="133"/>
      <c r="C220" s="133"/>
      <c r="D220" s="133"/>
      <c r="E220" s="133"/>
      <c r="F220" s="133"/>
      <c r="G220" s="133"/>
      <c r="H220" s="133"/>
      <c r="I220" s="162">
        <v>2004</v>
      </c>
      <c r="J220" s="160">
        <v>12</v>
      </c>
      <c r="K220" s="168">
        <v>189.9</v>
      </c>
      <c r="L220" s="133"/>
      <c r="M220" s="133"/>
      <c r="N220" s="133"/>
      <c r="O220" s="133"/>
      <c r="P220" s="133"/>
      <c r="Q220" s="133"/>
    </row>
    <row r="221" spans="2:17" x14ac:dyDescent="0.45">
      <c r="B221" s="133"/>
      <c r="C221" s="133"/>
      <c r="D221" s="133"/>
      <c r="E221" s="133"/>
      <c r="F221" s="133"/>
      <c r="G221" s="133"/>
      <c r="H221" s="133"/>
      <c r="I221" s="162">
        <v>2005</v>
      </c>
      <c r="J221" s="160">
        <v>1</v>
      </c>
      <c r="K221" s="168">
        <v>188.9</v>
      </c>
      <c r="L221" s="133"/>
      <c r="M221" s="133"/>
      <c r="N221" s="133"/>
      <c r="O221" s="133"/>
      <c r="P221" s="133"/>
      <c r="Q221" s="133"/>
    </row>
    <row r="222" spans="2:17" x14ac:dyDescent="0.45">
      <c r="B222" s="133"/>
      <c r="C222" s="133"/>
      <c r="D222" s="133"/>
      <c r="E222" s="133"/>
      <c r="F222" s="133"/>
      <c r="G222" s="133"/>
      <c r="H222" s="133"/>
      <c r="I222" s="162">
        <v>2005</v>
      </c>
      <c r="J222" s="160">
        <v>2</v>
      </c>
      <c r="K222" s="168">
        <v>189.6</v>
      </c>
      <c r="L222" s="133"/>
      <c r="M222" s="133"/>
      <c r="N222" s="133"/>
      <c r="O222" s="133"/>
      <c r="P222" s="133"/>
      <c r="Q222" s="133"/>
    </row>
    <row r="223" spans="2:17" x14ac:dyDescent="0.45">
      <c r="B223" s="133"/>
      <c r="C223" s="133"/>
      <c r="D223" s="133"/>
      <c r="E223" s="133"/>
      <c r="F223" s="133"/>
      <c r="G223" s="133"/>
      <c r="H223" s="133"/>
      <c r="I223" s="162">
        <v>2005</v>
      </c>
      <c r="J223" s="160">
        <v>3</v>
      </c>
      <c r="K223" s="168">
        <v>190.5</v>
      </c>
      <c r="L223" s="133"/>
      <c r="M223" s="133"/>
      <c r="N223" s="133"/>
      <c r="O223" s="133"/>
      <c r="P223" s="133"/>
      <c r="Q223" s="133"/>
    </row>
    <row r="224" spans="2:17" x14ac:dyDescent="0.45">
      <c r="B224" s="133"/>
      <c r="C224" s="133"/>
      <c r="D224" s="133"/>
      <c r="E224" s="133"/>
      <c r="F224" s="133"/>
      <c r="G224" s="133"/>
      <c r="H224" s="133"/>
      <c r="I224" s="162">
        <v>2005</v>
      </c>
      <c r="J224" s="160">
        <v>4</v>
      </c>
      <c r="K224" s="168">
        <v>191.6</v>
      </c>
      <c r="L224" s="133"/>
      <c r="M224" s="133"/>
      <c r="N224" s="133"/>
      <c r="O224" s="133"/>
      <c r="P224" s="133"/>
      <c r="Q224" s="133"/>
    </row>
    <row r="225" spans="2:17" x14ac:dyDescent="0.45">
      <c r="B225" s="133"/>
      <c r="C225" s="133"/>
      <c r="D225" s="133"/>
      <c r="E225" s="133"/>
      <c r="F225" s="133"/>
      <c r="G225" s="133"/>
      <c r="H225" s="133"/>
      <c r="I225" s="162">
        <v>2005</v>
      </c>
      <c r="J225" s="160">
        <v>5</v>
      </c>
      <c r="K225" s="168">
        <v>192</v>
      </c>
      <c r="L225" s="133"/>
      <c r="M225" s="133"/>
      <c r="N225" s="133"/>
      <c r="O225" s="133"/>
      <c r="P225" s="133"/>
      <c r="Q225" s="133"/>
    </row>
    <row r="226" spans="2:17" x14ac:dyDescent="0.45">
      <c r="B226" s="133"/>
      <c r="C226" s="133"/>
      <c r="D226" s="133"/>
      <c r="E226" s="133"/>
      <c r="F226" s="133"/>
      <c r="G226" s="133"/>
      <c r="H226" s="133"/>
      <c r="I226" s="162">
        <v>2005</v>
      </c>
      <c r="J226" s="160">
        <v>6</v>
      </c>
      <c r="K226" s="168">
        <v>192.2</v>
      </c>
      <c r="L226" s="133"/>
      <c r="M226" s="133"/>
      <c r="N226" s="133"/>
      <c r="O226" s="133"/>
      <c r="P226" s="133"/>
      <c r="Q226" s="133"/>
    </row>
    <row r="227" spans="2:17" x14ac:dyDescent="0.45">
      <c r="B227" s="133"/>
      <c r="C227" s="133"/>
      <c r="D227" s="133"/>
      <c r="E227" s="133"/>
      <c r="F227" s="133"/>
      <c r="G227" s="133"/>
      <c r="H227" s="133"/>
      <c r="I227" s="162">
        <v>2005</v>
      </c>
      <c r="J227" s="160">
        <v>7</v>
      </c>
      <c r="K227" s="168">
        <v>192.2</v>
      </c>
      <c r="L227" s="133"/>
      <c r="M227" s="133"/>
      <c r="N227" s="133"/>
      <c r="O227" s="133"/>
      <c r="P227" s="133"/>
      <c r="Q227" s="133"/>
    </row>
    <row r="228" spans="2:17" x14ac:dyDescent="0.45">
      <c r="B228" s="133"/>
      <c r="C228" s="133"/>
      <c r="D228" s="133"/>
      <c r="E228" s="133"/>
      <c r="F228" s="133"/>
      <c r="G228" s="133"/>
      <c r="H228" s="133"/>
      <c r="I228" s="162">
        <v>2005</v>
      </c>
      <c r="J228" s="160">
        <v>8</v>
      </c>
      <c r="K228" s="168">
        <v>192.6</v>
      </c>
      <c r="L228" s="133"/>
      <c r="M228" s="133"/>
      <c r="N228" s="133"/>
      <c r="O228" s="133"/>
      <c r="P228" s="133"/>
      <c r="Q228" s="133"/>
    </row>
    <row r="229" spans="2:17" x14ac:dyDescent="0.45">
      <c r="B229" s="133"/>
      <c r="C229" s="133"/>
      <c r="D229" s="133"/>
      <c r="E229" s="133"/>
      <c r="F229" s="133"/>
      <c r="G229" s="133"/>
      <c r="H229" s="133"/>
      <c r="I229" s="162">
        <v>2005</v>
      </c>
      <c r="J229" s="160">
        <v>9</v>
      </c>
      <c r="K229" s="168">
        <v>193.1</v>
      </c>
      <c r="L229" s="133"/>
      <c r="M229" s="133"/>
      <c r="N229" s="133"/>
      <c r="O229" s="133"/>
      <c r="P229" s="133"/>
      <c r="Q229" s="133"/>
    </row>
    <row r="230" spans="2:17" x14ac:dyDescent="0.45">
      <c r="B230" s="133"/>
      <c r="C230" s="133"/>
      <c r="D230" s="133"/>
      <c r="E230" s="133"/>
      <c r="F230" s="133"/>
      <c r="G230" s="133"/>
      <c r="H230" s="133"/>
      <c r="I230" s="162">
        <v>2005</v>
      </c>
      <c r="J230" s="160">
        <v>10</v>
      </c>
      <c r="K230" s="168">
        <v>193.3</v>
      </c>
      <c r="L230" s="133"/>
      <c r="M230" s="133"/>
      <c r="N230" s="133"/>
      <c r="O230" s="133"/>
      <c r="P230" s="133"/>
      <c r="Q230" s="133"/>
    </row>
    <row r="231" spans="2:17" x14ac:dyDescent="0.45">
      <c r="B231" s="133"/>
      <c r="C231" s="133"/>
      <c r="D231" s="133"/>
      <c r="E231" s="133"/>
      <c r="F231" s="133"/>
      <c r="G231" s="133"/>
      <c r="H231" s="133"/>
      <c r="I231" s="162">
        <v>2005</v>
      </c>
      <c r="J231" s="160">
        <v>11</v>
      </c>
      <c r="K231" s="168">
        <v>193.6</v>
      </c>
      <c r="L231" s="133"/>
      <c r="M231" s="133"/>
      <c r="N231" s="133"/>
      <c r="O231" s="133"/>
      <c r="P231" s="133"/>
      <c r="Q231" s="133"/>
    </row>
    <row r="232" spans="2:17" x14ac:dyDescent="0.45">
      <c r="B232" s="133"/>
      <c r="C232" s="133"/>
      <c r="D232" s="133"/>
      <c r="E232" s="133"/>
      <c r="F232" s="133"/>
      <c r="G232" s="133"/>
      <c r="H232" s="133"/>
      <c r="I232" s="162">
        <v>2005</v>
      </c>
      <c r="J232" s="160">
        <v>12</v>
      </c>
      <c r="K232" s="168">
        <v>194.1</v>
      </c>
      <c r="L232" s="133"/>
      <c r="M232" s="133"/>
      <c r="N232" s="133"/>
      <c r="O232" s="133"/>
      <c r="P232" s="133"/>
      <c r="Q232" s="133"/>
    </row>
    <row r="233" spans="2:17" x14ac:dyDescent="0.45">
      <c r="B233" s="133"/>
      <c r="C233" s="133"/>
      <c r="D233" s="133"/>
      <c r="E233" s="133"/>
      <c r="F233" s="133"/>
      <c r="G233" s="133"/>
      <c r="H233" s="133"/>
      <c r="I233" s="162">
        <v>2006</v>
      </c>
      <c r="J233" s="160">
        <v>1</v>
      </c>
      <c r="K233" s="168">
        <v>193.4</v>
      </c>
      <c r="L233" s="133"/>
      <c r="M233" s="133"/>
      <c r="N233" s="133"/>
      <c r="O233" s="133"/>
      <c r="P233" s="133"/>
      <c r="Q233" s="133"/>
    </row>
    <row r="234" spans="2:17" x14ac:dyDescent="0.45">
      <c r="B234" s="133"/>
      <c r="C234" s="133"/>
      <c r="D234" s="133"/>
      <c r="E234" s="133"/>
      <c r="F234" s="133"/>
      <c r="G234" s="133"/>
      <c r="H234" s="133"/>
      <c r="I234" s="162">
        <v>2006</v>
      </c>
      <c r="J234" s="160">
        <v>2</v>
      </c>
      <c r="K234" s="168">
        <v>194.2</v>
      </c>
      <c r="L234" s="133"/>
      <c r="M234" s="133"/>
      <c r="N234" s="133"/>
      <c r="O234" s="133"/>
      <c r="P234" s="133"/>
      <c r="Q234" s="133"/>
    </row>
    <row r="235" spans="2:17" x14ac:dyDescent="0.45">
      <c r="B235" s="133"/>
      <c r="C235" s="133"/>
      <c r="D235" s="133"/>
      <c r="E235" s="133"/>
      <c r="F235" s="133"/>
      <c r="G235" s="133"/>
      <c r="H235" s="133"/>
      <c r="I235" s="162">
        <v>2006</v>
      </c>
      <c r="J235" s="160">
        <v>3</v>
      </c>
      <c r="K235" s="168">
        <v>195</v>
      </c>
      <c r="L235" s="133"/>
      <c r="M235" s="133"/>
      <c r="N235" s="133"/>
      <c r="O235" s="133"/>
      <c r="P235" s="133"/>
      <c r="Q235" s="133"/>
    </row>
    <row r="236" spans="2:17" x14ac:dyDescent="0.45">
      <c r="B236" s="133"/>
      <c r="C236" s="133"/>
      <c r="D236" s="133"/>
      <c r="E236" s="133"/>
      <c r="F236" s="133"/>
      <c r="G236" s="133"/>
      <c r="H236" s="133"/>
      <c r="I236" s="162">
        <v>2006</v>
      </c>
      <c r="J236" s="160">
        <v>4</v>
      </c>
      <c r="K236" s="168">
        <v>196.5</v>
      </c>
      <c r="L236" s="133"/>
      <c r="M236" s="133"/>
      <c r="N236" s="133"/>
      <c r="O236" s="133"/>
      <c r="P236" s="133"/>
      <c r="Q236" s="133"/>
    </row>
    <row r="237" spans="2:17" x14ac:dyDescent="0.45">
      <c r="B237" s="133"/>
      <c r="C237" s="133"/>
      <c r="D237" s="133"/>
      <c r="E237" s="133"/>
      <c r="F237" s="133"/>
      <c r="G237" s="133"/>
      <c r="H237" s="133"/>
      <c r="I237" s="162">
        <v>2006</v>
      </c>
      <c r="J237" s="160">
        <v>5</v>
      </c>
      <c r="K237" s="168">
        <v>197.7</v>
      </c>
      <c r="L237" s="133"/>
      <c r="M237" s="133"/>
      <c r="N237" s="133"/>
      <c r="O237" s="133"/>
      <c r="P237" s="133"/>
      <c r="Q237" s="133"/>
    </row>
    <row r="238" spans="2:17" x14ac:dyDescent="0.45">
      <c r="B238" s="133"/>
      <c r="C238" s="133"/>
      <c r="D238" s="133"/>
      <c r="E238" s="133"/>
      <c r="F238" s="133"/>
      <c r="G238" s="133"/>
      <c r="H238" s="133"/>
      <c r="I238" s="162">
        <v>2006</v>
      </c>
      <c r="J238" s="160">
        <v>6</v>
      </c>
      <c r="K238" s="168">
        <v>198.5</v>
      </c>
      <c r="L238" s="133"/>
      <c r="M238" s="133"/>
      <c r="N238" s="133"/>
      <c r="O238" s="133"/>
      <c r="P238" s="133"/>
      <c r="Q238" s="133"/>
    </row>
    <row r="239" spans="2:17" x14ac:dyDescent="0.45">
      <c r="B239" s="133"/>
      <c r="C239" s="133"/>
      <c r="D239" s="133"/>
      <c r="E239" s="133"/>
      <c r="F239" s="133"/>
      <c r="G239" s="133"/>
      <c r="H239" s="133"/>
      <c r="I239" s="162">
        <v>2006</v>
      </c>
      <c r="J239" s="160">
        <v>7</v>
      </c>
      <c r="K239" s="168">
        <v>198.5</v>
      </c>
      <c r="L239" s="133"/>
      <c r="M239" s="133"/>
      <c r="N239" s="133"/>
      <c r="O239" s="133"/>
      <c r="P239" s="133"/>
      <c r="Q239" s="133"/>
    </row>
    <row r="240" spans="2:17" x14ac:dyDescent="0.45">
      <c r="B240" s="133"/>
      <c r="C240" s="133"/>
      <c r="D240" s="133"/>
      <c r="E240" s="133"/>
      <c r="F240" s="133"/>
      <c r="G240" s="133"/>
      <c r="H240" s="133"/>
      <c r="I240" s="162">
        <v>2006</v>
      </c>
      <c r="J240" s="160">
        <v>8</v>
      </c>
      <c r="K240" s="168">
        <v>199.2</v>
      </c>
      <c r="L240" s="133"/>
      <c r="M240" s="133"/>
      <c r="N240" s="133"/>
      <c r="O240" s="133"/>
      <c r="P240" s="133"/>
      <c r="Q240" s="133"/>
    </row>
    <row r="241" spans="2:17" x14ac:dyDescent="0.45">
      <c r="B241" s="133"/>
      <c r="C241" s="133"/>
      <c r="D241" s="133"/>
      <c r="E241" s="133"/>
      <c r="F241" s="133"/>
      <c r="G241" s="133"/>
      <c r="H241" s="133"/>
      <c r="I241" s="162">
        <v>2006</v>
      </c>
      <c r="J241" s="160">
        <v>9</v>
      </c>
      <c r="K241" s="168">
        <v>200.1</v>
      </c>
      <c r="L241" s="133"/>
      <c r="M241" s="133"/>
      <c r="N241" s="133"/>
      <c r="O241" s="133"/>
      <c r="P241" s="133"/>
      <c r="Q241" s="133"/>
    </row>
    <row r="242" spans="2:17" x14ac:dyDescent="0.45">
      <c r="B242" s="133"/>
      <c r="C242" s="133"/>
      <c r="D242" s="133"/>
      <c r="E242" s="133"/>
      <c r="F242" s="133"/>
      <c r="G242" s="133"/>
      <c r="H242" s="133"/>
      <c r="I242" s="162">
        <v>2006</v>
      </c>
      <c r="J242" s="160">
        <v>10</v>
      </c>
      <c r="K242" s="168">
        <v>200.4</v>
      </c>
      <c r="L242" s="133"/>
      <c r="M242" s="133"/>
      <c r="N242" s="133"/>
      <c r="O242" s="133"/>
      <c r="P242" s="133"/>
      <c r="Q242" s="133"/>
    </row>
    <row r="243" spans="2:17" x14ac:dyDescent="0.45">
      <c r="B243" s="133"/>
      <c r="C243" s="133"/>
      <c r="D243" s="133"/>
      <c r="E243" s="133"/>
      <c r="F243" s="133"/>
      <c r="G243" s="133"/>
      <c r="H243" s="133"/>
      <c r="I243" s="162">
        <v>2006</v>
      </c>
      <c r="J243" s="160">
        <v>11</v>
      </c>
      <c r="K243" s="168">
        <v>201.1</v>
      </c>
      <c r="L243" s="133"/>
      <c r="M243" s="133"/>
      <c r="N243" s="133"/>
      <c r="O243" s="133"/>
      <c r="P243" s="133"/>
      <c r="Q243" s="133"/>
    </row>
    <row r="244" spans="2:17" x14ac:dyDescent="0.45">
      <c r="B244" s="133"/>
      <c r="C244" s="133"/>
      <c r="D244" s="133"/>
      <c r="E244" s="133"/>
      <c r="F244" s="133"/>
      <c r="G244" s="133"/>
      <c r="H244" s="133"/>
      <c r="I244" s="162">
        <v>2006</v>
      </c>
      <c r="J244" s="160">
        <v>12</v>
      </c>
      <c r="K244" s="168">
        <v>202.7</v>
      </c>
      <c r="L244" s="133"/>
      <c r="M244" s="133"/>
      <c r="N244" s="133"/>
      <c r="O244" s="133"/>
      <c r="P244" s="133"/>
      <c r="Q244" s="133"/>
    </row>
    <row r="245" spans="2:17" x14ac:dyDescent="0.45">
      <c r="B245" s="133"/>
      <c r="C245" s="133"/>
      <c r="D245" s="133"/>
      <c r="E245" s="133"/>
      <c r="F245" s="133"/>
      <c r="G245" s="133"/>
      <c r="H245" s="133"/>
      <c r="I245" s="162">
        <v>2007</v>
      </c>
      <c r="J245" s="160">
        <v>1</v>
      </c>
      <c r="K245" s="168">
        <v>201.6</v>
      </c>
      <c r="L245" s="133"/>
      <c r="M245" s="133"/>
      <c r="N245" s="133"/>
      <c r="O245" s="133"/>
      <c r="P245" s="133"/>
      <c r="Q245" s="133"/>
    </row>
    <row r="246" spans="2:17" x14ac:dyDescent="0.45">
      <c r="B246" s="133"/>
      <c r="C246" s="133"/>
      <c r="D246" s="133"/>
      <c r="E246" s="133"/>
      <c r="F246" s="133"/>
      <c r="G246" s="133"/>
      <c r="H246" s="133"/>
      <c r="I246" s="162">
        <v>2007</v>
      </c>
      <c r="J246" s="160">
        <v>2</v>
      </c>
      <c r="K246" s="168">
        <v>203.1</v>
      </c>
      <c r="L246" s="133"/>
      <c r="M246" s="133"/>
      <c r="N246" s="133"/>
      <c r="O246" s="133"/>
      <c r="P246" s="133"/>
      <c r="Q246" s="133"/>
    </row>
    <row r="247" spans="2:17" x14ac:dyDescent="0.45">
      <c r="B247" s="133"/>
      <c r="C247" s="133"/>
      <c r="D247" s="133"/>
      <c r="E247" s="133"/>
      <c r="F247" s="133"/>
      <c r="G247" s="133"/>
      <c r="H247" s="133"/>
      <c r="I247" s="162">
        <v>2007</v>
      </c>
      <c r="J247" s="160">
        <v>3</v>
      </c>
      <c r="K247" s="168">
        <v>204.4</v>
      </c>
      <c r="L247" s="133"/>
      <c r="M247" s="133"/>
      <c r="N247" s="133"/>
      <c r="O247" s="133"/>
      <c r="P247" s="133"/>
      <c r="Q247" s="133"/>
    </row>
    <row r="248" spans="2:17" x14ac:dyDescent="0.45">
      <c r="B248" s="133"/>
      <c r="C248" s="133"/>
      <c r="D248" s="133"/>
      <c r="E248" s="133"/>
      <c r="F248" s="133"/>
      <c r="G248" s="133"/>
      <c r="H248" s="133"/>
      <c r="I248" s="162">
        <v>2007</v>
      </c>
      <c r="J248" s="160">
        <v>4</v>
      </c>
      <c r="K248" s="168">
        <v>205.4</v>
      </c>
      <c r="L248" s="133"/>
      <c r="M248" s="133"/>
      <c r="N248" s="133"/>
      <c r="O248" s="133"/>
      <c r="P248" s="133"/>
      <c r="Q248" s="133"/>
    </row>
    <row r="249" spans="2:17" x14ac:dyDescent="0.45">
      <c r="B249" s="133"/>
      <c r="C249" s="133"/>
      <c r="D249" s="133"/>
      <c r="E249" s="133"/>
      <c r="F249" s="133"/>
      <c r="G249" s="133"/>
      <c r="H249" s="133"/>
      <c r="I249" s="162">
        <v>2007</v>
      </c>
      <c r="J249" s="160">
        <v>5</v>
      </c>
      <c r="K249" s="168">
        <v>206.2</v>
      </c>
      <c r="L249" s="133"/>
      <c r="M249" s="133"/>
      <c r="N249" s="133"/>
      <c r="O249" s="133"/>
      <c r="P249" s="133"/>
      <c r="Q249" s="133"/>
    </row>
    <row r="250" spans="2:17" x14ac:dyDescent="0.45">
      <c r="B250" s="133"/>
      <c r="C250" s="133"/>
      <c r="D250" s="133"/>
      <c r="E250" s="133"/>
      <c r="F250" s="133"/>
      <c r="G250" s="133"/>
      <c r="H250" s="133"/>
      <c r="I250" s="162">
        <v>2007</v>
      </c>
      <c r="J250" s="160">
        <v>6</v>
      </c>
      <c r="K250" s="168">
        <v>207.3</v>
      </c>
      <c r="L250" s="133"/>
      <c r="M250" s="133"/>
      <c r="N250" s="133"/>
      <c r="O250" s="133"/>
      <c r="P250" s="133"/>
      <c r="Q250" s="133"/>
    </row>
    <row r="251" spans="2:17" x14ac:dyDescent="0.45">
      <c r="B251" s="133"/>
      <c r="C251" s="133"/>
      <c r="D251" s="133"/>
      <c r="E251" s="133"/>
      <c r="F251" s="133"/>
      <c r="G251" s="133"/>
      <c r="H251" s="133"/>
      <c r="I251" s="162">
        <v>2007</v>
      </c>
      <c r="J251" s="160">
        <v>7</v>
      </c>
      <c r="K251" s="168">
        <v>206.1</v>
      </c>
      <c r="L251" s="133"/>
      <c r="M251" s="133"/>
      <c r="N251" s="133"/>
      <c r="O251" s="133"/>
      <c r="P251" s="133"/>
      <c r="Q251" s="133"/>
    </row>
    <row r="252" spans="2:17" x14ac:dyDescent="0.45">
      <c r="B252" s="133"/>
      <c r="C252" s="133"/>
      <c r="D252" s="133"/>
      <c r="E252" s="133"/>
      <c r="F252" s="133"/>
      <c r="G252" s="133"/>
      <c r="H252" s="133"/>
      <c r="I252" s="162">
        <v>2007</v>
      </c>
      <c r="J252" s="160">
        <v>8</v>
      </c>
      <c r="K252" s="168">
        <v>207.3</v>
      </c>
      <c r="L252" s="133"/>
      <c r="M252" s="133"/>
      <c r="N252" s="133"/>
      <c r="O252" s="133"/>
      <c r="P252" s="133"/>
      <c r="Q252" s="133"/>
    </row>
    <row r="253" spans="2:17" x14ac:dyDescent="0.45">
      <c r="B253" s="133"/>
      <c r="C253" s="133"/>
      <c r="D253" s="133"/>
      <c r="E253" s="133"/>
      <c r="F253" s="133"/>
      <c r="G253" s="133"/>
      <c r="H253" s="133"/>
      <c r="I253" s="162">
        <v>2007</v>
      </c>
      <c r="J253" s="160">
        <v>9</v>
      </c>
      <c r="K253" s="168">
        <v>208</v>
      </c>
      <c r="L253" s="133"/>
      <c r="M253" s="133"/>
      <c r="N253" s="133"/>
      <c r="O253" s="133"/>
      <c r="P253" s="133"/>
      <c r="Q253" s="133"/>
    </row>
    <row r="254" spans="2:17" x14ac:dyDescent="0.45">
      <c r="B254" s="133"/>
      <c r="C254" s="133"/>
      <c r="D254" s="133"/>
      <c r="E254" s="133"/>
      <c r="F254" s="133"/>
      <c r="G254" s="133"/>
      <c r="H254" s="133"/>
      <c r="I254" s="162">
        <v>2007</v>
      </c>
      <c r="J254" s="160">
        <v>10</v>
      </c>
      <c r="K254" s="168">
        <v>208.9</v>
      </c>
      <c r="L254" s="133"/>
      <c r="M254" s="133"/>
      <c r="N254" s="133"/>
      <c r="O254" s="133"/>
      <c r="P254" s="133"/>
      <c r="Q254" s="133"/>
    </row>
    <row r="255" spans="2:17" x14ac:dyDescent="0.45">
      <c r="B255" s="133"/>
      <c r="C255" s="133"/>
      <c r="D255" s="133"/>
      <c r="E255" s="133"/>
      <c r="F255" s="133"/>
      <c r="G255" s="133"/>
      <c r="H255" s="133"/>
      <c r="I255" s="162">
        <v>2007</v>
      </c>
      <c r="J255" s="160">
        <v>11</v>
      </c>
      <c r="K255" s="168">
        <v>209.7</v>
      </c>
      <c r="L255" s="133"/>
      <c r="M255" s="133"/>
      <c r="N255" s="133"/>
      <c r="O255" s="133"/>
      <c r="P255" s="133"/>
      <c r="Q255" s="133"/>
    </row>
    <row r="256" spans="2:17" x14ac:dyDescent="0.45">
      <c r="B256" s="133"/>
      <c r="C256" s="133"/>
      <c r="D256" s="133"/>
      <c r="E256" s="133"/>
      <c r="F256" s="133"/>
      <c r="G256" s="133"/>
      <c r="H256" s="133"/>
      <c r="I256" s="162">
        <v>2007</v>
      </c>
      <c r="J256" s="160">
        <v>12</v>
      </c>
      <c r="K256" s="168">
        <v>210.9</v>
      </c>
      <c r="L256" s="133"/>
      <c r="M256" s="133"/>
      <c r="N256" s="133"/>
      <c r="O256" s="133"/>
      <c r="P256" s="133"/>
      <c r="Q256" s="133"/>
    </row>
    <row r="257" spans="2:17" x14ac:dyDescent="0.45">
      <c r="B257" s="133"/>
      <c r="C257" s="133"/>
      <c r="D257" s="133"/>
      <c r="E257" s="133"/>
      <c r="F257" s="133"/>
      <c r="G257" s="133"/>
      <c r="H257" s="133"/>
      <c r="I257" s="162">
        <v>2008</v>
      </c>
      <c r="J257" s="160">
        <v>1</v>
      </c>
      <c r="K257" s="168">
        <v>209.8</v>
      </c>
      <c r="L257" s="133"/>
      <c r="M257" s="133"/>
      <c r="N257" s="133"/>
      <c r="O257" s="133"/>
      <c r="P257" s="133"/>
      <c r="Q257" s="133"/>
    </row>
    <row r="258" spans="2:17" x14ac:dyDescent="0.45">
      <c r="B258" s="133"/>
      <c r="C258" s="133"/>
      <c r="D258" s="133"/>
      <c r="E258" s="133"/>
      <c r="F258" s="133"/>
      <c r="G258" s="133"/>
      <c r="H258" s="133"/>
      <c r="I258" s="162">
        <v>2008</v>
      </c>
      <c r="J258" s="160">
        <v>2</v>
      </c>
      <c r="K258" s="168">
        <v>211.4</v>
      </c>
      <c r="L258" s="133"/>
      <c r="M258" s="133"/>
      <c r="N258" s="133"/>
      <c r="O258" s="133"/>
      <c r="P258" s="133"/>
      <c r="Q258" s="133"/>
    </row>
    <row r="259" spans="2:17" x14ac:dyDescent="0.45">
      <c r="B259" s="133"/>
      <c r="C259" s="133"/>
      <c r="D259" s="133"/>
      <c r="E259" s="133"/>
      <c r="F259" s="133"/>
      <c r="G259" s="133"/>
      <c r="H259" s="133"/>
      <c r="I259" s="162">
        <v>2008</v>
      </c>
      <c r="J259" s="160">
        <v>3</v>
      </c>
      <c r="K259" s="168">
        <v>212.1</v>
      </c>
      <c r="L259" s="133"/>
      <c r="M259" s="133"/>
      <c r="N259" s="133"/>
      <c r="O259" s="133"/>
      <c r="P259" s="133"/>
      <c r="Q259" s="133"/>
    </row>
    <row r="260" spans="2:17" x14ac:dyDescent="0.45">
      <c r="B260" s="133"/>
      <c r="C260" s="133"/>
      <c r="D260" s="133"/>
      <c r="E260" s="133"/>
      <c r="F260" s="133"/>
      <c r="G260" s="133"/>
      <c r="H260" s="133"/>
      <c r="I260" s="162">
        <v>2008</v>
      </c>
      <c r="J260" s="160">
        <v>4</v>
      </c>
      <c r="K260" s="168">
        <v>214</v>
      </c>
      <c r="L260" s="133"/>
      <c r="M260" s="133"/>
      <c r="N260" s="133"/>
      <c r="O260" s="133"/>
      <c r="P260" s="133"/>
      <c r="Q260" s="133"/>
    </row>
    <row r="261" spans="2:17" x14ac:dyDescent="0.45">
      <c r="B261" s="133"/>
      <c r="C261" s="133"/>
      <c r="D261" s="133"/>
      <c r="E261" s="133"/>
      <c r="F261" s="133"/>
      <c r="G261" s="133"/>
      <c r="H261" s="133"/>
      <c r="I261" s="162">
        <v>2008</v>
      </c>
      <c r="J261" s="160">
        <v>5</v>
      </c>
      <c r="K261" s="168">
        <v>215.1</v>
      </c>
      <c r="L261" s="133"/>
      <c r="M261" s="133"/>
      <c r="N261" s="133"/>
      <c r="O261" s="133"/>
      <c r="P261" s="133"/>
      <c r="Q261" s="133"/>
    </row>
    <row r="262" spans="2:17" x14ac:dyDescent="0.45">
      <c r="B262" s="133"/>
      <c r="C262" s="133"/>
      <c r="D262" s="133"/>
      <c r="E262" s="133"/>
      <c r="F262" s="133"/>
      <c r="G262" s="133"/>
      <c r="H262" s="133"/>
      <c r="I262" s="162">
        <v>2008</v>
      </c>
      <c r="J262" s="160">
        <v>6</v>
      </c>
      <c r="K262" s="168">
        <v>216.8</v>
      </c>
      <c r="L262" s="133"/>
      <c r="M262" s="133"/>
      <c r="N262" s="133"/>
      <c r="O262" s="133"/>
      <c r="P262" s="133"/>
      <c r="Q262" s="133"/>
    </row>
    <row r="263" spans="2:17" x14ac:dyDescent="0.45">
      <c r="B263" s="133"/>
      <c r="C263" s="133"/>
      <c r="D263" s="133"/>
      <c r="E263" s="133"/>
      <c r="F263" s="133"/>
      <c r="G263" s="133"/>
      <c r="H263" s="133"/>
      <c r="I263" s="162">
        <v>2008</v>
      </c>
      <c r="J263" s="160">
        <v>7</v>
      </c>
      <c r="K263" s="168">
        <v>216.5</v>
      </c>
      <c r="L263" s="133"/>
      <c r="M263" s="133"/>
      <c r="N263" s="133"/>
      <c r="O263" s="133"/>
      <c r="P263" s="133"/>
      <c r="Q263" s="133"/>
    </row>
    <row r="264" spans="2:17" x14ac:dyDescent="0.45">
      <c r="B264" s="133"/>
      <c r="C264" s="133"/>
      <c r="D264" s="133"/>
      <c r="E264" s="133"/>
      <c r="F264" s="133"/>
      <c r="G264" s="133"/>
      <c r="H264" s="133"/>
      <c r="I264" s="162">
        <v>2008</v>
      </c>
      <c r="J264" s="160">
        <v>8</v>
      </c>
      <c r="K264" s="168">
        <v>217.2</v>
      </c>
      <c r="L264" s="133"/>
      <c r="M264" s="133"/>
      <c r="N264" s="133"/>
      <c r="O264" s="133"/>
      <c r="P264" s="133"/>
      <c r="Q264" s="133"/>
    </row>
    <row r="265" spans="2:17" x14ac:dyDescent="0.45">
      <c r="B265" s="133"/>
      <c r="C265" s="133"/>
      <c r="D265" s="133"/>
      <c r="E265" s="133"/>
      <c r="F265" s="133"/>
      <c r="G265" s="133"/>
      <c r="H265" s="133"/>
      <c r="I265" s="162">
        <v>2008</v>
      </c>
      <c r="J265" s="160">
        <v>9</v>
      </c>
      <c r="K265" s="168">
        <v>218.4</v>
      </c>
      <c r="L265" s="133"/>
      <c r="M265" s="133"/>
      <c r="N265" s="133"/>
      <c r="O265" s="133"/>
      <c r="P265" s="133"/>
      <c r="Q265" s="133"/>
    </row>
    <row r="266" spans="2:17" x14ac:dyDescent="0.45">
      <c r="B266" s="133"/>
      <c r="C266" s="133"/>
      <c r="D266" s="133"/>
      <c r="E266" s="133"/>
      <c r="F266" s="133"/>
      <c r="G266" s="133"/>
      <c r="H266" s="133"/>
      <c r="I266" s="162">
        <v>2008</v>
      </c>
      <c r="J266" s="160">
        <v>10</v>
      </c>
      <c r="K266" s="168">
        <v>217.7</v>
      </c>
      <c r="L266" s="133"/>
      <c r="M266" s="133"/>
      <c r="N266" s="133"/>
      <c r="O266" s="133"/>
      <c r="P266" s="133"/>
      <c r="Q266" s="133"/>
    </row>
    <row r="267" spans="2:17" x14ac:dyDescent="0.45">
      <c r="B267" s="133"/>
      <c r="C267" s="133"/>
      <c r="D267" s="133"/>
      <c r="E267" s="133"/>
      <c r="F267" s="133"/>
      <c r="G267" s="133"/>
      <c r="H267" s="133"/>
      <c r="I267" s="162">
        <v>2008</v>
      </c>
      <c r="J267" s="160">
        <v>11</v>
      </c>
      <c r="K267" s="168">
        <v>216</v>
      </c>
      <c r="L267" s="133"/>
      <c r="M267" s="133"/>
      <c r="N267" s="133"/>
      <c r="O267" s="133"/>
      <c r="P267" s="133"/>
      <c r="Q267" s="133"/>
    </row>
    <row r="268" spans="2:17" x14ac:dyDescent="0.45">
      <c r="B268" s="133"/>
      <c r="C268" s="133"/>
      <c r="D268" s="133"/>
      <c r="E268" s="133"/>
      <c r="F268" s="133"/>
      <c r="G268" s="133"/>
      <c r="H268" s="133"/>
      <c r="I268" s="162">
        <v>2008</v>
      </c>
      <c r="J268" s="160">
        <v>12</v>
      </c>
      <c r="K268" s="168">
        <v>212.9</v>
      </c>
      <c r="L268" s="133"/>
      <c r="M268" s="133"/>
      <c r="N268" s="133"/>
      <c r="O268" s="133"/>
      <c r="P268" s="133"/>
      <c r="Q268" s="133"/>
    </row>
    <row r="269" spans="2:17" x14ac:dyDescent="0.45">
      <c r="B269" s="133"/>
      <c r="C269" s="133"/>
      <c r="D269" s="133"/>
      <c r="E269" s="133"/>
      <c r="F269" s="133"/>
      <c r="G269" s="133"/>
      <c r="H269" s="133"/>
      <c r="I269" s="162">
        <v>2009</v>
      </c>
      <c r="J269" s="160">
        <v>1</v>
      </c>
      <c r="K269" s="168">
        <v>210.1</v>
      </c>
      <c r="L269" s="133"/>
      <c r="M269" s="133"/>
      <c r="N269" s="133"/>
      <c r="O269" s="133"/>
      <c r="P269" s="133"/>
      <c r="Q269" s="133"/>
    </row>
    <row r="270" spans="2:17" x14ac:dyDescent="0.45">
      <c r="B270" s="133"/>
      <c r="C270" s="133"/>
      <c r="D270" s="133"/>
      <c r="E270" s="133"/>
      <c r="F270" s="133"/>
      <c r="G270" s="133"/>
      <c r="H270" s="133"/>
      <c r="I270" s="162">
        <v>2009</v>
      </c>
      <c r="J270" s="160">
        <v>2</v>
      </c>
      <c r="K270" s="168">
        <v>211.4</v>
      </c>
      <c r="L270" s="133"/>
      <c r="M270" s="133"/>
      <c r="N270" s="133"/>
      <c r="O270" s="133"/>
      <c r="P270" s="133"/>
      <c r="Q270" s="133"/>
    </row>
    <row r="271" spans="2:17" x14ac:dyDescent="0.45">
      <c r="B271" s="133"/>
      <c r="C271" s="133"/>
      <c r="D271" s="133"/>
      <c r="E271" s="133"/>
      <c r="F271" s="133"/>
      <c r="G271" s="133"/>
      <c r="H271" s="133"/>
      <c r="I271" s="162">
        <v>2009</v>
      </c>
      <c r="J271" s="160">
        <v>3</v>
      </c>
      <c r="K271" s="168">
        <v>211.3</v>
      </c>
      <c r="L271" s="133"/>
      <c r="M271" s="133"/>
      <c r="N271" s="133"/>
      <c r="O271" s="133"/>
      <c r="P271" s="133"/>
      <c r="Q271" s="133"/>
    </row>
    <row r="272" spans="2:17" x14ac:dyDescent="0.45">
      <c r="B272" s="133"/>
      <c r="C272" s="133"/>
      <c r="D272" s="133"/>
      <c r="E272" s="133"/>
      <c r="F272" s="133"/>
      <c r="G272" s="133"/>
      <c r="H272" s="133"/>
      <c r="I272" s="162">
        <v>2009</v>
      </c>
      <c r="J272" s="160">
        <v>4</v>
      </c>
      <c r="K272" s="168">
        <v>211.5</v>
      </c>
      <c r="L272" s="133"/>
      <c r="M272" s="133"/>
      <c r="N272" s="133"/>
      <c r="O272" s="133"/>
      <c r="P272" s="133"/>
      <c r="Q272" s="133"/>
    </row>
    <row r="273" spans="2:17" x14ac:dyDescent="0.45">
      <c r="B273" s="133"/>
      <c r="C273" s="133"/>
      <c r="D273" s="133"/>
      <c r="E273" s="133"/>
      <c r="F273" s="133"/>
      <c r="G273" s="133"/>
      <c r="H273" s="133"/>
      <c r="I273" s="162">
        <v>2009</v>
      </c>
      <c r="J273" s="160">
        <v>5</v>
      </c>
      <c r="K273" s="168">
        <v>212.8</v>
      </c>
      <c r="L273" s="133"/>
      <c r="M273" s="133"/>
      <c r="N273" s="133"/>
      <c r="O273" s="133"/>
      <c r="P273" s="133"/>
      <c r="Q273" s="133"/>
    </row>
    <row r="274" spans="2:17" x14ac:dyDescent="0.45">
      <c r="B274" s="133"/>
      <c r="C274" s="133"/>
      <c r="D274" s="133"/>
      <c r="E274" s="133"/>
      <c r="F274" s="133"/>
      <c r="G274" s="133"/>
      <c r="H274" s="133"/>
      <c r="I274" s="162">
        <v>2009</v>
      </c>
      <c r="J274" s="160">
        <v>6</v>
      </c>
      <c r="K274" s="168">
        <v>213.4</v>
      </c>
      <c r="L274" s="133"/>
      <c r="M274" s="133"/>
      <c r="N274" s="133"/>
      <c r="O274" s="133"/>
      <c r="P274" s="133"/>
      <c r="Q274" s="133"/>
    </row>
    <row r="275" spans="2:17" x14ac:dyDescent="0.45">
      <c r="B275" s="133"/>
      <c r="C275" s="133"/>
      <c r="D275" s="133"/>
      <c r="E275" s="133"/>
      <c r="F275" s="133"/>
      <c r="G275" s="133"/>
      <c r="H275" s="133"/>
      <c r="I275" s="162">
        <v>2009</v>
      </c>
      <c r="J275" s="160">
        <v>7</v>
      </c>
      <c r="K275" s="168">
        <v>213.4</v>
      </c>
      <c r="L275" s="133"/>
      <c r="M275" s="133"/>
      <c r="N275" s="133"/>
      <c r="O275" s="133"/>
      <c r="P275" s="133"/>
      <c r="Q275" s="133"/>
    </row>
    <row r="276" spans="2:17" x14ac:dyDescent="0.45">
      <c r="B276" s="133"/>
      <c r="C276" s="133"/>
      <c r="D276" s="133"/>
      <c r="E276" s="133"/>
      <c r="F276" s="133"/>
      <c r="G276" s="133"/>
      <c r="H276" s="133"/>
      <c r="I276" s="162">
        <v>2009</v>
      </c>
      <c r="J276" s="160">
        <v>8</v>
      </c>
      <c r="K276" s="168">
        <v>214.4</v>
      </c>
      <c r="L276" s="133"/>
      <c r="M276" s="133"/>
      <c r="N276" s="133"/>
      <c r="O276" s="133"/>
      <c r="P276" s="133"/>
      <c r="Q276" s="133"/>
    </row>
    <row r="277" spans="2:17" x14ac:dyDescent="0.45">
      <c r="B277" s="133"/>
      <c r="C277" s="133"/>
      <c r="D277" s="133"/>
      <c r="E277" s="133"/>
      <c r="F277" s="133"/>
      <c r="G277" s="133"/>
      <c r="H277" s="133"/>
      <c r="I277" s="162">
        <v>2009</v>
      </c>
      <c r="J277" s="160">
        <v>9</v>
      </c>
      <c r="K277" s="168">
        <v>215.3</v>
      </c>
      <c r="L277" s="133"/>
      <c r="M277" s="133"/>
      <c r="N277" s="133"/>
      <c r="O277" s="133"/>
      <c r="P277" s="133"/>
      <c r="Q277" s="133"/>
    </row>
    <row r="278" spans="2:17" x14ac:dyDescent="0.45">
      <c r="B278" s="133"/>
      <c r="C278" s="133"/>
      <c r="D278" s="133"/>
      <c r="E278" s="133"/>
      <c r="F278" s="133"/>
      <c r="G278" s="133"/>
      <c r="H278" s="133"/>
      <c r="I278" s="162">
        <v>2009</v>
      </c>
      <c r="J278" s="160">
        <v>10</v>
      </c>
      <c r="K278" s="168">
        <v>216</v>
      </c>
      <c r="L278" s="133"/>
      <c r="M278" s="133"/>
      <c r="N278" s="133"/>
      <c r="O278" s="133"/>
      <c r="P278" s="133"/>
      <c r="Q278" s="133"/>
    </row>
    <row r="279" spans="2:17" x14ac:dyDescent="0.45">
      <c r="B279" s="133"/>
      <c r="C279" s="133"/>
      <c r="D279" s="133"/>
      <c r="E279" s="133"/>
      <c r="F279" s="133"/>
      <c r="G279" s="133"/>
      <c r="H279" s="133"/>
      <c r="I279" s="162">
        <v>2009</v>
      </c>
      <c r="J279" s="160">
        <v>11</v>
      </c>
      <c r="K279" s="168">
        <v>216.6</v>
      </c>
      <c r="L279" s="133"/>
      <c r="M279" s="133"/>
      <c r="N279" s="133"/>
      <c r="O279" s="133"/>
      <c r="P279" s="133"/>
      <c r="Q279" s="133"/>
    </row>
    <row r="280" spans="2:17" x14ac:dyDescent="0.45">
      <c r="B280" s="133"/>
      <c r="C280" s="133"/>
      <c r="D280" s="133"/>
      <c r="E280" s="133"/>
      <c r="F280" s="133"/>
      <c r="G280" s="133"/>
      <c r="H280" s="133"/>
      <c r="I280" s="162">
        <v>2009</v>
      </c>
      <c r="J280" s="160">
        <v>12</v>
      </c>
      <c r="K280" s="168">
        <v>218</v>
      </c>
      <c r="L280" s="133"/>
      <c r="M280" s="133"/>
      <c r="N280" s="133"/>
      <c r="O280" s="133"/>
      <c r="P280" s="133"/>
      <c r="Q280" s="133"/>
    </row>
    <row r="281" spans="2:17" x14ac:dyDescent="0.45">
      <c r="B281" s="133"/>
      <c r="C281" s="133"/>
      <c r="D281" s="133"/>
      <c r="E281" s="133"/>
      <c r="F281" s="133"/>
      <c r="G281" s="133"/>
      <c r="H281" s="133"/>
      <c r="I281" s="162">
        <v>2010</v>
      </c>
      <c r="J281" s="160">
        <v>1</v>
      </c>
      <c r="K281" s="168">
        <v>217.9</v>
      </c>
      <c r="L281" s="133"/>
      <c r="M281" s="133"/>
      <c r="N281" s="133"/>
      <c r="O281" s="133"/>
      <c r="P281" s="133"/>
      <c r="Q281" s="133"/>
    </row>
    <row r="282" spans="2:17" x14ac:dyDescent="0.45">
      <c r="B282" s="133"/>
      <c r="C282" s="133"/>
      <c r="D282" s="133"/>
      <c r="E282" s="133"/>
      <c r="F282" s="133"/>
      <c r="G282" s="133"/>
      <c r="H282" s="133"/>
      <c r="I282" s="162">
        <v>2010</v>
      </c>
      <c r="J282" s="160">
        <v>2</v>
      </c>
      <c r="K282" s="168">
        <v>219.2</v>
      </c>
      <c r="L282" s="133"/>
      <c r="M282" s="133"/>
      <c r="N282" s="133"/>
      <c r="O282" s="133"/>
      <c r="P282" s="133"/>
      <c r="Q282" s="133"/>
    </row>
    <row r="283" spans="2:17" x14ac:dyDescent="0.45">
      <c r="B283" s="133"/>
      <c r="C283" s="133"/>
      <c r="D283" s="133"/>
      <c r="E283" s="133"/>
      <c r="F283" s="133"/>
      <c r="G283" s="133"/>
      <c r="H283" s="133"/>
      <c r="I283" s="162">
        <v>2010</v>
      </c>
      <c r="J283" s="160">
        <v>3</v>
      </c>
      <c r="K283" s="168">
        <v>220.7</v>
      </c>
      <c r="L283" s="133"/>
      <c r="M283" s="133"/>
      <c r="N283" s="133"/>
      <c r="O283" s="133"/>
      <c r="P283" s="133"/>
      <c r="Q283" s="133"/>
    </row>
    <row r="284" spans="2:17" x14ac:dyDescent="0.45">
      <c r="B284" s="133"/>
      <c r="C284" s="133"/>
      <c r="D284" s="133"/>
      <c r="E284" s="133"/>
      <c r="F284" s="133"/>
      <c r="G284" s="133"/>
      <c r="H284" s="133"/>
      <c r="I284" s="162">
        <v>2010</v>
      </c>
      <c r="J284" s="160">
        <v>4</v>
      </c>
      <c r="K284" s="168">
        <v>222.8</v>
      </c>
      <c r="L284" s="133"/>
      <c r="M284" s="133"/>
      <c r="N284" s="133"/>
      <c r="O284" s="133"/>
      <c r="P284" s="133"/>
      <c r="Q284" s="133"/>
    </row>
    <row r="285" spans="2:17" x14ac:dyDescent="0.45">
      <c r="B285" s="133"/>
      <c r="C285" s="133"/>
      <c r="D285" s="133"/>
      <c r="E285" s="133"/>
      <c r="F285" s="133"/>
      <c r="G285" s="133"/>
      <c r="H285" s="133"/>
      <c r="I285" s="162">
        <v>2010</v>
      </c>
      <c r="J285" s="160">
        <v>5</v>
      </c>
      <c r="K285" s="168">
        <v>223.6</v>
      </c>
      <c r="L285" s="133"/>
      <c r="M285" s="133"/>
      <c r="N285" s="133"/>
      <c r="O285" s="133"/>
      <c r="P285" s="133"/>
      <c r="Q285" s="133"/>
    </row>
    <row r="286" spans="2:17" x14ac:dyDescent="0.45">
      <c r="B286" s="133"/>
      <c r="C286" s="133"/>
      <c r="D286" s="133"/>
      <c r="E286" s="133"/>
      <c r="F286" s="133"/>
      <c r="G286" s="133"/>
      <c r="H286" s="133"/>
      <c r="I286" s="162">
        <v>2010</v>
      </c>
      <c r="J286" s="160">
        <v>6</v>
      </c>
      <c r="K286" s="168">
        <v>224.1</v>
      </c>
      <c r="L286" s="133"/>
      <c r="M286" s="133"/>
      <c r="N286" s="133"/>
      <c r="O286" s="133"/>
      <c r="P286" s="133"/>
      <c r="Q286" s="133"/>
    </row>
    <row r="287" spans="2:17" x14ac:dyDescent="0.45">
      <c r="B287" s="133"/>
      <c r="C287" s="133"/>
      <c r="D287" s="133"/>
      <c r="E287" s="133"/>
      <c r="F287" s="133"/>
      <c r="G287" s="133"/>
      <c r="H287" s="133"/>
      <c r="I287" s="162">
        <v>2010</v>
      </c>
      <c r="J287" s="160">
        <v>7</v>
      </c>
      <c r="K287" s="168">
        <v>223.6</v>
      </c>
      <c r="L287" s="133"/>
      <c r="M287" s="133"/>
      <c r="N287" s="133"/>
      <c r="O287" s="133"/>
      <c r="P287" s="133"/>
      <c r="Q287" s="133"/>
    </row>
    <row r="288" spans="2:17" x14ac:dyDescent="0.45">
      <c r="B288" s="133"/>
      <c r="C288" s="133"/>
      <c r="D288" s="133"/>
      <c r="E288" s="133"/>
      <c r="F288" s="133"/>
      <c r="G288" s="133"/>
      <c r="H288" s="133"/>
      <c r="I288" s="162">
        <v>2010</v>
      </c>
      <c r="J288" s="160">
        <v>8</v>
      </c>
      <c r="K288" s="168">
        <v>224.5</v>
      </c>
      <c r="L288" s="133"/>
      <c r="M288" s="133"/>
      <c r="N288" s="133"/>
      <c r="O288" s="133"/>
      <c r="P288" s="133"/>
      <c r="Q288" s="133"/>
    </row>
    <row r="289" spans="2:17" x14ac:dyDescent="0.45">
      <c r="B289" s="133"/>
      <c r="C289" s="133"/>
      <c r="D289" s="133"/>
      <c r="E289" s="133"/>
      <c r="F289" s="133"/>
      <c r="G289" s="133"/>
      <c r="H289" s="133"/>
      <c r="I289" s="162">
        <v>2010</v>
      </c>
      <c r="J289" s="160">
        <v>9</v>
      </c>
      <c r="K289" s="168">
        <v>225.3</v>
      </c>
      <c r="L289" s="133"/>
      <c r="M289" s="133"/>
      <c r="N289" s="133"/>
      <c r="O289" s="133"/>
      <c r="P289" s="133"/>
      <c r="Q289" s="133"/>
    </row>
    <row r="290" spans="2:17" x14ac:dyDescent="0.45">
      <c r="B290" s="133"/>
      <c r="C290" s="133"/>
      <c r="D290" s="133"/>
      <c r="E290" s="133"/>
      <c r="F290" s="133"/>
      <c r="G290" s="133"/>
      <c r="H290" s="133"/>
      <c r="I290" s="162">
        <v>2010</v>
      </c>
      <c r="J290" s="160">
        <v>10</v>
      </c>
      <c r="K290" s="168">
        <v>225.8</v>
      </c>
      <c r="L290" s="133"/>
      <c r="M290" s="133"/>
      <c r="N290" s="133"/>
      <c r="O290" s="133"/>
      <c r="P290" s="133"/>
      <c r="Q290" s="133"/>
    </row>
    <row r="291" spans="2:17" x14ac:dyDescent="0.45">
      <c r="B291" s="133"/>
      <c r="C291" s="133"/>
      <c r="D291" s="133"/>
      <c r="E291" s="133"/>
      <c r="F291" s="133"/>
      <c r="G291" s="133"/>
      <c r="H291" s="133"/>
      <c r="I291" s="162">
        <v>2010</v>
      </c>
      <c r="J291" s="160">
        <v>11</v>
      </c>
      <c r="K291" s="168">
        <v>226.8</v>
      </c>
      <c r="L291" s="133"/>
      <c r="M291" s="133"/>
      <c r="N291" s="133"/>
      <c r="O291" s="133"/>
      <c r="P291" s="133"/>
      <c r="Q291" s="133"/>
    </row>
    <row r="292" spans="2:17" x14ac:dyDescent="0.45">
      <c r="B292" s="133"/>
      <c r="C292" s="133"/>
      <c r="D292" s="133"/>
      <c r="E292" s="133"/>
      <c r="F292" s="133"/>
      <c r="G292" s="133"/>
      <c r="H292" s="133"/>
      <c r="I292" s="162">
        <v>2010</v>
      </c>
      <c r="J292" s="160">
        <v>12</v>
      </c>
      <c r="K292" s="168">
        <v>228.4</v>
      </c>
      <c r="L292" s="133"/>
      <c r="M292" s="133"/>
      <c r="N292" s="133"/>
      <c r="O292" s="133"/>
      <c r="P292" s="133"/>
      <c r="Q292" s="133"/>
    </row>
    <row r="293" spans="2:17" x14ac:dyDescent="0.45">
      <c r="B293" s="133"/>
      <c r="C293" s="133"/>
      <c r="D293" s="133"/>
      <c r="E293" s="133"/>
      <c r="F293" s="133"/>
      <c r="G293" s="133"/>
      <c r="H293" s="133"/>
      <c r="I293" s="162">
        <v>2011</v>
      </c>
      <c r="J293" s="160">
        <v>1</v>
      </c>
      <c r="K293" s="168">
        <v>229</v>
      </c>
      <c r="L293" s="133"/>
      <c r="M293" s="133"/>
      <c r="N293" s="133"/>
      <c r="O293" s="133"/>
      <c r="P293" s="133"/>
      <c r="Q293" s="133"/>
    </row>
    <row r="294" spans="2:17" x14ac:dyDescent="0.45">
      <c r="B294" s="133"/>
      <c r="C294" s="133"/>
      <c r="D294" s="133"/>
      <c r="E294" s="133"/>
      <c r="F294" s="133"/>
      <c r="G294" s="133"/>
      <c r="H294" s="133"/>
      <c r="I294" s="162">
        <v>2011</v>
      </c>
      <c r="J294" s="160">
        <v>2</v>
      </c>
      <c r="K294" s="168">
        <v>231.3</v>
      </c>
      <c r="L294" s="133"/>
      <c r="M294" s="133"/>
      <c r="N294" s="133"/>
      <c r="O294" s="133"/>
      <c r="P294" s="133"/>
      <c r="Q294" s="133"/>
    </row>
    <row r="295" spans="2:17" x14ac:dyDescent="0.45">
      <c r="B295" s="133"/>
      <c r="C295" s="133"/>
      <c r="D295" s="133"/>
      <c r="E295" s="133"/>
      <c r="F295" s="133"/>
      <c r="G295" s="133"/>
      <c r="H295" s="133"/>
      <c r="I295" s="162">
        <v>2011</v>
      </c>
      <c r="J295" s="160">
        <v>3</v>
      </c>
      <c r="K295" s="168">
        <v>232.5</v>
      </c>
      <c r="L295" s="133"/>
      <c r="M295" s="133"/>
      <c r="N295" s="133"/>
      <c r="O295" s="133"/>
      <c r="P295" s="133"/>
      <c r="Q295" s="133"/>
    </row>
    <row r="296" spans="2:17" x14ac:dyDescent="0.45">
      <c r="B296" s="133"/>
      <c r="C296" s="133"/>
      <c r="D296" s="133"/>
      <c r="E296" s="133"/>
      <c r="F296" s="133"/>
      <c r="G296" s="133"/>
      <c r="H296" s="133"/>
      <c r="I296" s="162">
        <v>2011</v>
      </c>
      <c r="J296" s="160">
        <v>4</v>
      </c>
      <c r="K296" s="168">
        <v>234.4</v>
      </c>
      <c r="L296" s="133"/>
      <c r="M296" s="133"/>
      <c r="N296" s="133"/>
      <c r="O296" s="133"/>
      <c r="P296" s="133"/>
      <c r="Q296" s="133"/>
    </row>
    <row r="297" spans="2:17" x14ac:dyDescent="0.45">
      <c r="B297" s="133"/>
      <c r="C297" s="133"/>
      <c r="D297" s="133"/>
      <c r="E297" s="133"/>
      <c r="F297" s="133"/>
      <c r="G297" s="133"/>
      <c r="H297" s="133"/>
      <c r="I297" s="162">
        <v>2011</v>
      </c>
      <c r="J297" s="160">
        <v>5</v>
      </c>
      <c r="K297" s="168">
        <v>235.2</v>
      </c>
      <c r="L297" s="133"/>
      <c r="M297" s="133"/>
      <c r="N297" s="133"/>
      <c r="O297" s="133"/>
      <c r="P297" s="133"/>
      <c r="Q297" s="133"/>
    </row>
    <row r="298" spans="2:17" x14ac:dyDescent="0.45">
      <c r="B298" s="133"/>
      <c r="C298" s="133"/>
      <c r="D298" s="133"/>
      <c r="E298" s="133"/>
      <c r="F298" s="133"/>
      <c r="G298" s="133"/>
      <c r="H298" s="133"/>
      <c r="I298" s="162">
        <v>2011</v>
      </c>
      <c r="J298" s="160">
        <v>6</v>
      </c>
      <c r="K298" s="168">
        <v>235.2</v>
      </c>
      <c r="L298" s="133"/>
      <c r="M298" s="133"/>
      <c r="N298" s="133"/>
      <c r="O298" s="133"/>
      <c r="P298" s="133"/>
      <c r="Q298" s="133"/>
    </row>
    <row r="299" spans="2:17" x14ac:dyDescent="0.45">
      <c r="B299" s="133"/>
      <c r="C299" s="133"/>
      <c r="D299" s="133"/>
      <c r="E299" s="133"/>
      <c r="F299" s="133"/>
      <c r="G299" s="133"/>
      <c r="H299" s="133"/>
      <c r="I299" s="162">
        <v>2011</v>
      </c>
      <c r="J299" s="160">
        <v>7</v>
      </c>
      <c r="K299" s="168">
        <v>234.7</v>
      </c>
      <c r="L299" s="133"/>
      <c r="M299" s="133"/>
      <c r="N299" s="133"/>
      <c r="O299" s="133"/>
      <c r="P299" s="133"/>
      <c r="Q299" s="133"/>
    </row>
    <row r="300" spans="2:17" x14ac:dyDescent="0.45">
      <c r="B300" s="133"/>
      <c r="C300" s="133"/>
      <c r="D300" s="133"/>
      <c r="E300" s="133"/>
      <c r="F300" s="133"/>
      <c r="G300" s="133"/>
      <c r="H300" s="133"/>
      <c r="I300" s="162">
        <v>2011</v>
      </c>
      <c r="J300" s="160">
        <v>8</v>
      </c>
      <c r="K300" s="168">
        <v>236.1</v>
      </c>
      <c r="L300" s="133"/>
      <c r="M300" s="133"/>
      <c r="N300" s="133"/>
      <c r="O300" s="133"/>
      <c r="P300" s="133"/>
      <c r="Q300" s="133"/>
    </row>
    <row r="301" spans="2:17" x14ac:dyDescent="0.45">
      <c r="B301" s="133"/>
      <c r="C301" s="133"/>
      <c r="D301" s="133"/>
      <c r="E301" s="133"/>
      <c r="F301" s="133"/>
      <c r="G301" s="133"/>
      <c r="H301" s="133"/>
      <c r="I301" s="162">
        <v>2011</v>
      </c>
      <c r="J301" s="160">
        <v>9</v>
      </c>
      <c r="K301" s="168">
        <v>237.9</v>
      </c>
      <c r="L301" s="133"/>
      <c r="M301" s="133"/>
      <c r="N301" s="133"/>
      <c r="O301" s="133"/>
      <c r="P301" s="133"/>
      <c r="Q301" s="133"/>
    </row>
    <row r="302" spans="2:17" x14ac:dyDescent="0.45">
      <c r="B302" s="133"/>
      <c r="C302" s="133"/>
      <c r="D302" s="133"/>
      <c r="E302" s="133"/>
      <c r="F302" s="133"/>
      <c r="G302" s="133"/>
      <c r="H302" s="133"/>
      <c r="I302" s="162">
        <v>2011</v>
      </c>
      <c r="J302" s="160">
        <v>10</v>
      </c>
      <c r="K302" s="168">
        <v>238</v>
      </c>
      <c r="L302" s="133"/>
      <c r="M302" s="133"/>
      <c r="N302" s="133"/>
      <c r="O302" s="133"/>
      <c r="P302" s="133"/>
      <c r="Q302" s="133"/>
    </row>
    <row r="303" spans="2:17" x14ac:dyDescent="0.45">
      <c r="B303" s="133"/>
      <c r="C303" s="133"/>
      <c r="D303" s="133"/>
      <c r="E303" s="133"/>
      <c r="F303" s="133"/>
      <c r="G303" s="133"/>
      <c r="H303" s="133"/>
      <c r="I303" s="162">
        <v>2011</v>
      </c>
      <c r="J303" s="160">
        <v>11</v>
      </c>
      <c r="K303" s="168">
        <v>238.5</v>
      </c>
      <c r="L303" s="133"/>
      <c r="M303" s="133"/>
      <c r="N303" s="133"/>
      <c r="O303" s="133"/>
      <c r="P303" s="133"/>
      <c r="Q303" s="133"/>
    </row>
    <row r="304" spans="2:17" x14ac:dyDescent="0.45">
      <c r="B304" s="133"/>
      <c r="C304" s="133"/>
      <c r="D304" s="133"/>
      <c r="E304" s="133"/>
      <c r="F304" s="133"/>
      <c r="G304" s="133"/>
      <c r="H304" s="133"/>
      <c r="I304" s="162">
        <v>2011</v>
      </c>
      <c r="J304" s="160">
        <v>12</v>
      </c>
      <c r="K304" s="168">
        <v>239.4</v>
      </c>
      <c r="L304" s="133"/>
      <c r="M304" s="133"/>
      <c r="N304" s="133"/>
      <c r="O304" s="133"/>
      <c r="P304" s="133"/>
      <c r="Q304" s="133"/>
    </row>
    <row r="305" spans="2:17" x14ac:dyDescent="0.45">
      <c r="B305" s="133"/>
      <c r="C305" s="133"/>
      <c r="D305" s="133"/>
      <c r="E305" s="133"/>
      <c r="F305" s="133"/>
      <c r="G305" s="133"/>
      <c r="H305" s="133"/>
      <c r="I305" s="162">
        <v>2012</v>
      </c>
      <c r="J305" s="160">
        <v>1</v>
      </c>
      <c r="K305" s="168">
        <v>238</v>
      </c>
      <c r="L305" s="133"/>
      <c r="M305" s="133"/>
      <c r="N305" s="133"/>
      <c r="O305" s="133"/>
      <c r="P305" s="133"/>
      <c r="Q305" s="133"/>
    </row>
    <row r="306" spans="2:17" x14ac:dyDescent="0.45">
      <c r="B306" s="133"/>
      <c r="C306" s="133"/>
      <c r="D306" s="133"/>
      <c r="E306" s="133"/>
      <c r="F306" s="133"/>
      <c r="G306" s="133"/>
      <c r="H306" s="133"/>
      <c r="I306" s="162">
        <v>2012</v>
      </c>
      <c r="J306" s="160">
        <v>2</v>
      </c>
      <c r="K306" s="168">
        <v>239.9</v>
      </c>
      <c r="L306" s="133"/>
      <c r="M306" s="133"/>
      <c r="N306" s="133"/>
      <c r="O306" s="133"/>
      <c r="P306" s="133"/>
      <c r="Q306" s="133"/>
    </row>
    <row r="307" spans="2:17" x14ac:dyDescent="0.45">
      <c r="B307" s="133"/>
      <c r="C307" s="133"/>
      <c r="D307" s="133"/>
      <c r="E307" s="133"/>
      <c r="F307" s="133"/>
      <c r="G307" s="133"/>
      <c r="H307" s="133"/>
      <c r="I307" s="162">
        <v>2012</v>
      </c>
      <c r="J307" s="160">
        <v>3</v>
      </c>
      <c r="K307" s="168">
        <v>240.8</v>
      </c>
      <c r="L307" s="133"/>
      <c r="M307" s="133"/>
      <c r="N307" s="133"/>
      <c r="O307" s="133"/>
      <c r="P307" s="133"/>
      <c r="Q307" s="133"/>
    </row>
    <row r="308" spans="2:17" x14ac:dyDescent="0.45">
      <c r="B308" s="133"/>
      <c r="C308" s="133"/>
      <c r="D308" s="133"/>
      <c r="E308" s="133"/>
      <c r="F308" s="133"/>
      <c r="G308" s="133"/>
      <c r="H308" s="133"/>
      <c r="I308" s="162">
        <v>2012</v>
      </c>
      <c r="J308" s="160">
        <v>4</v>
      </c>
      <c r="K308" s="168">
        <v>242.5</v>
      </c>
      <c r="L308" s="133"/>
      <c r="M308" s="133"/>
      <c r="N308" s="133"/>
      <c r="O308" s="133"/>
      <c r="P308" s="133"/>
      <c r="Q308" s="133"/>
    </row>
    <row r="309" spans="2:17" x14ac:dyDescent="0.45">
      <c r="B309" s="133"/>
      <c r="C309" s="133"/>
      <c r="D309" s="133"/>
      <c r="E309" s="133"/>
      <c r="F309" s="133"/>
      <c r="G309" s="133"/>
      <c r="H309" s="133"/>
      <c r="I309" s="162">
        <v>2012</v>
      </c>
      <c r="J309" s="160">
        <v>5</v>
      </c>
      <c r="K309" s="168">
        <v>242.4</v>
      </c>
      <c r="L309" s="133"/>
      <c r="M309" s="133"/>
      <c r="N309" s="133"/>
      <c r="O309" s="133"/>
      <c r="P309" s="133"/>
      <c r="Q309" s="133"/>
    </row>
    <row r="310" spans="2:17" x14ac:dyDescent="0.45">
      <c r="B310" s="133"/>
      <c r="C310" s="133"/>
      <c r="D310" s="133"/>
      <c r="E310" s="133"/>
      <c r="F310" s="133"/>
      <c r="G310" s="133"/>
      <c r="H310" s="133"/>
      <c r="I310" s="162">
        <v>2012</v>
      </c>
      <c r="J310" s="160">
        <v>6</v>
      </c>
      <c r="K310" s="168">
        <v>241.8</v>
      </c>
      <c r="L310" s="133"/>
      <c r="M310" s="133"/>
      <c r="N310" s="133"/>
      <c r="O310" s="133"/>
      <c r="P310" s="133"/>
      <c r="Q310" s="133"/>
    </row>
    <row r="311" spans="2:17" x14ac:dyDescent="0.45">
      <c r="B311" s="133"/>
      <c r="C311" s="133"/>
      <c r="D311" s="133"/>
      <c r="E311" s="133"/>
      <c r="F311" s="133"/>
      <c r="G311" s="133"/>
      <c r="H311" s="133"/>
      <c r="I311" s="162">
        <v>2012</v>
      </c>
      <c r="J311" s="160">
        <v>7</v>
      </c>
      <c r="K311" s="168">
        <v>242.1</v>
      </c>
      <c r="L311" s="133"/>
      <c r="M311" s="133"/>
      <c r="N311" s="133"/>
      <c r="O311" s="133"/>
      <c r="P311" s="133"/>
      <c r="Q311" s="133"/>
    </row>
    <row r="312" spans="2:17" x14ac:dyDescent="0.45">
      <c r="B312" s="133"/>
      <c r="C312" s="133"/>
      <c r="D312" s="133"/>
      <c r="E312" s="133"/>
      <c r="F312" s="133"/>
      <c r="G312" s="133"/>
      <c r="H312" s="133"/>
      <c r="I312" s="162">
        <v>2012</v>
      </c>
      <c r="J312" s="160">
        <v>8</v>
      </c>
      <c r="K312" s="168">
        <v>243</v>
      </c>
      <c r="L312" s="133"/>
      <c r="M312" s="133"/>
      <c r="N312" s="133"/>
      <c r="O312" s="133"/>
      <c r="P312" s="133"/>
      <c r="Q312" s="133"/>
    </row>
    <row r="313" spans="2:17" x14ac:dyDescent="0.45">
      <c r="B313" s="133"/>
      <c r="C313" s="133"/>
      <c r="D313" s="133"/>
      <c r="E313" s="133"/>
      <c r="F313" s="133"/>
      <c r="G313" s="133"/>
      <c r="H313" s="133"/>
      <c r="I313" s="162">
        <v>2012</v>
      </c>
      <c r="J313" s="160">
        <v>9</v>
      </c>
      <c r="K313" s="168">
        <v>244.2</v>
      </c>
      <c r="L313" s="133"/>
      <c r="M313" s="133"/>
      <c r="N313" s="133"/>
      <c r="O313" s="133"/>
      <c r="P313" s="133"/>
      <c r="Q313" s="133"/>
    </row>
    <row r="314" spans="2:17" x14ac:dyDescent="0.45">
      <c r="B314" s="133"/>
      <c r="C314" s="133"/>
      <c r="D314" s="133"/>
      <c r="E314" s="133"/>
      <c r="F314" s="133"/>
      <c r="G314" s="133"/>
      <c r="H314" s="133"/>
      <c r="I314" s="162">
        <v>2012</v>
      </c>
      <c r="J314" s="160">
        <v>10</v>
      </c>
      <c r="K314" s="168">
        <v>245.6</v>
      </c>
      <c r="L314" s="133"/>
      <c r="M314" s="133"/>
      <c r="N314" s="133"/>
      <c r="O314" s="133"/>
      <c r="P314" s="133"/>
      <c r="Q314" s="133"/>
    </row>
    <row r="315" spans="2:17" x14ac:dyDescent="0.45">
      <c r="B315" s="133"/>
      <c r="C315" s="133"/>
      <c r="D315" s="133"/>
      <c r="E315" s="133"/>
      <c r="F315" s="133"/>
      <c r="G315" s="133"/>
      <c r="H315" s="133"/>
      <c r="I315" s="162">
        <v>2012</v>
      </c>
      <c r="J315" s="160">
        <v>11</v>
      </c>
      <c r="K315" s="168">
        <v>245.6</v>
      </c>
      <c r="L315" s="133"/>
      <c r="M315" s="133"/>
      <c r="N315" s="133"/>
      <c r="O315" s="133"/>
      <c r="P315" s="133"/>
      <c r="Q315" s="133"/>
    </row>
    <row r="316" spans="2:17" x14ac:dyDescent="0.45">
      <c r="B316" s="133"/>
      <c r="C316" s="133"/>
      <c r="D316" s="133"/>
      <c r="E316" s="133"/>
      <c r="F316" s="133"/>
      <c r="G316" s="133"/>
      <c r="H316" s="133"/>
      <c r="I316" s="162">
        <v>2012</v>
      </c>
      <c r="J316" s="160">
        <v>12</v>
      </c>
      <c r="K316" s="168">
        <v>246.8</v>
      </c>
      <c r="L316" s="133"/>
      <c r="M316" s="133"/>
      <c r="N316" s="133"/>
      <c r="O316" s="133"/>
      <c r="P316" s="133"/>
      <c r="Q316" s="133"/>
    </row>
    <row r="317" spans="2:17" x14ac:dyDescent="0.45">
      <c r="B317" s="133"/>
      <c r="C317" s="133"/>
      <c r="D317" s="133"/>
      <c r="E317" s="133"/>
      <c r="F317" s="133"/>
      <c r="G317" s="133"/>
      <c r="H317" s="133"/>
      <c r="I317" s="162">
        <v>2013</v>
      </c>
      <c r="J317" s="160">
        <v>1</v>
      </c>
      <c r="K317" s="168">
        <v>245.8</v>
      </c>
      <c r="L317" s="133"/>
      <c r="M317" s="133"/>
      <c r="N317" s="133"/>
      <c r="O317" s="133"/>
      <c r="P317" s="133"/>
      <c r="Q317" s="133"/>
    </row>
    <row r="318" spans="2:17" x14ac:dyDescent="0.45">
      <c r="B318" s="133"/>
      <c r="C318" s="133"/>
      <c r="D318" s="133"/>
      <c r="E318" s="133"/>
      <c r="F318" s="133"/>
      <c r="G318" s="133"/>
      <c r="H318" s="133"/>
      <c r="I318" s="162">
        <v>2013</v>
      </c>
      <c r="J318" s="160">
        <v>2</v>
      </c>
      <c r="K318" s="168">
        <v>247.6</v>
      </c>
      <c r="L318" s="133"/>
      <c r="M318" s="133"/>
      <c r="N318" s="133"/>
      <c r="O318" s="133"/>
      <c r="P318" s="133"/>
      <c r="Q318" s="133"/>
    </row>
    <row r="319" spans="2:17" x14ac:dyDescent="0.45">
      <c r="B319" s="133"/>
      <c r="C319" s="133"/>
      <c r="D319" s="133"/>
      <c r="E319" s="133"/>
      <c r="F319" s="133"/>
      <c r="G319" s="133"/>
      <c r="H319" s="133"/>
      <c r="I319" s="162">
        <v>2013</v>
      </c>
      <c r="J319" s="160">
        <v>3</v>
      </c>
      <c r="K319" s="168">
        <v>248.7</v>
      </c>
      <c r="L319" s="133"/>
      <c r="M319" s="133"/>
      <c r="N319" s="133"/>
      <c r="O319" s="133"/>
      <c r="P319" s="133"/>
      <c r="Q319" s="133"/>
    </row>
    <row r="320" spans="2:17" x14ac:dyDescent="0.45">
      <c r="B320" s="133"/>
      <c r="C320" s="133"/>
      <c r="D320" s="133"/>
      <c r="E320" s="133"/>
      <c r="F320" s="133"/>
      <c r="G320" s="133"/>
      <c r="H320" s="133"/>
      <c r="I320" s="162">
        <v>2013</v>
      </c>
      <c r="J320" s="160">
        <v>4</v>
      </c>
      <c r="K320" s="168">
        <v>249.5</v>
      </c>
      <c r="L320" s="133"/>
      <c r="M320" s="133"/>
      <c r="N320" s="133"/>
      <c r="O320" s="133"/>
      <c r="P320" s="133"/>
      <c r="Q320" s="133"/>
    </row>
    <row r="321" spans="2:17" x14ac:dyDescent="0.45">
      <c r="B321" s="133"/>
      <c r="C321" s="133"/>
      <c r="D321" s="133"/>
      <c r="E321" s="133"/>
      <c r="F321" s="133"/>
      <c r="G321" s="133"/>
      <c r="H321" s="133"/>
      <c r="I321" s="162">
        <v>2013</v>
      </c>
      <c r="J321" s="160">
        <v>5</v>
      </c>
      <c r="K321" s="168">
        <v>250</v>
      </c>
      <c r="L321" s="133"/>
      <c r="M321" s="133"/>
      <c r="N321" s="133"/>
      <c r="O321" s="133"/>
      <c r="P321" s="133"/>
      <c r="Q321" s="133"/>
    </row>
    <row r="322" spans="2:17" x14ac:dyDescent="0.45">
      <c r="B322" s="133"/>
      <c r="C322" s="133"/>
      <c r="D322" s="133"/>
      <c r="E322" s="133"/>
      <c r="F322" s="133"/>
      <c r="G322" s="133"/>
      <c r="H322" s="133"/>
      <c r="I322" s="162">
        <v>2013</v>
      </c>
      <c r="J322" s="160">
        <v>6</v>
      </c>
      <c r="K322" s="168">
        <v>249.7</v>
      </c>
      <c r="L322" s="133"/>
      <c r="M322" s="133"/>
      <c r="N322" s="133"/>
      <c r="O322" s="133"/>
      <c r="P322" s="133"/>
      <c r="Q322" s="133"/>
    </row>
    <row r="323" spans="2:17" x14ac:dyDescent="0.45">
      <c r="B323" s="133"/>
      <c r="C323" s="133"/>
      <c r="D323" s="133"/>
      <c r="E323" s="133"/>
      <c r="F323" s="133"/>
      <c r="G323" s="133"/>
      <c r="H323" s="133"/>
      <c r="I323" s="162">
        <v>2013</v>
      </c>
      <c r="J323" s="160">
        <v>7</v>
      </c>
      <c r="K323" s="168">
        <v>249.7</v>
      </c>
      <c r="L323" s="133"/>
      <c r="M323" s="133"/>
      <c r="N323" s="133"/>
      <c r="O323" s="133"/>
      <c r="P323" s="133"/>
      <c r="Q323" s="133"/>
    </row>
    <row r="324" spans="2:17" x14ac:dyDescent="0.45">
      <c r="B324" s="133"/>
      <c r="C324" s="133"/>
      <c r="D324" s="133"/>
      <c r="E324" s="133"/>
      <c r="F324" s="133"/>
      <c r="G324" s="133"/>
      <c r="H324" s="133"/>
      <c r="I324" s="162">
        <v>2013</v>
      </c>
      <c r="J324" s="160">
        <v>8</v>
      </c>
      <c r="K324" s="168">
        <v>251</v>
      </c>
      <c r="L324" s="133"/>
      <c r="M324" s="133"/>
      <c r="N324" s="133"/>
      <c r="O324" s="133"/>
      <c r="P324" s="133"/>
      <c r="Q324" s="133"/>
    </row>
    <row r="325" spans="2:17" x14ac:dyDescent="0.45">
      <c r="B325" s="133"/>
      <c r="C325" s="133"/>
      <c r="D325" s="133"/>
      <c r="E325" s="133"/>
      <c r="F325" s="133"/>
      <c r="G325" s="133"/>
      <c r="H325" s="133"/>
      <c r="I325" s="162">
        <v>2013</v>
      </c>
      <c r="J325" s="160">
        <v>9</v>
      </c>
      <c r="K325" s="168">
        <v>251.9</v>
      </c>
      <c r="L325" s="133"/>
      <c r="M325" s="133"/>
      <c r="N325" s="133"/>
      <c r="O325" s="133"/>
      <c r="P325" s="133"/>
      <c r="Q325" s="133"/>
    </row>
    <row r="326" spans="2:17" x14ac:dyDescent="0.45">
      <c r="B326" s="133"/>
      <c r="C326" s="133"/>
      <c r="D326" s="133"/>
      <c r="E326" s="133"/>
      <c r="F326" s="133"/>
      <c r="G326" s="133"/>
      <c r="H326" s="133"/>
      <c r="I326" s="162">
        <v>2013</v>
      </c>
      <c r="J326" s="160">
        <v>10</v>
      </c>
      <c r="K326" s="168">
        <v>251.9</v>
      </c>
      <c r="L326" s="133"/>
      <c r="M326" s="133"/>
      <c r="N326" s="133"/>
      <c r="O326" s="133"/>
      <c r="P326" s="133"/>
      <c r="Q326" s="133"/>
    </row>
    <row r="327" spans="2:17" x14ac:dyDescent="0.45">
      <c r="B327" s="133"/>
      <c r="C327" s="133"/>
      <c r="D327" s="133"/>
      <c r="E327" s="133"/>
      <c r="F327" s="133"/>
      <c r="G327" s="133"/>
      <c r="H327" s="133"/>
      <c r="I327" s="162">
        <v>2013</v>
      </c>
      <c r="J327" s="160">
        <v>11</v>
      </c>
      <c r="K327" s="168">
        <v>252.1</v>
      </c>
      <c r="L327" s="133"/>
      <c r="M327" s="133"/>
      <c r="N327" s="133"/>
      <c r="O327" s="133"/>
      <c r="P327" s="133"/>
      <c r="Q327" s="133"/>
    </row>
    <row r="328" spans="2:17" x14ac:dyDescent="0.45">
      <c r="B328" s="133"/>
      <c r="C328" s="133"/>
      <c r="D328" s="133"/>
      <c r="E328" s="133"/>
      <c r="F328" s="133"/>
      <c r="G328" s="133"/>
      <c r="H328" s="133"/>
      <c r="I328" s="162">
        <v>2013</v>
      </c>
      <c r="J328" s="160">
        <v>12</v>
      </c>
      <c r="K328" s="168">
        <v>253.4</v>
      </c>
      <c r="L328" s="133"/>
      <c r="M328" s="133"/>
      <c r="N328" s="133"/>
      <c r="O328" s="133"/>
      <c r="P328" s="133"/>
      <c r="Q328" s="133"/>
    </row>
    <row r="329" spans="2:17" x14ac:dyDescent="0.45">
      <c r="B329" s="133"/>
      <c r="C329" s="133"/>
      <c r="D329" s="133"/>
      <c r="E329" s="133"/>
      <c r="F329" s="133"/>
      <c r="G329" s="133"/>
      <c r="H329" s="133"/>
      <c r="I329" s="162">
        <v>2014</v>
      </c>
      <c r="J329" s="160">
        <v>1</v>
      </c>
      <c r="K329" s="168">
        <v>252.6</v>
      </c>
      <c r="L329" s="133"/>
      <c r="M329" s="133"/>
      <c r="N329" s="133"/>
      <c r="O329" s="133"/>
      <c r="P329" s="133"/>
      <c r="Q329" s="133"/>
    </row>
    <row r="330" spans="2:17" x14ac:dyDescent="0.45">
      <c r="B330" s="133"/>
      <c r="C330" s="133"/>
      <c r="D330" s="133"/>
      <c r="E330" s="133"/>
      <c r="F330" s="133"/>
      <c r="G330" s="133"/>
      <c r="H330" s="133"/>
      <c r="I330" s="162">
        <v>2014</v>
      </c>
      <c r="J330" s="160">
        <v>2</v>
      </c>
      <c r="K330" s="168">
        <v>254.2</v>
      </c>
      <c r="L330" s="133"/>
      <c r="M330" s="133"/>
      <c r="N330" s="133"/>
      <c r="O330" s="133"/>
      <c r="P330" s="133"/>
      <c r="Q330" s="133"/>
    </row>
    <row r="331" spans="2:17" x14ac:dyDescent="0.45">
      <c r="B331" s="133"/>
      <c r="C331" s="133"/>
      <c r="D331" s="133"/>
      <c r="E331" s="133"/>
      <c r="F331" s="133"/>
      <c r="G331" s="133"/>
      <c r="H331" s="133"/>
      <c r="I331" s="162">
        <v>2014</v>
      </c>
      <c r="J331" s="160">
        <v>3</v>
      </c>
      <c r="K331" s="168">
        <v>254.8</v>
      </c>
      <c r="L331" s="133"/>
      <c r="M331" s="133"/>
      <c r="N331" s="133"/>
      <c r="O331" s="133"/>
      <c r="P331" s="133"/>
      <c r="Q331" s="133"/>
    </row>
    <row r="332" spans="2:17" x14ac:dyDescent="0.45">
      <c r="B332" s="133"/>
      <c r="C332" s="133"/>
      <c r="D332" s="133"/>
      <c r="E332" s="133"/>
      <c r="F332" s="133"/>
      <c r="G332" s="133"/>
      <c r="H332" s="133"/>
      <c r="I332" s="162">
        <v>2014</v>
      </c>
      <c r="J332" s="160">
        <v>4</v>
      </c>
      <c r="K332" s="168">
        <v>255.7</v>
      </c>
      <c r="L332" s="133"/>
      <c r="M332" s="133"/>
      <c r="N332" s="133"/>
      <c r="O332" s="133"/>
      <c r="P332" s="133"/>
      <c r="Q332" s="133"/>
    </row>
    <row r="333" spans="2:17" x14ac:dyDescent="0.45">
      <c r="B333" s="133"/>
      <c r="C333" s="133"/>
      <c r="D333" s="133"/>
      <c r="E333" s="133"/>
      <c r="F333" s="133"/>
      <c r="G333" s="133"/>
      <c r="H333" s="133"/>
      <c r="I333" s="162">
        <v>2014</v>
      </c>
      <c r="J333" s="160">
        <v>5</v>
      </c>
      <c r="K333" s="168">
        <v>255.9</v>
      </c>
      <c r="L333" s="133"/>
      <c r="M333" s="133"/>
      <c r="N333" s="133"/>
      <c r="O333" s="133"/>
      <c r="P333" s="133"/>
      <c r="Q333" s="133"/>
    </row>
    <row r="334" spans="2:17" x14ac:dyDescent="0.45">
      <c r="B334" s="133"/>
      <c r="C334" s="133"/>
      <c r="D334" s="133"/>
      <c r="E334" s="133"/>
      <c r="F334" s="133"/>
      <c r="G334" s="133"/>
      <c r="H334" s="133"/>
      <c r="I334" s="162">
        <v>2014</v>
      </c>
      <c r="J334" s="160">
        <v>6</v>
      </c>
      <c r="K334" s="168">
        <v>256.3</v>
      </c>
      <c r="L334" s="133"/>
      <c r="M334" s="133"/>
      <c r="N334" s="133"/>
      <c r="O334" s="133"/>
      <c r="P334" s="133"/>
      <c r="Q334" s="133"/>
    </row>
    <row r="335" spans="2:17" x14ac:dyDescent="0.45">
      <c r="B335" s="133"/>
      <c r="C335" s="133"/>
      <c r="D335" s="133"/>
      <c r="E335" s="133"/>
      <c r="F335" s="133"/>
      <c r="G335" s="133"/>
      <c r="H335" s="133"/>
      <c r="I335" s="162">
        <v>2014</v>
      </c>
      <c r="J335" s="160">
        <v>7</v>
      </c>
      <c r="K335" s="168">
        <v>256</v>
      </c>
      <c r="L335" s="133"/>
      <c r="M335" s="133"/>
      <c r="N335" s="133"/>
      <c r="O335" s="133"/>
      <c r="P335" s="133"/>
      <c r="Q335" s="133"/>
    </row>
    <row r="336" spans="2:17" x14ac:dyDescent="0.45">
      <c r="B336" s="133"/>
      <c r="C336" s="133"/>
      <c r="D336" s="133"/>
      <c r="E336" s="133"/>
      <c r="F336" s="133"/>
      <c r="G336" s="133"/>
      <c r="H336" s="133"/>
      <c r="I336" s="162">
        <v>2014</v>
      </c>
      <c r="J336" s="160">
        <v>8</v>
      </c>
      <c r="K336" s="168">
        <v>257</v>
      </c>
      <c r="L336" s="133"/>
      <c r="M336" s="133"/>
      <c r="N336" s="133"/>
      <c r="O336" s="133"/>
      <c r="P336" s="133"/>
      <c r="Q336" s="133"/>
    </row>
    <row r="337" spans="2:17" x14ac:dyDescent="0.45">
      <c r="B337" s="133"/>
      <c r="C337" s="133"/>
      <c r="D337" s="133"/>
      <c r="E337" s="133"/>
      <c r="F337" s="133"/>
      <c r="G337" s="133"/>
      <c r="H337" s="133"/>
      <c r="I337" s="162">
        <v>2014</v>
      </c>
      <c r="J337" s="160">
        <v>9</v>
      </c>
      <c r="K337" s="168">
        <v>257.60000000000002</v>
      </c>
      <c r="L337" s="133"/>
      <c r="M337" s="133"/>
      <c r="N337" s="133"/>
      <c r="O337" s="133"/>
      <c r="P337" s="133"/>
      <c r="Q337" s="133"/>
    </row>
    <row r="338" spans="2:17" x14ac:dyDescent="0.45">
      <c r="B338" s="133"/>
      <c r="C338" s="133"/>
      <c r="D338" s="133"/>
      <c r="E338" s="133"/>
      <c r="F338" s="133"/>
      <c r="G338" s="133"/>
      <c r="H338" s="133"/>
      <c r="I338" s="162">
        <v>2014</v>
      </c>
      <c r="J338" s="160">
        <v>10</v>
      </c>
      <c r="K338" s="168">
        <v>257.7</v>
      </c>
      <c r="L338" s="133"/>
      <c r="M338" s="133"/>
      <c r="N338" s="133"/>
      <c r="O338" s="133"/>
      <c r="P338" s="133"/>
      <c r="Q338" s="133"/>
    </row>
    <row r="339" spans="2:17" x14ac:dyDescent="0.45">
      <c r="B339" s="133"/>
      <c r="C339" s="133"/>
      <c r="D339" s="133"/>
      <c r="E339" s="133"/>
      <c r="F339" s="133"/>
      <c r="G339" s="133"/>
      <c r="H339" s="133"/>
      <c r="I339" s="162">
        <v>2014</v>
      </c>
      <c r="J339" s="160">
        <v>11</v>
      </c>
      <c r="K339" s="168">
        <v>257.10000000000002</v>
      </c>
      <c r="L339" s="133"/>
      <c r="M339" s="133"/>
      <c r="N339" s="133"/>
      <c r="O339" s="133"/>
      <c r="P339" s="133"/>
      <c r="Q339" s="133"/>
    </row>
    <row r="340" spans="2:17" x14ac:dyDescent="0.45">
      <c r="B340" s="133"/>
      <c r="C340" s="133"/>
      <c r="D340" s="133"/>
      <c r="E340" s="133"/>
      <c r="F340" s="133"/>
      <c r="G340" s="133"/>
      <c r="H340" s="133"/>
      <c r="I340" s="162">
        <v>2014</v>
      </c>
      <c r="J340" s="160">
        <v>12</v>
      </c>
      <c r="K340" s="168">
        <v>257.5</v>
      </c>
      <c r="L340" s="133"/>
      <c r="M340" s="133"/>
      <c r="N340" s="133"/>
      <c r="O340" s="133"/>
      <c r="P340" s="133"/>
      <c r="Q340" s="133"/>
    </row>
    <row r="341" spans="2:17" x14ac:dyDescent="0.45">
      <c r="B341" s="133"/>
      <c r="C341" s="133"/>
      <c r="D341" s="133"/>
      <c r="E341" s="133"/>
      <c r="F341" s="133"/>
      <c r="G341" s="133"/>
      <c r="H341" s="133"/>
      <c r="I341" s="162">
        <v>2015</v>
      </c>
      <c r="J341" s="160">
        <v>1</v>
      </c>
      <c r="K341" s="168">
        <v>255.4</v>
      </c>
      <c r="L341" s="133"/>
      <c r="M341" s="133"/>
      <c r="N341" s="133"/>
      <c r="O341" s="133"/>
      <c r="P341" s="133"/>
      <c r="Q341" s="133"/>
    </row>
    <row r="342" spans="2:17" x14ac:dyDescent="0.45">
      <c r="B342" s="133"/>
      <c r="C342" s="133"/>
      <c r="D342" s="133"/>
      <c r="E342" s="133"/>
      <c r="F342" s="133"/>
      <c r="G342" s="133"/>
      <c r="H342" s="133"/>
      <c r="I342" s="162">
        <v>2015</v>
      </c>
      <c r="J342" s="160">
        <v>2</v>
      </c>
      <c r="K342" s="168">
        <v>256.7</v>
      </c>
      <c r="L342" s="133"/>
      <c r="M342" s="133"/>
      <c r="N342" s="133"/>
      <c r="O342" s="133"/>
      <c r="P342" s="133"/>
      <c r="Q342" s="133"/>
    </row>
    <row r="343" spans="2:17" x14ac:dyDescent="0.45">
      <c r="B343" s="133"/>
      <c r="C343" s="133"/>
      <c r="D343" s="133"/>
      <c r="E343" s="133"/>
      <c r="F343" s="133"/>
      <c r="G343" s="133"/>
      <c r="H343" s="133"/>
      <c r="I343" s="162">
        <v>2015</v>
      </c>
      <c r="J343" s="160">
        <v>3</v>
      </c>
      <c r="K343" s="168">
        <v>257.10000000000002</v>
      </c>
      <c r="L343" s="133"/>
      <c r="M343" s="133"/>
      <c r="N343" s="133"/>
      <c r="O343" s="133"/>
      <c r="P343" s="133"/>
      <c r="Q343" s="133"/>
    </row>
    <row r="344" spans="2:17" x14ac:dyDescent="0.45">
      <c r="B344" s="133"/>
      <c r="C344" s="133"/>
      <c r="D344" s="133"/>
      <c r="E344" s="133"/>
      <c r="F344" s="133"/>
      <c r="G344" s="133"/>
      <c r="H344" s="133"/>
      <c r="I344" s="162">
        <v>2015</v>
      </c>
      <c r="J344" s="160">
        <v>4</v>
      </c>
      <c r="K344" s="168">
        <v>258</v>
      </c>
      <c r="L344" s="133"/>
      <c r="M344" s="133"/>
      <c r="N344" s="133"/>
      <c r="O344" s="133"/>
      <c r="P344" s="133"/>
      <c r="Q344" s="133"/>
    </row>
    <row r="345" spans="2:17" x14ac:dyDescent="0.45">
      <c r="B345" s="133"/>
      <c r="C345" s="133"/>
      <c r="D345" s="133"/>
      <c r="E345" s="133"/>
      <c r="F345" s="133"/>
      <c r="G345" s="133"/>
      <c r="H345" s="133"/>
      <c r="I345" s="162">
        <v>2015</v>
      </c>
      <c r="J345" s="160">
        <v>5</v>
      </c>
      <c r="K345" s="168">
        <v>258.5</v>
      </c>
      <c r="L345" s="133"/>
      <c r="M345" s="133"/>
      <c r="N345" s="133"/>
      <c r="O345" s="133"/>
      <c r="P345" s="133"/>
      <c r="Q345" s="133"/>
    </row>
    <row r="346" spans="2:17" x14ac:dyDescent="0.45">
      <c r="B346" s="133"/>
      <c r="C346" s="133"/>
      <c r="D346" s="133"/>
      <c r="E346" s="133"/>
      <c r="F346" s="133"/>
      <c r="G346" s="133"/>
      <c r="H346" s="133"/>
      <c r="I346" s="162">
        <v>2015</v>
      </c>
      <c r="J346" s="160">
        <v>6</v>
      </c>
      <c r="K346" s="168">
        <v>258.89999999999998</v>
      </c>
      <c r="L346" s="133"/>
      <c r="M346" s="133"/>
      <c r="N346" s="133"/>
      <c r="O346" s="133"/>
      <c r="P346" s="133"/>
      <c r="Q346" s="133"/>
    </row>
    <row r="347" spans="2:17" x14ac:dyDescent="0.45">
      <c r="B347" s="133"/>
      <c r="C347" s="133"/>
      <c r="D347" s="133"/>
      <c r="E347" s="133"/>
      <c r="F347" s="133"/>
      <c r="G347" s="133"/>
      <c r="H347" s="133"/>
      <c r="I347" s="162">
        <v>2015</v>
      </c>
      <c r="J347" s="160">
        <v>7</v>
      </c>
      <c r="K347" s="168">
        <v>258.60000000000002</v>
      </c>
      <c r="L347" s="133"/>
      <c r="M347" s="133"/>
      <c r="N347" s="133"/>
      <c r="O347" s="133"/>
      <c r="P347" s="133"/>
      <c r="Q347" s="133"/>
    </row>
    <row r="348" spans="2:17" x14ac:dyDescent="0.45">
      <c r="B348" s="133"/>
      <c r="C348" s="133"/>
      <c r="D348" s="133"/>
      <c r="E348" s="133"/>
      <c r="F348" s="133"/>
      <c r="G348" s="133"/>
      <c r="H348" s="133"/>
      <c r="I348" s="162">
        <v>2015</v>
      </c>
      <c r="J348" s="160">
        <v>8</v>
      </c>
      <c r="K348" s="168">
        <v>259.8</v>
      </c>
      <c r="L348" s="133"/>
      <c r="M348" s="133"/>
      <c r="N348" s="133"/>
      <c r="O348" s="133"/>
      <c r="P348" s="133"/>
      <c r="Q348" s="133"/>
    </row>
    <row r="349" spans="2:17" x14ac:dyDescent="0.45">
      <c r="B349" s="133"/>
      <c r="C349" s="133"/>
      <c r="D349" s="133"/>
      <c r="E349" s="133"/>
      <c r="F349" s="133"/>
      <c r="G349" s="133"/>
      <c r="H349" s="133"/>
      <c r="I349" s="162">
        <v>2015</v>
      </c>
      <c r="J349" s="160">
        <v>9</v>
      </c>
      <c r="K349" s="168">
        <v>259.60000000000002</v>
      </c>
      <c r="L349" s="133"/>
      <c r="M349" s="133"/>
      <c r="N349" s="133"/>
      <c r="O349" s="133"/>
      <c r="P349" s="133"/>
      <c r="Q349" s="133"/>
    </row>
    <row r="350" spans="2:17" x14ac:dyDescent="0.45">
      <c r="B350" s="133"/>
      <c r="C350" s="133"/>
      <c r="D350" s="133"/>
      <c r="E350" s="133"/>
      <c r="F350" s="133"/>
      <c r="G350" s="133"/>
      <c r="H350" s="133"/>
      <c r="I350" s="162">
        <v>2015</v>
      </c>
      <c r="J350" s="160">
        <v>10</v>
      </c>
      <c r="K350" s="168">
        <v>259.5</v>
      </c>
      <c r="L350" s="133"/>
      <c r="M350" s="133"/>
      <c r="N350" s="133"/>
      <c r="O350" s="133"/>
      <c r="P350" s="133"/>
      <c r="Q350" s="133"/>
    </row>
    <row r="351" spans="2:17" x14ac:dyDescent="0.45">
      <c r="B351" s="133"/>
      <c r="C351" s="133"/>
      <c r="D351" s="133"/>
      <c r="E351" s="133"/>
      <c r="F351" s="133"/>
      <c r="G351" s="133"/>
      <c r="H351" s="133"/>
      <c r="I351" s="162">
        <v>2015</v>
      </c>
      <c r="J351" s="160">
        <v>11</v>
      </c>
      <c r="K351" s="168">
        <v>259.8</v>
      </c>
      <c r="L351" s="133"/>
      <c r="M351" s="133"/>
      <c r="N351" s="133"/>
      <c r="O351" s="133"/>
      <c r="P351" s="133"/>
      <c r="Q351" s="133"/>
    </row>
    <row r="352" spans="2:17" x14ac:dyDescent="0.45">
      <c r="B352" s="133"/>
      <c r="C352" s="133"/>
      <c r="D352" s="133"/>
      <c r="E352" s="133"/>
      <c r="F352" s="133"/>
      <c r="G352" s="133"/>
      <c r="H352" s="133"/>
      <c r="I352" s="162">
        <v>2015</v>
      </c>
      <c r="J352" s="160">
        <v>12</v>
      </c>
      <c r="K352" s="168">
        <v>260.60000000000002</v>
      </c>
      <c r="L352" s="133"/>
      <c r="M352" s="133"/>
      <c r="N352" s="133"/>
      <c r="O352" s="133"/>
      <c r="P352" s="133"/>
      <c r="Q352" s="133"/>
    </row>
    <row r="353" spans="2:17" x14ac:dyDescent="0.45">
      <c r="B353" s="133"/>
      <c r="C353" s="133"/>
      <c r="D353" s="133"/>
      <c r="E353" s="133"/>
      <c r="F353" s="133"/>
      <c r="G353" s="133"/>
      <c r="H353" s="133"/>
      <c r="I353" s="162">
        <v>2016</v>
      </c>
      <c r="J353" s="160">
        <v>1</v>
      </c>
      <c r="K353" s="168">
        <v>258.8</v>
      </c>
      <c r="L353" s="133"/>
      <c r="M353" s="133"/>
      <c r="N353" s="133"/>
      <c r="O353" s="133"/>
      <c r="P353" s="133"/>
      <c r="Q353" s="133"/>
    </row>
    <row r="354" spans="2:17" x14ac:dyDescent="0.45">
      <c r="B354" s="133"/>
      <c r="C354" s="133"/>
      <c r="D354" s="133"/>
      <c r="E354" s="133"/>
      <c r="F354" s="133"/>
      <c r="G354" s="133"/>
      <c r="H354" s="133"/>
      <c r="I354" s="162">
        <v>2016</v>
      </c>
      <c r="J354" s="160">
        <v>2</v>
      </c>
      <c r="K354" s="168">
        <v>260</v>
      </c>
      <c r="L354" s="133"/>
      <c r="M354" s="133"/>
      <c r="N354" s="133"/>
      <c r="O354" s="133"/>
      <c r="P354" s="133"/>
      <c r="Q354" s="133"/>
    </row>
    <row r="355" spans="2:17" x14ac:dyDescent="0.45">
      <c r="B355" s="133"/>
      <c r="C355" s="133"/>
      <c r="D355" s="133"/>
      <c r="E355" s="133"/>
      <c r="F355" s="133"/>
      <c r="G355" s="133"/>
      <c r="H355" s="133"/>
      <c r="I355" s="162">
        <v>2016</v>
      </c>
      <c r="J355" s="160">
        <v>3</v>
      </c>
      <c r="K355" s="168">
        <v>261.10000000000002</v>
      </c>
      <c r="L355" s="133"/>
      <c r="M355" s="133"/>
      <c r="N355" s="133"/>
      <c r="O355" s="133"/>
      <c r="P355" s="133"/>
      <c r="Q355" s="133"/>
    </row>
    <row r="356" spans="2:17" x14ac:dyDescent="0.45">
      <c r="B356" s="133"/>
      <c r="C356" s="133"/>
      <c r="D356" s="133"/>
      <c r="E356" s="133"/>
      <c r="F356" s="133"/>
      <c r="G356" s="133"/>
      <c r="H356" s="133"/>
      <c r="I356" s="162">
        <v>2016</v>
      </c>
      <c r="J356" s="160">
        <v>4</v>
      </c>
      <c r="K356" s="168">
        <v>261.39999999999998</v>
      </c>
      <c r="L356" s="133"/>
      <c r="M356" s="133"/>
      <c r="N356" s="133"/>
      <c r="O356" s="133"/>
      <c r="P356" s="133"/>
      <c r="Q356" s="133"/>
    </row>
    <row r="357" spans="2:17" x14ac:dyDescent="0.45">
      <c r="B357" s="133"/>
      <c r="C357" s="133"/>
      <c r="D357" s="133"/>
      <c r="E357" s="133"/>
      <c r="F357" s="133"/>
      <c r="G357" s="133"/>
      <c r="H357" s="133"/>
      <c r="I357" s="162">
        <v>2016</v>
      </c>
      <c r="J357" s="160">
        <v>5</v>
      </c>
      <c r="K357" s="168">
        <v>262.10000000000002</v>
      </c>
      <c r="L357" s="133"/>
      <c r="M357" s="133"/>
      <c r="N357" s="133"/>
      <c r="O357" s="133"/>
      <c r="P357" s="133"/>
      <c r="Q357" s="133"/>
    </row>
    <row r="358" spans="2:17" x14ac:dyDescent="0.45">
      <c r="B358" s="133"/>
      <c r="C358" s="133"/>
      <c r="D358" s="133"/>
      <c r="E358" s="133"/>
      <c r="F358" s="133"/>
      <c r="G358" s="133"/>
      <c r="H358" s="133"/>
      <c r="I358" s="162">
        <v>2016</v>
      </c>
      <c r="J358" s="160">
        <v>6</v>
      </c>
      <c r="K358" s="168">
        <v>263.10000000000002</v>
      </c>
      <c r="L358" s="133"/>
      <c r="M358" s="133"/>
      <c r="N358" s="133"/>
      <c r="O358" s="133"/>
      <c r="P358" s="133"/>
      <c r="Q358" s="133"/>
    </row>
    <row r="359" spans="2:17" x14ac:dyDescent="0.45">
      <c r="B359" s="133"/>
      <c r="C359" s="133"/>
      <c r="D359" s="133"/>
      <c r="E359" s="133"/>
      <c r="F359" s="133"/>
      <c r="G359" s="133"/>
      <c r="H359" s="133"/>
      <c r="I359" s="162">
        <v>2016</v>
      </c>
      <c r="J359" s="160">
        <v>7</v>
      </c>
      <c r="K359" s="168">
        <v>263.39999999999998</v>
      </c>
      <c r="L359" s="133"/>
      <c r="M359" s="133"/>
      <c r="N359" s="133"/>
      <c r="O359" s="133"/>
      <c r="P359" s="133"/>
      <c r="Q359" s="133"/>
    </row>
    <row r="360" spans="2:17" x14ac:dyDescent="0.45">
      <c r="B360" s="133"/>
      <c r="C360" s="133"/>
      <c r="D360" s="133"/>
      <c r="E360" s="133"/>
      <c r="F360" s="133"/>
      <c r="G360" s="133"/>
      <c r="H360" s="133"/>
      <c r="I360" s="162">
        <v>2016</v>
      </c>
      <c r="J360" s="160">
        <v>8</v>
      </c>
      <c r="K360" s="168">
        <v>264.39999999999998</v>
      </c>
      <c r="L360" s="133"/>
      <c r="M360" s="133"/>
      <c r="N360" s="133"/>
      <c r="O360" s="133"/>
      <c r="P360" s="133"/>
      <c r="Q360" s="133"/>
    </row>
    <row r="361" spans="2:17" x14ac:dyDescent="0.45">
      <c r="B361" s="133"/>
      <c r="C361" s="133"/>
      <c r="D361" s="133"/>
      <c r="E361" s="133"/>
      <c r="F361" s="133"/>
      <c r="G361" s="133"/>
      <c r="H361" s="133"/>
      <c r="I361" s="162">
        <v>2016</v>
      </c>
      <c r="J361" s="160">
        <v>9</v>
      </c>
      <c r="K361" s="168">
        <v>264.89999999999998</v>
      </c>
      <c r="L361" s="133"/>
      <c r="M361" s="133"/>
      <c r="N361" s="133"/>
      <c r="O361" s="133"/>
      <c r="P361" s="133"/>
      <c r="Q361" s="133"/>
    </row>
    <row r="362" spans="2:17" x14ac:dyDescent="0.45">
      <c r="B362" s="133"/>
      <c r="C362" s="133"/>
      <c r="D362" s="133"/>
      <c r="E362" s="133"/>
      <c r="F362" s="133"/>
      <c r="G362" s="133"/>
      <c r="H362" s="133"/>
      <c r="I362" s="162">
        <v>2016</v>
      </c>
      <c r="J362" s="160">
        <v>10</v>
      </c>
      <c r="K362" s="168">
        <v>264.8</v>
      </c>
      <c r="L362" s="133"/>
      <c r="M362" s="133"/>
      <c r="N362" s="133"/>
      <c r="O362" s="133"/>
      <c r="P362" s="133"/>
      <c r="Q362" s="133"/>
    </row>
    <row r="363" spans="2:17" x14ac:dyDescent="0.45">
      <c r="B363" s="133"/>
      <c r="C363" s="133"/>
      <c r="D363" s="133"/>
      <c r="E363" s="133"/>
      <c r="F363" s="133"/>
      <c r="G363" s="133"/>
      <c r="H363" s="133"/>
      <c r="I363" s="162">
        <v>2016</v>
      </c>
      <c r="J363" s="160">
        <v>11</v>
      </c>
      <c r="K363" s="168">
        <v>265.5</v>
      </c>
      <c r="L363" s="133"/>
      <c r="M363" s="133"/>
      <c r="N363" s="133"/>
      <c r="O363" s="133"/>
      <c r="P363" s="133"/>
      <c r="Q363" s="133"/>
    </row>
    <row r="364" spans="2:17" x14ac:dyDescent="0.45">
      <c r="B364" s="133"/>
      <c r="C364" s="133"/>
      <c r="D364" s="133"/>
      <c r="E364" s="133"/>
      <c r="F364" s="133"/>
      <c r="G364" s="133"/>
      <c r="H364" s="133"/>
      <c r="I364" s="162">
        <v>2016</v>
      </c>
      <c r="J364" s="160">
        <v>12</v>
      </c>
      <c r="K364" s="168">
        <v>267.10000000000002</v>
      </c>
      <c r="L364" s="133"/>
      <c r="M364" s="133"/>
      <c r="N364" s="133"/>
      <c r="O364" s="133"/>
      <c r="P364" s="133"/>
      <c r="Q364" s="133"/>
    </row>
    <row r="365" spans="2:17" x14ac:dyDescent="0.45">
      <c r="B365" s="133"/>
      <c r="C365" s="133"/>
      <c r="D365" s="133"/>
      <c r="E365" s="133"/>
      <c r="F365" s="133"/>
      <c r="G365" s="133"/>
      <c r="H365" s="133"/>
      <c r="I365" s="162">
        <v>2017</v>
      </c>
      <c r="J365" s="160">
        <v>1</v>
      </c>
      <c r="K365" s="168">
        <v>265.5</v>
      </c>
      <c r="L365" s="133"/>
      <c r="M365" s="133"/>
      <c r="N365" s="133"/>
      <c r="O365" s="133"/>
      <c r="P365" s="133"/>
      <c r="Q365" s="133"/>
    </row>
    <row r="366" spans="2:17" x14ac:dyDescent="0.45">
      <c r="B366" s="133"/>
      <c r="C366" s="133"/>
      <c r="D366" s="133"/>
      <c r="E366" s="133"/>
      <c r="F366" s="133"/>
      <c r="G366" s="133"/>
      <c r="H366" s="133"/>
      <c r="I366" s="162">
        <v>2017</v>
      </c>
      <c r="J366" s="160">
        <v>2</v>
      </c>
      <c r="K366" s="168">
        <v>268.39999999999998</v>
      </c>
      <c r="L366" s="133"/>
      <c r="M366" s="133"/>
      <c r="N366" s="133"/>
      <c r="O366" s="133"/>
      <c r="P366" s="133"/>
      <c r="Q366" s="133"/>
    </row>
    <row r="367" spans="2:17" x14ac:dyDescent="0.45">
      <c r="B367" s="133"/>
      <c r="C367" s="133"/>
      <c r="D367" s="133"/>
      <c r="E367" s="133"/>
      <c r="F367" s="133"/>
      <c r="G367" s="133"/>
      <c r="H367" s="133"/>
      <c r="I367" s="162">
        <v>2017</v>
      </c>
      <c r="J367" s="160">
        <v>3</v>
      </c>
      <c r="K367" s="168">
        <v>269.3</v>
      </c>
      <c r="L367" s="133"/>
      <c r="M367" s="133"/>
      <c r="N367" s="133"/>
      <c r="O367" s="133"/>
      <c r="P367" s="133"/>
      <c r="Q367" s="133"/>
    </row>
    <row r="368" spans="2:17" x14ac:dyDescent="0.45">
      <c r="B368" s="133"/>
      <c r="C368" s="133"/>
      <c r="D368" s="133"/>
      <c r="E368" s="133"/>
      <c r="F368" s="133"/>
      <c r="G368" s="133"/>
      <c r="H368" s="133"/>
      <c r="I368" s="162">
        <v>2017</v>
      </c>
      <c r="J368" s="160">
        <v>4</v>
      </c>
      <c r="K368" s="168">
        <v>270.60000000000002</v>
      </c>
      <c r="L368" s="133"/>
      <c r="M368" s="133"/>
      <c r="N368" s="133"/>
      <c r="O368" s="133"/>
      <c r="P368" s="133"/>
      <c r="Q368" s="133"/>
    </row>
    <row r="369" spans="2:17" x14ac:dyDescent="0.45">
      <c r="B369" s="133"/>
      <c r="C369" s="133"/>
      <c r="D369" s="133"/>
      <c r="E369" s="133"/>
      <c r="F369" s="133"/>
      <c r="G369" s="133"/>
      <c r="H369" s="133"/>
      <c r="I369" s="162">
        <v>2017</v>
      </c>
      <c r="J369" s="160">
        <v>5</v>
      </c>
      <c r="K369" s="168">
        <v>271.7</v>
      </c>
      <c r="L369" s="133"/>
      <c r="M369" s="133"/>
      <c r="N369" s="133"/>
      <c r="O369" s="133"/>
      <c r="P369" s="133"/>
      <c r="Q369" s="133"/>
    </row>
    <row r="370" spans="2:17" x14ac:dyDescent="0.45">
      <c r="B370" s="133"/>
      <c r="C370" s="133"/>
      <c r="D370" s="133"/>
      <c r="E370" s="133"/>
      <c r="F370" s="133"/>
      <c r="G370" s="133"/>
      <c r="H370" s="133"/>
      <c r="I370" s="162">
        <v>2017</v>
      </c>
      <c r="J370" s="160">
        <v>6</v>
      </c>
      <c r="K370" s="168">
        <v>272.3</v>
      </c>
      <c r="L370" s="133"/>
      <c r="M370" s="133"/>
      <c r="N370" s="133"/>
      <c r="O370" s="133"/>
      <c r="P370" s="133"/>
      <c r="Q370" s="133"/>
    </row>
    <row r="371" spans="2:17" x14ac:dyDescent="0.45">
      <c r="B371" s="133"/>
      <c r="C371" s="133"/>
      <c r="D371" s="133"/>
      <c r="E371" s="133"/>
      <c r="F371" s="133"/>
      <c r="G371" s="133"/>
      <c r="H371" s="133"/>
      <c r="I371" s="162">
        <v>2017</v>
      </c>
      <c r="J371" s="160">
        <v>7</v>
      </c>
      <c r="K371" s="168">
        <v>272.89999999999998</v>
      </c>
      <c r="L371" s="133"/>
      <c r="M371" s="133"/>
      <c r="N371" s="133"/>
      <c r="O371" s="133"/>
      <c r="P371" s="133"/>
      <c r="Q371" s="133"/>
    </row>
    <row r="372" spans="2:17" x14ac:dyDescent="0.45">
      <c r="B372" s="133"/>
      <c r="C372" s="133"/>
      <c r="D372" s="133"/>
      <c r="E372" s="133"/>
      <c r="F372" s="133"/>
      <c r="G372" s="133"/>
      <c r="H372" s="133"/>
      <c r="I372" s="162">
        <v>2017</v>
      </c>
      <c r="J372" s="160">
        <v>8</v>
      </c>
      <c r="K372" s="168">
        <v>274.7</v>
      </c>
      <c r="L372" s="133"/>
      <c r="M372" s="133"/>
      <c r="N372" s="133"/>
      <c r="O372" s="133"/>
      <c r="P372" s="133"/>
      <c r="Q372" s="133"/>
    </row>
    <row r="373" spans="2:17" x14ac:dyDescent="0.45">
      <c r="B373" s="133"/>
      <c r="C373" s="133"/>
      <c r="D373" s="133"/>
      <c r="E373" s="133"/>
      <c r="F373" s="133"/>
      <c r="G373" s="133"/>
      <c r="H373" s="133"/>
      <c r="I373" s="162">
        <v>2017</v>
      </c>
      <c r="J373" s="160">
        <v>9</v>
      </c>
      <c r="K373" s="168">
        <v>275.10000000000002</v>
      </c>
      <c r="L373" s="133"/>
      <c r="M373" s="133"/>
      <c r="N373" s="133"/>
      <c r="O373" s="133"/>
      <c r="P373" s="133"/>
      <c r="Q373" s="133"/>
    </row>
    <row r="374" spans="2:17" x14ac:dyDescent="0.45">
      <c r="B374" s="133"/>
      <c r="C374" s="133"/>
      <c r="D374" s="133"/>
      <c r="E374" s="133"/>
      <c r="F374" s="133"/>
      <c r="G374" s="133"/>
      <c r="H374" s="133"/>
      <c r="I374" s="162">
        <v>2017</v>
      </c>
      <c r="J374" s="160">
        <v>10</v>
      </c>
      <c r="K374" s="168">
        <v>275.3</v>
      </c>
      <c r="L374" s="133"/>
      <c r="M374" s="133"/>
      <c r="N374" s="133"/>
      <c r="O374" s="133"/>
      <c r="P374" s="133"/>
      <c r="Q374" s="133"/>
    </row>
    <row r="375" spans="2:17" x14ac:dyDescent="0.45">
      <c r="B375" s="133"/>
      <c r="C375" s="133"/>
      <c r="D375" s="133"/>
      <c r="E375" s="133"/>
      <c r="F375" s="133"/>
      <c r="G375" s="133"/>
      <c r="H375" s="133"/>
      <c r="I375" s="162">
        <v>2017</v>
      </c>
      <c r="J375" s="160">
        <v>11</v>
      </c>
      <c r="K375" s="168">
        <v>275.8</v>
      </c>
      <c r="L375" s="133"/>
      <c r="M375" s="133"/>
      <c r="N375" s="133"/>
      <c r="O375" s="133"/>
      <c r="P375" s="133"/>
      <c r="Q375" s="133"/>
    </row>
    <row r="376" spans="2:17" x14ac:dyDescent="0.45">
      <c r="B376" s="133"/>
      <c r="C376" s="133"/>
      <c r="D376" s="133"/>
      <c r="E376" s="133"/>
      <c r="F376" s="133"/>
      <c r="G376" s="133"/>
      <c r="H376" s="133"/>
      <c r="I376" s="162">
        <v>2017</v>
      </c>
      <c r="J376" s="160">
        <v>12</v>
      </c>
      <c r="K376" s="168">
        <v>278.10000000000002</v>
      </c>
      <c r="L376" s="133"/>
      <c r="M376" s="133"/>
      <c r="N376" s="133"/>
      <c r="O376" s="133"/>
      <c r="P376" s="133"/>
      <c r="Q376" s="133"/>
    </row>
    <row r="377" spans="2:17" x14ac:dyDescent="0.45">
      <c r="B377" s="133"/>
      <c r="C377" s="133"/>
      <c r="D377" s="133"/>
      <c r="E377" s="133"/>
      <c r="F377" s="133"/>
      <c r="G377" s="133"/>
      <c r="H377" s="133"/>
      <c r="I377" s="162">
        <v>2018</v>
      </c>
      <c r="J377" s="160">
        <v>1</v>
      </c>
      <c r="K377" s="168">
        <v>276</v>
      </c>
      <c r="L377" s="133"/>
      <c r="M377" s="133"/>
      <c r="N377" s="133"/>
      <c r="O377" s="133"/>
      <c r="P377" s="133"/>
      <c r="Q377" s="133"/>
    </row>
    <row r="378" spans="2:17" x14ac:dyDescent="0.45">
      <c r="B378" s="133"/>
      <c r="C378" s="133"/>
      <c r="D378" s="133"/>
      <c r="E378" s="133"/>
      <c r="F378" s="133"/>
      <c r="G378" s="133"/>
      <c r="H378" s="133"/>
      <c r="I378" s="162">
        <v>2018</v>
      </c>
      <c r="J378" s="160">
        <v>2</v>
      </c>
      <c r="K378" s="168">
        <v>278.10000000000002</v>
      </c>
      <c r="L378" s="133"/>
      <c r="M378" s="133"/>
      <c r="N378" s="133"/>
      <c r="O378" s="133"/>
      <c r="P378" s="133"/>
      <c r="Q378" s="133"/>
    </row>
    <row r="379" spans="2:17" x14ac:dyDescent="0.45">
      <c r="B379" s="133"/>
      <c r="C379" s="133"/>
      <c r="D379" s="133"/>
      <c r="E379" s="133"/>
      <c r="F379" s="133"/>
      <c r="G379" s="133"/>
      <c r="H379" s="133"/>
      <c r="I379" s="162">
        <v>2018</v>
      </c>
      <c r="J379" s="160">
        <v>3</v>
      </c>
      <c r="K379" s="168">
        <v>278.3</v>
      </c>
      <c r="L379" s="133"/>
      <c r="M379" s="133"/>
      <c r="N379" s="133"/>
      <c r="O379" s="133"/>
      <c r="P379" s="133"/>
      <c r="Q379" s="133"/>
    </row>
    <row r="380" spans="2:17" x14ac:dyDescent="0.45">
      <c r="B380" s="133"/>
      <c r="C380" s="133"/>
      <c r="D380" s="133"/>
      <c r="E380" s="133"/>
      <c r="F380" s="133"/>
      <c r="G380" s="133"/>
      <c r="H380" s="133"/>
      <c r="I380" s="162">
        <v>2018</v>
      </c>
      <c r="J380" s="160">
        <v>4</v>
      </c>
      <c r="K380" s="168">
        <v>279.7</v>
      </c>
      <c r="L380" s="133"/>
      <c r="M380" s="133"/>
      <c r="N380" s="133"/>
      <c r="O380" s="133"/>
      <c r="P380" s="133"/>
      <c r="Q380" s="133"/>
    </row>
    <row r="381" spans="2:17" x14ac:dyDescent="0.45">
      <c r="B381" s="133"/>
      <c r="C381" s="133"/>
      <c r="D381" s="133"/>
      <c r="E381" s="133"/>
      <c r="F381" s="133"/>
      <c r="G381" s="133"/>
      <c r="H381" s="133"/>
      <c r="I381" s="162">
        <v>2018</v>
      </c>
      <c r="J381" s="160">
        <v>5</v>
      </c>
      <c r="K381" s="168">
        <v>280.7</v>
      </c>
      <c r="L381" s="133"/>
      <c r="M381" s="133"/>
      <c r="N381" s="133"/>
      <c r="O381" s="133"/>
      <c r="P381" s="133"/>
      <c r="Q381" s="133"/>
    </row>
    <row r="382" spans="2:17" x14ac:dyDescent="0.45">
      <c r="B382" s="133"/>
      <c r="C382" s="133"/>
      <c r="D382" s="133"/>
      <c r="E382" s="133"/>
      <c r="F382" s="133"/>
      <c r="G382" s="133"/>
      <c r="H382" s="133"/>
      <c r="I382" s="162">
        <v>2018</v>
      </c>
      <c r="J382" s="160">
        <v>6</v>
      </c>
      <c r="K382" s="168">
        <v>281.5</v>
      </c>
      <c r="L382" s="133"/>
      <c r="M382" s="133"/>
      <c r="N382" s="133"/>
      <c r="O382" s="133"/>
      <c r="P382" s="133"/>
      <c r="Q382" s="133"/>
    </row>
    <row r="383" spans="2:17" x14ac:dyDescent="0.45">
      <c r="B383" s="133"/>
      <c r="C383" s="133"/>
      <c r="D383" s="133"/>
      <c r="E383" s="133"/>
      <c r="F383" s="133"/>
      <c r="G383" s="133"/>
      <c r="H383" s="133"/>
      <c r="I383" s="162">
        <v>2018</v>
      </c>
      <c r="J383" s="160">
        <v>7</v>
      </c>
      <c r="K383" s="168">
        <v>281.7</v>
      </c>
      <c r="L383" s="133"/>
      <c r="M383" s="133"/>
      <c r="N383" s="133"/>
      <c r="O383" s="133"/>
      <c r="P383" s="133"/>
      <c r="Q383" s="133"/>
    </row>
    <row r="384" spans="2:17" x14ac:dyDescent="0.45">
      <c r="B384" s="133"/>
      <c r="C384" s="133"/>
      <c r="D384" s="133"/>
      <c r="E384" s="133"/>
      <c r="F384" s="133"/>
      <c r="G384" s="133"/>
      <c r="H384" s="133"/>
      <c r="I384" s="162">
        <v>2018</v>
      </c>
      <c r="J384" s="160">
        <v>8</v>
      </c>
      <c r="K384" s="168">
        <v>284.2</v>
      </c>
      <c r="L384" s="133"/>
      <c r="M384" s="133"/>
      <c r="N384" s="133"/>
      <c r="O384" s="133"/>
      <c r="P384" s="133"/>
      <c r="Q384" s="133"/>
    </row>
    <row r="385" spans="2:17" x14ac:dyDescent="0.45">
      <c r="B385" s="133"/>
      <c r="C385" s="133"/>
      <c r="D385" s="133"/>
      <c r="E385" s="133"/>
      <c r="F385" s="133"/>
      <c r="G385" s="133"/>
      <c r="H385" s="133"/>
      <c r="I385" s="162">
        <v>2018</v>
      </c>
      <c r="J385" s="160">
        <v>9</v>
      </c>
      <c r="K385" s="168">
        <v>284.10000000000002</v>
      </c>
      <c r="L385" s="133"/>
      <c r="M385" s="133"/>
      <c r="N385" s="133"/>
      <c r="O385" s="133"/>
      <c r="P385" s="133"/>
      <c r="Q385" s="133"/>
    </row>
    <row r="386" spans="2:17" x14ac:dyDescent="0.45">
      <c r="B386" s="133"/>
      <c r="C386" s="133"/>
      <c r="D386" s="133"/>
      <c r="E386" s="133"/>
      <c r="F386" s="133"/>
      <c r="G386" s="133"/>
      <c r="H386" s="133"/>
      <c r="I386" s="162">
        <v>2018</v>
      </c>
      <c r="J386" s="160">
        <v>10</v>
      </c>
      <c r="K386" s="168">
        <v>284.5</v>
      </c>
      <c r="L386" s="133"/>
      <c r="M386" s="133"/>
      <c r="N386" s="133"/>
      <c r="O386" s="133"/>
      <c r="P386" s="133"/>
      <c r="Q386" s="133"/>
    </row>
    <row r="387" spans="2:17" x14ac:dyDescent="0.45">
      <c r="B387" s="133"/>
      <c r="C387" s="133"/>
      <c r="D387" s="133"/>
      <c r="E387" s="133"/>
      <c r="F387" s="133"/>
      <c r="G387" s="133"/>
      <c r="H387" s="133"/>
      <c r="I387" s="162">
        <v>2018</v>
      </c>
      <c r="J387" s="160">
        <v>11</v>
      </c>
      <c r="K387" s="168">
        <v>284.60000000000002</v>
      </c>
      <c r="L387" s="133"/>
      <c r="M387" s="133"/>
      <c r="N387" s="133"/>
      <c r="O387" s="133"/>
      <c r="P387" s="133"/>
      <c r="Q387" s="133"/>
    </row>
    <row r="388" spans="2:17" x14ac:dyDescent="0.45">
      <c r="B388" s="133"/>
      <c r="C388" s="133"/>
      <c r="D388" s="133"/>
      <c r="E388" s="133"/>
      <c r="F388" s="133"/>
      <c r="G388" s="133"/>
      <c r="H388" s="133"/>
      <c r="I388" s="162">
        <v>2018</v>
      </c>
      <c r="J388" s="160">
        <v>12</v>
      </c>
      <c r="K388" s="168">
        <v>285.60000000000002</v>
      </c>
      <c r="L388" s="133"/>
      <c r="M388" s="133"/>
      <c r="N388" s="133"/>
      <c r="O388" s="133"/>
      <c r="P388" s="133"/>
      <c r="Q388" s="133"/>
    </row>
    <row r="389" spans="2:17" x14ac:dyDescent="0.45">
      <c r="B389" s="133"/>
      <c r="C389" s="133"/>
      <c r="D389" s="133"/>
      <c r="E389" s="133"/>
      <c r="F389" s="133"/>
      <c r="G389" s="133"/>
      <c r="H389" s="133"/>
      <c r="I389" s="162">
        <v>2019</v>
      </c>
      <c r="J389" s="160">
        <v>1</v>
      </c>
      <c r="K389" s="168">
        <v>283</v>
      </c>
      <c r="L389" s="133"/>
      <c r="M389" s="133"/>
      <c r="N389" s="133"/>
      <c r="O389" s="133"/>
      <c r="P389" s="133"/>
      <c r="Q389" s="133"/>
    </row>
    <row r="390" spans="2:17" x14ac:dyDescent="0.45">
      <c r="B390" s="133"/>
      <c r="C390" s="133"/>
      <c r="D390" s="133"/>
      <c r="E390" s="133"/>
      <c r="F390" s="133"/>
      <c r="G390" s="133"/>
      <c r="H390" s="133"/>
      <c r="I390" s="162">
        <v>2019</v>
      </c>
      <c r="J390" s="160">
        <v>2</v>
      </c>
      <c r="K390" s="168">
        <v>285</v>
      </c>
      <c r="L390" s="133"/>
      <c r="M390" s="133"/>
      <c r="N390" s="133"/>
      <c r="O390" s="133"/>
      <c r="P390" s="133"/>
      <c r="Q390" s="133"/>
    </row>
    <row r="391" spans="2:17" x14ac:dyDescent="0.45">
      <c r="B391" s="133"/>
      <c r="C391" s="133"/>
      <c r="D391" s="133"/>
      <c r="E391" s="133"/>
      <c r="F391" s="133"/>
      <c r="G391" s="133"/>
      <c r="H391" s="133"/>
      <c r="I391" s="162">
        <v>2019</v>
      </c>
      <c r="J391" s="160">
        <v>3</v>
      </c>
      <c r="K391" s="168">
        <v>285.10000000000002</v>
      </c>
      <c r="L391" s="133"/>
      <c r="M391" s="133"/>
      <c r="N391" s="133"/>
      <c r="O391" s="133"/>
      <c r="P391" s="133"/>
      <c r="Q391" s="133"/>
    </row>
    <row r="392" spans="2:17" x14ac:dyDescent="0.45">
      <c r="B392" s="133"/>
      <c r="C392" s="133"/>
      <c r="D392" s="133"/>
      <c r="E392" s="133"/>
      <c r="F392" s="133"/>
      <c r="G392" s="133"/>
      <c r="H392" s="133"/>
      <c r="I392" s="162">
        <v>2019</v>
      </c>
      <c r="J392" s="160">
        <v>4</v>
      </c>
      <c r="K392" s="168">
        <v>288.2</v>
      </c>
      <c r="L392" s="133"/>
      <c r="M392" s="133"/>
      <c r="N392" s="133"/>
      <c r="O392" s="133"/>
      <c r="P392" s="133"/>
      <c r="Q392" s="133"/>
    </row>
    <row r="393" spans="2:17" x14ac:dyDescent="0.45">
      <c r="B393" s="133"/>
      <c r="C393" s="133"/>
      <c r="D393" s="133"/>
      <c r="E393" s="133"/>
      <c r="F393" s="133"/>
      <c r="G393" s="133"/>
      <c r="H393" s="133"/>
      <c r="I393" s="162">
        <v>2019</v>
      </c>
      <c r="J393" s="160">
        <v>5</v>
      </c>
      <c r="K393" s="168">
        <v>289.2</v>
      </c>
      <c r="L393" s="133"/>
      <c r="M393" s="133"/>
      <c r="N393" s="133"/>
      <c r="O393" s="133"/>
      <c r="P393" s="133"/>
      <c r="Q393" s="133"/>
    </row>
    <row r="394" spans="2:17" x14ac:dyDescent="0.45">
      <c r="B394" s="133"/>
      <c r="C394" s="133"/>
      <c r="D394" s="133"/>
      <c r="E394" s="133"/>
      <c r="F394" s="133"/>
      <c r="G394" s="133"/>
      <c r="H394" s="133"/>
      <c r="I394" s="162">
        <v>2019</v>
      </c>
      <c r="J394" s="160">
        <v>6</v>
      </c>
      <c r="K394" s="168">
        <v>289.60000000000002</v>
      </c>
      <c r="L394" s="133"/>
      <c r="M394" s="133"/>
      <c r="N394" s="133"/>
      <c r="O394" s="133"/>
      <c r="P394" s="133"/>
      <c r="Q394" s="133"/>
    </row>
    <row r="395" spans="2:17" x14ac:dyDescent="0.45">
      <c r="B395" s="133"/>
      <c r="C395" s="133"/>
      <c r="D395" s="133"/>
      <c r="E395" s="133"/>
      <c r="F395" s="133"/>
      <c r="G395" s="133"/>
      <c r="H395" s="133"/>
      <c r="I395" s="162">
        <v>2019</v>
      </c>
      <c r="J395" s="160">
        <v>7</v>
      </c>
      <c r="K395" s="168">
        <v>289.5</v>
      </c>
      <c r="L395" s="133"/>
      <c r="M395" s="133"/>
      <c r="N395" s="133"/>
      <c r="O395" s="133"/>
      <c r="P395" s="133"/>
      <c r="Q395" s="133"/>
    </row>
    <row r="396" spans="2:17" x14ac:dyDescent="0.45">
      <c r="B396" s="133"/>
      <c r="C396" s="133"/>
      <c r="D396" s="133"/>
      <c r="E396" s="133"/>
      <c r="F396" s="133"/>
      <c r="G396" s="133"/>
      <c r="H396" s="133"/>
      <c r="I396" s="162">
        <v>2019</v>
      </c>
      <c r="J396" s="160">
        <v>8</v>
      </c>
      <c r="K396" s="168">
        <v>291.7</v>
      </c>
      <c r="L396" s="133"/>
      <c r="M396" s="133"/>
      <c r="N396" s="133"/>
      <c r="O396" s="133"/>
      <c r="P396" s="133"/>
      <c r="Q396" s="133"/>
    </row>
    <row r="397" spans="2:17" x14ac:dyDescent="0.45">
      <c r="B397" s="133"/>
      <c r="C397" s="133"/>
      <c r="D397" s="133"/>
      <c r="E397" s="133"/>
      <c r="F397" s="133"/>
      <c r="G397" s="133"/>
      <c r="H397" s="133"/>
      <c r="I397" s="162">
        <v>2019</v>
      </c>
      <c r="J397" s="160">
        <v>9</v>
      </c>
      <c r="K397" s="168">
        <v>291</v>
      </c>
      <c r="L397" s="133"/>
      <c r="M397" s="133"/>
      <c r="N397" s="133"/>
      <c r="O397" s="133"/>
      <c r="P397" s="133"/>
      <c r="Q397" s="133"/>
    </row>
    <row r="398" spans="2:17" x14ac:dyDescent="0.45">
      <c r="B398" s="133"/>
      <c r="C398" s="133"/>
      <c r="D398" s="133"/>
      <c r="E398" s="133"/>
      <c r="F398" s="133"/>
      <c r="G398" s="133"/>
      <c r="H398" s="133"/>
      <c r="I398" s="162">
        <v>2019</v>
      </c>
      <c r="J398" s="160">
        <v>10</v>
      </c>
      <c r="K398" s="168">
        <v>290.39999999999998</v>
      </c>
      <c r="L398" s="133"/>
      <c r="M398" s="133"/>
      <c r="N398" s="133"/>
      <c r="O398" s="133"/>
      <c r="P398" s="133"/>
      <c r="Q398" s="133"/>
    </row>
    <row r="399" spans="2:17" x14ac:dyDescent="0.45">
      <c r="B399" s="133"/>
      <c r="C399" s="133"/>
      <c r="D399" s="133"/>
      <c r="E399" s="133"/>
      <c r="F399" s="133"/>
      <c r="G399" s="133"/>
      <c r="H399" s="133"/>
      <c r="I399" s="162">
        <v>2019</v>
      </c>
      <c r="J399" s="160">
        <v>11</v>
      </c>
      <c r="K399" s="168">
        <v>291</v>
      </c>
      <c r="L399" s="133"/>
      <c r="M399" s="133"/>
      <c r="N399" s="133"/>
      <c r="O399" s="133"/>
      <c r="P399" s="133"/>
      <c r="Q399" s="133"/>
    </row>
    <row r="400" spans="2:17" x14ac:dyDescent="0.45">
      <c r="B400" s="133"/>
      <c r="C400" s="133"/>
      <c r="D400" s="133"/>
      <c r="E400" s="133"/>
      <c r="F400" s="133"/>
      <c r="G400" s="133"/>
      <c r="H400" s="133"/>
      <c r="I400" s="162">
        <v>2019</v>
      </c>
      <c r="J400" s="160">
        <v>12</v>
      </c>
      <c r="K400" s="168">
        <v>291.89999999999998</v>
      </c>
      <c r="L400" s="133"/>
      <c r="M400" s="133"/>
      <c r="N400" s="133"/>
      <c r="O400" s="133"/>
      <c r="P400" s="133"/>
      <c r="Q400" s="133"/>
    </row>
    <row r="401" spans="2:17" x14ac:dyDescent="0.45">
      <c r="B401" s="133"/>
      <c r="C401" s="133"/>
      <c r="D401" s="133"/>
      <c r="E401" s="133"/>
      <c r="F401" s="133"/>
      <c r="G401" s="133"/>
      <c r="H401" s="133"/>
      <c r="I401" s="162">
        <v>2020</v>
      </c>
      <c r="J401" s="160">
        <v>1</v>
      </c>
      <c r="K401" s="168">
        <v>290.60000000000002</v>
      </c>
      <c r="L401" s="133"/>
      <c r="M401" s="133"/>
      <c r="N401" s="133"/>
      <c r="O401" s="133"/>
      <c r="P401" s="133"/>
      <c r="Q401" s="133"/>
    </row>
    <row r="402" spans="2:17" x14ac:dyDescent="0.45">
      <c r="B402" s="133"/>
      <c r="C402" s="133"/>
      <c r="D402" s="133"/>
      <c r="E402" s="133"/>
      <c r="F402" s="133"/>
      <c r="G402" s="133"/>
      <c r="H402" s="133"/>
      <c r="I402" s="165">
        <v>2020</v>
      </c>
      <c r="J402" s="166">
        <v>2</v>
      </c>
      <c r="K402" s="169">
        <v>292</v>
      </c>
      <c r="L402" s="133"/>
      <c r="M402" s="133"/>
      <c r="N402" s="133"/>
      <c r="O402" s="133"/>
      <c r="P402" s="133"/>
      <c r="Q402" s="133"/>
    </row>
  </sheetData>
  <sheetProtection sheet="1" objects="1" scenarios="1"/>
  <dataValidations count="1">
    <dataValidation type="list" errorStyle="information" allowBlank="1" showInputMessage="1" showErrorMessage="1" errorTitle="Cayley Market Data" error="Please select a valid LagMethod. Use in-cell dropdown to see allowed values." sqref="N6" xr:uid="{3924C4C5-D4D7-430E-8B15-7C14D1285BFA}">
      <formula1>"2m no interpolation,3m no interpolation,Linear interpolation between 2m and 3m"</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ShowMenu">
                <anchor moveWithCells="1">
                  <from>
                    <xdr:col>1</xdr:col>
                    <xdr:colOff>0</xdr:colOff>
                    <xdr:row>1</xdr:row>
                    <xdr:rowOff>0</xdr:rowOff>
                  </from>
                  <to>
                    <xdr:col>2</xdr:col>
                    <xdr:colOff>0</xdr:colOff>
                    <xdr:row>2</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C6901-5D8A-401B-AFEC-E10C5BAFB7E3}">
  <sheetPr codeName="shUSCPI"/>
  <dimension ref="B1:Q279"/>
  <sheetViews>
    <sheetView showGridLines="0" showRowColHeaders="0" workbookViewId="0"/>
  </sheetViews>
  <sheetFormatPr defaultRowHeight="14.25" x14ac:dyDescent="0.45"/>
  <cols>
    <col min="1" max="1" width="2.73046875" customWidth="1"/>
    <col min="2" max="2" width="8.46484375" customWidth="1"/>
    <col min="3" max="3" width="9.59765625" customWidth="1"/>
    <col min="4" max="4" width="17.73046875" customWidth="1"/>
    <col min="5" max="5" width="2.59765625" customWidth="1"/>
    <col min="6" max="6" width="11.265625" customWidth="1"/>
    <col min="7" max="7" width="17.33203125" customWidth="1"/>
    <col min="8" max="8" width="2.59765625" customWidth="1"/>
    <col min="9" max="9" width="7.73046875" customWidth="1"/>
    <col min="10" max="10" width="9.265625" customWidth="1"/>
    <col min="11" max="11" width="10.73046875" customWidth="1"/>
    <col min="12" max="12" width="2.59765625" customWidth="1"/>
    <col min="13" max="13" width="14.6640625" customWidth="1"/>
    <col min="14" max="14" width="35.3984375" customWidth="1"/>
    <col min="15" max="15" width="2.59765625" customWidth="1"/>
    <col min="16" max="16" width="8.46484375" customWidth="1"/>
    <col min="17" max="17" width="9.73046875" customWidth="1"/>
  </cols>
  <sheetData>
    <row r="1" spans="2:17" ht="28.5" x14ac:dyDescent="0.85">
      <c r="B1" s="134" t="str">
        <f ca="1">"Inflation: "&amp;sCellInfo("SheetName")</f>
        <v>Inflation: USCPI</v>
      </c>
      <c r="C1" s="133"/>
      <c r="D1" s="133"/>
      <c r="E1" s="133"/>
      <c r="F1" s="133"/>
      <c r="G1" s="133"/>
      <c r="H1" s="133"/>
      <c r="I1" s="133"/>
      <c r="J1" s="133"/>
      <c r="K1" s="133"/>
      <c r="L1" s="133"/>
      <c r="M1" s="133"/>
      <c r="N1" s="133"/>
      <c r="O1" s="133"/>
      <c r="P1" s="133"/>
      <c r="Q1" s="133"/>
    </row>
    <row r="2" spans="2:17" x14ac:dyDescent="0.45">
      <c r="B2" s="133"/>
      <c r="C2" s="133"/>
      <c r="D2" s="133"/>
      <c r="E2" s="133"/>
      <c r="F2" s="133"/>
      <c r="G2" s="133"/>
      <c r="H2" s="133"/>
      <c r="I2" s="133"/>
      <c r="J2" s="133"/>
      <c r="K2" s="133"/>
      <c r="L2" s="133"/>
      <c r="M2" s="133"/>
      <c r="N2" s="133"/>
      <c r="O2" s="133"/>
      <c r="P2" s="133"/>
      <c r="Q2" s="133"/>
    </row>
    <row r="3" spans="2:17" x14ac:dyDescent="0.45">
      <c r="B3" s="133" t="s">
        <v>576</v>
      </c>
      <c r="C3" s="133"/>
      <c r="D3" s="133"/>
      <c r="E3" s="133"/>
      <c r="F3" s="133" t="s">
        <v>577</v>
      </c>
      <c r="G3" s="133"/>
      <c r="H3" s="133"/>
      <c r="I3" s="133" t="s">
        <v>578</v>
      </c>
      <c r="J3" s="133"/>
      <c r="K3" s="133"/>
      <c r="L3" s="133"/>
      <c r="M3" s="133"/>
      <c r="N3" s="133"/>
      <c r="O3" s="133"/>
      <c r="P3" s="133" t="s">
        <v>579</v>
      </c>
      <c r="Q3" s="133"/>
    </row>
    <row r="4" spans="2:17" x14ac:dyDescent="0.45">
      <c r="B4" s="170" t="s">
        <v>536</v>
      </c>
      <c r="C4" s="170" t="s">
        <v>109</v>
      </c>
      <c r="D4" s="170" t="s">
        <v>580</v>
      </c>
      <c r="E4" s="133"/>
      <c r="F4" s="170" t="s">
        <v>581</v>
      </c>
      <c r="G4" s="170" t="s">
        <v>582</v>
      </c>
      <c r="H4" s="133"/>
      <c r="I4" s="170" t="s">
        <v>583</v>
      </c>
      <c r="J4" s="170" t="s">
        <v>581</v>
      </c>
      <c r="K4" s="170" t="s">
        <v>584</v>
      </c>
      <c r="L4" s="133"/>
      <c r="M4" s="133" t="s">
        <v>585</v>
      </c>
      <c r="N4" s="133"/>
      <c r="O4" s="133"/>
      <c r="P4" s="170" t="s">
        <v>536</v>
      </c>
      <c r="Q4" s="170" t="s">
        <v>586</v>
      </c>
    </row>
    <row r="5" spans="2:17" x14ac:dyDescent="0.45">
      <c r="B5" s="163" t="s">
        <v>10</v>
      </c>
      <c r="C5" s="77">
        <v>1.2637000000000001E-2</v>
      </c>
      <c r="D5" s="167" t="s">
        <v>657</v>
      </c>
      <c r="E5" s="133"/>
      <c r="F5" s="163" t="s">
        <v>588</v>
      </c>
      <c r="G5" s="171">
        <f t="array" aca="1" ref="G5:G16" ca="1">EstimateSeasonalAdjustments([2]!sExpandDown(HistoricDataInit),60)</f>
        <v>2.1599433983137389E-3</v>
      </c>
      <c r="H5" s="133"/>
      <c r="I5" s="163">
        <v>1997</v>
      </c>
      <c r="J5" s="164">
        <v>4</v>
      </c>
      <c r="K5" s="167">
        <v>160.19999999999999</v>
      </c>
      <c r="L5" s="133"/>
      <c r="M5" s="175" t="s">
        <v>589</v>
      </c>
      <c r="N5" s="177" t="str">
        <f ca="1">[2]!InflationIndexInfo([1]!sCellInfo("SheetName",N5),M5)</f>
        <v>USD</v>
      </c>
      <c r="O5" s="133"/>
      <c r="P5" s="163" t="s">
        <v>10</v>
      </c>
      <c r="Q5" s="167">
        <v>1.01E-2</v>
      </c>
    </row>
    <row r="6" spans="2:17" x14ac:dyDescent="0.45">
      <c r="B6" s="162" t="s">
        <v>11</v>
      </c>
      <c r="C6" s="161">
        <v>1.4612E-2</v>
      </c>
      <c r="D6" s="168" t="s">
        <v>658</v>
      </c>
      <c r="E6" s="133"/>
      <c r="F6" s="162" t="s">
        <v>591</v>
      </c>
      <c r="G6" s="172">
        <f ca="1"/>
        <v>1.513476023474257E-3</v>
      </c>
      <c r="H6" s="133"/>
      <c r="I6" s="162">
        <v>1997</v>
      </c>
      <c r="J6" s="160">
        <v>5</v>
      </c>
      <c r="K6" s="168">
        <v>160.1</v>
      </c>
      <c r="L6" s="133"/>
      <c r="M6" s="174" t="s">
        <v>592</v>
      </c>
      <c r="N6" s="180" t="s">
        <v>659</v>
      </c>
      <c r="O6" s="133"/>
      <c r="P6" s="162" t="s">
        <v>11</v>
      </c>
      <c r="Q6" s="168">
        <v>1.01E-2</v>
      </c>
    </row>
    <row r="7" spans="2:17" x14ac:dyDescent="0.45">
      <c r="B7" s="162" t="s">
        <v>12</v>
      </c>
      <c r="C7" s="161">
        <v>1.5630999999999999E-2</v>
      </c>
      <c r="D7" s="168" t="s">
        <v>660</v>
      </c>
      <c r="E7" s="133"/>
      <c r="F7" s="162" t="s">
        <v>595</v>
      </c>
      <c r="G7" s="172">
        <f ca="1"/>
        <v>1.673976001760552E-3</v>
      </c>
      <c r="H7" s="133"/>
      <c r="I7" s="162">
        <v>1997</v>
      </c>
      <c r="J7" s="160">
        <v>6</v>
      </c>
      <c r="K7" s="168">
        <v>160.30000000000001</v>
      </c>
      <c r="L7" s="133"/>
      <c r="M7" s="174" t="s">
        <v>596</v>
      </c>
      <c r="N7" s="178" t="s">
        <v>661</v>
      </c>
      <c r="O7" s="133"/>
      <c r="P7" s="162" t="s">
        <v>12</v>
      </c>
      <c r="Q7" s="168">
        <v>1.01E-2</v>
      </c>
    </row>
    <row r="8" spans="2:17" x14ac:dyDescent="0.45">
      <c r="B8" s="162" t="s">
        <v>13</v>
      </c>
      <c r="C8" s="161">
        <v>1.6123999999999999E-2</v>
      </c>
      <c r="D8" s="168" t="s">
        <v>662</v>
      </c>
      <c r="E8" s="133"/>
      <c r="F8" s="162" t="s">
        <v>599</v>
      </c>
      <c r="G8" s="172">
        <f ca="1"/>
        <v>2.2186470656419925E-3</v>
      </c>
      <c r="H8" s="133"/>
      <c r="I8" s="162">
        <v>1997</v>
      </c>
      <c r="J8" s="160">
        <v>7</v>
      </c>
      <c r="K8" s="168">
        <v>160.5</v>
      </c>
      <c r="L8" s="133"/>
      <c r="M8" s="174" t="str">
        <f t="array" aca="1" ref="M8:N9" ca="1">HistoricalInflationVol([1]!sExpandDown(HistoricDataInit))</f>
        <v>HistoricalVol</v>
      </c>
      <c r="N8" s="178">
        <f ca="1"/>
        <v>1.2294980256200572E-2</v>
      </c>
      <c r="O8" s="133"/>
      <c r="P8" s="162" t="s">
        <v>13</v>
      </c>
      <c r="Q8" s="168">
        <v>1.01E-2</v>
      </c>
    </row>
    <row r="9" spans="2:17" x14ac:dyDescent="0.45">
      <c r="B9" s="162" t="s">
        <v>14</v>
      </c>
      <c r="C9" s="161">
        <v>1.6650000000000002E-2</v>
      </c>
      <c r="D9" s="168" t="s">
        <v>663</v>
      </c>
      <c r="E9" s="133"/>
      <c r="F9" s="162" t="s">
        <v>601</v>
      </c>
      <c r="G9" s="172">
        <f ca="1"/>
        <v>1.6757337820634114E-3</v>
      </c>
      <c r="H9" s="133"/>
      <c r="I9" s="162">
        <v>1997</v>
      </c>
      <c r="J9" s="160">
        <v>8</v>
      </c>
      <c r="K9" s="168">
        <v>160.80000000000001</v>
      </c>
      <c r="L9" s="133"/>
      <c r="M9" s="176" t="str">
        <f ca="1"/>
        <v>HistoricalVolSA</v>
      </c>
      <c r="N9" s="179">
        <f ca="1"/>
        <v>9.6448802021858286E-3</v>
      </c>
      <c r="O9" s="133"/>
      <c r="P9" s="162" t="s">
        <v>14</v>
      </c>
      <c r="Q9" s="168">
        <v>1.01E-2</v>
      </c>
    </row>
    <row r="10" spans="2:17" x14ac:dyDescent="0.45">
      <c r="B10" s="162" t="s">
        <v>15</v>
      </c>
      <c r="C10" s="161">
        <v>1.7044E-2</v>
      </c>
      <c r="D10" s="168" t="s">
        <v>664</v>
      </c>
      <c r="E10" s="133"/>
      <c r="F10" s="162" t="s">
        <v>603</v>
      </c>
      <c r="G10" s="172">
        <f ca="1"/>
        <v>3.1961860060896006E-4</v>
      </c>
      <c r="H10" s="133"/>
      <c r="I10" s="162">
        <v>1997</v>
      </c>
      <c r="J10" s="160">
        <v>9</v>
      </c>
      <c r="K10" s="168">
        <v>161.19999999999999</v>
      </c>
      <c r="L10" s="133"/>
      <c r="M10" s="133"/>
      <c r="N10" s="133"/>
      <c r="O10" s="133"/>
      <c r="P10" s="162" t="s">
        <v>15</v>
      </c>
      <c r="Q10" s="168">
        <v>1.01E-2</v>
      </c>
    </row>
    <row r="11" spans="2:17" x14ac:dyDescent="0.45">
      <c r="B11" s="162" t="s">
        <v>16</v>
      </c>
      <c r="C11" s="161">
        <v>1.7387E-2</v>
      </c>
      <c r="D11" s="168" t="s">
        <v>665</v>
      </c>
      <c r="E11" s="133"/>
      <c r="F11" s="162" t="s">
        <v>605</v>
      </c>
      <c r="G11" s="172">
        <f ca="1"/>
        <v>-1.6765839348345578E-3</v>
      </c>
      <c r="H11" s="133"/>
      <c r="I11" s="162">
        <v>1997</v>
      </c>
      <c r="J11" s="160">
        <v>10</v>
      </c>
      <c r="K11" s="168">
        <v>161.6</v>
      </c>
      <c r="L11" s="133"/>
      <c r="M11" s="133"/>
      <c r="N11" s="133"/>
      <c r="O11" s="133"/>
      <c r="P11" s="162" t="s">
        <v>16</v>
      </c>
      <c r="Q11" s="168">
        <v>1.01E-2</v>
      </c>
    </row>
    <row r="12" spans="2:17" x14ac:dyDescent="0.45">
      <c r="B12" s="162" t="s">
        <v>17</v>
      </c>
      <c r="C12" s="161">
        <v>1.7698999999999999E-2</v>
      </c>
      <c r="D12" s="168" t="s">
        <v>666</v>
      </c>
      <c r="E12" s="133"/>
      <c r="F12" s="162" t="s">
        <v>607</v>
      </c>
      <c r="G12" s="172">
        <f ca="1"/>
        <v>-9.7594154501257535E-4</v>
      </c>
      <c r="H12" s="133"/>
      <c r="I12" s="162">
        <v>1997</v>
      </c>
      <c r="J12" s="160">
        <v>11</v>
      </c>
      <c r="K12" s="168">
        <v>161.5</v>
      </c>
      <c r="L12" s="133"/>
      <c r="M12" s="133"/>
      <c r="N12" s="133"/>
      <c r="O12" s="133"/>
      <c r="P12" s="162" t="s">
        <v>17</v>
      </c>
      <c r="Q12" s="168">
        <v>1.01E-2</v>
      </c>
    </row>
    <row r="13" spans="2:17" x14ac:dyDescent="0.45">
      <c r="B13" s="162" t="s">
        <v>18</v>
      </c>
      <c r="C13" s="161">
        <v>1.8024999999999999E-2</v>
      </c>
      <c r="D13" s="168" t="s">
        <v>667</v>
      </c>
      <c r="E13" s="133"/>
      <c r="F13" s="162" t="s">
        <v>609</v>
      </c>
      <c r="G13" s="172">
        <f ca="1"/>
        <v>4.0159522145627435E-5</v>
      </c>
      <c r="H13" s="133"/>
      <c r="I13" s="162">
        <v>1997</v>
      </c>
      <c r="J13" s="160">
        <v>12</v>
      </c>
      <c r="K13" s="168">
        <v>161.30000000000001</v>
      </c>
      <c r="L13" s="133"/>
      <c r="M13" s="133"/>
      <c r="N13" s="133"/>
      <c r="O13" s="133"/>
      <c r="P13" s="162" t="s">
        <v>18</v>
      </c>
      <c r="Q13" s="168">
        <v>1.01E-2</v>
      </c>
    </row>
    <row r="14" spans="2:17" x14ac:dyDescent="0.45">
      <c r="B14" s="162" t="s">
        <v>19</v>
      </c>
      <c r="C14" s="161">
        <v>1.8571999999999998E-2</v>
      </c>
      <c r="D14" s="168" t="s">
        <v>668</v>
      </c>
      <c r="E14" s="133"/>
      <c r="F14" s="162" t="s">
        <v>611</v>
      </c>
      <c r="G14" s="172">
        <f ca="1"/>
        <v>-7.3281777550142065E-4</v>
      </c>
      <c r="H14" s="133"/>
      <c r="I14" s="162">
        <v>1998</v>
      </c>
      <c r="J14" s="160">
        <v>1</v>
      </c>
      <c r="K14" s="168">
        <v>161.6</v>
      </c>
      <c r="L14" s="133"/>
      <c r="M14" s="133"/>
      <c r="N14" s="133"/>
      <c r="O14" s="133"/>
      <c r="P14" s="162" t="s">
        <v>19</v>
      </c>
      <c r="Q14" s="168">
        <v>1.01E-2</v>
      </c>
    </row>
    <row r="15" spans="2:17" x14ac:dyDescent="0.45">
      <c r="B15" s="162" t="s">
        <v>612</v>
      </c>
      <c r="C15" s="161">
        <v>1.8787999999999999E-2</v>
      </c>
      <c r="D15" s="168" t="s">
        <v>669</v>
      </c>
      <c r="E15" s="133"/>
      <c r="F15" s="162" t="s">
        <v>614</v>
      </c>
      <c r="G15" s="172">
        <f ca="1"/>
        <v>-3.0826734810851975E-3</v>
      </c>
      <c r="H15" s="133"/>
      <c r="I15" s="162">
        <v>1998</v>
      </c>
      <c r="J15" s="160">
        <v>2</v>
      </c>
      <c r="K15" s="168">
        <v>161.9</v>
      </c>
      <c r="L15" s="133"/>
      <c r="M15" s="133"/>
      <c r="N15" s="133"/>
      <c r="O15" s="133"/>
      <c r="P15" s="162" t="s">
        <v>612</v>
      </c>
      <c r="Q15" s="168">
        <v>1.01E-2</v>
      </c>
    </row>
    <row r="16" spans="2:17" x14ac:dyDescent="0.45">
      <c r="B16" s="162" t="s">
        <v>545</v>
      </c>
      <c r="C16" s="161">
        <v>1.9025E-2</v>
      </c>
      <c r="D16" s="168" t="s">
        <v>670</v>
      </c>
      <c r="E16" s="133"/>
      <c r="F16" s="165" t="s">
        <v>616</v>
      </c>
      <c r="G16" s="173">
        <f ca="1"/>
        <v>-3.1335376575747751E-3</v>
      </c>
      <c r="H16" s="133"/>
      <c r="I16" s="162">
        <v>1998</v>
      </c>
      <c r="J16" s="160">
        <v>3</v>
      </c>
      <c r="K16" s="168">
        <v>162.19999999999999</v>
      </c>
      <c r="L16" s="133"/>
      <c r="M16" s="133"/>
      <c r="N16" s="133"/>
      <c r="O16" s="133"/>
      <c r="P16" s="162" t="s">
        <v>545</v>
      </c>
      <c r="Q16" s="168">
        <v>1.01E-2</v>
      </c>
    </row>
    <row r="17" spans="2:17" x14ac:dyDescent="0.45">
      <c r="B17" s="162" t="s">
        <v>546</v>
      </c>
      <c r="C17" s="161">
        <v>1.9137000000000001E-2</v>
      </c>
      <c r="D17" s="168" t="s">
        <v>671</v>
      </c>
      <c r="E17" s="133"/>
      <c r="F17" s="133"/>
      <c r="G17" s="133"/>
      <c r="H17" s="133"/>
      <c r="I17" s="162">
        <v>1998</v>
      </c>
      <c r="J17" s="160">
        <v>4</v>
      </c>
      <c r="K17" s="168">
        <v>162.5</v>
      </c>
      <c r="L17" s="133"/>
      <c r="M17" s="133"/>
      <c r="N17" s="133"/>
      <c r="O17" s="133"/>
      <c r="P17" s="162" t="s">
        <v>546</v>
      </c>
      <c r="Q17" s="168">
        <v>1.01E-2</v>
      </c>
    </row>
    <row r="18" spans="2:17" x14ac:dyDescent="0.45">
      <c r="B18" s="162" t="s">
        <v>567</v>
      </c>
      <c r="C18" s="161">
        <v>1.9161999999999998E-2</v>
      </c>
      <c r="D18" s="168" t="s">
        <v>672</v>
      </c>
      <c r="E18" s="133"/>
      <c r="F18" s="133"/>
      <c r="G18" s="133"/>
      <c r="H18" s="133"/>
      <c r="I18" s="162">
        <v>1998</v>
      </c>
      <c r="J18" s="160">
        <v>5</v>
      </c>
      <c r="K18" s="168">
        <v>162.80000000000001</v>
      </c>
      <c r="L18" s="133"/>
      <c r="M18" s="133"/>
      <c r="N18" s="133"/>
      <c r="O18" s="133"/>
      <c r="P18" s="162" t="s">
        <v>567</v>
      </c>
      <c r="Q18" s="168">
        <v>1.01E-2</v>
      </c>
    </row>
    <row r="19" spans="2:17" x14ac:dyDescent="0.45">
      <c r="B19" s="165" t="s">
        <v>560</v>
      </c>
      <c r="C19" s="78">
        <v>1.9337E-2</v>
      </c>
      <c r="D19" s="169" t="s">
        <v>673</v>
      </c>
      <c r="E19" s="133"/>
      <c r="F19" s="133"/>
      <c r="G19" s="133"/>
      <c r="H19" s="133"/>
      <c r="I19" s="162">
        <v>1998</v>
      </c>
      <c r="J19" s="160">
        <v>6</v>
      </c>
      <c r="K19" s="168">
        <v>163</v>
      </c>
      <c r="L19" s="133"/>
      <c r="M19" s="133"/>
      <c r="N19" s="133"/>
      <c r="O19" s="133"/>
      <c r="P19" s="162" t="s">
        <v>560</v>
      </c>
      <c r="Q19" s="168">
        <v>1.01E-2</v>
      </c>
    </row>
    <row r="20" spans="2:17" x14ac:dyDescent="0.45">
      <c r="B20" s="133"/>
      <c r="C20" s="133"/>
      <c r="D20" s="133"/>
      <c r="E20" s="133"/>
      <c r="F20" s="133"/>
      <c r="G20" s="133"/>
      <c r="H20" s="133"/>
      <c r="I20" s="162">
        <v>1998</v>
      </c>
      <c r="J20" s="160">
        <v>7</v>
      </c>
      <c r="K20" s="168">
        <v>163.19999999999999</v>
      </c>
      <c r="L20" s="133"/>
      <c r="M20" s="133"/>
      <c r="N20" s="133"/>
      <c r="O20" s="133"/>
      <c r="P20" s="162" t="s">
        <v>620</v>
      </c>
      <c r="Q20" s="168">
        <v>1.01E-2</v>
      </c>
    </row>
    <row r="21" spans="2:17" x14ac:dyDescent="0.45">
      <c r="B21" s="133"/>
      <c r="C21" s="133"/>
      <c r="D21" s="133"/>
      <c r="E21" s="133"/>
      <c r="F21" s="133"/>
      <c r="G21" s="133"/>
      <c r="H21" s="133"/>
      <c r="I21" s="162">
        <v>1998</v>
      </c>
      <c r="J21" s="160">
        <v>8</v>
      </c>
      <c r="K21" s="168">
        <v>163.4</v>
      </c>
      <c r="L21" s="133"/>
      <c r="M21" s="133"/>
      <c r="N21" s="133"/>
      <c r="O21" s="133"/>
      <c r="P21" s="165" t="s">
        <v>622</v>
      </c>
      <c r="Q21" s="169">
        <v>1.01E-2</v>
      </c>
    </row>
    <row r="22" spans="2:17" x14ac:dyDescent="0.45">
      <c r="B22" s="133"/>
      <c r="C22" s="133"/>
      <c r="D22" s="133"/>
      <c r="E22" s="133"/>
      <c r="F22" s="133"/>
      <c r="G22" s="133"/>
      <c r="H22" s="133"/>
      <c r="I22" s="162">
        <v>1998</v>
      </c>
      <c r="J22" s="160">
        <v>9</v>
      </c>
      <c r="K22" s="168">
        <v>163.6</v>
      </c>
      <c r="L22" s="133"/>
      <c r="M22" s="133"/>
      <c r="N22" s="133"/>
      <c r="O22" s="133"/>
      <c r="P22" s="133"/>
      <c r="Q22" s="133"/>
    </row>
    <row r="23" spans="2:17" x14ac:dyDescent="0.45">
      <c r="B23" s="133"/>
      <c r="C23" s="133"/>
      <c r="D23" s="133"/>
      <c r="E23" s="133"/>
      <c r="F23" s="133"/>
      <c r="G23" s="133"/>
      <c r="H23" s="133"/>
      <c r="I23" s="162">
        <v>1998</v>
      </c>
      <c r="J23" s="160">
        <v>10</v>
      </c>
      <c r="K23" s="168">
        <v>164</v>
      </c>
      <c r="L23" s="133"/>
      <c r="M23" s="133"/>
      <c r="N23" s="133"/>
      <c r="O23" s="133"/>
      <c r="P23" s="133"/>
      <c r="Q23" s="133"/>
    </row>
    <row r="24" spans="2:17" x14ac:dyDescent="0.45">
      <c r="B24" s="133"/>
      <c r="C24" s="133"/>
      <c r="D24" s="133"/>
      <c r="E24" s="133"/>
      <c r="F24" s="133"/>
      <c r="G24" s="133"/>
      <c r="H24" s="133"/>
      <c r="I24" s="162">
        <v>1998</v>
      </c>
      <c r="J24" s="160">
        <v>11</v>
      </c>
      <c r="K24" s="168">
        <v>164</v>
      </c>
      <c r="L24" s="133"/>
      <c r="M24" s="133"/>
      <c r="N24" s="133"/>
      <c r="O24" s="133"/>
      <c r="P24" s="133"/>
      <c r="Q24" s="133"/>
    </row>
    <row r="25" spans="2:17" x14ac:dyDescent="0.45">
      <c r="B25" s="133"/>
      <c r="C25" s="133"/>
      <c r="D25" s="133"/>
      <c r="E25" s="133"/>
      <c r="F25" s="133"/>
      <c r="G25" s="133"/>
      <c r="H25" s="133"/>
      <c r="I25" s="162">
        <v>1998</v>
      </c>
      <c r="J25" s="160">
        <v>12</v>
      </c>
      <c r="K25" s="168">
        <v>163.9</v>
      </c>
      <c r="L25" s="133"/>
      <c r="M25" s="133"/>
      <c r="N25" s="133"/>
      <c r="O25" s="133"/>
      <c r="P25" s="133"/>
      <c r="Q25" s="133"/>
    </row>
    <row r="26" spans="2:17" x14ac:dyDescent="0.45">
      <c r="B26" s="133"/>
      <c r="C26" s="133"/>
      <c r="D26" s="133"/>
      <c r="E26" s="133"/>
      <c r="F26" s="133"/>
      <c r="G26" s="133"/>
      <c r="H26" s="133"/>
      <c r="I26" s="162">
        <v>1999</v>
      </c>
      <c r="J26" s="160">
        <v>1</v>
      </c>
      <c r="K26" s="168">
        <v>164.3</v>
      </c>
      <c r="L26" s="133"/>
      <c r="M26" s="133"/>
      <c r="N26" s="133"/>
      <c r="O26" s="133"/>
      <c r="P26" s="133"/>
      <c r="Q26" s="133"/>
    </row>
    <row r="27" spans="2:17" x14ac:dyDescent="0.45">
      <c r="B27" s="133"/>
      <c r="C27" s="133"/>
      <c r="D27" s="133"/>
      <c r="E27" s="133"/>
      <c r="F27" s="133"/>
      <c r="G27" s="133"/>
      <c r="H27" s="133"/>
      <c r="I27" s="162">
        <v>1999</v>
      </c>
      <c r="J27" s="160">
        <v>2</v>
      </c>
      <c r="K27" s="168">
        <v>164.5</v>
      </c>
      <c r="L27" s="133"/>
      <c r="M27" s="133"/>
      <c r="N27" s="133"/>
      <c r="O27" s="133"/>
      <c r="P27" s="133"/>
      <c r="Q27" s="133"/>
    </row>
    <row r="28" spans="2:17" x14ac:dyDescent="0.45">
      <c r="B28" s="133"/>
      <c r="C28" s="133"/>
      <c r="D28" s="133"/>
      <c r="E28" s="133"/>
      <c r="F28" s="133"/>
      <c r="G28" s="133"/>
      <c r="H28" s="133"/>
      <c r="I28" s="162">
        <v>1999</v>
      </c>
      <c r="J28" s="160">
        <v>3</v>
      </c>
      <c r="K28" s="168">
        <v>165</v>
      </c>
      <c r="L28" s="133"/>
      <c r="M28" s="133"/>
      <c r="N28" s="133"/>
      <c r="O28" s="133"/>
      <c r="P28" s="133"/>
      <c r="Q28" s="133"/>
    </row>
    <row r="29" spans="2:17" x14ac:dyDescent="0.45">
      <c r="B29" s="133"/>
      <c r="C29" s="133"/>
      <c r="D29" s="133"/>
      <c r="E29" s="133"/>
      <c r="F29" s="133"/>
      <c r="G29" s="133"/>
      <c r="H29" s="133"/>
      <c r="I29" s="162">
        <v>1999</v>
      </c>
      <c r="J29" s="160">
        <v>4</v>
      </c>
      <c r="K29" s="168">
        <v>166.2</v>
      </c>
      <c r="L29" s="133"/>
      <c r="M29" s="133"/>
      <c r="N29" s="133"/>
      <c r="O29" s="133"/>
      <c r="P29" s="133"/>
      <c r="Q29" s="133"/>
    </row>
    <row r="30" spans="2:17" x14ac:dyDescent="0.45">
      <c r="B30" s="133"/>
      <c r="C30" s="133"/>
      <c r="D30" s="133"/>
      <c r="E30" s="133"/>
      <c r="F30" s="133"/>
      <c r="G30" s="133"/>
      <c r="H30" s="133"/>
      <c r="I30" s="162">
        <v>1999</v>
      </c>
      <c r="J30" s="160">
        <v>5</v>
      </c>
      <c r="K30" s="168">
        <v>166.2</v>
      </c>
      <c r="L30" s="133"/>
      <c r="M30" s="133"/>
      <c r="N30" s="133"/>
      <c r="O30" s="133"/>
      <c r="P30" s="133"/>
      <c r="Q30" s="133"/>
    </row>
    <row r="31" spans="2:17" x14ac:dyDescent="0.45">
      <c r="B31" s="133"/>
      <c r="C31" s="133"/>
      <c r="D31" s="133"/>
      <c r="E31" s="133"/>
      <c r="F31" s="133"/>
      <c r="G31" s="133"/>
      <c r="H31" s="133"/>
      <c r="I31" s="162">
        <v>1999</v>
      </c>
      <c r="J31" s="160">
        <v>6</v>
      </c>
      <c r="K31" s="168">
        <v>166.2</v>
      </c>
      <c r="L31" s="133"/>
      <c r="M31" s="133"/>
      <c r="N31" s="133"/>
      <c r="O31" s="133"/>
      <c r="P31" s="133"/>
      <c r="Q31" s="133"/>
    </row>
    <row r="32" spans="2:17" x14ac:dyDescent="0.45">
      <c r="B32" s="133"/>
      <c r="C32" s="133"/>
      <c r="D32" s="133"/>
      <c r="E32" s="133"/>
      <c r="F32" s="133"/>
      <c r="G32" s="133"/>
      <c r="H32" s="133"/>
      <c r="I32" s="162">
        <v>1999</v>
      </c>
      <c r="J32" s="160">
        <v>7</v>
      </c>
      <c r="K32" s="168">
        <v>166.7</v>
      </c>
      <c r="L32" s="133"/>
      <c r="M32" s="133"/>
      <c r="N32" s="133"/>
      <c r="O32" s="133"/>
      <c r="P32" s="133"/>
      <c r="Q32" s="133"/>
    </row>
    <row r="33" spans="2:17" x14ac:dyDescent="0.45">
      <c r="B33" s="133"/>
      <c r="C33" s="133"/>
      <c r="D33" s="133"/>
      <c r="E33" s="133"/>
      <c r="F33" s="133"/>
      <c r="G33" s="133"/>
      <c r="H33" s="133"/>
      <c r="I33" s="162">
        <v>1999</v>
      </c>
      <c r="J33" s="160">
        <v>8</v>
      </c>
      <c r="K33" s="168">
        <v>167.1</v>
      </c>
      <c r="L33" s="133"/>
      <c r="M33" s="133"/>
      <c r="N33" s="133"/>
      <c r="O33" s="133"/>
      <c r="P33" s="133"/>
      <c r="Q33" s="133"/>
    </row>
    <row r="34" spans="2:17" x14ac:dyDescent="0.45">
      <c r="B34" s="133"/>
      <c r="C34" s="133"/>
      <c r="D34" s="133"/>
      <c r="E34" s="133"/>
      <c r="F34" s="133"/>
      <c r="G34" s="133"/>
      <c r="H34" s="133"/>
      <c r="I34" s="162">
        <v>1999</v>
      </c>
      <c r="J34" s="160">
        <v>9</v>
      </c>
      <c r="K34" s="168">
        <v>167.9</v>
      </c>
      <c r="L34" s="133"/>
      <c r="M34" s="133"/>
      <c r="N34" s="133"/>
      <c r="O34" s="133"/>
      <c r="P34" s="133"/>
      <c r="Q34" s="133"/>
    </row>
    <row r="35" spans="2:17" x14ac:dyDescent="0.45">
      <c r="B35" s="133"/>
      <c r="C35" s="133"/>
      <c r="D35" s="133"/>
      <c r="E35" s="133"/>
      <c r="F35" s="133"/>
      <c r="G35" s="133"/>
      <c r="H35" s="133"/>
      <c r="I35" s="162">
        <v>1999</v>
      </c>
      <c r="J35" s="160">
        <v>10</v>
      </c>
      <c r="K35" s="168">
        <v>168.2</v>
      </c>
      <c r="L35" s="133"/>
      <c r="M35" s="133"/>
      <c r="N35" s="133"/>
      <c r="O35" s="133"/>
      <c r="P35" s="133"/>
      <c r="Q35" s="133"/>
    </row>
    <row r="36" spans="2:17" x14ac:dyDescent="0.45">
      <c r="B36" s="133"/>
      <c r="C36" s="133"/>
      <c r="D36" s="133"/>
      <c r="E36" s="133"/>
      <c r="F36" s="133"/>
      <c r="G36" s="133"/>
      <c r="H36" s="133"/>
      <c r="I36" s="162">
        <v>1999</v>
      </c>
      <c r="J36" s="160">
        <v>11</v>
      </c>
      <c r="K36" s="168">
        <v>168.3</v>
      </c>
      <c r="L36" s="133"/>
      <c r="M36" s="133"/>
      <c r="N36" s="133"/>
      <c r="O36" s="133"/>
      <c r="P36" s="133"/>
      <c r="Q36" s="133"/>
    </row>
    <row r="37" spans="2:17" x14ac:dyDescent="0.45">
      <c r="B37" s="133"/>
      <c r="C37" s="133"/>
      <c r="D37" s="133"/>
      <c r="E37" s="133"/>
      <c r="F37" s="133"/>
      <c r="G37" s="133"/>
      <c r="H37" s="133"/>
      <c r="I37" s="162">
        <v>1999</v>
      </c>
      <c r="J37" s="160">
        <v>12</v>
      </c>
      <c r="K37" s="168">
        <v>168.3</v>
      </c>
      <c r="L37" s="133"/>
      <c r="M37" s="133"/>
      <c r="N37" s="133"/>
      <c r="O37" s="133"/>
      <c r="P37" s="133"/>
      <c r="Q37" s="133"/>
    </row>
    <row r="38" spans="2:17" x14ac:dyDescent="0.45">
      <c r="B38" s="133"/>
      <c r="C38" s="133"/>
      <c r="D38" s="133"/>
      <c r="E38" s="133"/>
      <c r="F38" s="133"/>
      <c r="G38" s="133"/>
      <c r="H38" s="133"/>
      <c r="I38" s="162">
        <v>2000</v>
      </c>
      <c r="J38" s="160">
        <v>1</v>
      </c>
      <c r="K38" s="168">
        <v>168.8</v>
      </c>
      <c r="L38" s="133"/>
      <c r="M38" s="133"/>
      <c r="N38" s="133"/>
      <c r="O38" s="133"/>
      <c r="P38" s="133"/>
      <c r="Q38" s="133"/>
    </row>
    <row r="39" spans="2:17" x14ac:dyDescent="0.45">
      <c r="B39" s="133"/>
      <c r="C39" s="133"/>
      <c r="D39" s="133"/>
      <c r="E39" s="133"/>
      <c r="F39" s="133"/>
      <c r="G39" s="133"/>
      <c r="H39" s="133"/>
      <c r="I39" s="162">
        <v>2000</v>
      </c>
      <c r="J39" s="160">
        <v>2</v>
      </c>
      <c r="K39" s="168">
        <v>169.8</v>
      </c>
      <c r="L39" s="133"/>
      <c r="M39" s="133"/>
      <c r="N39" s="133"/>
      <c r="O39" s="133"/>
      <c r="P39" s="133"/>
      <c r="Q39" s="133"/>
    </row>
    <row r="40" spans="2:17" x14ac:dyDescent="0.45">
      <c r="B40" s="133"/>
      <c r="C40" s="133"/>
      <c r="D40" s="133"/>
      <c r="E40" s="133"/>
      <c r="F40" s="133"/>
      <c r="G40" s="133"/>
      <c r="H40" s="133"/>
      <c r="I40" s="162">
        <v>2000</v>
      </c>
      <c r="J40" s="160">
        <v>3</v>
      </c>
      <c r="K40" s="168">
        <v>171.2</v>
      </c>
      <c r="L40" s="133"/>
      <c r="M40" s="133"/>
      <c r="N40" s="133"/>
      <c r="O40" s="133"/>
      <c r="P40" s="133"/>
      <c r="Q40" s="133"/>
    </row>
    <row r="41" spans="2:17" x14ac:dyDescent="0.45">
      <c r="B41" s="133"/>
      <c r="C41" s="133"/>
      <c r="D41" s="133"/>
      <c r="E41" s="133"/>
      <c r="F41" s="133"/>
      <c r="G41" s="133"/>
      <c r="H41" s="133"/>
      <c r="I41" s="162">
        <v>2000</v>
      </c>
      <c r="J41" s="160">
        <v>4</v>
      </c>
      <c r="K41" s="168">
        <v>171.3</v>
      </c>
      <c r="L41" s="133"/>
      <c r="M41" s="133"/>
      <c r="N41" s="133"/>
      <c r="O41" s="133"/>
      <c r="P41" s="133"/>
      <c r="Q41" s="133"/>
    </row>
    <row r="42" spans="2:17" x14ac:dyDescent="0.45">
      <c r="B42" s="133"/>
      <c r="C42" s="133"/>
      <c r="D42" s="133"/>
      <c r="E42" s="133"/>
      <c r="F42" s="133"/>
      <c r="G42" s="133"/>
      <c r="H42" s="133"/>
      <c r="I42" s="162">
        <v>2000</v>
      </c>
      <c r="J42" s="160">
        <v>5</v>
      </c>
      <c r="K42" s="168">
        <v>171.5</v>
      </c>
      <c r="L42" s="133"/>
      <c r="M42" s="133"/>
      <c r="N42" s="133"/>
      <c r="O42" s="133"/>
      <c r="P42" s="133"/>
      <c r="Q42" s="133"/>
    </row>
    <row r="43" spans="2:17" x14ac:dyDescent="0.45">
      <c r="B43" s="133"/>
      <c r="C43" s="133"/>
      <c r="D43" s="133"/>
      <c r="E43" s="133"/>
      <c r="F43" s="133"/>
      <c r="G43" s="133"/>
      <c r="H43" s="133"/>
      <c r="I43" s="162">
        <v>2000</v>
      </c>
      <c r="J43" s="160">
        <v>6</v>
      </c>
      <c r="K43" s="168">
        <v>172.4</v>
      </c>
      <c r="L43" s="133"/>
      <c r="M43" s="133"/>
      <c r="N43" s="133"/>
      <c r="O43" s="133"/>
      <c r="P43" s="133"/>
      <c r="Q43" s="133"/>
    </row>
    <row r="44" spans="2:17" x14ac:dyDescent="0.45">
      <c r="B44" s="133"/>
      <c r="C44" s="133"/>
      <c r="D44" s="133"/>
      <c r="E44" s="133"/>
      <c r="F44" s="133"/>
      <c r="G44" s="133"/>
      <c r="H44" s="133"/>
      <c r="I44" s="162">
        <v>2000</v>
      </c>
      <c r="J44" s="160">
        <v>7</v>
      </c>
      <c r="K44" s="168">
        <v>172.8</v>
      </c>
      <c r="L44" s="133"/>
      <c r="M44" s="133"/>
      <c r="N44" s="133"/>
      <c r="O44" s="133"/>
      <c r="P44" s="133"/>
      <c r="Q44" s="133"/>
    </row>
    <row r="45" spans="2:17" x14ac:dyDescent="0.45">
      <c r="B45" s="133"/>
      <c r="C45" s="133"/>
      <c r="D45" s="133"/>
      <c r="E45" s="133"/>
      <c r="F45" s="133"/>
      <c r="G45" s="133"/>
      <c r="H45" s="133"/>
      <c r="I45" s="162">
        <v>2000</v>
      </c>
      <c r="J45" s="160">
        <v>8</v>
      </c>
      <c r="K45" s="168">
        <v>172.8</v>
      </c>
      <c r="L45" s="133"/>
      <c r="M45" s="133"/>
      <c r="N45" s="133"/>
      <c r="O45" s="133"/>
      <c r="P45" s="133"/>
      <c r="Q45" s="133"/>
    </row>
    <row r="46" spans="2:17" x14ac:dyDescent="0.45">
      <c r="B46" s="133"/>
      <c r="C46" s="133"/>
      <c r="D46" s="133"/>
      <c r="E46" s="133"/>
      <c r="F46" s="133"/>
      <c r="G46" s="133"/>
      <c r="H46" s="133"/>
      <c r="I46" s="162">
        <v>2000</v>
      </c>
      <c r="J46" s="160">
        <v>9</v>
      </c>
      <c r="K46" s="168">
        <v>173.7</v>
      </c>
      <c r="L46" s="133"/>
      <c r="M46" s="133"/>
      <c r="N46" s="133"/>
      <c r="O46" s="133"/>
      <c r="P46" s="133"/>
      <c r="Q46" s="133"/>
    </row>
    <row r="47" spans="2:17" x14ac:dyDescent="0.45">
      <c r="B47" s="133"/>
      <c r="C47" s="133"/>
      <c r="D47" s="133"/>
      <c r="E47" s="133"/>
      <c r="F47" s="133"/>
      <c r="G47" s="133"/>
      <c r="H47" s="133"/>
      <c r="I47" s="162">
        <v>2000</v>
      </c>
      <c r="J47" s="160">
        <v>10</v>
      </c>
      <c r="K47" s="168">
        <v>174</v>
      </c>
      <c r="L47" s="133"/>
      <c r="M47" s="133"/>
      <c r="N47" s="133"/>
      <c r="O47" s="133"/>
      <c r="P47" s="133"/>
      <c r="Q47" s="133"/>
    </row>
    <row r="48" spans="2:17" x14ac:dyDescent="0.45">
      <c r="B48" s="133"/>
      <c r="C48" s="133"/>
      <c r="D48" s="133"/>
      <c r="E48" s="133"/>
      <c r="F48" s="133"/>
      <c r="G48" s="133"/>
      <c r="H48" s="133"/>
      <c r="I48" s="162">
        <v>2000</v>
      </c>
      <c r="J48" s="160">
        <v>11</v>
      </c>
      <c r="K48" s="168">
        <v>174.1</v>
      </c>
      <c r="L48" s="133"/>
      <c r="M48" s="133"/>
      <c r="N48" s="133"/>
      <c r="O48" s="133"/>
      <c r="P48" s="133"/>
      <c r="Q48" s="133"/>
    </row>
    <row r="49" spans="2:17" x14ac:dyDescent="0.45">
      <c r="B49" s="133"/>
      <c r="C49" s="133"/>
      <c r="D49" s="133"/>
      <c r="E49" s="133"/>
      <c r="F49" s="133"/>
      <c r="G49" s="133"/>
      <c r="H49" s="133"/>
      <c r="I49" s="162">
        <v>2000</v>
      </c>
      <c r="J49" s="160">
        <v>12</v>
      </c>
      <c r="K49" s="168">
        <v>174</v>
      </c>
      <c r="L49" s="133"/>
      <c r="M49" s="133"/>
      <c r="N49" s="133"/>
      <c r="O49" s="133"/>
      <c r="P49" s="133"/>
      <c r="Q49" s="133"/>
    </row>
    <row r="50" spans="2:17" x14ac:dyDescent="0.45">
      <c r="B50" s="133"/>
      <c r="C50" s="133"/>
      <c r="D50" s="133"/>
      <c r="E50" s="133"/>
      <c r="F50" s="133"/>
      <c r="G50" s="133"/>
      <c r="H50" s="133"/>
      <c r="I50" s="162">
        <v>2001</v>
      </c>
      <c r="J50" s="160">
        <v>1</v>
      </c>
      <c r="K50" s="168">
        <v>175.1</v>
      </c>
      <c r="L50" s="133"/>
      <c r="M50" s="133"/>
      <c r="N50" s="133"/>
      <c r="O50" s="133"/>
      <c r="P50" s="133"/>
      <c r="Q50" s="133"/>
    </row>
    <row r="51" spans="2:17" x14ac:dyDescent="0.45">
      <c r="B51" s="133"/>
      <c r="C51" s="133"/>
      <c r="D51" s="133"/>
      <c r="E51" s="133"/>
      <c r="F51" s="133"/>
      <c r="G51" s="133"/>
      <c r="H51" s="133"/>
      <c r="I51" s="162">
        <v>2001</v>
      </c>
      <c r="J51" s="160">
        <v>2</v>
      </c>
      <c r="K51" s="168">
        <v>175.8</v>
      </c>
      <c r="L51" s="133"/>
      <c r="M51" s="133"/>
      <c r="N51" s="133"/>
      <c r="O51" s="133"/>
      <c r="P51" s="133"/>
      <c r="Q51" s="133"/>
    </row>
    <row r="52" spans="2:17" x14ac:dyDescent="0.45">
      <c r="B52" s="133"/>
      <c r="C52" s="133"/>
      <c r="D52" s="133"/>
      <c r="E52" s="133"/>
      <c r="F52" s="133"/>
      <c r="G52" s="133"/>
      <c r="H52" s="133"/>
      <c r="I52" s="162">
        <v>2001</v>
      </c>
      <c r="J52" s="160">
        <v>3</v>
      </c>
      <c r="K52" s="168">
        <v>176.2</v>
      </c>
      <c r="L52" s="133"/>
      <c r="M52" s="133"/>
      <c r="N52" s="133"/>
      <c r="O52" s="133"/>
      <c r="P52" s="133"/>
      <c r="Q52" s="133"/>
    </row>
    <row r="53" spans="2:17" x14ac:dyDescent="0.45">
      <c r="B53" s="133"/>
      <c r="C53" s="133"/>
      <c r="D53" s="133"/>
      <c r="E53" s="133"/>
      <c r="F53" s="133"/>
      <c r="G53" s="133"/>
      <c r="H53" s="133"/>
      <c r="I53" s="162">
        <v>2001</v>
      </c>
      <c r="J53" s="160">
        <v>4</v>
      </c>
      <c r="K53" s="168">
        <v>176.9</v>
      </c>
      <c r="L53" s="133"/>
      <c r="M53" s="133"/>
      <c r="N53" s="133"/>
      <c r="O53" s="133"/>
      <c r="P53" s="133"/>
      <c r="Q53" s="133"/>
    </row>
    <row r="54" spans="2:17" x14ac:dyDescent="0.45">
      <c r="B54" s="133"/>
      <c r="C54" s="133"/>
      <c r="D54" s="133"/>
      <c r="E54" s="133"/>
      <c r="F54" s="133"/>
      <c r="G54" s="133"/>
      <c r="H54" s="133"/>
      <c r="I54" s="162">
        <v>2001</v>
      </c>
      <c r="J54" s="160">
        <v>5</v>
      </c>
      <c r="K54" s="168">
        <v>177.7</v>
      </c>
      <c r="L54" s="133"/>
      <c r="M54" s="133"/>
      <c r="N54" s="133"/>
      <c r="O54" s="133"/>
      <c r="P54" s="133"/>
      <c r="Q54" s="133"/>
    </row>
    <row r="55" spans="2:17" x14ac:dyDescent="0.45">
      <c r="B55" s="133"/>
      <c r="C55" s="133"/>
      <c r="D55" s="133"/>
      <c r="E55" s="133"/>
      <c r="F55" s="133"/>
      <c r="G55" s="133"/>
      <c r="H55" s="133"/>
      <c r="I55" s="162">
        <v>2001</v>
      </c>
      <c r="J55" s="160">
        <v>6</v>
      </c>
      <c r="K55" s="168">
        <v>178</v>
      </c>
      <c r="L55" s="133"/>
      <c r="M55" s="133"/>
      <c r="N55" s="133"/>
      <c r="O55" s="133"/>
      <c r="P55" s="133"/>
      <c r="Q55" s="133"/>
    </row>
    <row r="56" spans="2:17" x14ac:dyDescent="0.45">
      <c r="B56" s="133"/>
      <c r="C56" s="133"/>
      <c r="D56" s="133"/>
      <c r="E56" s="133"/>
      <c r="F56" s="133"/>
      <c r="G56" s="133"/>
      <c r="H56" s="133"/>
      <c r="I56" s="162">
        <v>2001</v>
      </c>
      <c r="J56" s="160">
        <v>7</v>
      </c>
      <c r="K56" s="168">
        <v>177.5</v>
      </c>
      <c r="L56" s="133"/>
      <c r="M56" s="133"/>
      <c r="N56" s="133"/>
      <c r="O56" s="133"/>
      <c r="P56" s="133"/>
      <c r="Q56" s="133"/>
    </row>
    <row r="57" spans="2:17" x14ac:dyDescent="0.45">
      <c r="B57" s="133"/>
      <c r="C57" s="133"/>
      <c r="D57" s="133"/>
      <c r="E57" s="133"/>
      <c r="F57" s="133"/>
      <c r="G57" s="133"/>
      <c r="H57" s="133"/>
      <c r="I57" s="162">
        <v>2001</v>
      </c>
      <c r="J57" s="160">
        <v>8</v>
      </c>
      <c r="K57" s="168">
        <v>177.5</v>
      </c>
      <c r="L57" s="133"/>
      <c r="M57" s="133"/>
      <c r="N57" s="133"/>
      <c r="O57" s="133"/>
      <c r="P57" s="133"/>
      <c r="Q57" s="133"/>
    </row>
    <row r="58" spans="2:17" x14ac:dyDescent="0.45">
      <c r="B58" s="133"/>
      <c r="C58" s="133"/>
      <c r="D58" s="133"/>
      <c r="E58" s="133"/>
      <c r="F58" s="133"/>
      <c r="G58" s="133"/>
      <c r="H58" s="133"/>
      <c r="I58" s="162">
        <v>2001</v>
      </c>
      <c r="J58" s="160">
        <v>9</v>
      </c>
      <c r="K58" s="168">
        <v>178.3</v>
      </c>
      <c r="L58" s="133"/>
      <c r="M58" s="133"/>
      <c r="N58" s="133"/>
      <c r="O58" s="133"/>
      <c r="P58" s="133"/>
      <c r="Q58" s="133"/>
    </row>
    <row r="59" spans="2:17" x14ac:dyDescent="0.45">
      <c r="B59" s="133"/>
      <c r="C59" s="133"/>
      <c r="D59" s="133"/>
      <c r="E59" s="133"/>
      <c r="F59" s="133"/>
      <c r="G59" s="133"/>
      <c r="H59" s="133"/>
      <c r="I59" s="162">
        <v>2001</v>
      </c>
      <c r="J59" s="160">
        <v>10</v>
      </c>
      <c r="K59" s="168">
        <v>177.7</v>
      </c>
      <c r="L59" s="133"/>
      <c r="M59" s="133"/>
      <c r="N59" s="133"/>
      <c r="O59" s="133"/>
      <c r="P59" s="133"/>
      <c r="Q59" s="133"/>
    </row>
    <row r="60" spans="2:17" x14ac:dyDescent="0.45">
      <c r="B60" s="133"/>
      <c r="C60" s="133"/>
      <c r="D60" s="133"/>
      <c r="E60" s="133"/>
      <c r="F60" s="133"/>
      <c r="G60" s="133"/>
      <c r="H60" s="133"/>
      <c r="I60" s="162">
        <v>2001</v>
      </c>
      <c r="J60" s="160">
        <v>11</v>
      </c>
      <c r="K60" s="168">
        <v>177.4</v>
      </c>
      <c r="L60" s="133"/>
      <c r="M60" s="133"/>
      <c r="N60" s="133"/>
      <c r="O60" s="133"/>
      <c r="P60" s="133"/>
      <c r="Q60" s="133"/>
    </row>
    <row r="61" spans="2:17" x14ac:dyDescent="0.45">
      <c r="B61" s="133"/>
      <c r="C61" s="133"/>
      <c r="D61" s="133"/>
      <c r="E61" s="133"/>
      <c r="F61" s="133"/>
      <c r="G61" s="133"/>
      <c r="H61" s="133"/>
      <c r="I61" s="162">
        <v>2001</v>
      </c>
      <c r="J61" s="160">
        <v>12</v>
      </c>
      <c r="K61" s="168">
        <v>176.7</v>
      </c>
      <c r="L61" s="133"/>
      <c r="M61" s="133"/>
      <c r="N61" s="133"/>
      <c r="O61" s="133"/>
      <c r="P61" s="133"/>
      <c r="Q61" s="133"/>
    </row>
    <row r="62" spans="2:17" x14ac:dyDescent="0.45">
      <c r="B62" s="133"/>
      <c r="C62" s="133"/>
      <c r="D62" s="133"/>
      <c r="E62" s="133"/>
      <c r="F62" s="133"/>
      <c r="G62" s="133"/>
      <c r="H62" s="133"/>
      <c r="I62" s="162">
        <v>2002</v>
      </c>
      <c r="J62" s="160">
        <v>1</v>
      </c>
      <c r="K62" s="168">
        <v>177.1</v>
      </c>
      <c r="L62" s="133"/>
      <c r="M62" s="133"/>
      <c r="N62" s="133"/>
      <c r="O62" s="133"/>
      <c r="P62" s="133"/>
      <c r="Q62" s="133"/>
    </row>
    <row r="63" spans="2:17" x14ac:dyDescent="0.45">
      <c r="B63" s="133"/>
      <c r="C63" s="133"/>
      <c r="D63" s="133"/>
      <c r="E63" s="133"/>
      <c r="F63" s="133"/>
      <c r="G63" s="133"/>
      <c r="H63" s="133"/>
      <c r="I63" s="162">
        <v>2002</v>
      </c>
      <c r="J63" s="160">
        <v>2</v>
      </c>
      <c r="K63" s="168">
        <v>177.8</v>
      </c>
      <c r="L63" s="133"/>
      <c r="M63" s="133"/>
      <c r="N63" s="133"/>
      <c r="O63" s="133"/>
      <c r="P63" s="133"/>
      <c r="Q63" s="133"/>
    </row>
    <row r="64" spans="2:17" x14ac:dyDescent="0.45">
      <c r="B64" s="133"/>
      <c r="C64" s="133"/>
      <c r="D64" s="133"/>
      <c r="E64" s="133"/>
      <c r="F64" s="133"/>
      <c r="G64" s="133"/>
      <c r="H64" s="133"/>
      <c r="I64" s="162">
        <v>2002</v>
      </c>
      <c r="J64" s="160">
        <v>3</v>
      </c>
      <c r="K64" s="168">
        <v>178.8</v>
      </c>
      <c r="L64" s="133"/>
      <c r="M64" s="133"/>
      <c r="N64" s="133"/>
      <c r="O64" s="133"/>
      <c r="P64" s="133"/>
      <c r="Q64" s="133"/>
    </row>
    <row r="65" spans="2:17" x14ac:dyDescent="0.45">
      <c r="B65" s="133"/>
      <c r="C65" s="133"/>
      <c r="D65" s="133"/>
      <c r="E65" s="133"/>
      <c r="F65" s="133"/>
      <c r="G65" s="133"/>
      <c r="H65" s="133"/>
      <c r="I65" s="162">
        <v>2002</v>
      </c>
      <c r="J65" s="160">
        <v>4</v>
      </c>
      <c r="K65" s="168">
        <v>179.8</v>
      </c>
      <c r="L65" s="133"/>
      <c r="M65" s="133"/>
      <c r="N65" s="133"/>
      <c r="O65" s="133"/>
      <c r="P65" s="133"/>
      <c r="Q65" s="133"/>
    </row>
    <row r="66" spans="2:17" x14ac:dyDescent="0.45">
      <c r="B66" s="133"/>
      <c r="C66" s="133"/>
      <c r="D66" s="133"/>
      <c r="E66" s="133"/>
      <c r="F66" s="133"/>
      <c r="G66" s="133"/>
      <c r="H66" s="133"/>
      <c r="I66" s="162">
        <v>2002</v>
      </c>
      <c r="J66" s="160">
        <v>5</v>
      </c>
      <c r="K66" s="168">
        <v>179.8</v>
      </c>
      <c r="L66" s="133"/>
      <c r="M66" s="133"/>
      <c r="N66" s="133"/>
      <c r="O66" s="133"/>
      <c r="P66" s="133"/>
      <c r="Q66" s="133"/>
    </row>
    <row r="67" spans="2:17" x14ac:dyDescent="0.45">
      <c r="B67" s="133"/>
      <c r="C67" s="133"/>
      <c r="D67" s="133"/>
      <c r="E67" s="133"/>
      <c r="F67" s="133"/>
      <c r="G67" s="133"/>
      <c r="H67" s="133"/>
      <c r="I67" s="162">
        <v>2002</v>
      </c>
      <c r="J67" s="160">
        <v>6</v>
      </c>
      <c r="K67" s="168">
        <v>179.9</v>
      </c>
      <c r="L67" s="133"/>
      <c r="M67" s="133"/>
      <c r="N67" s="133"/>
      <c r="O67" s="133"/>
      <c r="P67" s="133"/>
      <c r="Q67" s="133"/>
    </row>
    <row r="68" spans="2:17" x14ac:dyDescent="0.45">
      <c r="B68" s="133"/>
      <c r="C68" s="133"/>
      <c r="D68" s="133"/>
      <c r="E68" s="133"/>
      <c r="F68" s="133"/>
      <c r="G68" s="133"/>
      <c r="H68" s="133"/>
      <c r="I68" s="162">
        <v>2002</v>
      </c>
      <c r="J68" s="160">
        <v>7</v>
      </c>
      <c r="K68" s="168">
        <v>180.1</v>
      </c>
      <c r="L68" s="133"/>
      <c r="M68" s="133"/>
      <c r="N68" s="133"/>
      <c r="O68" s="133"/>
      <c r="P68" s="133"/>
      <c r="Q68" s="133"/>
    </row>
    <row r="69" spans="2:17" x14ac:dyDescent="0.45">
      <c r="B69" s="133"/>
      <c r="C69" s="133"/>
      <c r="D69" s="133"/>
      <c r="E69" s="133"/>
      <c r="F69" s="133"/>
      <c r="G69" s="133"/>
      <c r="H69" s="133"/>
      <c r="I69" s="162">
        <v>2002</v>
      </c>
      <c r="J69" s="160">
        <v>8</v>
      </c>
      <c r="K69" s="168">
        <v>180.7</v>
      </c>
      <c r="L69" s="133"/>
      <c r="M69" s="133"/>
      <c r="N69" s="133"/>
      <c r="O69" s="133"/>
      <c r="P69" s="133"/>
      <c r="Q69" s="133"/>
    </row>
    <row r="70" spans="2:17" x14ac:dyDescent="0.45">
      <c r="B70" s="133"/>
      <c r="C70" s="133"/>
      <c r="D70" s="133"/>
      <c r="E70" s="133"/>
      <c r="F70" s="133"/>
      <c r="G70" s="133"/>
      <c r="H70" s="133"/>
      <c r="I70" s="162">
        <v>2002</v>
      </c>
      <c r="J70" s="160">
        <v>9</v>
      </c>
      <c r="K70" s="168">
        <v>181</v>
      </c>
      <c r="L70" s="133"/>
      <c r="M70" s="133"/>
      <c r="N70" s="133"/>
      <c r="O70" s="133"/>
      <c r="P70" s="133"/>
      <c r="Q70" s="133"/>
    </row>
    <row r="71" spans="2:17" x14ac:dyDescent="0.45">
      <c r="B71" s="133"/>
      <c r="C71" s="133"/>
      <c r="D71" s="133"/>
      <c r="E71" s="133"/>
      <c r="F71" s="133"/>
      <c r="G71" s="133"/>
      <c r="H71" s="133"/>
      <c r="I71" s="162">
        <v>2002</v>
      </c>
      <c r="J71" s="160">
        <v>10</v>
      </c>
      <c r="K71" s="168">
        <v>181.3</v>
      </c>
      <c r="L71" s="133"/>
      <c r="M71" s="133"/>
      <c r="N71" s="133"/>
      <c r="O71" s="133"/>
      <c r="P71" s="133"/>
      <c r="Q71" s="133"/>
    </row>
    <row r="72" spans="2:17" x14ac:dyDescent="0.45">
      <c r="B72" s="133"/>
      <c r="C72" s="133"/>
      <c r="D72" s="133"/>
      <c r="E72" s="133"/>
      <c r="F72" s="133"/>
      <c r="G72" s="133"/>
      <c r="H72" s="133"/>
      <c r="I72" s="162">
        <v>2002</v>
      </c>
      <c r="J72" s="160">
        <v>11</v>
      </c>
      <c r="K72" s="168">
        <v>181.3</v>
      </c>
      <c r="L72" s="133"/>
      <c r="M72" s="133"/>
      <c r="N72" s="133"/>
      <c r="O72" s="133"/>
      <c r="P72" s="133"/>
      <c r="Q72" s="133"/>
    </row>
    <row r="73" spans="2:17" x14ac:dyDescent="0.45">
      <c r="B73" s="133"/>
      <c r="C73" s="133"/>
      <c r="D73" s="133"/>
      <c r="E73" s="133"/>
      <c r="F73" s="133"/>
      <c r="G73" s="133"/>
      <c r="H73" s="133"/>
      <c r="I73" s="162">
        <v>2002</v>
      </c>
      <c r="J73" s="160">
        <v>12</v>
      </c>
      <c r="K73" s="168">
        <v>180.9</v>
      </c>
      <c r="L73" s="133"/>
      <c r="M73" s="133"/>
      <c r="N73" s="133"/>
      <c r="O73" s="133"/>
      <c r="P73" s="133"/>
      <c r="Q73" s="133"/>
    </row>
    <row r="74" spans="2:17" x14ac:dyDescent="0.45">
      <c r="B74" s="133"/>
      <c r="C74" s="133"/>
      <c r="D74" s="133"/>
      <c r="E74" s="133"/>
      <c r="F74" s="133"/>
      <c r="G74" s="133"/>
      <c r="H74" s="133"/>
      <c r="I74" s="162">
        <v>2003</v>
      </c>
      <c r="J74" s="160">
        <v>1</v>
      </c>
      <c r="K74" s="168">
        <v>181.7</v>
      </c>
      <c r="L74" s="133"/>
      <c r="M74" s="133"/>
      <c r="N74" s="133"/>
      <c r="O74" s="133"/>
      <c r="P74" s="133"/>
      <c r="Q74" s="133"/>
    </row>
    <row r="75" spans="2:17" x14ac:dyDescent="0.45">
      <c r="B75" s="133"/>
      <c r="C75" s="133"/>
      <c r="D75" s="133"/>
      <c r="E75" s="133"/>
      <c r="F75" s="133"/>
      <c r="G75" s="133"/>
      <c r="H75" s="133"/>
      <c r="I75" s="162">
        <v>2003</v>
      </c>
      <c r="J75" s="160">
        <v>2</v>
      </c>
      <c r="K75" s="168">
        <v>183.1</v>
      </c>
      <c r="L75" s="133"/>
      <c r="M75" s="133"/>
      <c r="N75" s="133"/>
      <c r="O75" s="133"/>
      <c r="P75" s="133"/>
      <c r="Q75" s="133"/>
    </row>
    <row r="76" spans="2:17" x14ac:dyDescent="0.45">
      <c r="B76" s="133"/>
      <c r="C76" s="133"/>
      <c r="D76" s="133"/>
      <c r="E76" s="133"/>
      <c r="F76" s="133"/>
      <c r="G76" s="133"/>
      <c r="H76" s="133"/>
      <c r="I76" s="162">
        <v>2003</v>
      </c>
      <c r="J76" s="160">
        <v>3</v>
      </c>
      <c r="K76" s="168">
        <v>184.2</v>
      </c>
      <c r="L76" s="133"/>
      <c r="M76" s="133"/>
      <c r="N76" s="133"/>
      <c r="O76" s="133"/>
      <c r="P76" s="133"/>
      <c r="Q76" s="133"/>
    </row>
    <row r="77" spans="2:17" x14ac:dyDescent="0.45">
      <c r="B77" s="133"/>
      <c r="C77" s="133"/>
      <c r="D77" s="133"/>
      <c r="E77" s="133"/>
      <c r="F77" s="133"/>
      <c r="G77" s="133"/>
      <c r="H77" s="133"/>
      <c r="I77" s="162">
        <v>2003</v>
      </c>
      <c r="J77" s="160">
        <v>4</v>
      </c>
      <c r="K77" s="168">
        <v>183.8</v>
      </c>
      <c r="L77" s="133"/>
      <c r="M77" s="133"/>
      <c r="N77" s="133"/>
      <c r="O77" s="133"/>
      <c r="P77" s="133"/>
      <c r="Q77" s="133"/>
    </row>
    <row r="78" spans="2:17" x14ac:dyDescent="0.45">
      <c r="B78" s="133"/>
      <c r="C78" s="133"/>
      <c r="D78" s="133"/>
      <c r="E78" s="133"/>
      <c r="F78" s="133"/>
      <c r="G78" s="133"/>
      <c r="H78" s="133"/>
      <c r="I78" s="162">
        <v>2003</v>
      </c>
      <c r="J78" s="160">
        <v>5</v>
      </c>
      <c r="K78" s="168">
        <v>183.5</v>
      </c>
      <c r="L78" s="133"/>
      <c r="M78" s="133"/>
      <c r="N78" s="133"/>
      <c r="O78" s="133"/>
      <c r="P78" s="133"/>
      <c r="Q78" s="133"/>
    </row>
    <row r="79" spans="2:17" x14ac:dyDescent="0.45">
      <c r="B79" s="133"/>
      <c r="C79" s="133"/>
      <c r="D79" s="133"/>
      <c r="E79" s="133"/>
      <c r="F79" s="133"/>
      <c r="G79" s="133"/>
      <c r="H79" s="133"/>
      <c r="I79" s="162">
        <v>2003</v>
      </c>
      <c r="J79" s="160">
        <v>6</v>
      </c>
      <c r="K79" s="168">
        <v>183.7</v>
      </c>
      <c r="L79" s="133"/>
      <c r="M79" s="133"/>
      <c r="N79" s="133"/>
      <c r="O79" s="133"/>
      <c r="P79" s="133"/>
      <c r="Q79" s="133"/>
    </row>
    <row r="80" spans="2:17" x14ac:dyDescent="0.45">
      <c r="B80" s="133"/>
      <c r="C80" s="133"/>
      <c r="D80" s="133"/>
      <c r="E80" s="133"/>
      <c r="F80" s="133"/>
      <c r="G80" s="133"/>
      <c r="H80" s="133"/>
      <c r="I80" s="162">
        <v>2003</v>
      </c>
      <c r="J80" s="160">
        <v>7</v>
      </c>
      <c r="K80" s="168">
        <v>183.9</v>
      </c>
      <c r="L80" s="133"/>
      <c r="M80" s="133"/>
      <c r="N80" s="133"/>
      <c r="O80" s="133"/>
      <c r="P80" s="133"/>
      <c r="Q80" s="133"/>
    </row>
    <row r="81" spans="2:17" x14ac:dyDescent="0.45">
      <c r="B81" s="133"/>
      <c r="C81" s="133"/>
      <c r="D81" s="133"/>
      <c r="E81" s="133"/>
      <c r="F81" s="133"/>
      <c r="G81" s="133"/>
      <c r="H81" s="133"/>
      <c r="I81" s="162">
        <v>2003</v>
      </c>
      <c r="J81" s="160">
        <v>8</v>
      </c>
      <c r="K81" s="168">
        <v>184.6</v>
      </c>
      <c r="L81" s="133"/>
      <c r="M81" s="133"/>
      <c r="N81" s="133"/>
      <c r="O81" s="133"/>
      <c r="P81" s="133"/>
      <c r="Q81" s="133"/>
    </row>
    <row r="82" spans="2:17" x14ac:dyDescent="0.45">
      <c r="B82" s="133"/>
      <c r="C82" s="133"/>
      <c r="D82" s="133"/>
      <c r="E82" s="133"/>
      <c r="F82" s="133"/>
      <c r="G82" s="133"/>
      <c r="H82" s="133"/>
      <c r="I82" s="162">
        <v>2003</v>
      </c>
      <c r="J82" s="160">
        <v>9</v>
      </c>
      <c r="K82" s="168">
        <v>185.2</v>
      </c>
      <c r="L82" s="133"/>
      <c r="M82" s="133"/>
      <c r="N82" s="133"/>
      <c r="O82" s="133"/>
      <c r="P82" s="133"/>
      <c r="Q82" s="133"/>
    </row>
    <row r="83" spans="2:17" x14ac:dyDescent="0.45">
      <c r="B83" s="133"/>
      <c r="C83" s="133"/>
      <c r="D83" s="133"/>
      <c r="E83" s="133"/>
      <c r="F83" s="133"/>
      <c r="G83" s="133"/>
      <c r="H83" s="133"/>
      <c r="I83" s="162">
        <v>2003</v>
      </c>
      <c r="J83" s="160">
        <v>10</v>
      </c>
      <c r="K83" s="168">
        <v>185</v>
      </c>
      <c r="L83" s="133"/>
      <c r="M83" s="133"/>
      <c r="N83" s="133"/>
      <c r="O83" s="133"/>
      <c r="P83" s="133"/>
      <c r="Q83" s="133"/>
    </row>
    <row r="84" spans="2:17" x14ac:dyDescent="0.45">
      <c r="B84" s="133"/>
      <c r="C84" s="133"/>
      <c r="D84" s="133"/>
      <c r="E84" s="133"/>
      <c r="F84" s="133"/>
      <c r="G84" s="133"/>
      <c r="H84" s="133"/>
      <c r="I84" s="162">
        <v>2003</v>
      </c>
      <c r="J84" s="160">
        <v>11</v>
      </c>
      <c r="K84" s="168">
        <v>184.5</v>
      </c>
      <c r="L84" s="133"/>
      <c r="M84" s="133"/>
      <c r="N84" s="133"/>
      <c r="O84" s="133"/>
      <c r="P84" s="133"/>
      <c r="Q84" s="133"/>
    </row>
    <row r="85" spans="2:17" x14ac:dyDescent="0.45">
      <c r="B85" s="133"/>
      <c r="C85" s="133"/>
      <c r="D85" s="133"/>
      <c r="E85" s="133"/>
      <c r="F85" s="133"/>
      <c r="G85" s="133"/>
      <c r="H85" s="133"/>
      <c r="I85" s="162">
        <v>2003</v>
      </c>
      <c r="J85" s="160">
        <v>12</v>
      </c>
      <c r="K85" s="168">
        <v>184.3</v>
      </c>
      <c r="L85" s="133"/>
      <c r="M85" s="133"/>
      <c r="N85" s="133"/>
      <c r="O85" s="133"/>
      <c r="P85" s="133"/>
      <c r="Q85" s="133"/>
    </row>
    <row r="86" spans="2:17" x14ac:dyDescent="0.45">
      <c r="B86" s="133"/>
      <c r="C86" s="133"/>
      <c r="D86" s="133"/>
      <c r="E86" s="133"/>
      <c r="F86" s="133"/>
      <c r="G86" s="133"/>
      <c r="H86" s="133"/>
      <c r="I86" s="162">
        <v>2004</v>
      </c>
      <c r="J86" s="160">
        <v>1</v>
      </c>
      <c r="K86" s="168">
        <v>185.2</v>
      </c>
      <c r="L86" s="133"/>
      <c r="M86" s="133"/>
      <c r="N86" s="133"/>
      <c r="O86" s="133"/>
      <c r="P86" s="133"/>
      <c r="Q86" s="133"/>
    </row>
    <row r="87" spans="2:17" x14ac:dyDescent="0.45">
      <c r="B87" s="133"/>
      <c r="C87" s="133"/>
      <c r="D87" s="133"/>
      <c r="E87" s="133"/>
      <c r="F87" s="133"/>
      <c r="G87" s="133"/>
      <c r="H87" s="133"/>
      <c r="I87" s="162">
        <v>2004</v>
      </c>
      <c r="J87" s="160">
        <v>2</v>
      </c>
      <c r="K87" s="168">
        <v>186.2</v>
      </c>
      <c r="L87" s="133"/>
      <c r="M87" s="133"/>
      <c r="N87" s="133"/>
      <c r="O87" s="133"/>
      <c r="P87" s="133"/>
      <c r="Q87" s="133"/>
    </row>
    <row r="88" spans="2:17" x14ac:dyDescent="0.45">
      <c r="B88" s="133"/>
      <c r="C88" s="133"/>
      <c r="D88" s="133"/>
      <c r="E88" s="133"/>
      <c r="F88" s="133"/>
      <c r="G88" s="133"/>
      <c r="H88" s="133"/>
      <c r="I88" s="162">
        <v>2004</v>
      </c>
      <c r="J88" s="160">
        <v>3</v>
      </c>
      <c r="K88" s="168">
        <v>187.4</v>
      </c>
      <c r="L88" s="133"/>
      <c r="M88" s="133"/>
      <c r="N88" s="133"/>
      <c r="O88" s="133"/>
      <c r="P88" s="133"/>
      <c r="Q88" s="133"/>
    </row>
    <row r="89" spans="2:17" x14ac:dyDescent="0.45">
      <c r="B89" s="133"/>
      <c r="C89" s="133"/>
      <c r="D89" s="133"/>
      <c r="E89" s="133"/>
      <c r="F89" s="133"/>
      <c r="G89" s="133"/>
      <c r="H89" s="133"/>
      <c r="I89" s="162">
        <v>2004</v>
      </c>
      <c r="J89" s="160">
        <v>4</v>
      </c>
      <c r="K89" s="168">
        <v>188</v>
      </c>
      <c r="L89" s="133"/>
      <c r="M89" s="133"/>
      <c r="N89" s="133"/>
      <c r="O89" s="133"/>
      <c r="P89" s="133"/>
      <c r="Q89" s="133"/>
    </row>
    <row r="90" spans="2:17" x14ac:dyDescent="0.45">
      <c r="B90" s="133"/>
      <c r="C90" s="133"/>
      <c r="D90" s="133"/>
      <c r="E90" s="133"/>
      <c r="F90" s="133"/>
      <c r="G90" s="133"/>
      <c r="H90" s="133"/>
      <c r="I90" s="162">
        <v>2004</v>
      </c>
      <c r="J90" s="160">
        <v>5</v>
      </c>
      <c r="K90" s="168">
        <v>189.1</v>
      </c>
      <c r="L90" s="133"/>
      <c r="M90" s="133"/>
      <c r="N90" s="133"/>
      <c r="O90" s="133"/>
      <c r="P90" s="133"/>
      <c r="Q90" s="133"/>
    </row>
    <row r="91" spans="2:17" x14ac:dyDescent="0.45">
      <c r="B91" s="133"/>
      <c r="C91" s="133"/>
      <c r="D91" s="133"/>
      <c r="E91" s="133"/>
      <c r="F91" s="133"/>
      <c r="G91" s="133"/>
      <c r="H91" s="133"/>
      <c r="I91" s="162">
        <v>2004</v>
      </c>
      <c r="J91" s="160">
        <v>6</v>
      </c>
      <c r="K91" s="168">
        <v>189.7</v>
      </c>
      <c r="L91" s="133"/>
      <c r="M91" s="133"/>
      <c r="N91" s="133"/>
      <c r="O91" s="133"/>
      <c r="P91" s="133"/>
      <c r="Q91" s="133"/>
    </row>
    <row r="92" spans="2:17" x14ac:dyDescent="0.45">
      <c r="B92" s="133"/>
      <c r="C92" s="133"/>
      <c r="D92" s="133"/>
      <c r="E92" s="133"/>
      <c r="F92" s="133"/>
      <c r="G92" s="133"/>
      <c r="H92" s="133"/>
      <c r="I92" s="162">
        <v>2004</v>
      </c>
      <c r="J92" s="160">
        <v>7</v>
      </c>
      <c r="K92" s="168">
        <v>189.4</v>
      </c>
      <c r="L92" s="133"/>
      <c r="M92" s="133"/>
      <c r="N92" s="133"/>
      <c r="O92" s="133"/>
      <c r="P92" s="133"/>
      <c r="Q92" s="133"/>
    </row>
    <row r="93" spans="2:17" x14ac:dyDescent="0.45">
      <c r="B93" s="133"/>
      <c r="C93" s="133"/>
      <c r="D93" s="133"/>
      <c r="E93" s="133"/>
      <c r="F93" s="133"/>
      <c r="G93" s="133"/>
      <c r="H93" s="133"/>
      <c r="I93" s="162">
        <v>2004</v>
      </c>
      <c r="J93" s="160">
        <v>8</v>
      </c>
      <c r="K93" s="168">
        <v>189.5</v>
      </c>
      <c r="L93" s="133"/>
      <c r="M93" s="133"/>
      <c r="N93" s="133"/>
      <c r="O93" s="133"/>
      <c r="P93" s="133"/>
      <c r="Q93" s="133"/>
    </row>
    <row r="94" spans="2:17" x14ac:dyDescent="0.45">
      <c r="B94" s="133"/>
      <c r="C94" s="133"/>
      <c r="D94" s="133"/>
      <c r="E94" s="133"/>
      <c r="F94" s="133"/>
      <c r="G94" s="133"/>
      <c r="H94" s="133"/>
      <c r="I94" s="162">
        <v>2004</v>
      </c>
      <c r="J94" s="160">
        <v>9</v>
      </c>
      <c r="K94" s="168">
        <v>189.9</v>
      </c>
      <c r="L94" s="133"/>
      <c r="M94" s="133"/>
      <c r="N94" s="133"/>
      <c r="O94" s="133"/>
      <c r="P94" s="133"/>
      <c r="Q94" s="133"/>
    </row>
    <row r="95" spans="2:17" x14ac:dyDescent="0.45">
      <c r="B95" s="133"/>
      <c r="C95" s="133"/>
      <c r="D95" s="133"/>
      <c r="E95" s="133"/>
      <c r="F95" s="133"/>
      <c r="G95" s="133"/>
      <c r="H95" s="133"/>
      <c r="I95" s="162">
        <v>2004</v>
      </c>
      <c r="J95" s="160">
        <v>10</v>
      </c>
      <c r="K95" s="168">
        <v>190.9</v>
      </c>
      <c r="L95" s="133"/>
      <c r="M95" s="133"/>
      <c r="N95" s="133"/>
      <c r="O95" s="133"/>
      <c r="P95" s="133"/>
      <c r="Q95" s="133"/>
    </row>
    <row r="96" spans="2:17" x14ac:dyDescent="0.45">
      <c r="B96" s="133"/>
      <c r="C96" s="133"/>
      <c r="D96" s="133"/>
      <c r="E96" s="133"/>
      <c r="F96" s="133"/>
      <c r="G96" s="133"/>
      <c r="H96" s="133"/>
      <c r="I96" s="162">
        <v>2004</v>
      </c>
      <c r="J96" s="160">
        <v>11</v>
      </c>
      <c r="K96" s="168">
        <v>191</v>
      </c>
      <c r="L96" s="133"/>
      <c r="M96" s="133"/>
      <c r="N96" s="133"/>
      <c r="O96" s="133"/>
      <c r="P96" s="133"/>
      <c r="Q96" s="133"/>
    </row>
    <row r="97" spans="2:17" x14ac:dyDescent="0.45">
      <c r="B97" s="133"/>
      <c r="C97" s="133"/>
      <c r="D97" s="133"/>
      <c r="E97" s="133"/>
      <c r="F97" s="133"/>
      <c r="G97" s="133"/>
      <c r="H97" s="133"/>
      <c r="I97" s="162">
        <v>2004</v>
      </c>
      <c r="J97" s="160">
        <v>12</v>
      </c>
      <c r="K97" s="168">
        <v>190.3</v>
      </c>
      <c r="L97" s="133"/>
      <c r="M97" s="133"/>
      <c r="N97" s="133"/>
      <c r="O97" s="133"/>
      <c r="P97" s="133"/>
      <c r="Q97" s="133"/>
    </row>
    <row r="98" spans="2:17" x14ac:dyDescent="0.45">
      <c r="B98" s="133"/>
      <c r="C98" s="133"/>
      <c r="D98" s="133"/>
      <c r="E98" s="133"/>
      <c r="F98" s="133"/>
      <c r="G98" s="133"/>
      <c r="H98" s="133"/>
      <c r="I98" s="162">
        <v>2005</v>
      </c>
      <c r="J98" s="160">
        <v>1</v>
      </c>
      <c r="K98" s="168">
        <v>190.7</v>
      </c>
      <c r="L98" s="133"/>
      <c r="M98" s="133"/>
      <c r="N98" s="133"/>
      <c r="O98" s="133"/>
      <c r="P98" s="133"/>
      <c r="Q98" s="133"/>
    </row>
    <row r="99" spans="2:17" x14ac:dyDescent="0.45">
      <c r="B99" s="133"/>
      <c r="C99" s="133"/>
      <c r="D99" s="133"/>
      <c r="E99" s="133"/>
      <c r="F99" s="133"/>
      <c r="G99" s="133"/>
      <c r="H99" s="133"/>
      <c r="I99" s="162">
        <v>2005</v>
      </c>
      <c r="J99" s="160">
        <v>2</v>
      </c>
      <c r="K99" s="168">
        <v>191.8</v>
      </c>
      <c r="L99" s="133"/>
      <c r="M99" s="133"/>
      <c r="N99" s="133"/>
      <c r="O99" s="133"/>
      <c r="P99" s="133"/>
      <c r="Q99" s="133"/>
    </row>
    <row r="100" spans="2:17" x14ac:dyDescent="0.45">
      <c r="B100" s="133"/>
      <c r="C100" s="133"/>
      <c r="D100" s="133"/>
      <c r="E100" s="133"/>
      <c r="F100" s="133"/>
      <c r="G100" s="133"/>
      <c r="H100" s="133"/>
      <c r="I100" s="162">
        <v>2005</v>
      </c>
      <c r="J100" s="160">
        <v>3</v>
      </c>
      <c r="K100" s="168">
        <v>193.3</v>
      </c>
      <c r="L100" s="133"/>
      <c r="M100" s="133"/>
      <c r="N100" s="133"/>
      <c r="O100" s="133"/>
      <c r="P100" s="133"/>
      <c r="Q100" s="133"/>
    </row>
    <row r="101" spans="2:17" x14ac:dyDescent="0.45">
      <c r="B101" s="133"/>
      <c r="C101" s="133"/>
      <c r="D101" s="133"/>
      <c r="E101" s="133"/>
      <c r="F101" s="133"/>
      <c r="G101" s="133"/>
      <c r="H101" s="133"/>
      <c r="I101" s="162">
        <v>2005</v>
      </c>
      <c r="J101" s="160">
        <v>4</v>
      </c>
      <c r="K101" s="168">
        <v>194.6</v>
      </c>
      <c r="L101" s="133"/>
      <c r="M101" s="133"/>
      <c r="N101" s="133"/>
      <c r="O101" s="133"/>
      <c r="P101" s="133"/>
      <c r="Q101" s="133"/>
    </row>
    <row r="102" spans="2:17" x14ac:dyDescent="0.45">
      <c r="B102" s="133"/>
      <c r="C102" s="133"/>
      <c r="D102" s="133"/>
      <c r="E102" s="133"/>
      <c r="F102" s="133"/>
      <c r="G102" s="133"/>
      <c r="H102" s="133"/>
      <c r="I102" s="162">
        <v>2005</v>
      </c>
      <c r="J102" s="160">
        <v>5</v>
      </c>
      <c r="K102" s="168">
        <v>194.4</v>
      </c>
      <c r="L102" s="133"/>
      <c r="M102" s="133"/>
      <c r="N102" s="133"/>
      <c r="O102" s="133"/>
      <c r="P102" s="133"/>
      <c r="Q102" s="133"/>
    </row>
    <row r="103" spans="2:17" x14ac:dyDescent="0.45">
      <c r="B103" s="133"/>
      <c r="C103" s="133"/>
      <c r="D103" s="133"/>
      <c r="E103" s="133"/>
      <c r="F103" s="133"/>
      <c r="G103" s="133"/>
      <c r="H103" s="133"/>
      <c r="I103" s="162">
        <v>2005</v>
      </c>
      <c r="J103" s="160">
        <v>6</v>
      </c>
      <c r="K103" s="168">
        <v>194.5</v>
      </c>
      <c r="L103" s="133"/>
      <c r="M103" s="133"/>
      <c r="N103" s="133"/>
      <c r="O103" s="133"/>
      <c r="P103" s="133"/>
      <c r="Q103" s="133"/>
    </row>
    <row r="104" spans="2:17" x14ac:dyDescent="0.45">
      <c r="B104" s="133"/>
      <c r="C104" s="133"/>
      <c r="D104" s="133"/>
      <c r="E104" s="133"/>
      <c r="F104" s="133"/>
      <c r="G104" s="133"/>
      <c r="H104" s="133"/>
      <c r="I104" s="162">
        <v>2005</v>
      </c>
      <c r="J104" s="160">
        <v>7</v>
      </c>
      <c r="K104" s="168">
        <v>195.4</v>
      </c>
      <c r="L104" s="133"/>
      <c r="M104" s="133"/>
      <c r="N104" s="133"/>
      <c r="O104" s="133"/>
      <c r="P104" s="133"/>
      <c r="Q104" s="133"/>
    </row>
    <row r="105" spans="2:17" x14ac:dyDescent="0.45">
      <c r="B105" s="133"/>
      <c r="C105" s="133"/>
      <c r="D105" s="133"/>
      <c r="E105" s="133"/>
      <c r="F105" s="133"/>
      <c r="G105" s="133"/>
      <c r="H105" s="133"/>
      <c r="I105" s="162">
        <v>2005</v>
      </c>
      <c r="J105" s="160">
        <v>8</v>
      </c>
      <c r="K105" s="168">
        <v>196.4</v>
      </c>
      <c r="L105" s="133"/>
      <c r="M105" s="133"/>
      <c r="N105" s="133"/>
      <c r="O105" s="133"/>
      <c r="P105" s="133"/>
      <c r="Q105" s="133"/>
    </row>
    <row r="106" spans="2:17" x14ac:dyDescent="0.45">
      <c r="B106" s="133"/>
      <c r="C106" s="133"/>
      <c r="D106" s="133"/>
      <c r="E106" s="133"/>
      <c r="F106" s="133"/>
      <c r="G106" s="133"/>
      <c r="H106" s="133"/>
      <c r="I106" s="162">
        <v>2005</v>
      </c>
      <c r="J106" s="160">
        <v>9</v>
      </c>
      <c r="K106" s="168">
        <v>198.8</v>
      </c>
      <c r="L106" s="133"/>
      <c r="M106" s="133"/>
      <c r="N106" s="133"/>
      <c r="O106" s="133"/>
      <c r="P106" s="133"/>
      <c r="Q106" s="133"/>
    </row>
    <row r="107" spans="2:17" x14ac:dyDescent="0.45">
      <c r="B107" s="133"/>
      <c r="C107" s="133"/>
      <c r="D107" s="133"/>
      <c r="E107" s="133"/>
      <c r="F107" s="133"/>
      <c r="G107" s="133"/>
      <c r="H107" s="133"/>
      <c r="I107" s="162">
        <v>2005</v>
      </c>
      <c r="J107" s="160">
        <v>10</v>
      </c>
      <c r="K107" s="168">
        <v>199.2</v>
      </c>
      <c r="L107" s="133"/>
      <c r="M107" s="133"/>
      <c r="N107" s="133"/>
      <c r="O107" s="133"/>
      <c r="P107" s="133"/>
      <c r="Q107" s="133"/>
    </row>
    <row r="108" spans="2:17" x14ac:dyDescent="0.45">
      <c r="B108" s="133"/>
      <c r="C108" s="133"/>
      <c r="D108" s="133"/>
      <c r="E108" s="133"/>
      <c r="F108" s="133"/>
      <c r="G108" s="133"/>
      <c r="H108" s="133"/>
      <c r="I108" s="162">
        <v>2005</v>
      </c>
      <c r="J108" s="160">
        <v>11</v>
      </c>
      <c r="K108" s="168">
        <v>197.6</v>
      </c>
      <c r="L108" s="133"/>
      <c r="M108" s="133"/>
      <c r="N108" s="133"/>
      <c r="O108" s="133"/>
      <c r="P108" s="133"/>
      <c r="Q108" s="133"/>
    </row>
    <row r="109" spans="2:17" x14ac:dyDescent="0.45">
      <c r="B109" s="133"/>
      <c r="C109" s="133"/>
      <c r="D109" s="133"/>
      <c r="E109" s="133"/>
      <c r="F109" s="133"/>
      <c r="G109" s="133"/>
      <c r="H109" s="133"/>
      <c r="I109" s="162">
        <v>2005</v>
      </c>
      <c r="J109" s="160">
        <v>12</v>
      </c>
      <c r="K109" s="168">
        <v>196.8</v>
      </c>
      <c r="L109" s="133"/>
      <c r="M109" s="133"/>
      <c r="N109" s="133"/>
      <c r="O109" s="133"/>
      <c r="P109" s="133"/>
      <c r="Q109" s="133"/>
    </row>
    <row r="110" spans="2:17" x14ac:dyDescent="0.45">
      <c r="B110" s="133"/>
      <c r="C110" s="133"/>
      <c r="D110" s="133"/>
      <c r="E110" s="133"/>
      <c r="F110" s="133"/>
      <c r="G110" s="133"/>
      <c r="H110" s="133"/>
      <c r="I110" s="162">
        <v>2006</v>
      </c>
      <c r="J110" s="160">
        <v>1</v>
      </c>
      <c r="K110" s="168">
        <v>198.3</v>
      </c>
      <c r="L110" s="133"/>
      <c r="M110" s="133"/>
      <c r="N110" s="133"/>
      <c r="O110" s="133"/>
      <c r="P110" s="133"/>
      <c r="Q110" s="133"/>
    </row>
    <row r="111" spans="2:17" x14ac:dyDescent="0.45">
      <c r="B111" s="133"/>
      <c r="C111" s="133"/>
      <c r="D111" s="133"/>
      <c r="E111" s="133"/>
      <c r="F111" s="133"/>
      <c r="G111" s="133"/>
      <c r="H111" s="133"/>
      <c r="I111" s="162">
        <v>2006</v>
      </c>
      <c r="J111" s="160">
        <v>2</v>
      </c>
      <c r="K111" s="168">
        <v>198.7</v>
      </c>
      <c r="L111" s="133"/>
      <c r="M111" s="133"/>
      <c r="N111" s="133"/>
      <c r="O111" s="133"/>
      <c r="P111" s="133"/>
      <c r="Q111" s="133"/>
    </row>
    <row r="112" spans="2:17" x14ac:dyDescent="0.45">
      <c r="B112" s="133"/>
      <c r="C112" s="133"/>
      <c r="D112" s="133"/>
      <c r="E112" s="133"/>
      <c r="F112" s="133"/>
      <c r="G112" s="133"/>
      <c r="H112" s="133"/>
      <c r="I112" s="162">
        <v>2006</v>
      </c>
      <c r="J112" s="160">
        <v>3</v>
      </c>
      <c r="K112" s="168">
        <v>199.8</v>
      </c>
      <c r="L112" s="133"/>
      <c r="M112" s="133"/>
      <c r="N112" s="133"/>
      <c r="O112" s="133"/>
      <c r="P112" s="133"/>
      <c r="Q112" s="133"/>
    </row>
    <row r="113" spans="2:17" x14ac:dyDescent="0.45">
      <c r="B113" s="133"/>
      <c r="C113" s="133"/>
      <c r="D113" s="133"/>
      <c r="E113" s="133"/>
      <c r="F113" s="133"/>
      <c r="G113" s="133"/>
      <c r="H113" s="133"/>
      <c r="I113" s="162">
        <v>2006</v>
      </c>
      <c r="J113" s="160">
        <v>4</v>
      </c>
      <c r="K113" s="168">
        <v>201.5</v>
      </c>
      <c r="L113" s="133"/>
      <c r="M113" s="133"/>
      <c r="N113" s="133"/>
      <c r="O113" s="133"/>
      <c r="P113" s="133"/>
      <c r="Q113" s="133"/>
    </row>
    <row r="114" spans="2:17" x14ac:dyDescent="0.45">
      <c r="B114" s="133"/>
      <c r="C114" s="133"/>
      <c r="D114" s="133"/>
      <c r="E114" s="133"/>
      <c r="F114" s="133"/>
      <c r="G114" s="133"/>
      <c r="H114" s="133"/>
      <c r="I114" s="162">
        <v>2006</v>
      </c>
      <c r="J114" s="160">
        <v>5</v>
      </c>
      <c r="K114" s="168">
        <v>202.5</v>
      </c>
      <c r="L114" s="133"/>
      <c r="M114" s="133"/>
      <c r="N114" s="133"/>
      <c r="O114" s="133"/>
      <c r="P114" s="133"/>
      <c r="Q114" s="133"/>
    </row>
    <row r="115" spans="2:17" x14ac:dyDescent="0.45">
      <c r="B115" s="133"/>
      <c r="C115" s="133"/>
      <c r="D115" s="133"/>
      <c r="E115" s="133"/>
      <c r="F115" s="133"/>
      <c r="G115" s="133"/>
      <c r="H115" s="133"/>
      <c r="I115" s="162">
        <v>2006</v>
      </c>
      <c r="J115" s="160">
        <v>6</v>
      </c>
      <c r="K115" s="168">
        <v>202.9</v>
      </c>
      <c r="L115" s="133"/>
      <c r="M115" s="133"/>
      <c r="N115" s="133"/>
      <c r="O115" s="133"/>
      <c r="P115" s="133"/>
      <c r="Q115" s="133"/>
    </row>
    <row r="116" spans="2:17" x14ac:dyDescent="0.45">
      <c r="B116" s="133"/>
      <c r="C116" s="133"/>
      <c r="D116" s="133"/>
      <c r="E116" s="133"/>
      <c r="F116" s="133"/>
      <c r="G116" s="133"/>
      <c r="H116" s="133"/>
      <c r="I116" s="162">
        <v>2006</v>
      </c>
      <c r="J116" s="160">
        <v>7</v>
      </c>
      <c r="K116" s="168">
        <v>203.5</v>
      </c>
      <c r="L116" s="133"/>
      <c r="M116" s="133"/>
      <c r="N116" s="133"/>
      <c r="O116" s="133"/>
      <c r="P116" s="133"/>
      <c r="Q116" s="133"/>
    </row>
    <row r="117" spans="2:17" x14ac:dyDescent="0.45">
      <c r="B117" s="133"/>
      <c r="C117" s="133"/>
      <c r="D117" s="133"/>
      <c r="E117" s="133"/>
      <c r="F117" s="133"/>
      <c r="G117" s="133"/>
      <c r="H117" s="133"/>
      <c r="I117" s="162">
        <v>2006</v>
      </c>
      <c r="J117" s="160">
        <v>8</v>
      </c>
      <c r="K117" s="168">
        <v>203.9</v>
      </c>
      <c r="L117" s="133"/>
      <c r="M117" s="133"/>
      <c r="N117" s="133"/>
      <c r="O117" s="133"/>
      <c r="P117" s="133"/>
      <c r="Q117" s="133"/>
    </row>
    <row r="118" spans="2:17" x14ac:dyDescent="0.45">
      <c r="B118" s="133"/>
      <c r="C118" s="133"/>
      <c r="D118" s="133"/>
      <c r="E118" s="133"/>
      <c r="F118" s="133"/>
      <c r="G118" s="133"/>
      <c r="H118" s="133"/>
      <c r="I118" s="162">
        <v>2006</v>
      </c>
      <c r="J118" s="160">
        <v>9</v>
      </c>
      <c r="K118" s="168">
        <v>202.9</v>
      </c>
      <c r="L118" s="133"/>
      <c r="M118" s="133"/>
      <c r="N118" s="133"/>
      <c r="O118" s="133"/>
      <c r="P118" s="133"/>
      <c r="Q118" s="133"/>
    </row>
    <row r="119" spans="2:17" x14ac:dyDescent="0.45">
      <c r="B119" s="133"/>
      <c r="C119" s="133"/>
      <c r="D119" s="133"/>
      <c r="E119" s="133"/>
      <c r="F119" s="133"/>
      <c r="G119" s="133"/>
      <c r="H119" s="133"/>
      <c r="I119" s="162">
        <v>2006</v>
      </c>
      <c r="J119" s="160">
        <v>10</v>
      </c>
      <c r="K119" s="168">
        <v>201.8</v>
      </c>
      <c r="L119" s="133"/>
      <c r="M119" s="133"/>
      <c r="N119" s="133"/>
      <c r="O119" s="133"/>
      <c r="P119" s="133"/>
      <c r="Q119" s="133"/>
    </row>
    <row r="120" spans="2:17" x14ac:dyDescent="0.45">
      <c r="B120" s="133"/>
      <c r="C120" s="133"/>
      <c r="D120" s="133"/>
      <c r="E120" s="133"/>
      <c r="F120" s="133"/>
      <c r="G120" s="133"/>
      <c r="H120" s="133"/>
      <c r="I120" s="162">
        <v>2006</v>
      </c>
      <c r="J120" s="160">
        <v>11</v>
      </c>
      <c r="K120" s="168">
        <v>201.5</v>
      </c>
      <c r="L120" s="133"/>
      <c r="M120" s="133"/>
      <c r="N120" s="133"/>
      <c r="O120" s="133"/>
      <c r="P120" s="133"/>
      <c r="Q120" s="133"/>
    </row>
    <row r="121" spans="2:17" x14ac:dyDescent="0.45">
      <c r="B121" s="133"/>
      <c r="C121" s="133"/>
      <c r="D121" s="133"/>
      <c r="E121" s="133"/>
      <c r="F121" s="133"/>
      <c r="G121" s="133"/>
      <c r="H121" s="133"/>
      <c r="I121" s="162">
        <v>2006</v>
      </c>
      <c r="J121" s="160">
        <v>12</v>
      </c>
      <c r="K121" s="168">
        <v>201.8</v>
      </c>
      <c r="L121" s="133"/>
      <c r="M121" s="133"/>
      <c r="N121" s="133"/>
      <c r="O121" s="133"/>
      <c r="P121" s="133"/>
      <c r="Q121" s="133"/>
    </row>
    <row r="122" spans="2:17" x14ac:dyDescent="0.45">
      <c r="B122" s="133"/>
      <c r="C122" s="133"/>
      <c r="D122" s="133"/>
      <c r="E122" s="133"/>
      <c r="F122" s="133"/>
      <c r="G122" s="133"/>
      <c r="H122" s="133"/>
      <c r="I122" s="162">
        <v>2007</v>
      </c>
      <c r="J122" s="160">
        <v>1</v>
      </c>
      <c r="K122" s="168">
        <v>202.416</v>
      </c>
      <c r="L122" s="133"/>
      <c r="M122" s="133"/>
      <c r="N122" s="133"/>
      <c r="O122" s="133"/>
      <c r="P122" s="133"/>
      <c r="Q122" s="133"/>
    </row>
    <row r="123" spans="2:17" x14ac:dyDescent="0.45">
      <c r="B123" s="133"/>
      <c r="C123" s="133"/>
      <c r="D123" s="133"/>
      <c r="E123" s="133"/>
      <c r="F123" s="133"/>
      <c r="G123" s="133"/>
      <c r="H123" s="133"/>
      <c r="I123" s="162">
        <v>2007</v>
      </c>
      <c r="J123" s="160">
        <v>2</v>
      </c>
      <c r="K123" s="168">
        <v>203.499</v>
      </c>
      <c r="L123" s="133"/>
      <c r="M123" s="133"/>
      <c r="N123" s="133"/>
      <c r="O123" s="133"/>
      <c r="P123" s="133"/>
      <c r="Q123" s="133"/>
    </row>
    <row r="124" spans="2:17" x14ac:dyDescent="0.45">
      <c r="B124" s="133"/>
      <c r="C124" s="133"/>
      <c r="D124" s="133"/>
      <c r="E124" s="133"/>
      <c r="F124" s="133"/>
      <c r="G124" s="133"/>
      <c r="H124" s="133"/>
      <c r="I124" s="162">
        <v>2007</v>
      </c>
      <c r="J124" s="160">
        <v>3</v>
      </c>
      <c r="K124" s="168">
        <v>205.352</v>
      </c>
      <c r="L124" s="133"/>
      <c r="M124" s="133"/>
      <c r="N124" s="133"/>
      <c r="O124" s="133"/>
      <c r="P124" s="133"/>
      <c r="Q124" s="133"/>
    </row>
    <row r="125" spans="2:17" x14ac:dyDescent="0.45">
      <c r="B125" s="133"/>
      <c r="C125" s="133"/>
      <c r="D125" s="133"/>
      <c r="E125" s="133"/>
      <c r="F125" s="133"/>
      <c r="G125" s="133"/>
      <c r="H125" s="133"/>
      <c r="I125" s="162">
        <v>2007</v>
      </c>
      <c r="J125" s="160">
        <v>4</v>
      </c>
      <c r="K125" s="168">
        <v>206.68600000000001</v>
      </c>
      <c r="L125" s="133"/>
      <c r="M125" s="133"/>
      <c r="N125" s="133"/>
      <c r="O125" s="133"/>
      <c r="P125" s="133"/>
      <c r="Q125" s="133"/>
    </row>
    <row r="126" spans="2:17" x14ac:dyDescent="0.45">
      <c r="B126" s="133"/>
      <c r="C126" s="133"/>
      <c r="D126" s="133"/>
      <c r="E126" s="133"/>
      <c r="F126" s="133"/>
      <c r="G126" s="133"/>
      <c r="H126" s="133"/>
      <c r="I126" s="162">
        <v>2007</v>
      </c>
      <c r="J126" s="160">
        <v>5</v>
      </c>
      <c r="K126" s="168">
        <v>207.94900000000001</v>
      </c>
      <c r="L126" s="133"/>
      <c r="M126" s="133"/>
      <c r="N126" s="133"/>
      <c r="O126" s="133"/>
      <c r="P126" s="133"/>
      <c r="Q126" s="133"/>
    </row>
    <row r="127" spans="2:17" x14ac:dyDescent="0.45">
      <c r="B127" s="133"/>
      <c r="C127" s="133"/>
      <c r="D127" s="133"/>
      <c r="E127" s="133"/>
      <c r="F127" s="133"/>
      <c r="G127" s="133"/>
      <c r="H127" s="133"/>
      <c r="I127" s="162">
        <v>2007</v>
      </c>
      <c r="J127" s="160">
        <v>6</v>
      </c>
      <c r="K127" s="168">
        <v>208.352</v>
      </c>
      <c r="L127" s="133"/>
      <c r="M127" s="133"/>
      <c r="N127" s="133"/>
      <c r="O127" s="133"/>
      <c r="P127" s="133"/>
      <c r="Q127" s="133"/>
    </row>
    <row r="128" spans="2:17" x14ac:dyDescent="0.45">
      <c r="B128" s="133"/>
      <c r="C128" s="133"/>
      <c r="D128" s="133"/>
      <c r="E128" s="133"/>
      <c r="F128" s="133"/>
      <c r="G128" s="133"/>
      <c r="H128" s="133"/>
      <c r="I128" s="162">
        <v>2007</v>
      </c>
      <c r="J128" s="160">
        <v>7</v>
      </c>
      <c r="K128" s="168">
        <v>208.29900000000001</v>
      </c>
      <c r="L128" s="133"/>
      <c r="M128" s="133"/>
      <c r="N128" s="133"/>
      <c r="O128" s="133"/>
      <c r="P128" s="133"/>
      <c r="Q128" s="133"/>
    </row>
    <row r="129" spans="2:17" x14ac:dyDescent="0.45">
      <c r="B129" s="133"/>
      <c r="C129" s="133"/>
      <c r="D129" s="133"/>
      <c r="E129" s="133"/>
      <c r="F129" s="133"/>
      <c r="G129" s="133"/>
      <c r="H129" s="133"/>
      <c r="I129" s="162">
        <v>2007</v>
      </c>
      <c r="J129" s="160">
        <v>8</v>
      </c>
      <c r="K129" s="168">
        <v>207.917</v>
      </c>
      <c r="L129" s="133"/>
      <c r="M129" s="133"/>
      <c r="N129" s="133"/>
      <c r="O129" s="133"/>
      <c r="P129" s="133"/>
      <c r="Q129" s="133"/>
    </row>
    <row r="130" spans="2:17" x14ac:dyDescent="0.45">
      <c r="B130" s="133"/>
      <c r="C130" s="133"/>
      <c r="D130" s="133"/>
      <c r="E130" s="133"/>
      <c r="F130" s="133"/>
      <c r="G130" s="133"/>
      <c r="H130" s="133"/>
      <c r="I130" s="162">
        <v>2007</v>
      </c>
      <c r="J130" s="160">
        <v>9</v>
      </c>
      <c r="K130" s="168">
        <v>208.49</v>
      </c>
      <c r="L130" s="133"/>
      <c r="M130" s="133"/>
      <c r="N130" s="133"/>
      <c r="O130" s="133"/>
      <c r="P130" s="133"/>
      <c r="Q130" s="133"/>
    </row>
    <row r="131" spans="2:17" x14ac:dyDescent="0.45">
      <c r="B131" s="133"/>
      <c r="C131" s="133"/>
      <c r="D131" s="133"/>
      <c r="E131" s="133"/>
      <c r="F131" s="133"/>
      <c r="G131" s="133"/>
      <c r="H131" s="133"/>
      <c r="I131" s="162">
        <v>2007</v>
      </c>
      <c r="J131" s="160">
        <v>10</v>
      </c>
      <c r="K131" s="168">
        <v>208.93600000000001</v>
      </c>
      <c r="L131" s="133"/>
      <c r="M131" s="133"/>
      <c r="N131" s="133"/>
      <c r="O131" s="133"/>
      <c r="P131" s="133"/>
      <c r="Q131" s="133"/>
    </row>
    <row r="132" spans="2:17" x14ac:dyDescent="0.45">
      <c r="B132" s="133"/>
      <c r="C132" s="133"/>
      <c r="D132" s="133"/>
      <c r="E132" s="133"/>
      <c r="F132" s="133"/>
      <c r="G132" s="133"/>
      <c r="H132" s="133"/>
      <c r="I132" s="162">
        <v>2007</v>
      </c>
      <c r="J132" s="160">
        <v>11</v>
      </c>
      <c r="K132" s="168">
        <v>210.17699999999999</v>
      </c>
      <c r="L132" s="133"/>
      <c r="M132" s="133"/>
      <c r="N132" s="133"/>
      <c r="O132" s="133"/>
      <c r="P132" s="133"/>
      <c r="Q132" s="133"/>
    </row>
    <row r="133" spans="2:17" x14ac:dyDescent="0.45">
      <c r="B133" s="133"/>
      <c r="C133" s="133"/>
      <c r="D133" s="133"/>
      <c r="E133" s="133"/>
      <c r="F133" s="133"/>
      <c r="G133" s="133"/>
      <c r="H133" s="133"/>
      <c r="I133" s="162">
        <v>2007</v>
      </c>
      <c r="J133" s="160">
        <v>12</v>
      </c>
      <c r="K133" s="168">
        <v>210.036</v>
      </c>
      <c r="L133" s="133"/>
      <c r="M133" s="133"/>
      <c r="N133" s="133"/>
      <c r="O133" s="133"/>
      <c r="P133" s="133"/>
      <c r="Q133" s="133"/>
    </row>
    <row r="134" spans="2:17" x14ac:dyDescent="0.45">
      <c r="B134" s="133"/>
      <c r="C134" s="133"/>
      <c r="D134" s="133"/>
      <c r="E134" s="133"/>
      <c r="F134" s="133"/>
      <c r="G134" s="133"/>
      <c r="H134" s="133"/>
      <c r="I134" s="162">
        <v>2008</v>
      </c>
      <c r="J134" s="160">
        <v>1</v>
      </c>
      <c r="K134" s="168">
        <v>211.08</v>
      </c>
      <c r="L134" s="133"/>
      <c r="M134" s="133"/>
      <c r="N134" s="133"/>
      <c r="O134" s="133"/>
      <c r="P134" s="133"/>
      <c r="Q134" s="133"/>
    </row>
    <row r="135" spans="2:17" x14ac:dyDescent="0.45">
      <c r="B135" s="133"/>
      <c r="C135" s="133"/>
      <c r="D135" s="133"/>
      <c r="E135" s="133"/>
      <c r="F135" s="133"/>
      <c r="G135" s="133"/>
      <c r="H135" s="133"/>
      <c r="I135" s="162">
        <v>2008</v>
      </c>
      <c r="J135" s="160">
        <v>2</v>
      </c>
      <c r="K135" s="168">
        <v>211.69300000000001</v>
      </c>
      <c r="L135" s="133"/>
      <c r="M135" s="133"/>
      <c r="N135" s="133"/>
      <c r="O135" s="133"/>
      <c r="P135" s="133"/>
      <c r="Q135" s="133"/>
    </row>
    <row r="136" spans="2:17" x14ac:dyDescent="0.45">
      <c r="B136" s="133"/>
      <c r="C136" s="133"/>
      <c r="D136" s="133"/>
      <c r="E136" s="133"/>
      <c r="F136" s="133"/>
      <c r="G136" s="133"/>
      <c r="H136" s="133"/>
      <c r="I136" s="162">
        <v>2008</v>
      </c>
      <c r="J136" s="160">
        <v>3</v>
      </c>
      <c r="K136" s="168">
        <v>213.52799999999999</v>
      </c>
      <c r="L136" s="133"/>
      <c r="M136" s="133"/>
      <c r="N136" s="133"/>
      <c r="O136" s="133"/>
      <c r="P136" s="133"/>
      <c r="Q136" s="133"/>
    </row>
    <row r="137" spans="2:17" x14ac:dyDescent="0.45">
      <c r="B137" s="133"/>
      <c r="C137" s="133"/>
      <c r="D137" s="133"/>
      <c r="E137" s="133"/>
      <c r="F137" s="133"/>
      <c r="G137" s="133"/>
      <c r="H137" s="133"/>
      <c r="I137" s="162">
        <v>2008</v>
      </c>
      <c r="J137" s="160">
        <v>4</v>
      </c>
      <c r="K137" s="168">
        <v>214.82300000000001</v>
      </c>
      <c r="L137" s="133"/>
      <c r="M137" s="133"/>
      <c r="N137" s="133"/>
      <c r="O137" s="133"/>
      <c r="P137" s="133"/>
      <c r="Q137" s="133"/>
    </row>
    <row r="138" spans="2:17" x14ac:dyDescent="0.45">
      <c r="B138" s="133"/>
      <c r="C138" s="133"/>
      <c r="D138" s="133"/>
      <c r="E138" s="133"/>
      <c r="F138" s="133"/>
      <c r="G138" s="133"/>
      <c r="H138" s="133"/>
      <c r="I138" s="162">
        <v>2008</v>
      </c>
      <c r="J138" s="160">
        <v>5</v>
      </c>
      <c r="K138" s="168">
        <v>216.63200000000001</v>
      </c>
      <c r="L138" s="133"/>
      <c r="M138" s="133"/>
      <c r="N138" s="133"/>
      <c r="O138" s="133"/>
      <c r="P138" s="133"/>
      <c r="Q138" s="133"/>
    </row>
    <row r="139" spans="2:17" x14ac:dyDescent="0.45">
      <c r="B139" s="133"/>
      <c r="C139" s="133"/>
      <c r="D139" s="133"/>
      <c r="E139" s="133"/>
      <c r="F139" s="133"/>
      <c r="G139" s="133"/>
      <c r="H139" s="133"/>
      <c r="I139" s="162">
        <v>2008</v>
      </c>
      <c r="J139" s="160">
        <v>6</v>
      </c>
      <c r="K139" s="168">
        <v>218.815</v>
      </c>
      <c r="L139" s="133"/>
      <c r="M139" s="133"/>
      <c r="N139" s="133"/>
      <c r="O139" s="133"/>
      <c r="P139" s="133"/>
      <c r="Q139" s="133"/>
    </row>
    <row r="140" spans="2:17" x14ac:dyDescent="0.45">
      <c r="B140" s="133"/>
      <c r="C140" s="133"/>
      <c r="D140" s="133"/>
      <c r="E140" s="133"/>
      <c r="F140" s="133"/>
      <c r="G140" s="133"/>
      <c r="H140" s="133"/>
      <c r="I140" s="162">
        <v>2008</v>
      </c>
      <c r="J140" s="160">
        <v>7</v>
      </c>
      <c r="K140" s="168">
        <v>219.964</v>
      </c>
      <c r="L140" s="133"/>
      <c r="M140" s="133"/>
      <c r="N140" s="133"/>
      <c r="O140" s="133"/>
      <c r="P140" s="133"/>
      <c r="Q140" s="133"/>
    </row>
    <row r="141" spans="2:17" x14ac:dyDescent="0.45">
      <c r="B141" s="133"/>
      <c r="C141" s="133"/>
      <c r="D141" s="133"/>
      <c r="E141" s="133"/>
      <c r="F141" s="133"/>
      <c r="G141" s="133"/>
      <c r="H141" s="133"/>
      <c r="I141" s="162">
        <v>2008</v>
      </c>
      <c r="J141" s="160">
        <v>8</v>
      </c>
      <c r="K141" s="168">
        <v>219.08600000000001</v>
      </c>
      <c r="L141" s="133"/>
      <c r="M141" s="133"/>
      <c r="N141" s="133"/>
      <c r="O141" s="133"/>
      <c r="P141" s="133"/>
      <c r="Q141" s="133"/>
    </row>
    <row r="142" spans="2:17" x14ac:dyDescent="0.45">
      <c r="B142" s="133"/>
      <c r="C142" s="133"/>
      <c r="D142" s="133"/>
      <c r="E142" s="133"/>
      <c r="F142" s="133"/>
      <c r="G142" s="133"/>
      <c r="H142" s="133"/>
      <c r="I142" s="162">
        <v>2008</v>
      </c>
      <c r="J142" s="160">
        <v>9</v>
      </c>
      <c r="K142" s="168">
        <v>218.78299999999999</v>
      </c>
      <c r="L142" s="133"/>
      <c r="M142" s="133"/>
      <c r="N142" s="133"/>
      <c r="O142" s="133"/>
      <c r="P142" s="133"/>
      <c r="Q142" s="133"/>
    </row>
    <row r="143" spans="2:17" x14ac:dyDescent="0.45">
      <c r="B143" s="133"/>
      <c r="C143" s="133"/>
      <c r="D143" s="133"/>
      <c r="E143" s="133"/>
      <c r="F143" s="133"/>
      <c r="G143" s="133"/>
      <c r="H143" s="133"/>
      <c r="I143" s="162">
        <v>2008</v>
      </c>
      <c r="J143" s="160">
        <v>10</v>
      </c>
      <c r="K143" s="168">
        <v>216.57300000000001</v>
      </c>
      <c r="L143" s="133"/>
      <c r="M143" s="133"/>
      <c r="N143" s="133"/>
      <c r="O143" s="133"/>
      <c r="P143" s="133"/>
      <c r="Q143" s="133"/>
    </row>
    <row r="144" spans="2:17" x14ac:dyDescent="0.45">
      <c r="B144" s="133"/>
      <c r="C144" s="133"/>
      <c r="D144" s="133"/>
      <c r="E144" s="133"/>
      <c r="F144" s="133"/>
      <c r="G144" s="133"/>
      <c r="H144" s="133"/>
      <c r="I144" s="162">
        <v>2008</v>
      </c>
      <c r="J144" s="160">
        <v>11</v>
      </c>
      <c r="K144" s="168">
        <v>212.42500000000001</v>
      </c>
      <c r="L144" s="133"/>
      <c r="M144" s="133"/>
      <c r="N144" s="133"/>
      <c r="O144" s="133"/>
      <c r="P144" s="133"/>
      <c r="Q144" s="133"/>
    </row>
    <row r="145" spans="2:17" x14ac:dyDescent="0.45">
      <c r="B145" s="133"/>
      <c r="C145" s="133"/>
      <c r="D145" s="133"/>
      <c r="E145" s="133"/>
      <c r="F145" s="133"/>
      <c r="G145" s="133"/>
      <c r="H145" s="133"/>
      <c r="I145" s="162">
        <v>2008</v>
      </c>
      <c r="J145" s="160">
        <v>12</v>
      </c>
      <c r="K145" s="168">
        <v>210.22800000000001</v>
      </c>
      <c r="L145" s="133"/>
      <c r="M145" s="133"/>
      <c r="N145" s="133"/>
      <c r="O145" s="133"/>
      <c r="P145" s="133"/>
      <c r="Q145" s="133"/>
    </row>
    <row r="146" spans="2:17" x14ac:dyDescent="0.45">
      <c r="B146" s="133"/>
      <c r="C146" s="133"/>
      <c r="D146" s="133"/>
      <c r="E146" s="133"/>
      <c r="F146" s="133"/>
      <c r="G146" s="133"/>
      <c r="H146" s="133"/>
      <c r="I146" s="162">
        <v>2009</v>
      </c>
      <c r="J146" s="160">
        <v>1</v>
      </c>
      <c r="K146" s="168">
        <v>211.143</v>
      </c>
      <c r="L146" s="133"/>
      <c r="M146" s="133"/>
      <c r="N146" s="133"/>
      <c r="O146" s="133"/>
      <c r="P146" s="133"/>
      <c r="Q146" s="133"/>
    </row>
    <row r="147" spans="2:17" x14ac:dyDescent="0.45">
      <c r="B147" s="133"/>
      <c r="C147" s="133"/>
      <c r="D147" s="133"/>
      <c r="E147" s="133"/>
      <c r="F147" s="133"/>
      <c r="G147" s="133"/>
      <c r="H147" s="133"/>
      <c r="I147" s="162">
        <v>2009</v>
      </c>
      <c r="J147" s="160">
        <v>2</v>
      </c>
      <c r="K147" s="168">
        <v>212.19300000000001</v>
      </c>
      <c r="L147" s="133"/>
      <c r="M147" s="133"/>
      <c r="N147" s="133"/>
      <c r="O147" s="133"/>
      <c r="P147" s="133"/>
      <c r="Q147" s="133"/>
    </row>
    <row r="148" spans="2:17" x14ac:dyDescent="0.45">
      <c r="B148" s="133"/>
      <c r="C148" s="133"/>
      <c r="D148" s="133"/>
      <c r="E148" s="133"/>
      <c r="F148" s="133"/>
      <c r="G148" s="133"/>
      <c r="H148" s="133"/>
      <c r="I148" s="162">
        <v>2009</v>
      </c>
      <c r="J148" s="160">
        <v>3</v>
      </c>
      <c r="K148" s="168">
        <v>212.709</v>
      </c>
      <c r="L148" s="133"/>
      <c r="M148" s="133"/>
      <c r="N148" s="133"/>
      <c r="O148" s="133"/>
      <c r="P148" s="133"/>
      <c r="Q148" s="133"/>
    </row>
    <row r="149" spans="2:17" x14ac:dyDescent="0.45">
      <c r="B149" s="133"/>
      <c r="C149" s="133"/>
      <c r="D149" s="133"/>
      <c r="E149" s="133"/>
      <c r="F149" s="133"/>
      <c r="G149" s="133"/>
      <c r="H149" s="133"/>
      <c r="I149" s="162">
        <v>2009</v>
      </c>
      <c r="J149" s="160">
        <v>4</v>
      </c>
      <c r="K149" s="168">
        <v>213.24</v>
      </c>
      <c r="L149" s="133"/>
      <c r="M149" s="133"/>
      <c r="N149" s="133"/>
      <c r="O149" s="133"/>
      <c r="P149" s="133"/>
      <c r="Q149" s="133"/>
    </row>
    <row r="150" spans="2:17" x14ac:dyDescent="0.45">
      <c r="B150" s="133"/>
      <c r="C150" s="133"/>
      <c r="D150" s="133"/>
      <c r="E150" s="133"/>
      <c r="F150" s="133"/>
      <c r="G150" s="133"/>
      <c r="H150" s="133"/>
      <c r="I150" s="162">
        <v>2009</v>
      </c>
      <c r="J150" s="160">
        <v>5</v>
      </c>
      <c r="K150" s="168">
        <v>213.85599999999999</v>
      </c>
      <c r="L150" s="133"/>
      <c r="M150" s="133"/>
      <c r="N150" s="133"/>
      <c r="O150" s="133"/>
      <c r="P150" s="133"/>
      <c r="Q150" s="133"/>
    </row>
    <row r="151" spans="2:17" x14ac:dyDescent="0.45">
      <c r="B151" s="133"/>
      <c r="C151" s="133"/>
      <c r="D151" s="133"/>
      <c r="E151" s="133"/>
      <c r="F151" s="133"/>
      <c r="G151" s="133"/>
      <c r="H151" s="133"/>
      <c r="I151" s="162">
        <v>2009</v>
      </c>
      <c r="J151" s="160">
        <v>6</v>
      </c>
      <c r="K151" s="168">
        <v>215.69300000000001</v>
      </c>
      <c r="L151" s="133"/>
      <c r="M151" s="133"/>
      <c r="N151" s="133"/>
      <c r="O151" s="133"/>
      <c r="P151" s="133"/>
      <c r="Q151" s="133"/>
    </row>
    <row r="152" spans="2:17" x14ac:dyDescent="0.45">
      <c r="B152" s="133"/>
      <c r="C152" s="133"/>
      <c r="D152" s="133"/>
      <c r="E152" s="133"/>
      <c r="F152" s="133"/>
      <c r="G152" s="133"/>
      <c r="H152" s="133"/>
      <c r="I152" s="162">
        <v>2009</v>
      </c>
      <c r="J152" s="160">
        <v>7</v>
      </c>
      <c r="K152" s="168">
        <v>215.351</v>
      </c>
      <c r="L152" s="133"/>
      <c r="M152" s="133"/>
      <c r="N152" s="133"/>
      <c r="O152" s="133"/>
      <c r="P152" s="133"/>
      <c r="Q152" s="133"/>
    </row>
    <row r="153" spans="2:17" x14ac:dyDescent="0.45">
      <c r="B153" s="133"/>
      <c r="C153" s="133"/>
      <c r="D153" s="133"/>
      <c r="E153" s="133"/>
      <c r="F153" s="133"/>
      <c r="G153" s="133"/>
      <c r="H153" s="133"/>
      <c r="I153" s="162">
        <v>2009</v>
      </c>
      <c r="J153" s="160">
        <v>8</v>
      </c>
      <c r="K153" s="168">
        <v>215.834</v>
      </c>
      <c r="L153" s="133"/>
      <c r="M153" s="133"/>
      <c r="N153" s="133"/>
      <c r="O153" s="133"/>
      <c r="P153" s="133"/>
      <c r="Q153" s="133"/>
    </row>
    <row r="154" spans="2:17" x14ac:dyDescent="0.45">
      <c r="B154" s="133"/>
      <c r="C154" s="133"/>
      <c r="D154" s="133"/>
      <c r="E154" s="133"/>
      <c r="F154" s="133"/>
      <c r="G154" s="133"/>
      <c r="H154" s="133"/>
      <c r="I154" s="162">
        <v>2009</v>
      </c>
      <c r="J154" s="160">
        <v>9</v>
      </c>
      <c r="K154" s="168">
        <v>215.96899999999999</v>
      </c>
      <c r="L154" s="133"/>
      <c r="M154" s="133"/>
      <c r="N154" s="133"/>
      <c r="O154" s="133"/>
      <c r="P154" s="133"/>
      <c r="Q154" s="133"/>
    </row>
    <row r="155" spans="2:17" x14ac:dyDescent="0.45">
      <c r="B155" s="133"/>
      <c r="C155" s="133"/>
      <c r="D155" s="133"/>
      <c r="E155" s="133"/>
      <c r="F155" s="133"/>
      <c r="G155" s="133"/>
      <c r="H155" s="133"/>
      <c r="I155" s="162">
        <v>2009</v>
      </c>
      <c r="J155" s="160">
        <v>10</v>
      </c>
      <c r="K155" s="168">
        <v>216.17699999999999</v>
      </c>
      <c r="L155" s="133"/>
      <c r="M155" s="133"/>
      <c r="N155" s="133"/>
      <c r="O155" s="133"/>
      <c r="P155" s="133"/>
      <c r="Q155" s="133"/>
    </row>
    <row r="156" spans="2:17" x14ac:dyDescent="0.45">
      <c r="B156" s="133"/>
      <c r="C156" s="133"/>
      <c r="D156" s="133"/>
      <c r="E156" s="133"/>
      <c r="F156" s="133"/>
      <c r="G156" s="133"/>
      <c r="H156" s="133"/>
      <c r="I156" s="162">
        <v>2009</v>
      </c>
      <c r="J156" s="160">
        <v>11</v>
      </c>
      <c r="K156" s="168">
        <v>216.33</v>
      </c>
      <c r="L156" s="133"/>
      <c r="M156" s="133"/>
      <c r="N156" s="133"/>
      <c r="O156" s="133"/>
      <c r="P156" s="133"/>
      <c r="Q156" s="133"/>
    </row>
    <row r="157" spans="2:17" x14ac:dyDescent="0.45">
      <c r="B157" s="133"/>
      <c r="C157" s="133"/>
      <c r="D157" s="133"/>
      <c r="E157" s="133"/>
      <c r="F157" s="133"/>
      <c r="G157" s="133"/>
      <c r="H157" s="133"/>
      <c r="I157" s="162">
        <v>2009</v>
      </c>
      <c r="J157" s="160">
        <v>12</v>
      </c>
      <c r="K157" s="168">
        <v>215.94900000000001</v>
      </c>
      <c r="L157" s="133"/>
      <c r="M157" s="133"/>
      <c r="N157" s="133"/>
      <c r="O157" s="133"/>
      <c r="P157" s="133"/>
      <c r="Q157" s="133"/>
    </row>
    <row r="158" spans="2:17" x14ac:dyDescent="0.45">
      <c r="B158" s="133"/>
      <c r="C158" s="133"/>
      <c r="D158" s="133"/>
      <c r="E158" s="133"/>
      <c r="F158" s="133"/>
      <c r="G158" s="133"/>
      <c r="H158" s="133"/>
      <c r="I158" s="162">
        <v>2010</v>
      </c>
      <c r="J158" s="160">
        <v>1</v>
      </c>
      <c r="K158" s="168">
        <v>216.68700000000001</v>
      </c>
      <c r="L158" s="133"/>
      <c r="M158" s="133"/>
      <c r="N158" s="133"/>
      <c r="O158" s="133"/>
      <c r="P158" s="133"/>
      <c r="Q158" s="133"/>
    </row>
    <row r="159" spans="2:17" x14ac:dyDescent="0.45">
      <c r="B159" s="133"/>
      <c r="C159" s="133"/>
      <c r="D159" s="133"/>
      <c r="E159" s="133"/>
      <c r="F159" s="133"/>
      <c r="G159" s="133"/>
      <c r="H159" s="133"/>
      <c r="I159" s="162">
        <v>2010</v>
      </c>
      <c r="J159" s="160">
        <v>2</v>
      </c>
      <c r="K159" s="168">
        <v>216.74100000000001</v>
      </c>
      <c r="L159" s="133"/>
      <c r="M159" s="133"/>
      <c r="N159" s="133"/>
      <c r="O159" s="133"/>
      <c r="P159" s="133"/>
      <c r="Q159" s="133"/>
    </row>
    <row r="160" spans="2:17" x14ac:dyDescent="0.45">
      <c r="B160" s="133"/>
      <c r="C160" s="133"/>
      <c r="D160" s="133"/>
      <c r="E160" s="133"/>
      <c r="F160" s="133"/>
      <c r="G160" s="133"/>
      <c r="H160" s="133"/>
      <c r="I160" s="162">
        <v>2010</v>
      </c>
      <c r="J160" s="160">
        <v>3</v>
      </c>
      <c r="K160" s="168">
        <v>217.631</v>
      </c>
      <c r="L160" s="133"/>
      <c r="M160" s="133"/>
      <c r="N160" s="133"/>
      <c r="O160" s="133"/>
      <c r="P160" s="133"/>
      <c r="Q160" s="133"/>
    </row>
    <row r="161" spans="2:17" x14ac:dyDescent="0.45">
      <c r="B161" s="133"/>
      <c r="C161" s="133"/>
      <c r="D161" s="133"/>
      <c r="E161" s="133"/>
      <c r="F161" s="133"/>
      <c r="G161" s="133"/>
      <c r="H161" s="133"/>
      <c r="I161" s="162">
        <v>2010</v>
      </c>
      <c r="J161" s="160">
        <v>4</v>
      </c>
      <c r="K161" s="168">
        <v>218.00899999999999</v>
      </c>
      <c r="L161" s="133"/>
      <c r="M161" s="133"/>
      <c r="N161" s="133"/>
      <c r="O161" s="133"/>
      <c r="P161" s="133"/>
      <c r="Q161" s="133"/>
    </row>
    <row r="162" spans="2:17" x14ac:dyDescent="0.45">
      <c r="B162" s="133"/>
      <c r="C162" s="133"/>
      <c r="D162" s="133"/>
      <c r="E162" s="133"/>
      <c r="F162" s="133"/>
      <c r="G162" s="133"/>
      <c r="H162" s="133"/>
      <c r="I162" s="162">
        <v>2010</v>
      </c>
      <c r="J162" s="160">
        <v>5</v>
      </c>
      <c r="K162" s="168">
        <v>218.178</v>
      </c>
      <c r="L162" s="133"/>
      <c r="M162" s="133"/>
      <c r="N162" s="133"/>
      <c r="O162" s="133"/>
      <c r="P162" s="133"/>
      <c r="Q162" s="133"/>
    </row>
    <row r="163" spans="2:17" x14ac:dyDescent="0.45">
      <c r="B163" s="133"/>
      <c r="C163" s="133"/>
      <c r="D163" s="133"/>
      <c r="E163" s="133"/>
      <c r="F163" s="133"/>
      <c r="G163" s="133"/>
      <c r="H163" s="133"/>
      <c r="I163" s="162">
        <v>2010</v>
      </c>
      <c r="J163" s="160">
        <v>6</v>
      </c>
      <c r="K163" s="168">
        <v>217.965</v>
      </c>
      <c r="L163" s="133"/>
      <c r="M163" s="133"/>
      <c r="N163" s="133"/>
      <c r="O163" s="133"/>
      <c r="P163" s="133"/>
      <c r="Q163" s="133"/>
    </row>
    <row r="164" spans="2:17" x14ac:dyDescent="0.45">
      <c r="B164" s="133"/>
      <c r="C164" s="133"/>
      <c r="D164" s="133"/>
      <c r="E164" s="133"/>
      <c r="F164" s="133"/>
      <c r="G164" s="133"/>
      <c r="H164" s="133"/>
      <c r="I164" s="162">
        <v>2010</v>
      </c>
      <c r="J164" s="160">
        <v>7</v>
      </c>
      <c r="K164" s="168">
        <v>218.011</v>
      </c>
      <c r="L164" s="133"/>
      <c r="M164" s="133"/>
      <c r="N164" s="133"/>
      <c r="O164" s="133"/>
      <c r="P164" s="133"/>
      <c r="Q164" s="133"/>
    </row>
    <row r="165" spans="2:17" x14ac:dyDescent="0.45">
      <c r="B165" s="133"/>
      <c r="C165" s="133"/>
      <c r="D165" s="133"/>
      <c r="E165" s="133"/>
      <c r="F165" s="133"/>
      <c r="G165" s="133"/>
      <c r="H165" s="133"/>
      <c r="I165" s="162">
        <v>2010</v>
      </c>
      <c r="J165" s="160">
        <v>8</v>
      </c>
      <c r="K165" s="168">
        <v>218.31200000000001</v>
      </c>
      <c r="L165" s="133"/>
      <c r="M165" s="133"/>
      <c r="N165" s="133"/>
      <c r="O165" s="133"/>
      <c r="P165" s="133"/>
      <c r="Q165" s="133"/>
    </row>
    <row r="166" spans="2:17" x14ac:dyDescent="0.45">
      <c r="B166" s="133"/>
      <c r="C166" s="133"/>
      <c r="D166" s="133"/>
      <c r="E166" s="133"/>
      <c r="F166" s="133"/>
      <c r="G166" s="133"/>
      <c r="H166" s="133"/>
      <c r="I166" s="162">
        <v>2010</v>
      </c>
      <c r="J166" s="160">
        <v>9</v>
      </c>
      <c r="K166" s="168">
        <v>218.43899999999999</v>
      </c>
      <c r="L166" s="133"/>
      <c r="M166" s="133"/>
      <c r="N166" s="133"/>
      <c r="O166" s="133"/>
      <c r="P166" s="133"/>
      <c r="Q166" s="133"/>
    </row>
    <row r="167" spans="2:17" x14ac:dyDescent="0.45">
      <c r="B167" s="133"/>
      <c r="C167" s="133"/>
      <c r="D167" s="133"/>
      <c r="E167" s="133"/>
      <c r="F167" s="133"/>
      <c r="G167" s="133"/>
      <c r="H167" s="133"/>
      <c r="I167" s="162">
        <v>2010</v>
      </c>
      <c r="J167" s="160">
        <v>10</v>
      </c>
      <c r="K167" s="168">
        <v>218.71100000000001</v>
      </c>
      <c r="L167" s="133"/>
      <c r="M167" s="133"/>
      <c r="N167" s="133"/>
      <c r="O167" s="133"/>
      <c r="P167" s="133"/>
      <c r="Q167" s="133"/>
    </row>
    <row r="168" spans="2:17" x14ac:dyDescent="0.45">
      <c r="B168" s="133"/>
      <c r="C168" s="133"/>
      <c r="D168" s="133"/>
      <c r="E168" s="133"/>
      <c r="F168" s="133"/>
      <c r="G168" s="133"/>
      <c r="H168" s="133"/>
      <c r="I168" s="162">
        <v>2010</v>
      </c>
      <c r="J168" s="160">
        <v>11</v>
      </c>
      <c r="K168" s="168">
        <v>218.803</v>
      </c>
      <c r="L168" s="133"/>
      <c r="M168" s="133"/>
      <c r="N168" s="133"/>
      <c r="O168" s="133"/>
      <c r="P168" s="133"/>
      <c r="Q168" s="133"/>
    </row>
    <row r="169" spans="2:17" x14ac:dyDescent="0.45">
      <c r="B169" s="133"/>
      <c r="C169" s="133"/>
      <c r="D169" s="133"/>
      <c r="E169" s="133"/>
      <c r="F169" s="133"/>
      <c r="G169" s="133"/>
      <c r="H169" s="133"/>
      <c r="I169" s="162">
        <v>2010</v>
      </c>
      <c r="J169" s="160">
        <v>12</v>
      </c>
      <c r="K169" s="168">
        <v>219.179</v>
      </c>
      <c r="L169" s="133"/>
      <c r="M169" s="133"/>
      <c r="N169" s="133"/>
      <c r="O169" s="133"/>
      <c r="P169" s="133"/>
      <c r="Q169" s="133"/>
    </row>
    <row r="170" spans="2:17" x14ac:dyDescent="0.45">
      <c r="B170" s="133"/>
      <c r="C170" s="133"/>
      <c r="D170" s="133"/>
      <c r="E170" s="133"/>
      <c r="F170" s="133"/>
      <c r="G170" s="133"/>
      <c r="H170" s="133"/>
      <c r="I170" s="162">
        <v>2011</v>
      </c>
      <c r="J170" s="160">
        <v>1</v>
      </c>
      <c r="K170" s="168">
        <v>220.22300000000001</v>
      </c>
      <c r="L170" s="133"/>
      <c r="M170" s="133"/>
      <c r="N170" s="133"/>
      <c r="O170" s="133"/>
      <c r="P170" s="133"/>
      <c r="Q170" s="133"/>
    </row>
    <row r="171" spans="2:17" x14ac:dyDescent="0.45">
      <c r="B171" s="133"/>
      <c r="C171" s="133"/>
      <c r="D171" s="133"/>
      <c r="E171" s="133"/>
      <c r="F171" s="133"/>
      <c r="G171" s="133"/>
      <c r="H171" s="133"/>
      <c r="I171" s="162">
        <v>2011</v>
      </c>
      <c r="J171" s="160">
        <v>2</v>
      </c>
      <c r="K171" s="168">
        <v>221.309</v>
      </c>
      <c r="L171" s="133"/>
      <c r="M171" s="133"/>
      <c r="N171" s="133"/>
      <c r="O171" s="133"/>
      <c r="P171" s="133"/>
      <c r="Q171" s="133"/>
    </row>
    <row r="172" spans="2:17" x14ac:dyDescent="0.45">
      <c r="B172" s="133"/>
      <c r="C172" s="133"/>
      <c r="D172" s="133"/>
      <c r="E172" s="133"/>
      <c r="F172" s="133"/>
      <c r="G172" s="133"/>
      <c r="H172" s="133"/>
      <c r="I172" s="162">
        <v>2011</v>
      </c>
      <c r="J172" s="160">
        <v>3</v>
      </c>
      <c r="K172" s="168">
        <v>223.46700000000001</v>
      </c>
      <c r="L172" s="133"/>
      <c r="M172" s="133"/>
      <c r="N172" s="133"/>
      <c r="O172" s="133"/>
      <c r="P172" s="133"/>
      <c r="Q172" s="133"/>
    </row>
    <row r="173" spans="2:17" x14ac:dyDescent="0.45">
      <c r="B173" s="133"/>
      <c r="C173" s="133"/>
      <c r="D173" s="133"/>
      <c r="E173" s="133"/>
      <c r="F173" s="133"/>
      <c r="G173" s="133"/>
      <c r="H173" s="133"/>
      <c r="I173" s="162">
        <v>2011</v>
      </c>
      <c r="J173" s="160">
        <v>4</v>
      </c>
      <c r="K173" s="168">
        <v>224.90600000000001</v>
      </c>
      <c r="L173" s="133"/>
      <c r="M173" s="133"/>
      <c r="N173" s="133"/>
      <c r="O173" s="133"/>
      <c r="P173" s="133"/>
      <c r="Q173" s="133"/>
    </row>
    <row r="174" spans="2:17" x14ac:dyDescent="0.45">
      <c r="B174" s="133"/>
      <c r="C174" s="133"/>
      <c r="D174" s="133"/>
      <c r="E174" s="133"/>
      <c r="F174" s="133"/>
      <c r="G174" s="133"/>
      <c r="H174" s="133"/>
      <c r="I174" s="162">
        <v>2011</v>
      </c>
      <c r="J174" s="160">
        <v>5</v>
      </c>
      <c r="K174" s="168">
        <v>225.964</v>
      </c>
      <c r="L174" s="133"/>
      <c r="M174" s="133"/>
      <c r="N174" s="133"/>
      <c r="O174" s="133"/>
      <c r="P174" s="133"/>
      <c r="Q174" s="133"/>
    </row>
    <row r="175" spans="2:17" x14ac:dyDescent="0.45">
      <c r="B175" s="133"/>
      <c r="C175" s="133"/>
      <c r="D175" s="133"/>
      <c r="E175" s="133"/>
      <c r="F175" s="133"/>
      <c r="G175" s="133"/>
      <c r="H175" s="133"/>
      <c r="I175" s="162">
        <v>2011</v>
      </c>
      <c r="J175" s="160">
        <v>6</v>
      </c>
      <c r="K175" s="168">
        <v>225.72200000000001</v>
      </c>
      <c r="L175" s="133"/>
      <c r="M175" s="133"/>
      <c r="N175" s="133"/>
      <c r="O175" s="133"/>
      <c r="P175" s="133"/>
      <c r="Q175" s="133"/>
    </row>
    <row r="176" spans="2:17" x14ac:dyDescent="0.45">
      <c r="B176" s="133"/>
      <c r="C176" s="133"/>
      <c r="D176" s="133"/>
      <c r="E176" s="133"/>
      <c r="F176" s="133"/>
      <c r="G176" s="133"/>
      <c r="H176" s="133"/>
      <c r="I176" s="162">
        <v>2011</v>
      </c>
      <c r="J176" s="160">
        <v>7</v>
      </c>
      <c r="K176" s="168">
        <v>225.922</v>
      </c>
      <c r="L176" s="133"/>
      <c r="M176" s="133"/>
      <c r="N176" s="133"/>
      <c r="O176" s="133"/>
      <c r="P176" s="133"/>
      <c r="Q176" s="133"/>
    </row>
    <row r="177" spans="2:17" x14ac:dyDescent="0.45">
      <c r="B177" s="133"/>
      <c r="C177" s="133"/>
      <c r="D177" s="133"/>
      <c r="E177" s="133"/>
      <c r="F177" s="133"/>
      <c r="G177" s="133"/>
      <c r="H177" s="133"/>
      <c r="I177" s="162">
        <v>2011</v>
      </c>
      <c r="J177" s="160">
        <v>8</v>
      </c>
      <c r="K177" s="168">
        <v>226.54499999999999</v>
      </c>
      <c r="L177" s="133"/>
      <c r="M177" s="133"/>
      <c r="N177" s="133"/>
      <c r="O177" s="133"/>
      <c r="P177" s="133"/>
      <c r="Q177" s="133"/>
    </row>
    <row r="178" spans="2:17" x14ac:dyDescent="0.45">
      <c r="B178" s="133"/>
      <c r="C178" s="133"/>
      <c r="D178" s="133"/>
      <c r="E178" s="133"/>
      <c r="F178" s="133"/>
      <c r="G178" s="133"/>
      <c r="H178" s="133"/>
      <c r="I178" s="162">
        <v>2011</v>
      </c>
      <c r="J178" s="160">
        <v>9</v>
      </c>
      <c r="K178" s="168">
        <v>226.88900000000001</v>
      </c>
      <c r="L178" s="133"/>
      <c r="M178" s="133"/>
      <c r="N178" s="133"/>
      <c r="O178" s="133"/>
      <c r="P178" s="133"/>
      <c r="Q178" s="133"/>
    </row>
    <row r="179" spans="2:17" x14ac:dyDescent="0.45">
      <c r="B179" s="133"/>
      <c r="C179" s="133"/>
      <c r="D179" s="133"/>
      <c r="E179" s="133"/>
      <c r="F179" s="133"/>
      <c r="G179" s="133"/>
      <c r="H179" s="133"/>
      <c r="I179" s="162">
        <v>2011</v>
      </c>
      <c r="J179" s="160">
        <v>10</v>
      </c>
      <c r="K179" s="168">
        <v>226.42099999999999</v>
      </c>
      <c r="L179" s="133"/>
      <c r="M179" s="133"/>
      <c r="N179" s="133"/>
      <c r="O179" s="133"/>
      <c r="P179" s="133"/>
      <c r="Q179" s="133"/>
    </row>
    <row r="180" spans="2:17" x14ac:dyDescent="0.45">
      <c r="B180" s="133"/>
      <c r="C180" s="133"/>
      <c r="D180" s="133"/>
      <c r="E180" s="133"/>
      <c r="F180" s="133"/>
      <c r="G180" s="133"/>
      <c r="H180" s="133"/>
      <c r="I180" s="162">
        <v>2011</v>
      </c>
      <c r="J180" s="160">
        <v>11</v>
      </c>
      <c r="K180" s="168">
        <v>226.23</v>
      </c>
      <c r="L180" s="133"/>
      <c r="M180" s="133"/>
      <c r="N180" s="133"/>
      <c r="O180" s="133"/>
      <c r="P180" s="133"/>
      <c r="Q180" s="133"/>
    </row>
    <row r="181" spans="2:17" x14ac:dyDescent="0.45">
      <c r="B181" s="133"/>
      <c r="C181" s="133"/>
      <c r="D181" s="133"/>
      <c r="E181" s="133"/>
      <c r="F181" s="133"/>
      <c r="G181" s="133"/>
      <c r="H181" s="133"/>
      <c r="I181" s="162">
        <v>2011</v>
      </c>
      <c r="J181" s="160">
        <v>12</v>
      </c>
      <c r="K181" s="168">
        <v>225.672</v>
      </c>
      <c r="L181" s="133"/>
      <c r="M181" s="133"/>
      <c r="N181" s="133"/>
      <c r="O181" s="133"/>
      <c r="P181" s="133"/>
      <c r="Q181" s="133"/>
    </row>
    <row r="182" spans="2:17" x14ac:dyDescent="0.45">
      <c r="B182" s="133"/>
      <c r="C182" s="133"/>
      <c r="D182" s="133"/>
      <c r="E182" s="133"/>
      <c r="F182" s="133"/>
      <c r="G182" s="133"/>
      <c r="H182" s="133"/>
      <c r="I182" s="162">
        <v>2012</v>
      </c>
      <c r="J182" s="160">
        <v>1</v>
      </c>
      <c r="K182" s="168">
        <v>226.66499999999999</v>
      </c>
      <c r="L182" s="133"/>
      <c r="M182" s="133"/>
      <c r="N182" s="133"/>
      <c r="O182" s="133"/>
      <c r="P182" s="133"/>
      <c r="Q182" s="133"/>
    </row>
    <row r="183" spans="2:17" x14ac:dyDescent="0.45">
      <c r="B183" s="133"/>
      <c r="C183" s="133"/>
      <c r="D183" s="133"/>
      <c r="E183" s="133"/>
      <c r="F183" s="133"/>
      <c r="G183" s="133"/>
      <c r="H183" s="133"/>
      <c r="I183" s="162">
        <v>2012</v>
      </c>
      <c r="J183" s="160">
        <v>2</v>
      </c>
      <c r="K183" s="168">
        <v>227.66300000000001</v>
      </c>
      <c r="L183" s="133"/>
      <c r="M183" s="133"/>
      <c r="N183" s="133"/>
      <c r="O183" s="133"/>
      <c r="P183" s="133"/>
      <c r="Q183" s="133"/>
    </row>
    <row r="184" spans="2:17" x14ac:dyDescent="0.45">
      <c r="B184" s="133"/>
      <c r="C184" s="133"/>
      <c r="D184" s="133"/>
      <c r="E184" s="133"/>
      <c r="F184" s="133"/>
      <c r="G184" s="133"/>
      <c r="H184" s="133"/>
      <c r="I184" s="162">
        <v>2012</v>
      </c>
      <c r="J184" s="160">
        <v>3</v>
      </c>
      <c r="K184" s="168">
        <v>229.392</v>
      </c>
      <c r="L184" s="133"/>
      <c r="M184" s="133"/>
      <c r="N184" s="133"/>
      <c r="O184" s="133"/>
      <c r="P184" s="133"/>
      <c r="Q184" s="133"/>
    </row>
    <row r="185" spans="2:17" x14ac:dyDescent="0.45">
      <c r="B185" s="133"/>
      <c r="C185" s="133"/>
      <c r="D185" s="133"/>
      <c r="E185" s="133"/>
      <c r="F185" s="133"/>
      <c r="G185" s="133"/>
      <c r="H185" s="133"/>
      <c r="I185" s="162">
        <v>2012</v>
      </c>
      <c r="J185" s="160">
        <v>4</v>
      </c>
      <c r="K185" s="168">
        <v>230.08500000000001</v>
      </c>
      <c r="L185" s="133"/>
      <c r="M185" s="133"/>
      <c r="N185" s="133"/>
      <c r="O185" s="133"/>
      <c r="P185" s="133"/>
      <c r="Q185" s="133"/>
    </row>
    <row r="186" spans="2:17" x14ac:dyDescent="0.45">
      <c r="B186" s="133"/>
      <c r="C186" s="133"/>
      <c r="D186" s="133"/>
      <c r="E186" s="133"/>
      <c r="F186" s="133"/>
      <c r="G186" s="133"/>
      <c r="H186" s="133"/>
      <c r="I186" s="162">
        <v>2012</v>
      </c>
      <c r="J186" s="160">
        <v>5</v>
      </c>
      <c r="K186" s="168">
        <v>229.815</v>
      </c>
      <c r="L186" s="133"/>
      <c r="M186" s="133"/>
      <c r="N186" s="133"/>
      <c r="O186" s="133"/>
      <c r="P186" s="133"/>
      <c r="Q186" s="133"/>
    </row>
    <row r="187" spans="2:17" x14ac:dyDescent="0.45">
      <c r="B187" s="133"/>
      <c r="C187" s="133"/>
      <c r="D187" s="133"/>
      <c r="E187" s="133"/>
      <c r="F187" s="133"/>
      <c r="G187" s="133"/>
      <c r="H187" s="133"/>
      <c r="I187" s="162">
        <v>2012</v>
      </c>
      <c r="J187" s="160">
        <v>6</v>
      </c>
      <c r="K187" s="168">
        <v>229.47800000000001</v>
      </c>
      <c r="L187" s="133"/>
      <c r="M187" s="133"/>
      <c r="N187" s="133"/>
      <c r="O187" s="133"/>
      <c r="P187" s="133"/>
      <c r="Q187" s="133"/>
    </row>
    <row r="188" spans="2:17" x14ac:dyDescent="0.45">
      <c r="B188" s="133"/>
      <c r="C188" s="133"/>
      <c r="D188" s="133"/>
      <c r="E188" s="133"/>
      <c r="F188" s="133"/>
      <c r="G188" s="133"/>
      <c r="H188" s="133"/>
      <c r="I188" s="162">
        <v>2012</v>
      </c>
      <c r="J188" s="160">
        <v>7</v>
      </c>
      <c r="K188" s="168">
        <v>229.10400000000001</v>
      </c>
      <c r="L188" s="133"/>
      <c r="M188" s="133"/>
      <c r="N188" s="133"/>
      <c r="O188" s="133"/>
      <c r="P188" s="133"/>
      <c r="Q188" s="133"/>
    </row>
    <row r="189" spans="2:17" x14ac:dyDescent="0.45">
      <c r="B189" s="133"/>
      <c r="C189" s="133"/>
      <c r="D189" s="133"/>
      <c r="E189" s="133"/>
      <c r="F189" s="133"/>
      <c r="G189" s="133"/>
      <c r="H189" s="133"/>
      <c r="I189" s="162">
        <v>2012</v>
      </c>
      <c r="J189" s="160">
        <v>8</v>
      </c>
      <c r="K189" s="168">
        <v>230.37899999999999</v>
      </c>
      <c r="L189" s="133"/>
      <c r="M189" s="133"/>
      <c r="N189" s="133"/>
      <c r="O189" s="133"/>
      <c r="P189" s="133"/>
      <c r="Q189" s="133"/>
    </row>
    <row r="190" spans="2:17" x14ac:dyDescent="0.45">
      <c r="B190" s="133"/>
      <c r="C190" s="133"/>
      <c r="D190" s="133"/>
      <c r="E190" s="133"/>
      <c r="F190" s="133"/>
      <c r="G190" s="133"/>
      <c r="H190" s="133"/>
      <c r="I190" s="162">
        <v>2012</v>
      </c>
      <c r="J190" s="160">
        <v>9</v>
      </c>
      <c r="K190" s="168">
        <v>231.40700000000001</v>
      </c>
      <c r="L190" s="133"/>
      <c r="M190" s="133"/>
      <c r="N190" s="133"/>
      <c r="O190" s="133"/>
      <c r="P190" s="133"/>
      <c r="Q190" s="133"/>
    </row>
    <row r="191" spans="2:17" x14ac:dyDescent="0.45">
      <c r="B191" s="133"/>
      <c r="C191" s="133"/>
      <c r="D191" s="133"/>
      <c r="E191" s="133"/>
      <c r="F191" s="133"/>
      <c r="G191" s="133"/>
      <c r="H191" s="133"/>
      <c r="I191" s="162">
        <v>2012</v>
      </c>
      <c r="J191" s="160">
        <v>10</v>
      </c>
      <c r="K191" s="168">
        <v>231.31700000000001</v>
      </c>
      <c r="L191" s="133"/>
      <c r="M191" s="133"/>
      <c r="N191" s="133"/>
      <c r="O191" s="133"/>
      <c r="P191" s="133"/>
      <c r="Q191" s="133"/>
    </row>
    <row r="192" spans="2:17" x14ac:dyDescent="0.45">
      <c r="B192" s="133"/>
      <c r="C192" s="133"/>
      <c r="D192" s="133"/>
      <c r="E192" s="133"/>
      <c r="F192" s="133"/>
      <c r="G192" s="133"/>
      <c r="H192" s="133"/>
      <c r="I192" s="162">
        <v>2012</v>
      </c>
      <c r="J192" s="160">
        <v>11</v>
      </c>
      <c r="K192" s="168">
        <v>230.221</v>
      </c>
      <c r="L192" s="133"/>
      <c r="M192" s="133"/>
      <c r="N192" s="133"/>
      <c r="O192" s="133"/>
      <c r="P192" s="133"/>
      <c r="Q192" s="133"/>
    </row>
    <row r="193" spans="2:17" x14ac:dyDescent="0.45">
      <c r="B193" s="133"/>
      <c r="C193" s="133"/>
      <c r="D193" s="133"/>
      <c r="E193" s="133"/>
      <c r="F193" s="133"/>
      <c r="G193" s="133"/>
      <c r="H193" s="133"/>
      <c r="I193" s="162">
        <v>2012</v>
      </c>
      <c r="J193" s="160">
        <v>12</v>
      </c>
      <c r="K193" s="168">
        <v>229.601</v>
      </c>
      <c r="L193" s="133"/>
      <c r="M193" s="133"/>
      <c r="N193" s="133"/>
      <c r="O193" s="133"/>
      <c r="P193" s="133"/>
      <c r="Q193" s="133"/>
    </row>
    <row r="194" spans="2:17" x14ac:dyDescent="0.45">
      <c r="B194" s="133"/>
      <c r="C194" s="133"/>
      <c r="D194" s="133"/>
      <c r="E194" s="133"/>
      <c r="F194" s="133"/>
      <c r="G194" s="133"/>
      <c r="H194" s="133"/>
      <c r="I194" s="162">
        <v>2013</v>
      </c>
      <c r="J194" s="160">
        <v>1</v>
      </c>
      <c r="K194" s="168">
        <v>230.28</v>
      </c>
      <c r="L194" s="133"/>
      <c r="M194" s="133"/>
      <c r="N194" s="133"/>
      <c r="O194" s="133"/>
      <c r="P194" s="133"/>
      <c r="Q194" s="133"/>
    </row>
    <row r="195" spans="2:17" x14ac:dyDescent="0.45">
      <c r="B195" s="133"/>
      <c r="C195" s="133"/>
      <c r="D195" s="133"/>
      <c r="E195" s="133"/>
      <c r="F195" s="133"/>
      <c r="G195" s="133"/>
      <c r="H195" s="133"/>
      <c r="I195" s="162">
        <v>2013</v>
      </c>
      <c r="J195" s="160">
        <v>2</v>
      </c>
      <c r="K195" s="168">
        <v>232.166</v>
      </c>
      <c r="L195" s="133"/>
      <c r="M195" s="133"/>
      <c r="N195" s="133"/>
      <c r="O195" s="133"/>
      <c r="P195" s="133"/>
      <c r="Q195" s="133"/>
    </row>
    <row r="196" spans="2:17" x14ac:dyDescent="0.45">
      <c r="B196" s="133"/>
      <c r="C196" s="133"/>
      <c r="D196" s="133"/>
      <c r="E196" s="133"/>
      <c r="F196" s="133"/>
      <c r="G196" s="133"/>
      <c r="H196" s="133"/>
      <c r="I196" s="162">
        <v>2013</v>
      </c>
      <c r="J196" s="160">
        <v>3</v>
      </c>
      <c r="K196" s="168">
        <v>232.773</v>
      </c>
      <c r="L196" s="133"/>
      <c r="M196" s="133"/>
      <c r="N196" s="133"/>
      <c r="O196" s="133"/>
      <c r="P196" s="133"/>
      <c r="Q196" s="133"/>
    </row>
    <row r="197" spans="2:17" x14ac:dyDescent="0.45">
      <c r="B197" s="133"/>
      <c r="C197" s="133"/>
      <c r="D197" s="133"/>
      <c r="E197" s="133"/>
      <c r="F197" s="133"/>
      <c r="G197" s="133"/>
      <c r="H197" s="133"/>
      <c r="I197" s="162">
        <v>2013</v>
      </c>
      <c r="J197" s="160">
        <v>4</v>
      </c>
      <c r="K197" s="168">
        <v>232.53100000000001</v>
      </c>
      <c r="L197" s="133"/>
      <c r="M197" s="133"/>
      <c r="N197" s="133"/>
      <c r="O197" s="133"/>
      <c r="P197" s="133"/>
      <c r="Q197" s="133"/>
    </row>
    <row r="198" spans="2:17" x14ac:dyDescent="0.45">
      <c r="B198" s="133"/>
      <c r="C198" s="133"/>
      <c r="D198" s="133"/>
      <c r="E198" s="133"/>
      <c r="F198" s="133"/>
      <c r="G198" s="133"/>
      <c r="H198" s="133"/>
      <c r="I198" s="162">
        <v>2013</v>
      </c>
      <c r="J198" s="160">
        <v>5</v>
      </c>
      <c r="K198" s="168">
        <v>232.94499999999999</v>
      </c>
      <c r="L198" s="133"/>
      <c r="M198" s="133"/>
      <c r="N198" s="133"/>
      <c r="O198" s="133"/>
      <c r="P198" s="133"/>
      <c r="Q198" s="133"/>
    </row>
    <row r="199" spans="2:17" x14ac:dyDescent="0.45">
      <c r="B199" s="133"/>
      <c r="C199" s="133"/>
      <c r="D199" s="133"/>
      <c r="E199" s="133"/>
      <c r="F199" s="133"/>
      <c r="G199" s="133"/>
      <c r="H199" s="133"/>
      <c r="I199" s="162">
        <v>2013</v>
      </c>
      <c r="J199" s="160">
        <v>6</v>
      </c>
      <c r="K199" s="168">
        <v>233.50399999999999</v>
      </c>
      <c r="L199" s="133"/>
      <c r="M199" s="133"/>
      <c r="N199" s="133"/>
      <c r="O199" s="133"/>
      <c r="P199" s="133"/>
      <c r="Q199" s="133"/>
    </row>
    <row r="200" spans="2:17" x14ac:dyDescent="0.45">
      <c r="B200" s="133"/>
      <c r="C200" s="133"/>
      <c r="D200" s="133"/>
      <c r="E200" s="133"/>
      <c r="F200" s="133"/>
      <c r="G200" s="133"/>
      <c r="H200" s="133"/>
      <c r="I200" s="162">
        <v>2013</v>
      </c>
      <c r="J200" s="160">
        <v>7</v>
      </c>
      <c r="K200" s="168">
        <v>233.596</v>
      </c>
      <c r="L200" s="133"/>
      <c r="M200" s="133"/>
      <c r="N200" s="133"/>
      <c r="O200" s="133"/>
      <c r="P200" s="133"/>
      <c r="Q200" s="133"/>
    </row>
    <row r="201" spans="2:17" x14ac:dyDescent="0.45">
      <c r="B201" s="133"/>
      <c r="C201" s="133"/>
      <c r="D201" s="133"/>
      <c r="E201" s="133"/>
      <c r="F201" s="133"/>
      <c r="G201" s="133"/>
      <c r="H201" s="133"/>
      <c r="I201" s="162">
        <v>2013</v>
      </c>
      <c r="J201" s="160">
        <v>8</v>
      </c>
      <c r="K201" s="168">
        <v>233.87700000000001</v>
      </c>
      <c r="L201" s="133"/>
      <c r="M201" s="133"/>
      <c r="N201" s="133"/>
      <c r="O201" s="133"/>
      <c r="P201" s="133"/>
      <c r="Q201" s="133"/>
    </row>
    <row r="202" spans="2:17" x14ac:dyDescent="0.45">
      <c r="B202" s="133"/>
      <c r="C202" s="133"/>
      <c r="D202" s="133"/>
      <c r="E202" s="133"/>
      <c r="F202" s="133"/>
      <c r="G202" s="133"/>
      <c r="H202" s="133"/>
      <c r="I202" s="162">
        <v>2013</v>
      </c>
      <c r="J202" s="160">
        <v>9</v>
      </c>
      <c r="K202" s="168">
        <v>234.149</v>
      </c>
      <c r="L202" s="133"/>
      <c r="M202" s="133"/>
      <c r="N202" s="133"/>
      <c r="O202" s="133"/>
      <c r="P202" s="133"/>
      <c r="Q202" s="133"/>
    </row>
    <row r="203" spans="2:17" x14ac:dyDescent="0.45">
      <c r="B203" s="133"/>
      <c r="C203" s="133"/>
      <c r="D203" s="133"/>
      <c r="E203" s="133"/>
      <c r="F203" s="133"/>
      <c r="G203" s="133"/>
      <c r="H203" s="133"/>
      <c r="I203" s="162">
        <v>2013</v>
      </c>
      <c r="J203" s="160">
        <v>10</v>
      </c>
      <c r="K203" s="168">
        <v>233.54599999999999</v>
      </c>
      <c r="L203" s="133"/>
      <c r="M203" s="133"/>
      <c r="N203" s="133"/>
      <c r="O203" s="133"/>
      <c r="P203" s="133"/>
      <c r="Q203" s="133"/>
    </row>
    <row r="204" spans="2:17" x14ac:dyDescent="0.45">
      <c r="B204" s="133"/>
      <c r="C204" s="133"/>
      <c r="D204" s="133"/>
      <c r="E204" s="133"/>
      <c r="F204" s="133"/>
      <c r="G204" s="133"/>
      <c r="H204" s="133"/>
      <c r="I204" s="162">
        <v>2013</v>
      </c>
      <c r="J204" s="160">
        <v>11</v>
      </c>
      <c r="K204" s="168">
        <v>233.06899999999999</v>
      </c>
      <c r="L204" s="133"/>
      <c r="M204" s="133"/>
      <c r="N204" s="133"/>
      <c r="O204" s="133"/>
      <c r="P204" s="133"/>
      <c r="Q204" s="133"/>
    </row>
    <row r="205" spans="2:17" x14ac:dyDescent="0.45">
      <c r="B205" s="133"/>
      <c r="C205" s="133"/>
      <c r="D205" s="133"/>
      <c r="E205" s="133"/>
      <c r="F205" s="133"/>
      <c r="G205" s="133"/>
      <c r="H205" s="133"/>
      <c r="I205" s="162">
        <v>2013</v>
      </c>
      <c r="J205" s="160">
        <v>12</v>
      </c>
      <c r="K205" s="168">
        <v>233.04900000000001</v>
      </c>
      <c r="L205" s="133"/>
      <c r="M205" s="133"/>
      <c r="N205" s="133"/>
      <c r="O205" s="133"/>
      <c r="P205" s="133"/>
      <c r="Q205" s="133"/>
    </row>
    <row r="206" spans="2:17" x14ac:dyDescent="0.45">
      <c r="B206" s="133"/>
      <c r="C206" s="133"/>
      <c r="D206" s="133"/>
      <c r="E206" s="133"/>
      <c r="F206" s="133"/>
      <c r="G206" s="133"/>
      <c r="H206" s="133"/>
      <c r="I206" s="162">
        <v>2014</v>
      </c>
      <c r="J206" s="160">
        <v>1</v>
      </c>
      <c r="K206" s="168">
        <v>233.916</v>
      </c>
      <c r="L206" s="133"/>
      <c r="M206" s="133"/>
      <c r="N206" s="133"/>
      <c r="O206" s="133"/>
      <c r="P206" s="133"/>
      <c r="Q206" s="133"/>
    </row>
    <row r="207" spans="2:17" x14ac:dyDescent="0.45">
      <c r="B207" s="133"/>
      <c r="C207" s="133"/>
      <c r="D207" s="133"/>
      <c r="E207" s="133"/>
      <c r="F207" s="133"/>
      <c r="G207" s="133"/>
      <c r="H207" s="133"/>
      <c r="I207" s="162">
        <v>2014</v>
      </c>
      <c r="J207" s="160">
        <v>2</v>
      </c>
      <c r="K207" s="168">
        <v>234.78100000000001</v>
      </c>
      <c r="L207" s="133"/>
      <c r="M207" s="133"/>
      <c r="N207" s="133"/>
      <c r="O207" s="133"/>
      <c r="P207" s="133"/>
      <c r="Q207" s="133"/>
    </row>
    <row r="208" spans="2:17" x14ac:dyDescent="0.45">
      <c r="B208" s="133"/>
      <c r="C208" s="133"/>
      <c r="D208" s="133"/>
      <c r="E208" s="133"/>
      <c r="F208" s="133"/>
      <c r="G208" s="133"/>
      <c r="H208" s="133"/>
      <c r="I208" s="162">
        <v>2014</v>
      </c>
      <c r="J208" s="160">
        <v>3</v>
      </c>
      <c r="K208" s="168">
        <v>236.29300000000001</v>
      </c>
      <c r="L208" s="133"/>
      <c r="M208" s="133"/>
      <c r="N208" s="133"/>
      <c r="O208" s="133"/>
      <c r="P208" s="133"/>
      <c r="Q208" s="133"/>
    </row>
    <row r="209" spans="2:17" x14ac:dyDescent="0.45">
      <c r="B209" s="133"/>
      <c r="C209" s="133"/>
      <c r="D209" s="133"/>
      <c r="E209" s="133"/>
      <c r="F209" s="133"/>
      <c r="G209" s="133"/>
      <c r="H209" s="133"/>
      <c r="I209" s="162">
        <v>2014</v>
      </c>
      <c r="J209" s="160">
        <v>4</v>
      </c>
      <c r="K209" s="168">
        <v>237.072</v>
      </c>
      <c r="L209" s="133"/>
      <c r="M209" s="133"/>
      <c r="N209" s="133"/>
      <c r="O209" s="133"/>
      <c r="P209" s="133"/>
      <c r="Q209" s="133"/>
    </row>
    <row r="210" spans="2:17" x14ac:dyDescent="0.45">
      <c r="B210" s="133"/>
      <c r="C210" s="133"/>
      <c r="D210" s="133"/>
      <c r="E210" s="133"/>
      <c r="F210" s="133"/>
      <c r="G210" s="133"/>
      <c r="H210" s="133"/>
      <c r="I210" s="162">
        <v>2014</v>
      </c>
      <c r="J210" s="160">
        <v>5</v>
      </c>
      <c r="K210" s="168">
        <v>237.9</v>
      </c>
      <c r="L210" s="133"/>
      <c r="M210" s="133"/>
      <c r="N210" s="133"/>
      <c r="O210" s="133"/>
      <c r="P210" s="133"/>
      <c r="Q210" s="133"/>
    </row>
    <row r="211" spans="2:17" x14ac:dyDescent="0.45">
      <c r="B211" s="133"/>
      <c r="C211" s="133"/>
      <c r="D211" s="133"/>
      <c r="E211" s="133"/>
      <c r="F211" s="133"/>
      <c r="G211" s="133"/>
      <c r="H211" s="133"/>
      <c r="I211" s="162">
        <v>2014</v>
      </c>
      <c r="J211" s="160">
        <v>6</v>
      </c>
      <c r="K211" s="168">
        <v>238.34299999999999</v>
      </c>
      <c r="L211" s="133"/>
      <c r="M211" s="133"/>
      <c r="N211" s="133"/>
      <c r="O211" s="133"/>
      <c r="P211" s="133"/>
      <c r="Q211" s="133"/>
    </row>
    <row r="212" spans="2:17" x14ac:dyDescent="0.45">
      <c r="B212" s="133"/>
      <c r="C212" s="133"/>
      <c r="D212" s="133"/>
      <c r="E212" s="133"/>
      <c r="F212" s="133"/>
      <c r="G212" s="133"/>
      <c r="H212" s="133"/>
      <c r="I212" s="162">
        <v>2014</v>
      </c>
      <c r="J212" s="160">
        <v>7</v>
      </c>
      <c r="K212" s="168">
        <v>238.25</v>
      </c>
      <c r="L212" s="133"/>
      <c r="M212" s="133"/>
      <c r="N212" s="133"/>
      <c r="O212" s="133"/>
      <c r="P212" s="133"/>
      <c r="Q212" s="133"/>
    </row>
    <row r="213" spans="2:17" x14ac:dyDescent="0.45">
      <c r="B213" s="133"/>
      <c r="C213" s="133"/>
      <c r="D213" s="133"/>
      <c r="E213" s="133"/>
      <c r="F213" s="133"/>
      <c r="G213" s="133"/>
      <c r="H213" s="133"/>
      <c r="I213" s="162">
        <v>2014</v>
      </c>
      <c r="J213" s="160">
        <v>8</v>
      </c>
      <c r="K213" s="168">
        <v>237.852</v>
      </c>
      <c r="L213" s="133"/>
      <c r="M213" s="133"/>
      <c r="N213" s="133"/>
      <c r="O213" s="133"/>
      <c r="P213" s="133"/>
      <c r="Q213" s="133"/>
    </row>
    <row r="214" spans="2:17" x14ac:dyDescent="0.45">
      <c r="B214" s="133"/>
      <c r="C214" s="133"/>
      <c r="D214" s="133"/>
      <c r="E214" s="133"/>
      <c r="F214" s="133"/>
      <c r="G214" s="133"/>
      <c r="H214" s="133"/>
      <c r="I214" s="162">
        <v>2014</v>
      </c>
      <c r="J214" s="160">
        <v>9</v>
      </c>
      <c r="K214" s="168">
        <v>238.03100000000001</v>
      </c>
      <c r="L214" s="133"/>
      <c r="M214" s="133"/>
      <c r="N214" s="133"/>
      <c r="O214" s="133"/>
      <c r="P214" s="133"/>
      <c r="Q214" s="133"/>
    </row>
    <row r="215" spans="2:17" x14ac:dyDescent="0.45">
      <c r="B215" s="133"/>
      <c r="C215" s="133"/>
      <c r="D215" s="133"/>
      <c r="E215" s="133"/>
      <c r="F215" s="133"/>
      <c r="G215" s="133"/>
      <c r="H215" s="133"/>
      <c r="I215" s="162">
        <v>2014</v>
      </c>
      <c r="J215" s="160">
        <v>10</v>
      </c>
      <c r="K215" s="168">
        <v>237.43299999999999</v>
      </c>
      <c r="L215" s="133"/>
      <c r="M215" s="133"/>
      <c r="N215" s="133"/>
      <c r="O215" s="133"/>
      <c r="P215" s="133"/>
      <c r="Q215" s="133"/>
    </row>
    <row r="216" spans="2:17" x14ac:dyDescent="0.45">
      <c r="B216" s="133"/>
      <c r="C216" s="133"/>
      <c r="D216" s="133"/>
      <c r="E216" s="133"/>
      <c r="F216" s="133"/>
      <c r="G216" s="133"/>
      <c r="H216" s="133"/>
      <c r="I216" s="162">
        <v>2014</v>
      </c>
      <c r="J216" s="160">
        <v>11</v>
      </c>
      <c r="K216" s="168">
        <v>236.15100000000001</v>
      </c>
      <c r="L216" s="133"/>
      <c r="M216" s="133"/>
      <c r="N216" s="133"/>
      <c r="O216" s="133"/>
      <c r="P216" s="133"/>
      <c r="Q216" s="133"/>
    </row>
    <row r="217" spans="2:17" x14ac:dyDescent="0.45">
      <c r="B217" s="133"/>
      <c r="C217" s="133"/>
      <c r="D217" s="133"/>
      <c r="E217" s="133"/>
      <c r="F217" s="133"/>
      <c r="G217" s="133"/>
      <c r="H217" s="133"/>
      <c r="I217" s="162">
        <v>2014</v>
      </c>
      <c r="J217" s="160">
        <v>12</v>
      </c>
      <c r="K217" s="168">
        <v>234.81200000000001</v>
      </c>
      <c r="L217" s="133"/>
      <c r="M217" s="133"/>
      <c r="N217" s="133"/>
      <c r="O217" s="133"/>
      <c r="P217" s="133"/>
      <c r="Q217" s="133"/>
    </row>
    <row r="218" spans="2:17" x14ac:dyDescent="0.45">
      <c r="B218" s="133"/>
      <c r="C218" s="133"/>
      <c r="D218" s="133"/>
      <c r="E218" s="133"/>
      <c r="F218" s="133"/>
      <c r="G218" s="133"/>
      <c r="H218" s="133"/>
      <c r="I218" s="162">
        <v>2015</v>
      </c>
      <c r="J218" s="160">
        <v>1</v>
      </c>
      <c r="K218" s="168">
        <v>233.70699999999999</v>
      </c>
      <c r="L218" s="133"/>
      <c r="M218" s="133"/>
      <c r="N218" s="133"/>
      <c r="O218" s="133"/>
      <c r="P218" s="133"/>
      <c r="Q218" s="133"/>
    </row>
    <row r="219" spans="2:17" x14ac:dyDescent="0.45">
      <c r="B219" s="133"/>
      <c r="C219" s="133"/>
      <c r="D219" s="133"/>
      <c r="E219" s="133"/>
      <c r="F219" s="133"/>
      <c r="G219" s="133"/>
      <c r="H219" s="133"/>
      <c r="I219" s="162">
        <v>2015</v>
      </c>
      <c r="J219" s="160">
        <v>2</v>
      </c>
      <c r="K219" s="168">
        <v>234.72200000000001</v>
      </c>
      <c r="L219" s="133"/>
      <c r="M219" s="133"/>
      <c r="N219" s="133"/>
      <c r="O219" s="133"/>
      <c r="P219" s="133"/>
      <c r="Q219" s="133"/>
    </row>
    <row r="220" spans="2:17" x14ac:dyDescent="0.45">
      <c r="B220" s="133"/>
      <c r="C220" s="133"/>
      <c r="D220" s="133"/>
      <c r="E220" s="133"/>
      <c r="F220" s="133"/>
      <c r="G220" s="133"/>
      <c r="H220" s="133"/>
      <c r="I220" s="162">
        <v>2015</v>
      </c>
      <c r="J220" s="160">
        <v>3</v>
      </c>
      <c r="K220" s="168">
        <v>236.119</v>
      </c>
      <c r="L220" s="133"/>
      <c r="M220" s="133"/>
      <c r="N220" s="133"/>
      <c r="O220" s="133"/>
      <c r="P220" s="133"/>
      <c r="Q220" s="133"/>
    </row>
    <row r="221" spans="2:17" x14ac:dyDescent="0.45">
      <c r="B221" s="133"/>
      <c r="C221" s="133"/>
      <c r="D221" s="133"/>
      <c r="E221" s="133"/>
      <c r="F221" s="133"/>
      <c r="G221" s="133"/>
      <c r="H221" s="133"/>
      <c r="I221" s="162">
        <v>2015</v>
      </c>
      <c r="J221" s="160">
        <v>4</v>
      </c>
      <c r="K221" s="168">
        <v>236.59899999999999</v>
      </c>
      <c r="L221" s="133"/>
      <c r="M221" s="133"/>
      <c r="N221" s="133"/>
      <c r="O221" s="133"/>
      <c r="P221" s="133"/>
      <c r="Q221" s="133"/>
    </row>
    <row r="222" spans="2:17" x14ac:dyDescent="0.45">
      <c r="B222" s="133"/>
      <c r="C222" s="133"/>
      <c r="D222" s="133"/>
      <c r="E222" s="133"/>
      <c r="F222" s="133"/>
      <c r="G222" s="133"/>
      <c r="H222" s="133"/>
      <c r="I222" s="162">
        <v>2015</v>
      </c>
      <c r="J222" s="160">
        <v>5</v>
      </c>
      <c r="K222" s="168">
        <v>237.80500000000001</v>
      </c>
      <c r="L222" s="133"/>
      <c r="M222" s="133"/>
      <c r="N222" s="133"/>
      <c r="O222" s="133"/>
      <c r="P222" s="133"/>
      <c r="Q222" s="133"/>
    </row>
    <row r="223" spans="2:17" x14ac:dyDescent="0.45">
      <c r="B223" s="133"/>
      <c r="C223" s="133"/>
      <c r="D223" s="133"/>
      <c r="E223" s="133"/>
      <c r="F223" s="133"/>
      <c r="G223" s="133"/>
      <c r="H223" s="133"/>
      <c r="I223" s="162">
        <v>2015</v>
      </c>
      <c r="J223" s="160">
        <v>6</v>
      </c>
      <c r="K223" s="168">
        <v>238.63800000000001</v>
      </c>
      <c r="L223" s="133"/>
      <c r="M223" s="133"/>
      <c r="N223" s="133"/>
      <c r="O223" s="133"/>
      <c r="P223" s="133"/>
      <c r="Q223" s="133"/>
    </row>
    <row r="224" spans="2:17" x14ac:dyDescent="0.45">
      <c r="B224" s="133"/>
      <c r="C224" s="133"/>
      <c r="D224" s="133"/>
      <c r="E224" s="133"/>
      <c r="F224" s="133"/>
      <c r="G224" s="133"/>
      <c r="H224" s="133"/>
      <c r="I224" s="162">
        <v>2015</v>
      </c>
      <c r="J224" s="160">
        <v>7</v>
      </c>
      <c r="K224" s="168">
        <v>238.654</v>
      </c>
      <c r="L224" s="133"/>
      <c r="M224" s="133"/>
      <c r="N224" s="133"/>
      <c r="O224" s="133"/>
      <c r="P224" s="133"/>
      <c r="Q224" s="133"/>
    </row>
    <row r="225" spans="2:17" x14ac:dyDescent="0.45">
      <c r="B225" s="133"/>
      <c r="C225" s="133"/>
      <c r="D225" s="133"/>
      <c r="E225" s="133"/>
      <c r="F225" s="133"/>
      <c r="G225" s="133"/>
      <c r="H225" s="133"/>
      <c r="I225" s="162">
        <v>2015</v>
      </c>
      <c r="J225" s="160">
        <v>8</v>
      </c>
      <c r="K225" s="168">
        <v>238.316</v>
      </c>
      <c r="L225" s="133"/>
      <c r="M225" s="133"/>
      <c r="N225" s="133"/>
      <c r="O225" s="133"/>
      <c r="P225" s="133"/>
      <c r="Q225" s="133"/>
    </row>
    <row r="226" spans="2:17" x14ac:dyDescent="0.45">
      <c r="B226" s="133"/>
      <c r="C226" s="133"/>
      <c r="D226" s="133"/>
      <c r="E226" s="133"/>
      <c r="F226" s="133"/>
      <c r="G226" s="133"/>
      <c r="H226" s="133"/>
      <c r="I226" s="162">
        <v>2015</v>
      </c>
      <c r="J226" s="160">
        <v>9</v>
      </c>
      <c r="K226" s="168">
        <v>237.94499999999999</v>
      </c>
      <c r="L226" s="133"/>
      <c r="M226" s="133"/>
      <c r="N226" s="133"/>
      <c r="O226" s="133"/>
      <c r="P226" s="133"/>
      <c r="Q226" s="133"/>
    </row>
    <row r="227" spans="2:17" x14ac:dyDescent="0.45">
      <c r="B227" s="133"/>
      <c r="C227" s="133"/>
      <c r="D227" s="133"/>
      <c r="E227" s="133"/>
      <c r="F227" s="133"/>
      <c r="G227" s="133"/>
      <c r="H227" s="133"/>
      <c r="I227" s="162">
        <v>2015</v>
      </c>
      <c r="J227" s="160">
        <v>10</v>
      </c>
      <c r="K227" s="168">
        <v>237.83799999999999</v>
      </c>
      <c r="L227" s="133"/>
      <c r="M227" s="133"/>
      <c r="N227" s="133"/>
      <c r="O227" s="133"/>
      <c r="P227" s="133"/>
      <c r="Q227" s="133"/>
    </row>
    <row r="228" spans="2:17" x14ac:dyDescent="0.45">
      <c r="B228" s="133"/>
      <c r="C228" s="133"/>
      <c r="D228" s="133"/>
      <c r="E228" s="133"/>
      <c r="F228" s="133"/>
      <c r="G228" s="133"/>
      <c r="H228" s="133"/>
      <c r="I228" s="162">
        <v>2015</v>
      </c>
      <c r="J228" s="160">
        <v>11</v>
      </c>
      <c r="K228" s="168">
        <v>237.33600000000001</v>
      </c>
      <c r="L228" s="133"/>
      <c r="M228" s="133"/>
      <c r="N228" s="133"/>
      <c r="O228" s="133"/>
      <c r="P228" s="133"/>
      <c r="Q228" s="133"/>
    </row>
    <row r="229" spans="2:17" x14ac:dyDescent="0.45">
      <c r="B229" s="133"/>
      <c r="C229" s="133"/>
      <c r="D229" s="133"/>
      <c r="E229" s="133"/>
      <c r="F229" s="133"/>
      <c r="G229" s="133"/>
      <c r="H229" s="133"/>
      <c r="I229" s="162">
        <v>2015</v>
      </c>
      <c r="J229" s="160">
        <v>12</v>
      </c>
      <c r="K229" s="168">
        <v>236.52500000000001</v>
      </c>
      <c r="L229" s="133"/>
      <c r="M229" s="133"/>
      <c r="N229" s="133"/>
      <c r="O229" s="133"/>
      <c r="P229" s="133"/>
      <c r="Q229" s="133"/>
    </row>
    <row r="230" spans="2:17" x14ac:dyDescent="0.45">
      <c r="B230" s="133"/>
      <c r="C230" s="133"/>
      <c r="D230" s="133"/>
      <c r="E230" s="133"/>
      <c r="F230" s="133"/>
      <c r="G230" s="133"/>
      <c r="H230" s="133"/>
      <c r="I230" s="162">
        <v>2016</v>
      </c>
      <c r="J230" s="160">
        <v>1</v>
      </c>
      <c r="K230" s="168">
        <v>236.916</v>
      </c>
      <c r="L230" s="133"/>
      <c r="M230" s="133"/>
      <c r="N230" s="133"/>
      <c r="O230" s="133"/>
      <c r="P230" s="133"/>
      <c r="Q230" s="133"/>
    </row>
    <row r="231" spans="2:17" x14ac:dyDescent="0.45">
      <c r="B231" s="133"/>
      <c r="C231" s="133"/>
      <c r="D231" s="133"/>
      <c r="E231" s="133"/>
      <c r="F231" s="133"/>
      <c r="G231" s="133"/>
      <c r="H231" s="133"/>
      <c r="I231" s="162">
        <v>2016</v>
      </c>
      <c r="J231" s="160">
        <v>2</v>
      </c>
      <c r="K231" s="168">
        <v>237.11099999999999</v>
      </c>
      <c r="L231" s="133"/>
      <c r="M231" s="133"/>
      <c r="N231" s="133"/>
      <c r="O231" s="133"/>
      <c r="P231" s="133"/>
      <c r="Q231" s="133"/>
    </row>
    <row r="232" spans="2:17" x14ac:dyDescent="0.45">
      <c r="B232" s="133"/>
      <c r="C232" s="133"/>
      <c r="D232" s="133"/>
      <c r="E232" s="133"/>
      <c r="F232" s="133"/>
      <c r="G232" s="133"/>
      <c r="H232" s="133"/>
      <c r="I232" s="162">
        <v>2016</v>
      </c>
      <c r="J232" s="160">
        <v>3</v>
      </c>
      <c r="K232" s="168">
        <v>238.13200000000001</v>
      </c>
      <c r="L232" s="133"/>
      <c r="M232" s="133"/>
      <c r="N232" s="133"/>
      <c r="O232" s="133"/>
      <c r="P232" s="133"/>
      <c r="Q232" s="133"/>
    </row>
    <row r="233" spans="2:17" x14ac:dyDescent="0.45">
      <c r="B233" s="133"/>
      <c r="C233" s="133"/>
      <c r="D233" s="133"/>
      <c r="E233" s="133"/>
      <c r="F233" s="133"/>
      <c r="G233" s="133"/>
      <c r="H233" s="133"/>
      <c r="I233" s="162">
        <v>2016</v>
      </c>
      <c r="J233" s="160">
        <v>4</v>
      </c>
      <c r="K233" s="168">
        <v>239.261</v>
      </c>
      <c r="L233" s="133"/>
      <c r="M233" s="133"/>
      <c r="N233" s="133"/>
      <c r="O233" s="133"/>
      <c r="P233" s="133"/>
      <c r="Q233" s="133"/>
    </row>
    <row r="234" spans="2:17" x14ac:dyDescent="0.45">
      <c r="B234" s="133"/>
      <c r="C234" s="133"/>
      <c r="D234" s="133"/>
      <c r="E234" s="133"/>
      <c r="F234" s="133"/>
      <c r="G234" s="133"/>
      <c r="H234" s="133"/>
      <c r="I234" s="162">
        <v>2016</v>
      </c>
      <c r="J234" s="160">
        <v>5</v>
      </c>
      <c r="K234" s="168">
        <v>240.22900000000001</v>
      </c>
      <c r="L234" s="133"/>
      <c r="M234" s="133"/>
      <c r="N234" s="133"/>
      <c r="O234" s="133"/>
      <c r="P234" s="133"/>
      <c r="Q234" s="133"/>
    </row>
    <row r="235" spans="2:17" x14ac:dyDescent="0.45">
      <c r="B235" s="133"/>
      <c r="C235" s="133"/>
      <c r="D235" s="133"/>
      <c r="E235" s="133"/>
      <c r="F235" s="133"/>
      <c r="G235" s="133"/>
      <c r="H235" s="133"/>
      <c r="I235" s="162">
        <v>2016</v>
      </c>
      <c r="J235" s="160">
        <v>6</v>
      </c>
      <c r="K235" s="168">
        <v>241.018</v>
      </c>
      <c r="L235" s="133"/>
      <c r="M235" s="133"/>
      <c r="N235" s="133"/>
      <c r="O235" s="133"/>
      <c r="P235" s="133"/>
      <c r="Q235" s="133"/>
    </row>
    <row r="236" spans="2:17" x14ac:dyDescent="0.45">
      <c r="B236" s="133"/>
      <c r="C236" s="133"/>
      <c r="D236" s="133"/>
      <c r="E236" s="133"/>
      <c r="F236" s="133"/>
      <c r="G236" s="133"/>
      <c r="H236" s="133"/>
      <c r="I236" s="162">
        <v>2016</v>
      </c>
      <c r="J236" s="160">
        <v>7</v>
      </c>
      <c r="K236" s="168">
        <v>240.62799999999999</v>
      </c>
      <c r="L236" s="133"/>
      <c r="M236" s="133"/>
      <c r="N236" s="133"/>
      <c r="O236" s="133"/>
      <c r="P236" s="133"/>
      <c r="Q236" s="133"/>
    </row>
    <row r="237" spans="2:17" x14ac:dyDescent="0.45">
      <c r="B237" s="133"/>
      <c r="C237" s="133"/>
      <c r="D237" s="133"/>
      <c r="E237" s="133"/>
      <c r="F237" s="133"/>
      <c r="G237" s="133"/>
      <c r="H237" s="133"/>
      <c r="I237" s="162">
        <v>2016</v>
      </c>
      <c r="J237" s="160">
        <v>8</v>
      </c>
      <c r="K237" s="168">
        <v>240.84899999999999</v>
      </c>
      <c r="L237" s="133"/>
      <c r="M237" s="133"/>
      <c r="N237" s="133"/>
      <c r="O237" s="133"/>
      <c r="P237" s="133"/>
      <c r="Q237" s="133"/>
    </row>
    <row r="238" spans="2:17" x14ac:dyDescent="0.45">
      <c r="B238" s="133"/>
      <c r="C238" s="133"/>
      <c r="D238" s="133"/>
      <c r="E238" s="133"/>
      <c r="F238" s="133"/>
      <c r="G238" s="133"/>
      <c r="H238" s="133"/>
      <c r="I238" s="162">
        <v>2016</v>
      </c>
      <c r="J238" s="160">
        <v>9</v>
      </c>
      <c r="K238" s="168">
        <v>241.428</v>
      </c>
      <c r="L238" s="133"/>
      <c r="M238" s="133"/>
      <c r="N238" s="133"/>
      <c r="O238" s="133"/>
      <c r="P238" s="133"/>
      <c r="Q238" s="133"/>
    </row>
    <row r="239" spans="2:17" x14ac:dyDescent="0.45">
      <c r="B239" s="133"/>
      <c r="C239" s="133"/>
      <c r="D239" s="133"/>
      <c r="E239" s="133"/>
      <c r="F239" s="133"/>
      <c r="G239" s="133"/>
      <c r="H239" s="133"/>
      <c r="I239" s="162">
        <v>2016</v>
      </c>
      <c r="J239" s="160">
        <v>10</v>
      </c>
      <c r="K239" s="168">
        <v>241.72900000000001</v>
      </c>
      <c r="L239" s="133"/>
      <c r="M239" s="133"/>
      <c r="N239" s="133"/>
      <c r="O239" s="133"/>
      <c r="P239" s="133"/>
      <c r="Q239" s="133"/>
    </row>
    <row r="240" spans="2:17" x14ac:dyDescent="0.45">
      <c r="B240" s="133"/>
      <c r="C240" s="133"/>
      <c r="D240" s="133"/>
      <c r="E240" s="133"/>
      <c r="F240" s="133"/>
      <c r="G240" s="133"/>
      <c r="H240" s="133"/>
      <c r="I240" s="162">
        <v>2016</v>
      </c>
      <c r="J240" s="160">
        <v>11</v>
      </c>
      <c r="K240" s="168">
        <v>241.35300000000001</v>
      </c>
      <c r="L240" s="133"/>
      <c r="M240" s="133"/>
      <c r="N240" s="133"/>
      <c r="O240" s="133"/>
      <c r="P240" s="133"/>
      <c r="Q240" s="133"/>
    </row>
    <row r="241" spans="2:17" x14ac:dyDescent="0.45">
      <c r="B241" s="133"/>
      <c r="C241" s="133"/>
      <c r="D241" s="133"/>
      <c r="E241" s="133"/>
      <c r="F241" s="133"/>
      <c r="G241" s="133"/>
      <c r="H241" s="133"/>
      <c r="I241" s="162">
        <v>2016</v>
      </c>
      <c r="J241" s="160">
        <v>12</v>
      </c>
      <c r="K241" s="168">
        <v>241.43199999999999</v>
      </c>
      <c r="L241" s="133"/>
      <c r="M241" s="133"/>
      <c r="N241" s="133"/>
      <c r="O241" s="133"/>
      <c r="P241" s="133"/>
      <c r="Q241" s="133"/>
    </row>
    <row r="242" spans="2:17" x14ac:dyDescent="0.45">
      <c r="B242" s="133"/>
      <c r="C242" s="133"/>
      <c r="D242" s="133"/>
      <c r="E242" s="133"/>
      <c r="F242" s="133"/>
      <c r="G242" s="133"/>
      <c r="H242" s="133"/>
      <c r="I242" s="162">
        <v>2017</v>
      </c>
      <c r="J242" s="160">
        <v>1</v>
      </c>
      <c r="K242" s="168">
        <v>242.839</v>
      </c>
      <c r="L242" s="133"/>
      <c r="M242" s="133"/>
      <c r="N242" s="133"/>
      <c r="O242" s="133"/>
      <c r="P242" s="133"/>
      <c r="Q242" s="133"/>
    </row>
    <row r="243" spans="2:17" x14ac:dyDescent="0.45">
      <c r="B243" s="133"/>
      <c r="C243" s="133"/>
      <c r="D243" s="133"/>
      <c r="E243" s="133"/>
      <c r="F243" s="133"/>
      <c r="G243" s="133"/>
      <c r="H243" s="133"/>
      <c r="I243" s="162">
        <v>2017</v>
      </c>
      <c r="J243" s="160">
        <v>2</v>
      </c>
      <c r="K243" s="168">
        <v>243.60300000000001</v>
      </c>
      <c r="L243" s="133"/>
      <c r="M243" s="133"/>
      <c r="N243" s="133"/>
      <c r="O243" s="133"/>
      <c r="P243" s="133"/>
      <c r="Q243" s="133"/>
    </row>
    <row r="244" spans="2:17" x14ac:dyDescent="0.45">
      <c r="B244" s="133"/>
      <c r="C244" s="133"/>
      <c r="D244" s="133"/>
      <c r="E244" s="133"/>
      <c r="F244" s="133"/>
      <c r="G244" s="133"/>
      <c r="H244" s="133"/>
      <c r="I244" s="162">
        <v>2017</v>
      </c>
      <c r="J244" s="160">
        <v>3</v>
      </c>
      <c r="K244" s="168">
        <v>243.80099999999999</v>
      </c>
      <c r="L244" s="133"/>
      <c r="M244" s="133"/>
      <c r="N244" s="133"/>
      <c r="O244" s="133"/>
      <c r="P244" s="133"/>
      <c r="Q244" s="133"/>
    </row>
    <row r="245" spans="2:17" x14ac:dyDescent="0.45">
      <c r="B245" s="133"/>
      <c r="C245" s="133"/>
      <c r="D245" s="133"/>
      <c r="E245" s="133"/>
      <c r="F245" s="133"/>
      <c r="G245" s="133"/>
      <c r="H245" s="133"/>
      <c r="I245" s="162">
        <v>2017</v>
      </c>
      <c r="J245" s="160">
        <v>4</v>
      </c>
      <c r="K245" s="168">
        <v>244.524</v>
      </c>
      <c r="L245" s="133"/>
      <c r="M245" s="133"/>
      <c r="N245" s="133"/>
      <c r="O245" s="133"/>
      <c r="P245" s="133"/>
      <c r="Q245" s="133"/>
    </row>
    <row r="246" spans="2:17" x14ac:dyDescent="0.45">
      <c r="B246" s="133"/>
      <c r="C246" s="133"/>
      <c r="D246" s="133"/>
      <c r="E246" s="133"/>
      <c r="F246" s="133"/>
      <c r="G246" s="133"/>
      <c r="H246" s="133"/>
      <c r="I246" s="162">
        <v>2017</v>
      </c>
      <c r="J246" s="160">
        <v>5</v>
      </c>
      <c r="K246" s="168">
        <v>244.733</v>
      </c>
      <c r="L246" s="133"/>
      <c r="M246" s="133"/>
      <c r="N246" s="133"/>
      <c r="O246" s="133"/>
      <c r="P246" s="133"/>
      <c r="Q246" s="133"/>
    </row>
    <row r="247" spans="2:17" x14ac:dyDescent="0.45">
      <c r="B247" s="133"/>
      <c r="C247" s="133"/>
      <c r="D247" s="133"/>
      <c r="E247" s="133"/>
      <c r="F247" s="133"/>
      <c r="G247" s="133"/>
      <c r="H247" s="133"/>
      <c r="I247" s="162">
        <v>2017</v>
      </c>
      <c r="J247" s="160">
        <v>6</v>
      </c>
      <c r="K247" s="168">
        <v>244.95500000000001</v>
      </c>
      <c r="L247" s="133"/>
      <c r="M247" s="133"/>
      <c r="N247" s="133"/>
      <c r="O247" s="133"/>
      <c r="P247" s="133"/>
      <c r="Q247" s="133"/>
    </row>
    <row r="248" spans="2:17" x14ac:dyDescent="0.45">
      <c r="B248" s="133"/>
      <c r="C248" s="133"/>
      <c r="D248" s="133"/>
      <c r="E248" s="133"/>
      <c r="F248" s="133"/>
      <c r="G248" s="133"/>
      <c r="H248" s="133"/>
      <c r="I248" s="162">
        <v>2017</v>
      </c>
      <c r="J248" s="160">
        <v>7</v>
      </c>
      <c r="K248" s="168">
        <v>244.786</v>
      </c>
      <c r="L248" s="133"/>
      <c r="M248" s="133"/>
      <c r="N248" s="133"/>
      <c r="O248" s="133"/>
      <c r="P248" s="133"/>
      <c r="Q248" s="133"/>
    </row>
    <row r="249" spans="2:17" x14ac:dyDescent="0.45">
      <c r="B249" s="133"/>
      <c r="C249" s="133"/>
      <c r="D249" s="133"/>
      <c r="E249" s="133"/>
      <c r="F249" s="133"/>
      <c r="G249" s="133"/>
      <c r="H249" s="133"/>
      <c r="I249" s="162">
        <v>2017</v>
      </c>
      <c r="J249" s="160">
        <v>8</v>
      </c>
      <c r="K249" s="168">
        <v>245.51900000000001</v>
      </c>
      <c r="L249" s="133"/>
      <c r="M249" s="133"/>
      <c r="N249" s="133"/>
      <c r="O249" s="133"/>
      <c r="P249" s="133"/>
      <c r="Q249" s="133"/>
    </row>
    <row r="250" spans="2:17" x14ac:dyDescent="0.45">
      <c r="B250" s="133"/>
      <c r="C250" s="133"/>
      <c r="D250" s="133"/>
      <c r="E250" s="133"/>
      <c r="F250" s="133"/>
      <c r="G250" s="133"/>
      <c r="H250" s="133"/>
      <c r="I250" s="162">
        <v>2017</v>
      </c>
      <c r="J250" s="160">
        <v>9</v>
      </c>
      <c r="K250" s="168">
        <v>246.81899999999999</v>
      </c>
      <c r="L250" s="133"/>
      <c r="M250" s="133"/>
      <c r="N250" s="133"/>
      <c r="O250" s="133"/>
      <c r="P250" s="133"/>
      <c r="Q250" s="133"/>
    </row>
    <row r="251" spans="2:17" x14ac:dyDescent="0.45">
      <c r="B251" s="133"/>
      <c r="C251" s="133"/>
      <c r="D251" s="133"/>
      <c r="E251" s="133"/>
      <c r="F251" s="133"/>
      <c r="G251" s="133"/>
      <c r="H251" s="133"/>
      <c r="I251" s="162">
        <v>2017</v>
      </c>
      <c r="J251" s="160">
        <v>10</v>
      </c>
      <c r="K251" s="168">
        <v>246.66300000000001</v>
      </c>
      <c r="L251" s="133"/>
      <c r="M251" s="133"/>
      <c r="N251" s="133"/>
      <c r="O251" s="133"/>
      <c r="P251" s="133"/>
      <c r="Q251" s="133"/>
    </row>
    <row r="252" spans="2:17" x14ac:dyDescent="0.45">
      <c r="B252" s="133"/>
      <c r="C252" s="133"/>
      <c r="D252" s="133"/>
      <c r="E252" s="133"/>
      <c r="F252" s="133"/>
      <c r="G252" s="133"/>
      <c r="H252" s="133"/>
      <c r="I252" s="162">
        <v>2017</v>
      </c>
      <c r="J252" s="160">
        <v>11</v>
      </c>
      <c r="K252" s="168">
        <v>246.66900000000001</v>
      </c>
      <c r="L252" s="133"/>
      <c r="M252" s="133"/>
      <c r="N252" s="133"/>
      <c r="O252" s="133"/>
      <c r="P252" s="133"/>
      <c r="Q252" s="133"/>
    </row>
    <row r="253" spans="2:17" x14ac:dyDescent="0.45">
      <c r="B253" s="133"/>
      <c r="C253" s="133"/>
      <c r="D253" s="133"/>
      <c r="E253" s="133"/>
      <c r="F253" s="133"/>
      <c r="G253" s="133"/>
      <c r="H253" s="133"/>
      <c r="I253" s="162">
        <v>2017</v>
      </c>
      <c r="J253" s="160">
        <v>12</v>
      </c>
      <c r="K253" s="168">
        <v>246.524</v>
      </c>
      <c r="L253" s="133"/>
      <c r="M253" s="133"/>
      <c r="N253" s="133"/>
      <c r="O253" s="133"/>
      <c r="P253" s="133"/>
      <c r="Q253" s="133"/>
    </row>
    <row r="254" spans="2:17" x14ac:dyDescent="0.45">
      <c r="B254" s="133"/>
      <c r="C254" s="133"/>
      <c r="D254" s="133"/>
      <c r="E254" s="133"/>
      <c r="F254" s="133"/>
      <c r="G254" s="133"/>
      <c r="H254" s="133"/>
      <c r="I254" s="162">
        <v>2018</v>
      </c>
      <c r="J254" s="160">
        <v>1</v>
      </c>
      <c r="K254" s="168">
        <v>247.86699999999999</v>
      </c>
      <c r="L254" s="133"/>
      <c r="M254" s="133"/>
      <c r="N254" s="133"/>
      <c r="O254" s="133"/>
      <c r="P254" s="133"/>
      <c r="Q254" s="133"/>
    </row>
    <row r="255" spans="2:17" x14ac:dyDescent="0.45">
      <c r="B255" s="133"/>
      <c r="C255" s="133"/>
      <c r="D255" s="133"/>
      <c r="E255" s="133"/>
      <c r="F255" s="133"/>
      <c r="G255" s="133"/>
      <c r="H255" s="133"/>
      <c r="I255" s="162">
        <v>2018</v>
      </c>
      <c r="J255" s="160">
        <v>2</v>
      </c>
      <c r="K255" s="168">
        <v>248.99100000000001</v>
      </c>
      <c r="L255" s="133"/>
      <c r="M255" s="133"/>
      <c r="N255" s="133"/>
      <c r="O255" s="133"/>
      <c r="P255" s="133"/>
      <c r="Q255" s="133"/>
    </row>
    <row r="256" spans="2:17" x14ac:dyDescent="0.45">
      <c r="B256" s="133"/>
      <c r="C256" s="133"/>
      <c r="D256" s="133"/>
      <c r="E256" s="133"/>
      <c r="F256" s="133"/>
      <c r="G256" s="133"/>
      <c r="H256" s="133"/>
      <c r="I256" s="162">
        <v>2018</v>
      </c>
      <c r="J256" s="160">
        <v>3</v>
      </c>
      <c r="K256" s="168">
        <v>249.554</v>
      </c>
      <c r="L256" s="133"/>
      <c r="M256" s="133"/>
      <c r="N256" s="133"/>
      <c r="O256" s="133"/>
      <c r="P256" s="133"/>
      <c r="Q256" s="133"/>
    </row>
    <row r="257" spans="2:17" x14ac:dyDescent="0.45">
      <c r="B257" s="133"/>
      <c r="C257" s="133"/>
      <c r="D257" s="133"/>
      <c r="E257" s="133"/>
      <c r="F257" s="133"/>
      <c r="G257" s="133"/>
      <c r="H257" s="133"/>
      <c r="I257" s="162">
        <v>2018</v>
      </c>
      <c r="J257" s="160">
        <v>4</v>
      </c>
      <c r="K257" s="168">
        <v>250.54599999999999</v>
      </c>
      <c r="L257" s="133"/>
      <c r="M257" s="133"/>
      <c r="N257" s="133"/>
      <c r="O257" s="133"/>
      <c r="P257" s="133"/>
      <c r="Q257" s="133"/>
    </row>
    <row r="258" spans="2:17" x14ac:dyDescent="0.45">
      <c r="B258" s="133"/>
      <c r="C258" s="133"/>
      <c r="D258" s="133"/>
      <c r="E258" s="133"/>
      <c r="F258" s="133"/>
      <c r="G258" s="133"/>
      <c r="H258" s="133"/>
      <c r="I258" s="162">
        <v>2018</v>
      </c>
      <c r="J258" s="160">
        <v>5</v>
      </c>
      <c r="K258" s="168">
        <v>251.58799999999999</v>
      </c>
      <c r="L258" s="133"/>
      <c r="M258" s="133"/>
      <c r="N258" s="133"/>
      <c r="O258" s="133"/>
      <c r="P258" s="133"/>
      <c r="Q258" s="133"/>
    </row>
    <row r="259" spans="2:17" x14ac:dyDescent="0.45">
      <c r="B259" s="133"/>
      <c r="C259" s="133"/>
      <c r="D259" s="133"/>
      <c r="E259" s="133"/>
      <c r="F259" s="133"/>
      <c r="G259" s="133"/>
      <c r="H259" s="133"/>
      <c r="I259" s="162">
        <v>2018</v>
      </c>
      <c r="J259" s="160">
        <v>6</v>
      </c>
      <c r="K259" s="168">
        <v>251.989</v>
      </c>
      <c r="L259" s="133"/>
      <c r="M259" s="133"/>
      <c r="N259" s="133"/>
      <c r="O259" s="133"/>
      <c r="P259" s="133"/>
      <c r="Q259" s="133"/>
    </row>
    <row r="260" spans="2:17" x14ac:dyDescent="0.45">
      <c r="B260" s="133"/>
      <c r="C260" s="133"/>
      <c r="D260" s="133"/>
      <c r="E260" s="133"/>
      <c r="F260" s="133"/>
      <c r="G260" s="133"/>
      <c r="H260" s="133"/>
      <c r="I260" s="162">
        <v>2018</v>
      </c>
      <c r="J260" s="160">
        <v>7</v>
      </c>
      <c r="K260" s="168">
        <v>252.006</v>
      </c>
      <c r="L260" s="133"/>
      <c r="M260" s="133"/>
      <c r="N260" s="133"/>
      <c r="O260" s="133"/>
      <c r="P260" s="133"/>
      <c r="Q260" s="133"/>
    </row>
    <row r="261" spans="2:17" x14ac:dyDescent="0.45">
      <c r="B261" s="133"/>
      <c r="C261" s="133"/>
      <c r="D261" s="133"/>
      <c r="E261" s="133"/>
      <c r="F261" s="133"/>
      <c r="G261" s="133"/>
      <c r="H261" s="133"/>
      <c r="I261" s="162">
        <v>2018</v>
      </c>
      <c r="J261" s="160">
        <v>8</v>
      </c>
      <c r="K261" s="168">
        <v>252.14599999999999</v>
      </c>
      <c r="L261" s="133"/>
      <c r="M261" s="133"/>
      <c r="N261" s="133"/>
      <c r="O261" s="133"/>
      <c r="P261" s="133"/>
      <c r="Q261" s="133"/>
    </row>
    <row r="262" spans="2:17" x14ac:dyDescent="0.45">
      <c r="B262" s="133"/>
      <c r="C262" s="133"/>
      <c r="D262" s="133"/>
      <c r="E262" s="133"/>
      <c r="F262" s="133"/>
      <c r="G262" s="133"/>
      <c r="H262" s="133"/>
      <c r="I262" s="162">
        <v>2018</v>
      </c>
      <c r="J262" s="160">
        <v>9</v>
      </c>
      <c r="K262" s="168">
        <v>252.43899999999999</v>
      </c>
      <c r="L262" s="133"/>
      <c r="M262" s="133"/>
      <c r="N262" s="133"/>
      <c r="O262" s="133"/>
      <c r="P262" s="133"/>
      <c r="Q262" s="133"/>
    </row>
    <row r="263" spans="2:17" x14ac:dyDescent="0.45">
      <c r="B263" s="133"/>
      <c r="C263" s="133"/>
      <c r="D263" s="133"/>
      <c r="E263" s="133"/>
      <c r="F263" s="133"/>
      <c r="G263" s="133"/>
      <c r="H263" s="133"/>
      <c r="I263" s="162">
        <v>2018</v>
      </c>
      <c r="J263" s="160">
        <v>10</v>
      </c>
      <c r="K263" s="168">
        <v>252.88499999999999</v>
      </c>
      <c r="L263" s="133"/>
      <c r="M263" s="133"/>
      <c r="N263" s="133"/>
      <c r="O263" s="133"/>
      <c r="P263" s="133"/>
      <c r="Q263" s="133"/>
    </row>
    <row r="264" spans="2:17" x14ac:dyDescent="0.45">
      <c r="B264" s="133"/>
      <c r="C264" s="133"/>
      <c r="D264" s="133"/>
      <c r="E264" s="133"/>
      <c r="F264" s="133"/>
      <c r="G264" s="133"/>
      <c r="H264" s="133"/>
      <c r="I264" s="162">
        <v>2018</v>
      </c>
      <c r="J264" s="160">
        <v>11</v>
      </c>
      <c r="K264" s="168">
        <v>252.03800000000001</v>
      </c>
      <c r="L264" s="133"/>
      <c r="M264" s="133"/>
      <c r="N264" s="133"/>
      <c r="O264" s="133"/>
      <c r="P264" s="133"/>
      <c r="Q264" s="133"/>
    </row>
    <row r="265" spans="2:17" x14ac:dyDescent="0.45">
      <c r="B265" s="133"/>
      <c r="C265" s="133"/>
      <c r="D265" s="133"/>
      <c r="E265" s="133"/>
      <c r="F265" s="133"/>
      <c r="G265" s="133"/>
      <c r="H265" s="133"/>
      <c r="I265" s="162">
        <v>2018</v>
      </c>
      <c r="J265" s="160">
        <v>12</v>
      </c>
      <c r="K265" s="168">
        <v>251.233</v>
      </c>
      <c r="L265" s="133"/>
      <c r="M265" s="133"/>
      <c r="N265" s="133"/>
      <c r="O265" s="133"/>
      <c r="P265" s="133"/>
      <c r="Q265" s="133"/>
    </row>
    <row r="266" spans="2:17" x14ac:dyDescent="0.45">
      <c r="B266" s="133"/>
      <c r="C266" s="133"/>
      <c r="D266" s="133"/>
      <c r="E266" s="133"/>
      <c r="F266" s="133"/>
      <c r="G266" s="133"/>
      <c r="H266" s="133"/>
      <c r="I266" s="162">
        <v>2019</v>
      </c>
      <c r="J266" s="160">
        <v>1</v>
      </c>
      <c r="K266" s="168">
        <v>251.71199999999999</v>
      </c>
      <c r="L266" s="133"/>
      <c r="M266" s="133"/>
      <c r="N266" s="133"/>
      <c r="O266" s="133"/>
      <c r="P266" s="133"/>
      <c r="Q266" s="133"/>
    </row>
    <row r="267" spans="2:17" x14ac:dyDescent="0.45">
      <c r="B267" s="133"/>
      <c r="C267" s="133"/>
      <c r="D267" s="133"/>
      <c r="E267" s="133"/>
      <c r="F267" s="133"/>
      <c r="G267" s="133"/>
      <c r="H267" s="133"/>
      <c r="I267" s="162">
        <v>2019</v>
      </c>
      <c r="J267" s="160">
        <v>2</v>
      </c>
      <c r="K267" s="168">
        <v>252.77600000000001</v>
      </c>
      <c r="L267" s="133"/>
      <c r="M267" s="133"/>
      <c r="N267" s="133"/>
      <c r="O267" s="133"/>
      <c r="P267" s="133"/>
      <c r="Q267" s="133"/>
    </row>
    <row r="268" spans="2:17" x14ac:dyDescent="0.45">
      <c r="B268" s="133"/>
      <c r="C268" s="133"/>
      <c r="D268" s="133"/>
      <c r="E268" s="133"/>
      <c r="F268" s="133"/>
      <c r="G268" s="133"/>
      <c r="H268" s="133"/>
      <c r="I268" s="162">
        <v>2019</v>
      </c>
      <c r="J268" s="160">
        <v>3</v>
      </c>
      <c r="K268" s="168">
        <v>254.202</v>
      </c>
      <c r="L268" s="133"/>
      <c r="M268" s="133"/>
      <c r="N268" s="133"/>
      <c r="O268" s="133"/>
      <c r="P268" s="133"/>
      <c r="Q268" s="133"/>
    </row>
    <row r="269" spans="2:17" x14ac:dyDescent="0.45">
      <c r="B269" s="133"/>
      <c r="C269" s="133"/>
      <c r="D269" s="133"/>
      <c r="E269" s="133"/>
      <c r="F269" s="133"/>
      <c r="G269" s="133"/>
      <c r="H269" s="133"/>
      <c r="I269" s="162">
        <v>2019</v>
      </c>
      <c r="J269" s="160">
        <v>4</v>
      </c>
      <c r="K269" s="168">
        <v>255.548</v>
      </c>
      <c r="L269" s="133"/>
      <c r="M269" s="133"/>
      <c r="N269" s="133"/>
      <c r="O269" s="133"/>
      <c r="P269" s="133"/>
      <c r="Q269" s="133"/>
    </row>
    <row r="270" spans="2:17" x14ac:dyDescent="0.45">
      <c r="B270" s="133"/>
      <c r="C270" s="133"/>
      <c r="D270" s="133"/>
      <c r="E270" s="133"/>
      <c r="F270" s="133"/>
      <c r="G270" s="133"/>
      <c r="H270" s="133"/>
      <c r="I270" s="162">
        <v>2019</v>
      </c>
      <c r="J270" s="160">
        <v>5</v>
      </c>
      <c r="K270" s="168">
        <v>256.09199999999998</v>
      </c>
      <c r="L270" s="133"/>
      <c r="M270" s="133"/>
      <c r="N270" s="133"/>
      <c r="O270" s="133"/>
      <c r="P270" s="133"/>
      <c r="Q270" s="133"/>
    </row>
    <row r="271" spans="2:17" x14ac:dyDescent="0.45">
      <c r="B271" s="133"/>
      <c r="C271" s="133"/>
      <c r="D271" s="133"/>
      <c r="E271" s="133"/>
      <c r="F271" s="133"/>
      <c r="G271" s="133"/>
      <c r="H271" s="133"/>
      <c r="I271" s="162">
        <v>2019</v>
      </c>
      <c r="J271" s="160">
        <v>6</v>
      </c>
      <c r="K271" s="168">
        <v>256.14299999999997</v>
      </c>
      <c r="L271" s="133"/>
      <c r="M271" s="133"/>
      <c r="N271" s="133"/>
      <c r="O271" s="133"/>
      <c r="P271" s="133"/>
      <c r="Q271" s="133"/>
    </row>
    <row r="272" spans="2:17" x14ac:dyDescent="0.45">
      <c r="B272" s="133"/>
      <c r="C272" s="133"/>
      <c r="D272" s="133"/>
      <c r="E272" s="133"/>
      <c r="F272" s="133"/>
      <c r="G272" s="133"/>
      <c r="H272" s="133"/>
      <c r="I272" s="162">
        <v>2019</v>
      </c>
      <c r="J272" s="160">
        <v>7</v>
      </c>
      <c r="K272" s="168">
        <v>256.57100000000003</v>
      </c>
      <c r="L272" s="133"/>
      <c r="M272" s="133"/>
      <c r="N272" s="133"/>
      <c r="O272" s="133"/>
      <c r="P272" s="133"/>
      <c r="Q272" s="133"/>
    </row>
    <row r="273" spans="2:17" x14ac:dyDescent="0.45">
      <c r="B273" s="133"/>
      <c r="C273" s="133"/>
      <c r="D273" s="133"/>
      <c r="E273" s="133"/>
      <c r="F273" s="133"/>
      <c r="G273" s="133"/>
      <c r="H273" s="133"/>
      <c r="I273" s="162">
        <v>2019</v>
      </c>
      <c r="J273" s="160">
        <v>8</v>
      </c>
      <c r="K273" s="168">
        <v>256.55799999999999</v>
      </c>
      <c r="L273" s="133"/>
      <c r="M273" s="133"/>
      <c r="N273" s="133"/>
      <c r="O273" s="133"/>
      <c r="P273" s="133"/>
      <c r="Q273" s="133"/>
    </row>
    <row r="274" spans="2:17" x14ac:dyDescent="0.45">
      <c r="B274" s="133"/>
      <c r="C274" s="133"/>
      <c r="D274" s="133"/>
      <c r="E274" s="133"/>
      <c r="F274" s="133"/>
      <c r="G274" s="133"/>
      <c r="H274" s="133"/>
      <c r="I274" s="162">
        <v>2019</v>
      </c>
      <c r="J274" s="160">
        <v>9</v>
      </c>
      <c r="K274" s="168">
        <v>256.75900000000001</v>
      </c>
      <c r="L274" s="133"/>
      <c r="M274" s="133"/>
      <c r="N274" s="133"/>
      <c r="O274" s="133"/>
      <c r="P274" s="133"/>
      <c r="Q274" s="133"/>
    </row>
    <row r="275" spans="2:17" x14ac:dyDescent="0.45">
      <c r="B275" s="133"/>
      <c r="C275" s="133"/>
      <c r="D275" s="133"/>
      <c r="E275" s="133"/>
      <c r="F275" s="133"/>
      <c r="G275" s="133"/>
      <c r="H275" s="133"/>
      <c r="I275" s="162">
        <v>2019</v>
      </c>
      <c r="J275" s="160">
        <v>10</v>
      </c>
      <c r="K275" s="168">
        <v>257.346</v>
      </c>
      <c r="L275" s="133"/>
      <c r="M275" s="133"/>
      <c r="N275" s="133"/>
      <c r="O275" s="133"/>
      <c r="P275" s="133"/>
      <c r="Q275" s="133"/>
    </row>
    <row r="276" spans="2:17" x14ac:dyDescent="0.45">
      <c r="B276" s="133"/>
      <c r="C276" s="133"/>
      <c r="D276" s="133"/>
      <c r="E276" s="133"/>
      <c r="F276" s="133"/>
      <c r="G276" s="133"/>
      <c r="H276" s="133"/>
      <c r="I276" s="162">
        <v>2019</v>
      </c>
      <c r="J276" s="160">
        <v>11</v>
      </c>
      <c r="K276" s="168">
        <v>257.20800000000003</v>
      </c>
      <c r="L276" s="133"/>
      <c r="M276" s="133"/>
      <c r="N276" s="133"/>
      <c r="O276" s="133"/>
      <c r="P276" s="133"/>
      <c r="Q276" s="133"/>
    </row>
    <row r="277" spans="2:17" x14ac:dyDescent="0.45">
      <c r="B277" s="133"/>
      <c r="C277" s="133"/>
      <c r="D277" s="133"/>
      <c r="E277" s="133"/>
      <c r="F277" s="133"/>
      <c r="G277" s="133"/>
      <c r="H277" s="133"/>
      <c r="I277" s="162">
        <v>2019</v>
      </c>
      <c r="J277" s="160">
        <v>12</v>
      </c>
      <c r="K277" s="168">
        <v>256.97399999999999</v>
      </c>
      <c r="L277" s="133"/>
      <c r="M277" s="133"/>
      <c r="N277" s="133"/>
      <c r="O277" s="133"/>
      <c r="P277" s="133"/>
      <c r="Q277" s="133"/>
    </row>
    <row r="278" spans="2:17" x14ac:dyDescent="0.45">
      <c r="B278" s="133"/>
      <c r="C278" s="133"/>
      <c r="D278" s="133"/>
      <c r="E278" s="133"/>
      <c r="F278" s="133"/>
      <c r="G278" s="133"/>
      <c r="H278" s="133"/>
      <c r="I278" s="162">
        <v>2020</v>
      </c>
      <c r="J278" s="160">
        <v>1</v>
      </c>
      <c r="K278" s="168">
        <v>257.971</v>
      </c>
      <c r="L278" s="133"/>
      <c r="M278" s="133"/>
      <c r="N278" s="133"/>
      <c r="O278" s="133"/>
      <c r="P278" s="133"/>
      <c r="Q278" s="133"/>
    </row>
    <row r="279" spans="2:17" x14ac:dyDescent="0.45">
      <c r="B279" s="133"/>
      <c r="C279" s="133"/>
      <c r="D279" s="133"/>
      <c r="E279" s="133"/>
      <c r="F279" s="133"/>
      <c r="G279" s="133"/>
      <c r="H279" s="133"/>
      <c r="I279" s="165">
        <v>2020</v>
      </c>
      <c r="J279" s="166">
        <v>2</v>
      </c>
      <c r="K279" s="169">
        <v>258.678</v>
      </c>
      <c r="L279" s="133"/>
      <c r="M279" s="133"/>
      <c r="N279" s="133"/>
      <c r="O279" s="133"/>
      <c r="P279" s="133"/>
      <c r="Q279" s="133"/>
    </row>
  </sheetData>
  <sheetProtection sheet="1" objects="1" scenarios="1"/>
  <dataValidations count="1">
    <dataValidation type="list" errorStyle="information" allowBlank="1" showInputMessage="1" showErrorMessage="1" errorTitle="Cayley Market Data" error="Please select a valid LagMethod. Use in-cell dropdown to see allowed values." sqref="N6" xr:uid="{43C472EE-A6CD-492F-A927-D74A5AD9382F}">
      <formula1>"2m no interpolation,3m no interpolation,Linear interpolation between 2m and 3m"</formula1>
    </dataValidation>
  </dataValidations>
  <pageMargins left="0.7" right="0.7" top="0.75" bottom="0.75" header="0.3" footer="0.3"/>
  <pageSetup paperSize="9" orientation="portrait" horizontalDpi="4294967294"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ShowMenu">
                <anchor moveWithCells="1">
                  <from>
                    <xdr:col>1</xdr:col>
                    <xdr:colOff>0</xdr:colOff>
                    <xdr:row>1</xdr:row>
                    <xdr:rowOff>0</xdr:rowOff>
                  </from>
                  <to>
                    <xdr:col>2</xdr:col>
                    <xdr:colOff>0</xdr:colOff>
                    <xdr:row>2</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FC422-403E-4700-9B8B-41CA845D17A7}">
  <sheetPr codeName="shHistoricalCorrEUR"/>
  <dimension ref="B1:BU77"/>
  <sheetViews>
    <sheetView showGridLines="0" showRowColHeaders="0" zoomScale="98" zoomScaleNormal="98" workbookViewId="0"/>
  </sheetViews>
  <sheetFormatPr defaultRowHeight="14.25" x14ac:dyDescent="0.45"/>
  <cols>
    <col min="1" max="1" width="2.73046875" customWidth="1"/>
  </cols>
  <sheetData>
    <row r="1" spans="2:73" ht="28.5" x14ac:dyDescent="0.85">
      <c r="B1" s="1" t="s">
        <v>674</v>
      </c>
    </row>
    <row r="2" spans="2:73" x14ac:dyDescent="0.45">
      <c r="B2" t="s">
        <v>675</v>
      </c>
    </row>
    <row r="6" spans="2:73" x14ac:dyDescent="0.45">
      <c r="B6" s="79"/>
      <c r="C6" s="79" t="s">
        <v>676</v>
      </c>
      <c r="D6" s="79" t="s">
        <v>677</v>
      </c>
      <c r="E6" s="79" t="s">
        <v>678</v>
      </c>
      <c r="F6" s="79" t="s">
        <v>679</v>
      </c>
      <c r="G6" s="79" t="s">
        <v>680</v>
      </c>
      <c r="H6" s="79" t="s">
        <v>681</v>
      </c>
      <c r="I6" s="79" t="s">
        <v>682</v>
      </c>
      <c r="J6" s="79" t="s">
        <v>683</v>
      </c>
      <c r="K6" s="79" t="s">
        <v>684</v>
      </c>
      <c r="L6" s="79" t="s">
        <v>685</v>
      </c>
      <c r="M6" s="79" t="s">
        <v>686</v>
      </c>
      <c r="N6" s="79" t="s">
        <v>687</v>
      </c>
      <c r="O6" s="79" t="s">
        <v>688</v>
      </c>
      <c r="P6" s="79" t="s">
        <v>689</v>
      </c>
      <c r="Q6" s="79" t="s">
        <v>690</v>
      </c>
      <c r="R6" s="79" t="s">
        <v>691</v>
      </c>
      <c r="S6" s="79" t="s">
        <v>692</v>
      </c>
      <c r="T6" s="79" t="s">
        <v>693</v>
      </c>
      <c r="U6" s="79" t="s">
        <v>694</v>
      </c>
      <c r="V6" s="79" t="s">
        <v>695</v>
      </c>
      <c r="W6" s="79" t="s">
        <v>696</v>
      </c>
      <c r="X6" s="79" t="s">
        <v>697</v>
      </c>
      <c r="Y6" s="79" t="s">
        <v>698</v>
      </c>
      <c r="Z6" s="79" t="s">
        <v>699</v>
      </c>
      <c r="AA6" s="79" t="s">
        <v>700</v>
      </c>
      <c r="AB6" s="79" t="s">
        <v>701</v>
      </c>
      <c r="AC6" s="79" t="s">
        <v>702</v>
      </c>
      <c r="AD6" s="79" t="s">
        <v>703</v>
      </c>
      <c r="AE6" s="79" t="s">
        <v>704</v>
      </c>
      <c r="AF6" s="79" t="s">
        <v>705</v>
      </c>
      <c r="AG6" s="79" t="s">
        <v>706</v>
      </c>
      <c r="AH6" s="79" t="s">
        <v>707</v>
      </c>
      <c r="AI6" s="79" t="s">
        <v>708</v>
      </c>
      <c r="AJ6" s="79" t="s">
        <v>709</v>
      </c>
      <c r="AK6" s="79" t="s">
        <v>710</v>
      </c>
      <c r="AL6" s="79" t="s">
        <v>711</v>
      </c>
      <c r="AM6" s="79" t="s">
        <v>712</v>
      </c>
      <c r="AN6" s="79" t="s">
        <v>713</v>
      </c>
      <c r="AO6" s="79" t="s">
        <v>714</v>
      </c>
      <c r="AP6" s="79" t="s">
        <v>715</v>
      </c>
      <c r="AQ6" s="79" t="s">
        <v>716</v>
      </c>
      <c r="AR6" s="79" t="s">
        <v>717</v>
      </c>
      <c r="AS6" s="79" t="s">
        <v>718</v>
      </c>
      <c r="AT6" s="79" t="s">
        <v>719</v>
      </c>
      <c r="AU6" s="79" t="s">
        <v>720</v>
      </c>
      <c r="AV6" s="79" t="s">
        <v>721</v>
      </c>
      <c r="AW6" s="79" t="s">
        <v>722</v>
      </c>
      <c r="AX6" s="79" t="s">
        <v>723</v>
      </c>
      <c r="AY6" s="79" t="s">
        <v>724</v>
      </c>
      <c r="AZ6" s="79" t="s">
        <v>725</v>
      </c>
      <c r="BA6" s="79" t="s">
        <v>726</v>
      </c>
      <c r="BB6" s="79" t="s">
        <v>727</v>
      </c>
      <c r="BC6" s="79" t="s">
        <v>728</v>
      </c>
      <c r="BD6" s="79" t="s">
        <v>729</v>
      </c>
      <c r="BE6" s="79" t="s">
        <v>730</v>
      </c>
      <c r="BF6" s="79" t="s">
        <v>731</v>
      </c>
      <c r="BG6" s="79" t="s">
        <v>732</v>
      </c>
      <c r="BH6" s="79" t="s">
        <v>733</v>
      </c>
      <c r="BI6" s="79" t="s">
        <v>734</v>
      </c>
      <c r="BJ6" s="79" t="s">
        <v>735</v>
      </c>
      <c r="BK6" s="79" t="s">
        <v>736</v>
      </c>
      <c r="BL6" s="79" t="s">
        <v>737</v>
      </c>
      <c r="BM6" s="79" t="s">
        <v>738</v>
      </c>
      <c r="BN6" s="79" t="s">
        <v>739</v>
      </c>
      <c r="BO6" s="79" t="s">
        <v>740</v>
      </c>
      <c r="BP6" s="79" t="s">
        <v>741</v>
      </c>
      <c r="BQ6" s="79" t="s">
        <v>742</v>
      </c>
      <c r="BR6" s="79" t="s">
        <v>743</v>
      </c>
      <c r="BS6" s="79" t="s">
        <v>744</v>
      </c>
      <c r="BT6" s="79" t="s">
        <v>745</v>
      </c>
      <c r="BU6" s="79" t="s">
        <v>746</v>
      </c>
    </row>
    <row r="7" spans="2:73" x14ac:dyDescent="0.45">
      <c r="B7" s="79" t="s">
        <v>676</v>
      </c>
      <c r="C7" s="80">
        <v>1</v>
      </c>
      <c r="D7" s="81">
        <v>0.58153997016175918</v>
      </c>
      <c r="E7" s="81">
        <v>-0.29532332545809914</v>
      </c>
      <c r="F7" s="81">
        <v>0.57503345809291895</v>
      </c>
      <c r="G7" s="81">
        <v>-0.13026257158157528</v>
      </c>
      <c r="H7" s="81">
        <v>0.21201767165385066</v>
      </c>
      <c r="I7" s="81">
        <v>-0.43067918032043379</v>
      </c>
      <c r="J7" s="81">
        <v>0.39160605115596059</v>
      </c>
      <c r="K7" s="81">
        <v>-0.32066688829351869</v>
      </c>
      <c r="L7" s="81">
        <v>0.51029924462684162</v>
      </c>
      <c r="M7" s="81">
        <v>-4.374667420337542E-2</v>
      </c>
      <c r="N7" s="81">
        <v>0.59899941796615552</v>
      </c>
      <c r="O7" s="81">
        <v>-8.7791423783182373E-2</v>
      </c>
      <c r="P7" s="81">
        <v>0.58080579589599834</v>
      </c>
      <c r="Q7" s="81">
        <v>-0.24938541876546294</v>
      </c>
      <c r="R7" s="81">
        <v>0.104089340822678</v>
      </c>
      <c r="S7" s="81">
        <v>-0.1385151620258816</v>
      </c>
      <c r="T7" s="81">
        <v>2.390909493084592E-2</v>
      </c>
      <c r="U7" s="81">
        <v>-0.30698498123797135</v>
      </c>
      <c r="V7" s="81">
        <v>0.40168234904470745</v>
      </c>
      <c r="W7" s="81">
        <v>0.21830738491117724</v>
      </c>
      <c r="X7" s="81">
        <v>0.82280907376918144</v>
      </c>
      <c r="Y7" s="81">
        <v>1.8909481986292595E-2</v>
      </c>
      <c r="Z7" s="81">
        <v>0.10928123786381569</v>
      </c>
      <c r="AA7" s="81">
        <v>-0.29821187453148362</v>
      </c>
      <c r="AB7" s="81">
        <v>-5.7673488463373217E-2</v>
      </c>
      <c r="AC7" s="81">
        <v>0.18838283293699196</v>
      </c>
      <c r="AD7" s="81">
        <v>0.13860560884119644</v>
      </c>
      <c r="AE7" s="81">
        <v>-0.18675705355936845</v>
      </c>
      <c r="AF7" s="81">
        <v>4.7879528428761677E-2</v>
      </c>
      <c r="AG7" s="81">
        <v>-0.18019727470917493</v>
      </c>
      <c r="AH7" s="81">
        <v>4.3846488040907787E-2</v>
      </c>
      <c r="AI7" s="81">
        <v>-0.16298451608304865</v>
      </c>
      <c r="AJ7" s="81">
        <v>5.2075249114250134E-2</v>
      </c>
      <c r="AK7" s="81">
        <v>-0.17958198834182523</v>
      </c>
      <c r="AL7" s="81">
        <v>0.51565152592397823</v>
      </c>
      <c r="AM7" s="81">
        <v>1.3487205056888146E-2</v>
      </c>
      <c r="AN7" s="81">
        <v>0.27191119684105514</v>
      </c>
      <c r="AO7" s="81">
        <v>-9.9859220350779376E-2</v>
      </c>
      <c r="AP7" s="81">
        <v>4.2292630366319424E-2</v>
      </c>
      <c r="AQ7" s="81">
        <v>-0.24266881984815056</v>
      </c>
      <c r="AR7" s="81">
        <v>-4.5745831057884961E-3</v>
      </c>
      <c r="AS7" s="81">
        <v>-0.2340996759403095</v>
      </c>
      <c r="AT7" s="81">
        <v>0.14066096603239481</v>
      </c>
      <c r="AU7" s="81">
        <v>0.17125850266780157</v>
      </c>
      <c r="AV7" s="81">
        <v>0.11508447787768356</v>
      </c>
      <c r="AW7" s="81">
        <v>-0.29375198011641812</v>
      </c>
      <c r="AX7" s="81">
        <v>-2.4684684577977262E-2</v>
      </c>
      <c r="AY7" s="81">
        <v>8.9087606801479424E-2</v>
      </c>
      <c r="AZ7" s="81">
        <v>-3.3882222542685372E-2</v>
      </c>
      <c r="BA7" s="81">
        <v>-1.8419167633278492E-2</v>
      </c>
      <c r="BB7" s="81">
        <v>0.32621012033120661</v>
      </c>
      <c r="BC7" s="81">
        <v>-0.29604924116371983</v>
      </c>
      <c r="BD7" s="81">
        <v>0.52110683057865703</v>
      </c>
      <c r="BE7" s="81">
        <v>0.10064334368457782</v>
      </c>
      <c r="BF7" s="81">
        <v>0.15728846860730838</v>
      </c>
      <c r="BG7" s="81">
        <v>-0.23538448066239889</v>
      </c>
      <c r="BH7" s="81">
        <v>5.0752127610781732E-2</v>
      </c>
      <c r="BI7" s="81">
        <v>-4.9625361983261826E-2</v>
      </c>
      <c r="BJ7" s="81">
        <v>0.12919519566088702</v>
      </c>
      <c r="BK7" s="81">
        <v>-0.26494803805252559</v>
      </c>
      <c r="BL7" s="81">
        <v>4.3001262825995236E-2</v>
      </c>
      <c r="BM7" s="81">
        <v>9.2525751502048389E-3</v>
      </c>
      <c r="BN7" s="81">
        <v>0.39878524842614244</v>
      </c>
      <c r="BO7" s="81">
        <v>-0.17423076682695574</v>
      </c>
      <c r="BP7" s="81">
        <v>0.73528657074403314</v>
      </c>
      <c r="BQ7" s="81">
        <v>0.12447740949069855</v>
      </c>
      <c r="BR7" s="81">
        <v>0.78260488807518291</v>
      </c>
      <c r="BS7" s="81">
        <v>0.11263104342330901</v>
      </c>
      <c r="BT7" s="81">
        <v>0.3559578499069011</v>
      </c>
      <c r="BU7" s="82">
        <v>-0.4202210787600093</v>
      </c>
    </row>
    <row r="8" spans="2:73" x14ac:dyDescent="0.45">
      <c r="B8" s="79" t="s">
        <v>677</v>
      </c>
      <c r="C8" s="83">
        <v>0.58153997016175918</v>
      </c>
      <c r="D8" s="84">
        <v>1</v>
      </c>
      <c r="E8" s="84">
        <v>-1.0960543361697776E-2</v>
      </c>
      <c r="F8" s="84">
        <v>0.5005709066388554</v>
      </c>
      <c r="G8" s="84">
        <v>3.8975251428201629E-2</v>
      </c>
      <c r="H8" s="84">
        <v>0.18322811455457128</v>
      </c>
      <c r="I8" s="84">
        <v>-0.34718827659421009</v>
      </c>
      <c r="J8" s="84">
        <v>0.61081789646776363</v>
      </c>
      <c r="K8" s="84">
        <v>-4.2520819111904994E-3</v>
      </c>
      <c r="L8" s="84">
        <v>0.56562608186050845</v>
      </c>
      <c r="M8" s="84">
        <v>0.11287267199110555</v>
      </c>
      <c r="N8" s="84">
        <v>0.72210071062931147</v>
      </c>
      <c r="O8" s="84">
        <v>0.1494926433649339</v>
      </c>
      <c r="P8" s="84">
        <v>0.37329390672041179</v>
      </c>
      <c r="Q8" s="84">
        <v>-0.18187951044243222</v>
      </c>
      <c r="R8" s="84">
        <v>8.7507339570735435E-2</v>
      </c>
      <c r="S8" s="84">
        <v>6.711738004689595E-2</v>
      </c>
      <c r="T8" s="84">
        <v>3.0654687210142896E-2</v>
      </c>
      <c r="U8" s="84">
        <v>1.5568793060855837E-2</v>
      </c>
      <c r="V8" s="84">
        <v>0.21852731090210051</v>
      </c>
      <c r="W8" s="84">
        <v>0.13946330279461835</v>
      </c>
      <c r="X8" s="84">
        <v>0.43460660940489726</v>
      </c>
      <c r="Y8" s="84">
        <v>1.3383836318541752E-2</v>
      </c>
      <c r="Z8" s="84">
        <v>0.11414991998994285</v>
      </c>
      <c r="AA8" s="84">
        <v>-1.2409779464259425E-2</v>
      </c>
      <c r="AB8" s="84">
        <v>-3.3912893292656648E-2</v>
      </c>
      <c r="AC8" s="84">
        <v>0.16299172625095013</v>
      </c>
      <c r="AD8" s="84">
        <v>0.15063210171902203</v>
      </c>
      <c r="AE8" s="84">
        <v>3.574920706174825E-2</v>
      </c>
      <c r="AF8" s="84">
        <v>4.8609195169558132E-2</v>
      </c>
      <c r="AG8" s="84">
        <v>3.5038401486240676E-2</v>
      </c>
      <c r="AH8" s="84">
        <v>6.8790658217123102E-2</v>
      </c>
      <c r="AI8" s="84">
        <v>4.4247681632792676E-2</v>
      </c>
      <c r="AJ8" s="84">
        <v>4.6568520779557643E-2</v>
      </c>
      <c r="AK8" s="84">
        <v>4.707344775317919E-2</v>
      </c>
      <c r="AL8" s="84">
        <v>0.30812767548866832</v>
      </c>
      <c r="AM8" s="84">
        <v>0.10811650743702278</v>
      </c>
      <c r="AN8" s="84">
        <v>0.31916444098723212</v>
      </c>
      <c r="AO8" s="84">
        <v>2.1537468926974675E-2</v>
      </c>
      <c r="AP8" s="84">
        <v>2.1998152051308825E-2</v>
      </c>
      <c r="AQ8" s="84">
        <v>3.0006262434820366E-2</v>
      </c>
      <c r="AR8" s="84">
        <v>-2.0880573360058888E-2</v>
      </c>
      <c r="AS8" s="84">
        <v>3.6276606142095734E-2</v>
      </c>
      <c r="AT8" s="84">
        <v>8.5370369659478834E-2</v>
      </c>
      <c r="AU8" s="84">
        <v>0.13637016752528117</v>
      </c>
      <c r="AV8" s="84">
        <v>0.16998693027543391</v>
      </c>
      <c r="AW8" s="84">
        <v>-1.3158423090706568E-2</v>
      </c>
      <c r="AX8" s="84">
        <v>-4.188251039520708E-2</v>
      </c>
      <c r="AY8" s="84">
        <v>0.1063836694959067</v>
      </c>
      <c r="AZ8" s="84">
        <v>-2.0067552230496034E-2</v>
      </c>
      <c r="BA8" s="84">
        <v>0.14017681309978408</v>
      </c>
      <c r="BB8" s="84">
        <v>0.53389065321682549</v>
      </c>
      <c r="BC8" s="84">
        <v>-1.3306954724164646E-2</v>
      </c>
      <c r="BD8" s="84">
        <v>0.31318153938676696</v>
      </c>
      <c r="BE8" s="84">
        <v>0.15118260850907803</v>
      </c>
      <c r="BF8" s="84">
        <v>0.13044886257838317</v>
      </c>
      <c r="BG8" s="84">
        <v>7.0680422148126053E-3</v>
      </c>
      <c r="BH8" s="84">
        <v>7.5294474022333134E-3</v>
      </c>
      <c r="BI8" s="84">
        <v>7.5665739960716738E-2</v>
      </c>
      <c r="BJ8" s="84">
        <v>8.8314472779579448E-2</v>
      </c>
      <c r="BK8" s="84">
        <v>-2.065764920328676E-3</v>
      </c>
      <c r="BL8" s="84">
        <v>3.6220301145413018E-2</v>
      </c>
      <c r="BM8" s="84">
        <v>0.10194154135901906</v>
      </c>
      <c r="BN8" s="84">
        <v>0.30018709628952078</v>
      </c>
      <c r="BO8" s="84">
        <v>0.24020312478445138</v>
      </c>
      <c r="BP8" s="84">
        <v>0.392827436634274</v>
      </c>
      <c r="BQ8" s="84">
        <v>0.23907830173049463</v>
      </c>
      <c r="BR8" s="84">
        <v>0.43182988146067497</v>
      </c>
      <c r="BS8" s="84">
        <v>0.22618583018850114</v>
      </c>
      <c r="BT8" s="84">
        <v>0.66157829278922864</v>
      </c>
      <c r="BU8" s="85">
        <v>9.4224755498829929E-3</v>
      </c>
    </row>
    <row r="9" spans="2:73" x14ac:dyDescent="0.45">
      <c r="B9" s="79" t="s">
        <v>678</v>
      </c>
      <c r="C9" s="83">
        <v>-0.29532332545809914</v>
      </c>
      <c r="D9" s="84">
        <v>-1.0960543361697776E-2</v>
      </c>
      <c r="E9" s="84">
        <v>1</v>
      </c>
      <c r="F9" s="84">
        <v>-8.3996139321259294E-2</v>
      </c>
      <c r="G9" s="84">
        <v>0.45377873672835844</v>
      </c>
      <c r="H9" s="84">
        <v>-8.3873360589843109E-3</v>
      </c>
      <c r="I9" s="84">
        <v>0.57098359966060741</v>
      </c>
      <c r="J9" s="84">
        <v>4.2275543800644112E-2</v>
      </c>
      <c r="K9" s="84">
        <v>0.92799623281575094</v>
      </c>
      <c r="L9" s="84">
        <v>-0.15925235647193728</v>
      </c>
      <c r="M9" s="84">
        <v>0.26049496709150727</v>
      </c>
      <c r="N9" s="84">
        <v>-0.12471574858159845</v>
      </c>
      <c r="O9" s="84">
        <v>0.53188561389038924</v>
      </c>
      <c r="P9" s="84">
        <v>-0.24698474143908292</v>
      </c>
      <c r="Q9" s="84">
        <v>0.23242106915643596</v>
      </c>
      <c r="R9" s="84">
        <v>-3.2936654539654255E-2</v>
      </c>
      <c r="S9" s="84">
        <v>0.55222523768594656</v>
      </c>
      <c r="T9" s="84">
        <v>6.1334293349184041E-2</v>
      </c>
      <c r="U9" s="84">
        <v>0.91439781063200132</v>
      </c>
      <c r="V9" s="84">
        <v>-0.10462923228949117</v>
      </c>
      <c r="W9" s="84">
        <v>-0.22049085376925118</v>
      </c>
      <c r="X9" s="84">
        <v>-0.270000377283239</v>
      </c>
      <c r="Y9" s="84">
        <v>1.6882962128673278E-2</v>
      </c>
      <c r="Z9" s="84">
        <v>4.2892880679064438E-2</v>
      </c>
      <c r="AA9" s="84">
        <v>0.9938011380732642</v>
      </c>
      <c r="AB9" s="84">
        <v>0.20405462310545811</v>
      </c>
      <c r="AC9" s="84">
        <v>-0.27821677302068087</v>
      </c>
      <c r="AD9" s="84">
        <v>1.8690164731275671E-2</v>
      </c>
      <c r="AE9" s="84">
        <v>0.65990456416364029</v>
      </c>
      <c r="AF9" s="84">
        <v>-8.2782493137061264E-2</v>
      </c>
      <c r="AG9" s="84">
        <v>0.62635081586269159</v>
      </c>
      <c r="AH9" s="84">
        <v>1.0537718452954163E-2</v>
      </c>
      <c r="AI9" s="84">
        <v>0.6002140566864248</v>
      </c>
      <c r="AJ9" s="84">
        <v>1.9765505874903919E-2</v>
      </c>
      <c r="AK9" s="84">
        <v>0.62364135890049233</v>
      </c>
      <c r="AL9" s="84">
        <v>-0.18834461879903985</v>
      </c>
      <c r="AM9" s="84">
        <v>3.0833415479337309E-2</v>
      </c>
      <c r="AN9" s="84">
        <v>-0.10974018853411367</v>
      </c>
      <c r="AO9" s="84">
        <v>0.19163408892650402</v>
      </c>
      <c r="AP9" s="84">
        <v>2.3947682221006336E-2</v>
      </c>
      <c r="AQ9" s="84">
        <v>0.87683496493012736</v>
      </c>
      <c r="AR9" s="84">
        <v>-1.7122375237958721E-2</v>
      </c>
      <c r="AS9" s="84">
        <v>0.79403736977095762</v>
      </c>
      <c r="AT9" s="84">
        <v>0.12335012189021485</v>
      </c>
      <c r="AU9" s="84">
        <v>-0.23663559366767334</v>
      </c>
      <c r="AV9" s="84">
        <v>5.2858346424782814E-2</v>
      </c>
      <c r="AW9" s="84">
        <v>0.98175492705789169</v>
      </c>
      <c r="AX9" s="84">
        <v>2.6180131476995903E-2</v>
      </c>
      <c r="AY9" s="84">
        <v>-0.13272320893900227</v>
      </c>
      <c r="AZ9" s="84">
        <v>3.4343977507130544E-2</v>
      </c>
      <c r="BA9" s="84">
        <v>0.28727285390468754</v>
      </c>
      <c r="BB9" s="84">
        <v>-1.2719815721312243E-2</v>
      </c>
      <c r="BC9" s="84">
        <v>0.98203929838349124</v>
      </c>
      <c r="BD9" s="84">
        <v>-0.1839355676929616</v>
      </c>
      <c r="BE9" s="84">
        <v>-4.8663149657792844E-2</v>
      </c>
      <c r="BF9" s="84">
        <v>1.2585546121538137E-2</v>
      </c>
      <c r="BG9" s="84">
        <v>0.78593688680145168</v>
      </c>
      <c r="BH9" s="84">
        <v>7.8092262495061085E-2</v>
      </c>
      <c r="BI9" s="84">
        <v>0.37034737649024596</v>
      </c>
      <c r="BJ9" s="84">
        <v>-1.7516632946116086E-2</v>
      </c>
      <c r="BK9" s="84">
        <v>0.85140265789938019</v>
      </c>
      <c r="BL9" s="84">
        <v>0.17486903461010364</v>
      </c>
      <c r="BM9" s="84">
        <v>0.14437822595334504</v>
      </c>
      <c r="BN9" s="84">
        <v>-6.2426948622420486E-2</v>
      </c>
      <c r="BO9" s="84">
        <v>0.4915757375914408</v>
      </c>
      <c r="BP9" s="84">
        <v>-0.20619633603596577</v>
      </c>
      <c r="BQ9" s="84">
        <v>-9.4945906547225289E-2</v>
      </c>
      <c r="BR9" s="84">
        <v>-0.19598495706888477</v>
      </c>
      <c r="BS9" s="84">
        <v>-0.10595006210413842</v>
      </c>
      <c r="BT9" s="84">
        <v>0.11078483624584474</v>
      </c>
      <c r="BU9" s="85">
        <v>0.99476336608023153</v>
      </c>
    </row>
    <row r="10" spans="2:73" x14ac:dyDescent="0.45">
      <c r="B10" s="79" t="s">
        <v>679</v>
      </c>
      <c r="C10" s="83">
        <v>0.57503345809291895</v>
      </c>
      <c r="D10" s="84">
        <v>0.5005709066388554</v>
      </c>
      <c r="E10" s="84">
        <v>-8.3996139321259294E-2</v>
      </c>
      <c r="F10" s="84">
        <v>1</v>
      </c>
      <c r="G10" s="84">
        <v>0.2062539352657603</v>
      </c>
      <c r="H10" s="84">
        <v>0.2943809139790653</v>
      </c>
      <c r="I10" s="84">
        <v>-0.40611493924311237</v>
      </c>
      <c r="J10" s="84">
        <v>0.45365992799069338</v>
      </c>
      <c r="K10" s="84">
        <v>-7.4711807974445529E-2</v>
      </c>
      <c r="L10" s="84">
        <v>0.4703091316145605</v>
      </c>
      <c r="M10" s="84">
        <v>0.11321667185862683</v>
      </c>
      <c r="N10" s="84">
        <v>0.52436312450290745</v>
      </c>
      <c r="O10" s="84">
        <v>0.11544411771272542</v>
      </c>
      <c r="P10" s="84">
        <v>0.57066612131595429</v>
      </c>
      <c r="Q10" s="84">
        <v>-0.1645805732508849</v>
      </c>
      <c r="R10" s="84">
        <v>0.1579268021874784</v>
      </c>
      <c r="S10" s="84">
        <v>1.665824500907517E-2</v>
      </c>
      <c r="T10" s="84">
        <v>7.977037408272776E-2</v>
      </c>
      <c r="U10" s="84">
        <v>-4.3430529072571153E-2</v>
      </c>
      <c r="V10" s="84">
        <v>0.40508618241720801</v>
      </c>
      <c r="W10" s="84">
        <v>0.15918761163923906</v>
      </c>
      <c r="X10" s="84">
        <v>0.62601014873742189</v>
      </c>
      <c r="Y10" s="84">
        <v>-2.2059689219026727E-3</v>
      </c>
      <c r="Z10" s="84">
        <v>0.26424407701159081</v>
      </c>
      <c r="AA10" s="84">
        <v>-7.8560943538655323E-2</v>
      </c>
      <c r="AB10" s="84">
        <v>1.1105488667737792E-2</v>
      </c>
      <c r="AC10" s="84">
        <v>0.19472380347683535</v>
      </c>
      <c r="AD10" s="84">
        <v>0.20079677804158405</v>
      </c>
      <c r="AE10" s="84">
        <v>-8.8252792846565901E-3</v>
      </c>
      <c r="AF10" s="84">
        <v>0.11816959818201361</v>
      </c>
      <c r="AG10" s="84">
        <v>-2.5248481090357162E-2</v>
      </c>
      <c r="AH10" s="84">
        <v>0.17428966790019088</v>
      </c>
      <c r="AI10" s="84">
        <v>6.2790204150525632E-3</v>
      </c>
      <c r="AJ10" s="84">
        <v>0.12820996915326818</v>
      </c>
      <c r="AK10" s="84">
        <v>1.8420320153385704E-2</v>
      </c>
      <c r="AL10" s="84">
        <v>0.51723509314035065</v>
      </c>
      <c r="AM10" s="84">
        <v>6.8508814795300438E-2</v>
      </c>
      <c r="AN10" s="84">
        <v>0.36077661894518687</v>
      </c>
      <c r="AO10" s="84">
        <v>3.6156000914163079E-2</v>
      </c>
      <c r="AP10" s="84">
        <v>3.5115212121673088E-2</v>
      </c>
      <c r="AQ10" s="84">
        <v>-4.8762349778454936E-2</v>
      </c>
      <c r="AR10" s="84">
        <v>5.2729657511378341E-5</v>
      </c>
      <c r="AS10" s="84">
        <v>-5.1371697275603603E-2</v>
      </c>
      <c r="AT10" s="84">
        <v>0.21770218481240444</v>
      </c>
      <c r="AU10" s="84">
        <v>0.17231941326641956</v>
      </c>
      <c r="AV10" s="84">
        <v>0.13324502672662747</v>
      </c>
      <c r="AW10" s="84">
        <v>-7.7788284830683146E-2</v>
      </c>
      <c r="AX10" s="84">
        <v>-5.0476204298040138E-2</v>
      </c>
      <c r="AY10" s="84">
        <v>0.10384032221246513</v>
      </c>
      <c r="AZ10" s="84">
        <v>-3.672866655147048E-2</v>
      </c>
      <c r="BA10" s="84">
        <v>0.11673187030016685</v>
      </c>
      <c r="BB10" s="84">
        <v>0.29989801538766026</v>
      </c>
      <c r="BC10" s="84">
        <v>-7.7073776981203948E-2</v>
      </c>
      <c r="BD10" s="84">
        <v>0.50439983745184391</v>
      </c>
      <c r="BE10" s="84">
        <v>0.12987214242484277</v>
      </c>
      <c r="BF10" s="84">
        <v>0.2961146583978575</v>
      </c>
      <c r="BG10" s="84">
        <v>-4.0702053720449209E-2</v>
      </c>
      <c r="BH10" s="84">
        <v>5.6254713684887728E-2</v>
      </c>
      <c r="BI10" s="84">
        <v>5.4258397261955076E-2</v>
      </c>
      <c r="BJ10" s="84">
        <v>0.20714789587479204</v>
      </c>
      <c r="BK10" s="84">
        <v>-5.308835921610558E-2</v>
      </c>
      <c r="BL10" s="84">
        <v>9.698127514464755E-2</v>
      </c>
      <c r="BM10" s="84">
        <v>9.054961913684266E-2</v>
      </c>
      <c r="BN10" s="84">
        <v>0.70158736190592885</v>
      </c>
      <c r="BO10" s="84">
        <v>0.14073612848608813</v>
      </c>
      <c r="BP10" s="84">
        <v>0.34684294422079887</v>
      </c>
      <c r="BQ10" s="84">
        <v>0.18567425340499533</v>
      </c>
      <c r="BR10" s="84">
        <v>0.37951287439617176</v>
      </c>
      <c r="BS10" s="84">
        <v>0.17388199908104474</v>
      </c>
      <c r="BT10" s="84">
        <v>0.26559730623976752</v>
      </c>
      <c r="BU10" s="85">
        <v>-0.27449468005998573</v>
      </c>
    </row>
    <row r="11" spans="2:73" x14ac:dyDescent="0.45">
      <c r="B11" s="79" t="s">
        <v>680</v>
      </c>
      <c r="C11" s="83">
        <v>-0.13026257158157528</v>
      </c>
      <c r="D11" s="84">
        <v>3.8975251428201629E-2</v>
      </c>
      <c r="E11" s="84">
        <v>0.45377873672835844</v>
      </c>
      <c r="F11" s="84">
        <v>0.2062539352657603</v>
      </c>
      <c r="G11" s="84">
        <v>1</v>
      </c>
      <c r="H11" s="84">
        <v>3.7865098916164255E-2</v>
      </c>
      <c r="I11" s="84">
        <v>0.19011846957422809</v>
      </c>
      <c r="J11" s="84">
        <v>5.9960463260651839E-2</v>
      </c>
      <c r="K11" s="84">
        <v>0.45792878253593639</v>
      </c>
      <c r="L11" s="84">
        <v>2.6775966902514395E-2</v>
      </c>
      <c r="M11" s="84">
        <v>0.37423363102093643</v>
      </c>
      <c r="N11" s="84">
        <v>4.1252310567273017E-3</v>
      </c>
      <c r="O11" s="84">
        <v>0.45522441554215487</v>
      </c>
      <c r="P11" s="84">
        <v>-4.5118282792930495E-2</v>
      </c>
      <c r="Q11" s="84">
        <v>0.12154258414275701</v>
      </c>
      <c r="R11" s="84">
        <v>4.14375448483625E-4</v>
      </c>
      <c r="S11" s="84">
        <v>0.35339776527420425</v>
      </c>
      <c r="T11" s="84">
        <v>-6.6385826933773023E-3</v>
      </c>
      <c r="U11" s="84">
        <v>0.50987194891995802</v>
      </c>
      <c r="V11" s="84">
        <v>-1.3604068942086224E-2</v>
      </c>
      <c r="W11" s="84">
        <v>-1.9133458494324344E-2</v>
      </c>
      <c r="X11" s="84">
        <v>-0.10540856531959618</v>
      </c>
      <c r="Y11" s="84">
        <v>-8.613945155255617E-3</v>
      </c>
      <c r="Z11" s="84">
        <v>4.9831628491245172E-2</v>
      </c>
      <c r="AA11" s="84">
        <v>0.45207984474304008</v>
      </c>
      <c r="AB11" s="84">
        <v>5.6452159562935568E-2</v>
      </c>
      <c r="AC11" s="84">
        <v>-2.235868811005434E-3</v>
      </c>
      <c r="AD11" s="84">
        <v>3.0890184278578686E-2</v>
      </c>
      <c r="AE11" s="84">
        <v>0.38851359680078684</v>
      </c>
      <c r="AF11" s="84">
        <v>5.9578712852639297E-3</v>
      </c>
      <c r="AG11" s="84">
        <v>0.36388860297113768</v>
      </c>
      <c r="AH11" s="84">
        <v>4.5997859178721102E-2</v>
      </c>
      <c r="AI11" s="84">
        <v>0.36823247962929478</v>
      </c>
      <c r="AJ11" s="84">
        <v>3.1422364877088924E-2</v>
      </c>
      <c r="AK11" s="84">
        <v>0.41735928107066395</v>
      </c>
      <c r="AL11" s="84">
        <v>-1.0856006153237643E-2</v>
      </c>
      <c r="AM11" s="84">
        <v>0.23283363711827279</v>
      </c>
      <c r="AN11" s="84">
        <v>5.9035869405570006E-2</v>
      </c>
      <c r="AO11" s="84">
        <v>0.33193146747963292</v>
      </c>
      <c r="AP11" s="84">
        <v>1.1370966621553465E-2</v>
      </c>
      <c r="AQ11" s="84">
        <v>0.43825034252730988</v>
      </c>
      <c r="AR11" s="84">
        <v>6.2599677767153821E-3</v>
      </c>
      <c r="AS11" s="84">
        <v>0.42343026746553103</v>
      </c>
      <c r="AT11" s="84">
        <v>1.090753398042189E-2</v>
      </c>
      <c r="AU11" s="84">
        <v>5.3791681860097751E-2</v>
      </c>
      <c r="AV11" s="84">
        <v>5.9431925466025708E-2</v>
      </c>
      <c r="AW11" s="84">
        <v>0.4412637077907739</v>
      </c>
      <c r="AX11" s="84">
        <v>-6.1211843108272103E-3</v>
      </c>
      <c r="AY11" s="84">
        <v>-3.4096684969187871E-2</v>
      </c>
      <c r="AZ11" s="84">
        <v>-4.3343640099271816E-2</v>
      </c>
      <c r="BA11" s="84">
        <v>0.22401901960496534</v>
      </c>
      <c r="BB11" s="84">
        <v>4.2643796211302674E-2</v>
      </c>
      <c r="BC11" s="84">
        <v>0.44236335817311934</v>
      </c>
      <c r="BD11" s="84">
        <v>-2.9730257094472065E-2</v>
      </c>
      <c r="BE11" s="84">
        <v>0.13417413126397776</v>
      </c>
      <c r="BF11" s="84">
        <v>6.3997043270440937E-2</v>
      </c>
      <c r="BG11" s="84">
        <v>0.47890484513881848</v>
      </c>
      <c r="BH11" s="84">
        <v>1.1923726990815713E-2</v>
      </c>
      <c r="BI11" s="84">
        <v>0.32018556812409771</v>
      </c>
      <c r="BJ11" s="84">
        <v>5.0963728787602108E-2</v>
      </c>
      <c r="BK11" s="84">
        <v>0.46539470904932795</v>
      </c>
      <c r="BL11" s="84">
        <v>3.941600358503769E-2</v>
      </c>
      <c r="BM11" s="84">
        <v>0.25048640332043098</v>
      </c>
      <c r="BN11" s="84">
        <v>0.18290450643858969</v>
      </c>
      <c r="BO11" s="84">
        <v>0.98745568832436725</v>
      </c>
      <c r="BP11" s="84">
        <v>-0.14576620604728824</v>
      </c>
      <c r="BQ11" s="84">
        <v>-5.5175046654173915E-2</v>
      </c>
      <c r="BR11" s="84">
        <v>-0.11769116206918113</v>
      </c>
      <c r="BS11" s="84">
        <v>-5.0094386039806531E-2</v>
      </c>
      <c r="BT11" s="84">
        <v>2.4899304689760753E-2</v>
      </c>
      <c r="BU11" s="85">
        <v>0.51003797641704285</v>
      </c>
    </row>
    <row r="12" spans="2:73" x14ac:dyDescent="0.45">
      <c r="B12" s="79" t="s">
        <v>681</v>
      </c>
      <c r="C12" s="83">
        <v>0.21201767165385066</v>
      </c>
      <c r="D12" s="84">
        <v>0.18322811455457128</v>
      </c>
      <c r="E12" s="84">
        <v>-8.3873360589843109E-3</v>
      </c>
      <c r="F12" s="84">
        <v>0.2943809139790653</v>
      </c>
      <c r="G12" s="84">
        <v>3.7865098916164255E-2</v>
      </c>
      <c r="H12" s="84">
        <v>1</v>
      </c>
      <c r="I12" s="84">
        <v>-0.16949525184285216</v>
      </c>
      <c r="J12" s="84">
        <v>0.20526271751857378</v>
      </c>
      <c r="K12" s="84">
        <v>-2.5008598691601794E-3</v>
      </c>
      <c r="L12" s="84">
        <v>0.19256841366916133</v>
      </c>
      <c r="M12" s="84">
        <v>0.11198964633266895</v>
      </c>
      <c r="N12" s="84">
        <v>0.20511731564554014</v>
      </c>
      <c r="O12" s="84">
        <v>7.3040135786128141E-2</v>
      </c>
      <c r="P12" s="84">
        <v>0.29909338944898212</v>
      </c>
      <c r="Q12" s="84">
        <v>-6.2466570817781474E-2</v>
      </c>
      <c r="R12" s="84">
        <v>8.6342636567884434E-2</v>
      </c>
      <c r="S12" s="84">
        <v>3.3558081708057401E-2</v>
      </c>
      <c r="T12" s="84">
        <v>9.094082153069763E-2</v>
      </c>
      <c r="U12" s="84">
        <v>3.3801624664332071E-2</v>
      </c>
      <c r="V12" s="84">
        <v>0.21927430955962776</v>
      </c>
      <c r="W12" s="84">
        <v>9.0159511341491347E-2</v>
      </c>
      <c r="X12" s="84">
        <v>0.28555658235176185</v>
      </c>
      <c r="Y12" s="84">
        <v>-1.9096330114217637E-2</v>
      </c>
      <c r="Z12" s="84">
        <v>0.31971419316089944</v>
      </c>
      <c r="AA12" s="84">
        <v>-6.1791598898327466E-3</v>
      </c>
      <c r="AB12" s="84">
        <v>-3.7141801277244271E-2</v>
      </c>
      <c r="AC12" s="84">
        <v>8.2967702250988595E-2</v>
      </c>
      <c r="AD12" s="84">
        <v>0.12345769682223258</v>
      </c>
      <c r="AE12" s="84">
        <v>-3.1585675379083744E-2</v>
      </c>
      <c r="AF12" s="84">
        <v>0.12882512572379409</v>
      </c>
      <c r="AG12" s="84">
        <v>2.5803254804952921E-2</v>
      </c>
      <c r="AH12" s="84">
        <v>0.22543446074649168</v>
      </c>
      <c r="AI12" s="84">
        <v>5.7998099731555931E-2</v>
      </c>
      <c r="AJ12" s="84">
        <v>0.16461754158971934</v>
      </c>
      <c r="AK12" s="84">
        <v>4.7581523663994256E-2</v>
      </c>
      <c r="AL12" s="84">
        <v>0.24659970306338627</v>
      </c>
      <c r="AM12" s="84">
        <v>6.0076019799267986E-2</v>
      </c>
      <c r="AN12" s="84">
        <v>0.22678315896160262</v>
      </c>
      <c r="AO12" s="84">
        <v>9.1742132289437048E-2</v>
      </c>
      <c r="AP12" s="84">
        <v>5.1304182051144294E-2</v>
      </c>
      <c r="AQ12" s="84">
        <v>2.2687847002120756E-2</v>
      </c>
      <c r="AR12" s="84">
        <v>2.2477088061050761E-3</v>
      </c>
      <c r="AS12" s="84">
        <v>3.370399448235243E-2</v>
      </c>
      <c r="AT12" s="84">
        <v>6.8325608226920895E-2</v>
      </c>
      <c r="AU12" s="84">
        <v>0.10591793981701553</v>
      </c>
      <c r="AV12" s="84">
        <v>0.10168560014982352</v>
      </c>
      <c r="AW12" s="84">
        <v>-4.7084095675479854E-3</v>
      </c>
      <c r="AX12" s="84">
        <v>-1.7958612587700901E-2</v>
      </c>
      <c r="AY12" s="84">
        <v>3.7575188352615883E-2</v>
      </c>
      <c r="AZ12" s="84">
        <v>-1.5385242625364793E-2</v>
      </c>
      <c r="BA12" s="84">
        <v>7.7091176369370074E-2</v>
      </c>
      <c r="BB12" s="84">
        <v>0.11744449188031647</v>
      </c>
      <c r="BC12" s="84">
        <v>-4.6368685466179711E-3</v>
      </c>
      <c r="BD12" s="84">
        <v>0.25835302337126803</v>
      </c>
      <c r="BE12" s="84">
        <v>0.10189839437964898</v>
      </c>
      <c r="BF12" s="84">
        <v>0.34664038839161571</v>
      </c>
      <c r="BG12" s="84">
        <v>-6.4959823616351901E-4</v>
      </c>
      <c r="BH12" s="84">
        <v>3.1187223645985557E-2</v>
      </c>
      <c r="BI12" s="84">
        <v>5.5188897069939319E-2</v>
      </c>
      <c r="BJ12" s="84">
        <v>0.27683125505169287</v>
      </c>
      <c r="BK12" s="84">
        <v>2.2165714631026762E-2</v>
      </c>
      <c r="BL12" s="84">
        <v>7.048018773235025E-2</v>
      </c>
      <c r="BM12" s="84">
        <v>3.9894138040184983E-2</v>
      </c>
      <c r="BN12" s="84">
        <v>0.20453507702979332</v>
      </c>
      <c r="BO12" s="84">
        <v>0.19068155238951306</v>
      </c>
      <c r="BP12" s="84">
        <v>0.10074086677485368</v>
      </c>
      <c r="BQ12" s="84">
        <v>0.10253878678835045</v>
      </c>
      <c r="BR12" s="84">
        <v>0.12037206893312663</v>
      </c>
      <c r="BS12" s="84">
        <v>7.2160573799415775E-2</v>
      </c>
      <c r="BT12" s="84">
        <v>7.7967228055739246E-2</v>
      </c>
      <c r="BU12" s="85">
        <v>-2.0358011397284451E-2</v>
      </c>
    </row>
    <row r="13" spans="2:73" x14ac:dyDescent="0.45">
      <c r="B13" s="79" t="s">
        <v>682</v>
      </c>
      <c r="C13" s="83">
        <v>-0.43067918032043379</v>
      </c>
      <c r="D13" s="84">
        <v>-0.34718827659421009</v>
      </c>
      <c r="E13" s="84">
        <v>0.57098359966060741</v>
      </c>
      <c r="F13" s="84">
        <v>-0.40611493924311237</v>
      </c>
      <c r="G13" s="84">
        <v>0.19011846957422809</v>
      </c>
      <c r="H13" s="84">
        <v>-0.16949525184285216</v>
      </c>
      <c r="I13" s="84">
        <v>1</v>
      </c>
      <c r="J13" s="84">
        <v>-0.26560974552542954</v>
      </c>
      <c r="K13" s="84">
        <v>0.52126954881706666</v>
      </c>
      <c r="L13" s="84">
        <v>-0.35669889046772835</v>
      </c>
      <c r="M13" s="84">
        <v>8.5025914029309813E-2</v>
      </c>
      <c r="N13" s="84">
        <v>-0.37095101272524006</v>
      </c>
      <c r="O13" s="84">
        <v>0.2052545102851166</v>
      </c>
      <c r="P13" s="84">
        <v>-0.43768128003210977</v>
      </c>
      <c r="Q13" s="84">
        <v>0.30035139918334985</v>
      </c>
      <c r="R13" s="84">
        <v>-0.10631435507019442</v>
      </c>
      <c r="S13" s="84">
        <v>0.25485992228830406</v>
      </c>
      <c r="T13" s="84">
        <v>3.5485947240034753E-2</v>
      </c>
      <c r="U13" s="84">
        <v>0.5364091538282475</v>
      </c>
      <c r="V13" s="84">
        <v>-0.2422601105266339</v>
      </c>
      <c r="W13" s="84">
        <v>-0.25999462054796796</v>
      </c>
      <c r="X13" s="84">
        <v>-0.44411752144583366</v>
      </c>
      <c r="Y13" s="84">
        <v>5.0994748786291212E-2</v>
      </c>
      <c r="Z13" s="84">
        <v>-0.15436882756701462</v>
      </c>
      <c r="AA13" s="84">
        <v>0.5655900670635966</v>
      </c>
      <c r="AB13" s="84">
        <v>0.20188250711156985</v>
      </c>
      <c r="AC13" s="84">
        <v>-0.33500367368995676</v>
      </c>
      <c r="AD13" s="84">
        <v>-9.1366831229767229E-2</v>
      </c>
      <c r="AE13" s="84">
        <v>0.33353690282534509</v>
      </c>
      <c r="AF13" s="84">
        <v>-0.11774471694515383</v>
      </c>
      <c r="AG13" s="84">
        <v>0.290090231307708</v>
      </c>
      <c r="AH13" s="84">
        <v>-0.14315154953295417</v>
      </c>
      <c r="AI13" s="84">
        <v>0.27955703766448553</v>
      </c>
      <c r="AJ13" s="84">
        <v>-0.11289068725447628</v>
      </c>
      <c r="AK13" s="84">
        <v>0.29920594773569864</v>
      </c>
      <c r="AL13" s="84">
        <v>-0.37004953710489086</v>
      </c>
      <c r="AM13" s="84">
        <v>-6.1901641824270784E-2</v>
      </c>
      <c r="AN13" s="84">
        <v>-0.25141832677911041</v>
      </c>
      <c r="AO13" s="84">
        <v>9.8228952328226718E-2</v>
      </c>
      <c r="AP13" s="84">
        <v>-2.4520174476207642E-2</v>
      </c>
      <c r="AQ13" s="84">
        <v>0.46120204939035481</v>
      </c>
      <c r="AR13" s="84">
        <v>2.0340065150521816E-3</v>
      </c>
      <c r="AS13" s="84">
        <v>0.43029668495011092</v>
      </c>
      <c r="AT13" s="84">
        <v>4.1604422450366864E-2</v>
      </c>
      <c r="AU13" s="84">
        <v>-0.29894794153698145</v>
      </c>
      <c r="AV13" s="84">
        <v>-7.7597148209759464E-2</v>
      </c>
      <c r="AW13" s="84">
        <v>0.56118850288887789</v>
      </c>
      <c r="AX13" s="84">
        <v>6.5934516205971919E-2</v>
      </c>
      <c r="AY13" s="84">
        <v>-0.19886065162403954</v>
      </c>
      <c r="AZ13" s="84">
        <v>6.7702140922891771E-2</v>
      </c>
      <c r="BA13" s="84">
        <v>7.9174430924746256E-2</v>
      </c>
      <c r="BB13" s="84">
        <v>-0.20722235745336803</v>
      </c>
      <c r="BC13" s="84">
        <v>0.56168815866863386</v>
      </c>
      <c r="BD13" s="84">
        <v>-0.34234549502197609</v>
      </c>
      <c r="BE13" s="84">
        <v>-0.14546849042810436</v>
      </c>
      <c r="BF13" s="84">
        <v>-0.1903953868462836</v>
      </c>
      <c r="BG13" s="84">
        <v>0.49080540073128343</v>
      </c>
      <c r="BH13" s="84">
        <v>4.7595385216890003E-2</v>
      </c>
      <c r="BI13" s="84">
        <v>0.10449137271094538</v>
      </c>
      <c r="BJ13" s="84">
        <v>-0.17009594047847218</v>
      </c>
      <c r="BK13" s="84">
        <v>0.48733592719024332</v>
      </c>
      <c r="BL13" s="84">
        <v>0.10378910272819972</v>
      </c>
      <c r="BM13" s="84">
        <v>-9.7175224751100183E-3</v>
      </c>
      <c r="BN13" s="84">
        <v>-0.27322779003390024</v>
      </c>
      <c r="BO13" s="84">
        <v>0.22316423938386989</v>
      </c>
      <c r="BP13" s="84">
        <v>-0.2643930344808646</v>
      </c>
      <c r="BQ13" s="84">
        <v>-0.15686903257070858</v>
      </c>
      <c r="BR13" s="84">
        <v>-0.26926572384325892</v>
      </c>
      <c r="BS13" s="84">
        <v>-0.18557950158993292</v>
      </c>
      <c r="BT13" s="84">
        <v>-0.11327508555980052</v>
      </c>
      <c r="BU13" s="85">
        <v>0.6677614607873148</v>
      </c>
    </row>
    <row r="14" spans="2:73" x14ac:dyDescent="0.45">
      <c r="B14" s="79" t="s">
        <v>683</v>
      </c>
      <c r="C14" s="83">
        <v>0.39160605115596059</v>
      </c>
      <c r="D14" s="84">
        <v>0.61081789646776363</v>
      </c>
      <c r="E14" s="84">
        <v>4.2275543800644112E-2</v>
      </c>
      <c r="F14" s="84">
        <v>0.45365992799069338</v>
      </c>
      <c r="G14" s="84">
        <v>5.9960463260651839E-2</v>
      </c>
      <c r="H14" s="84">
        <v>0.20526271751857378</v>
      </c>
      <c r="I14" s="84">
        <v>-0.26560974552542954</v>
      </c>
      <c r="J14" s="84">
        <v>1</v>
      </c>
      <c r="K14" s="84">
        <v>3.072036605041269E-2</v>
      </c>
      <c r="L14" s="84">
        <v>0.38200860301304923</v>
      </c>
      <c r="M14" s="84">
        <v>0.11962441903789955</v>
      </c>
      <c r="N14" s="84">
        <v>0.45992610413265855</v>
      </c>
      <c r="O14" s="84">
        <v>0.14252621055429537</v>
      </c>
      <c r="P14" s="84">
        <v>0.35099655655012169</v>
      </c>
      <c r="Q14" s="84">
        <v>-0.11313272597576533</v>
      </c>
      <c r="R14" s="84">
        <v>0.11765186657580816</v>
      </c>
      <c r="S14" s="84">
        <v>5.2286717693521098E-2</v>
      </c>
      <c r="T14" s="84">
        <v>5.4082086566670386E-2</v>
      </c>
      <c r="U14" s="84">
        <v>3.2544493243962226E-2</v>
      </c>
      <c r="V14" s="84">
        <v>0.22369132884954857</v>
      </c>
      <c r="W14" s="84">
        <v>9.4328483180150705E-2</v>
      </c>
      <c r="X14" s="84">
        <v>0.41486875704564974</v>
      </c>
      <c r="Y14" s="84">
        <v>-1.7183949421987255E-2</v>
      </c>
      <c r="Z14" s="84">
        <v>0.19148868168127223</v>
      </c>
      <c r="AA14" s="84">
        <v>4.6017601682371623E-2</v>
      </c>
      <c r="AB14" s="84">
        <v>-2.3431943798522436E-2</v>
      </c>
      <c r="AC14" s="84">
        <v>0.1278963949507993</v>
      </c>
      <c r="AD14" s="84">
        <v>0.15708264938463179</v>
      </c>
      <c r="AE14" s="84">
        <v>6.6230078144670093E-2</v>
      </c>
      <c r="AF14" s="84">
        <v>6.7748288312193761E-2</v>
      </c>
      <c r="AG14" s="84">
        <v>1.5867805267151772E-2</v>
      </c>
      <c r="AH14" s="84">
        <v>0.11239926187866038</v>
      </c>
      <c r="AI14" s="84">
        <v>5.5803074841050092E-2</v>
      </c>
      <c r="AJ14" s="84">
        <v>9.6697579970991127E-2</v>
      </c>
      <c r="AK14" s="84">
        <v>4.8034439555140848E-2</v>
      </c>
      <c r="AL14" s="84">
        <v>0.30497869710977021</v>
      </c>
      <c r="AM14" s="84">
        <v>4.0280509559264051E-2</v>
      </c>
      <c r="AN14" s="84">
        <v>0.23889859278588171</v>
      </c>
      <c r="AO14" s="84">
        <v>2.5615814276342064E-2</v>
      </c>
      <c r="AP14" s="84">
        <v>4.373108071988998E-2</v>
      </c>
      <c r="AQ14" s="84">
        <v>6.3690515986819227E-2</v>
      </c>
      <c r="AR14" s="84">
        <v>1.6460871581000268E-3</v>
      </c>
      <c r="AS14" s="84">
        <v>4.4173209870834042E-2</v>
      </c>
      <c r="AT14" s="84">
        <v>0.14634090396321578</v>
      </c>
      <c r="AU14" s="84">
        <v>0.11822479786848072</v>
      </c>
      <c r="AV14" s="84">
        <v>0.11624305242409005</v>
      </c>
      <c r="AW14" s="84">
        <v>3.9071516993033829E-2</v>
      </c>
      <c r="AX14" s="84">
        <v>-5.4974636173240672E-2</v>
      </c>
      <c r="AY14" s="84">
        <v>6.6245621335699043E-2</v>
      </c>
      <c r="AZ14" s="84">
        <v>-8.3718565225755998E-4</v>
      </c>
      <c r="BA14" s="84">
        <v>0.10171784332994759</v>
      </c>
      <c r="BB14" s="84">
        <v>0.37289664538306849</v>
      </c>
      <c r="BC14" s="84">
        <v>4.0551591657501204E-2</v>
      </c>
      <c r="BD14" s="84">
        <v>0.30110819090704133</v>
      </c>
      <c r="BE14" s="84">
        <v>8.8913368791904299E-2</v>
      </c>
      <c r="BF14" s="84">
        <v>0.20947805072168238</v>
      </c>
      <c r="BG14" s="84">
        <v>4.2403156950010089E-2</v>
      </c>
      <c r="BH14" s="84">
        <v>5.2031107241267846E-2</v>
      </c>
      <c r="BI14" s="84">
        <v>7.8742474691166603E-2</v>
      </c>
      <c r="BJ14" s="84">
        <v>0.1677509050381234</v>
      </c>
      <c r="BK14" s="84">
        <v>4.303462491810546E-2</v>
      </c>
      <c r="BL14" s="84">
        <v>9.1876489431411398E-2</v>
      </c>
      <c r="BM14" s="84">
        <v>6.3207929110853545E-2</v>
      </c>
      <c r="BN14" s="84">
        <v>0.28049081592819991</v>
      </c>
      <c r="BO14" s="84">
        <v>0.17687387630768697</v>
      </c>
      <c r="BP14" s="84">
        <v>0.23444721181391892</v>
      </c>
      <c r="BQ14" s="84">
        <v>0.26114308864690311</v>
      </c>
      <c r="BR14" s="84">
        <v>0.27058526611873474</v>
      </c>
      <c r="BS14" s="84">
        <v>0.21291453707621422</v>
      </c>
      <c r="BT14" s="84">
        <v>0.40358759960349228</v>
      </c>
      <c r="BU14" s="85">
        <v>3.2154937015270058E-2</v>
      </c>
    </row>
    <row r="15" spans="2:73" x14ac:dyDescent="0.45">
      <c r="B15" s="79" t="s">
        <v>684</v>
      </c>
      <c r="C15" s="83">
        <v>-0.32066688829351869</v>
      </c>
      <c r="D15" s="84">
        <v>-4.2520819111904994E-3</v>
      </c>
      <c r="E15" s="84">
        <v>0.92799623281575094</v>
      </c>
      <c r="F15" s="84">
        <v>-7.4711807974445529E-2</v>
      </c>
      <c r="G15" s="84">
        <v>0.45792878253593639</v>
      </c>
      <c r="H15" s="84">
        <v>-2.5008598691601794E-3</v>
      </c>
      <c r="I15" s="84">
        <v>0.52126954881706666</v>
      </c>
      <c r="J15" s="84">
        <v>3.072036605041269E-2</v>
      </c>
      <c r="K15" s="84">
        <v>1</v>
      </c>
      <c r="L15" s="84">
        <v>-0.1679674929712088</v>
      </c>
      <c r="M15" s="84">
        <v>0.29143291055432996</v>
      </c>
      <c r="N15" s="84">
        <v>-0.12637565554917213</v>
      </c>
      <c r="O15" s="84">
        <v>0.52586324499096671</v>
      </c>
      <c r="P15" s="84">
        <v>-0.24360114385782772</v>
      </c>
      <c r="Q15" s="84">
        <v>0.22628233529592059</v>
      </c>
      <c r="R15" s="84">
        <v>-1.4656337595256324E-2</v>
      </c>
      <c r="S15" s="84">
        <v>0.52459894752135061</v>
      </c>
      <c r="T15" s="84">
        <v>7.0029495147211893E-2</v>
      </c>
      <c r="U15" s="84">
        <v>0.90564704944796059</v>
      </c>
      <c r="V15" s="84">
        <v>-9.903355830269514E-2</v>
      </c>
      <c r="W15" s="84">
        <v>-0.17668768409598368</v>
      </c>
      <c r="X15" s="84">
        <v>-0.27314637814083437</v>
      </c>
      <c r="Y15" s="84">
        <v>2.7957063117471419E-2</v>
      </c>
      <c r="Z15" s="84">
        <v>2.8412302584158663E-2</v>
      </c>
      <c r="AA15" s="84">
        <v>0.92436847709943659</v>
      </c>
      <c r="AB15" s="84">
        <v>0.18902805755461996</v>
      </c>
      <c r="AC15" s="84">
        <v>-0.23617597467876417</v>
      </c>
      <c r="AD15" s="84">
        <v>2.9253037951375505E-2</v>
      </c>
      <c r="AE15" s="84">
        <v>0.63499224572923851</v>
      </c>
      <c r="AF15" s="84">
        <v>-6.7888539724955607E-2</v>
      </c>
      <c r="AG15" s="84">
        <v>0.60309664564180721</v>
      </c>
      <c r="AH15" s="84">
        <v>2.7150876130537235E-2</v>
      </c>
      <c r="AI15" s="84">
        <v>0.57752607698022884</v>
      </c>
      <c r="AJ15" s="84">
        <v>2.2826633424918696E-2</v>
      </c>
      <c r="AK15" s="84">
        <v>0.60632134007017502</v>
      </c>
      <c r="AL15" s="84">
        <v>-0.18909413076162299</v>
      </c>
      <c r="AM15" s="84">
        <v>6.3654982300906215E-2</v>
      </c>
      <c r="AN15" s="84">
        <v>-9.9601137896192793E-2</v>
      </c>
      <c r="AO15" s="84">
        <v>0.22714073492689824</v>
      </c>
      <c r="AP15" s="84">
        <v>2.0260886872977925E-2</v>
      </c>
      <c r="AQ15" s="84">
        <v>0.82045710550423478</v>
      </c>
      <c r="AR15" s="84">
        <v>-1.7048996923823431E-2</v>
      </c>
      <c r="AS15" s="84">
        <v>0.74216800779535763</v>
      </c>
      <c r="AT15" s="84">
        <v>9.1039105744387477E-2</v>
      </c>
      <c r="AU15" s="84">
        <v>-0.20486326764746471</v>
      </c>
      <c r="AV15" s="84">
        <v>6.0980896201232149E-2</v>
      </c>
      <c r="AW15" s="84">
        <v>0.92396447853074604</v>
      </c>
      <c r="AX15" s="84">
        <v>1.094911728063196E-2</v>
      </c>
      <c r="AY15" s="84">
        <v>-0.11188338292910878</v>
      </c>
      <c r="AZ15" s="84">
        <v>7.3901078679010825E-3</v>
      </c>
      <c r="BA15" s="84">
        <v>0.28157654876853233</v>
      </c>
      <c r="BB15" s="84">
        <v>3.9202239473819043E-3</v>
      </c>
      <c r="BC15" s="84">
        <v>0.92334517134126537</v>
      </c>
      <c r="BD15" s="84">
        <v>-0.16804116025869892</v>
      </c>
      <c r="BE15" s="84">
        <v>-1.1918057316830974E-2</v>
      </c>
      <c r="BF15" s="84">
        <v>4.8477846354527824E-3</v>
      </c>
      <c r="BG15" s="84">
        <v>0.74299837686779169</v>
      </c>
      <c r="BH15" s="84">
        <v>7.8789970323844452E-2</v>
      </c>
      <c r="BI15" s="84">
        <v>0.35608137437940895</v>
      </c>
      <c r="BJ15" s="84">
        <v>-1.7858445452729989E-2</v>
      </c>
      <c r="BK15" s="84">
        <v>0.80603823482923864</v>
      </c>
      <c r="BL15" s="84">
        <v>0.14980629778226237</v>
      </c>
      <c r="BM15" s="84">
        <v>0.16169870168640754</v>
      </c>
      <c r="BN15" s="84">
        <v>-6.6145152838191959E-2</v>
      </c>
      <c r="BO15" s="84">
        <v>0.49551562289172252</v>
      </c>
      <c r="BP15" s="84">
        <v>-0.25001621774612875</v>
      </c>
      <c r="BQ15" s="84">
        <v>-9.831251536334347E-2</v>
      </c>
      <c r="BR15" s="84">
        <v>-0.23342218184493727</v>
      </c>
      <c r="BS15" s="84">
        <v>-0.10437328445620629</v>
      </c>
      <c r="BT15" s="84">
        <v>8.0823644993469293E-2</v>
      </c>
      <c r="BU15" s="85">
        <v>0.9927838573300537</v>
      </c>
    </row>
    <row r="16" spans="2:73" x14ac:dyDescent="0.45">
      <c r="B16" s="79" t="s">
        <v>685</v>
      </c>
      <c r="C16" s="83">
        <v>0.51029924462684162</v>
      </c>
      <c r="D16" s="84">
        <v>0.56562608186050845</v>
      </c>
      <c r="E16" s="84">
        <v>-0.15925235647193728</v>
      </c>
      <c r="F16" s="84">
        <v>0.4703091316145605</v>
      </c>
      <c r="G16" s="84">
        <v>2.6775966902514395E-2</v>
      </c>
      <c r="H16" s="84">
        <v>0.19256841366916133</v>
      </c>
      <c r="I16" s="84">
        <v>-0.35669889046772835</v>
      </c>
      <c r="J16" s="84">
        <v>0.38200860301304923</v>
      </c>
      <c r="K16" s="84">
        <v>-0.1679674929712088</v>
      </c>
      <c r="L16" s="84">
        <v>1</v>
      </c>
      <c r="M16" s="84">
        <v>0.33052726541777561</v>
      </c>
      <c r="N16" s="84">
        <v>0.57300603982056297</v>
      </c>
      <c r="O16" s="84">
        <v>9.1836279291666045E-2</v>
      </c>
      <c r="P16" s="84">
        <v>0.36961604035491058</v>
      </c>
      <c r="Q16" s="84">
        <v>-0.14576163096780037</v>
      </c>
      <c r="R16" s="84">
        <v>8.8393451985001481E-2</v>
      </c>
      <c r="S16" s="84">
        <v>2.8508870398342403E-2</v>
      </c>
      <c r="T16" s="84">
        <v>2.3948458068173435E-3</v>
      </c>
      <c r="U16" s="84">
        <v>-0.11427863923518111</v>
      </c>
      <c r="V16" s="84">
        <v>0.23511996886694864</v>
      </c>
      <c r="W16" s="84">
        <v>0.20557314260299769</v>
      </c>
      <c r="X16" s="84">
        <v>0.41358056149181399</v>
      </c>
      <c r="Y16" s="84">
        <v>-8.8529228321765456E-3</v>
      </c>
      <c r="Z16" s="84">
        <v>0.15084091398276234</v>
      </c>
      <c r="AA16" s="84">
        <v>-0.16202765986610765</v>
      </c>
      <c r="AB16" s="84">
        <v>-9.2542100033222358E-2</v>
      </c>
      <c r="AC16" s="84">
        <v>0.25527582928623183</v>
      </c>
      <c r="AD16" s="84">
        <v>0.1243938531410794</v>
      </c>
      <c r="AE16" s="84">
        <v>-4.9813786285627264E-2</v>
      </c>
      <c r="AF16" s="84">
        <v>0.10847846054898472</v>
      </c>
      <c r="AG16" s="84">
        <v>-4.6321666769334781E-3</v>
      </c>
      <c r="AH16" s="84">
        <v>0.15850183695118292</v>
      </c>
      <c r="AI16" s="84">
        <v>-5.3009865778083825E-3</v>
      </c>
      <c r="AJ16" s="84">
        <v>0.13703401867728982</v>
      </c>
      <c r="AK16" s="84">
        <v>2.7470193805174507E-3</v>
      </c>
      <c r="AL16" s="84">
        <v>0.33436189334715621</v>
      </c>
      <c r="AM16" s="84">
        <v>0.10335045875011714</v>
      </c>
      <c r="AN16" s="84">
        <v>0.49214380661007173</v>
      </c>
      <c r="AO16" s="84">
        <v>0.16832325135710818</v>
      </c>
      <c r="AP16" s="84">
        <v>2.6243614478130246E-2</v>
      </c>
      <c r="AQ16" s="84">
        <v>-9.9193065905446548E-2</v>
      </c>
      <c r="AR16" s="84">
        <v>-2.2905846340629008E-2</v>
      </c>
      <c r="AS16" s="84">
        <v>-8.1080977033848742E-2</v>
      </c>
      <c r="AT16" s="84">
        <v>6.9915000250320686E-2</v>
      </c>
      <c r="AU16" s="84">
        <v>0.23915502349848647</v>
      </c>
      <c r="AV16" s="84">
        <v>0.15333903024586176</v>
      </c>
      <c r="AW16" s="84">
        <v>-0.1650235521576485</v>
      </c>
      <c r="AX16" s="84">
        <v>-5.3561709791257753E-2</v>
      </c>
      <c r="AY16" s="84">
        <v>0.14481092583601129</v>
      </c>
      <c r="AZ16" s="84">
        <v>-2.2810627152469665E-2</v>
      </c>
      <c r="BA16" s="84">
        <v>0.10150668434616164</v>
      </c>
      <c r="BB16" s="84">
        <v>0.35384077795532348</v>
      </c>
      <c r="BC16" s="84">
        <v>-0.16611492922644996</v>
      </c>
      <c r="BD16" s="84">
        <v>0.31781179773291457</v>
      </c>
      <c r="BE16" s="84">
        <v>0.1300759465783986</v>
      </c>
      <c r="BF16" s="84">
        <v>0.18083664873015196</v>
      </c>
      <c r="BG16" s="84">
        <v>-3.4519746869222157E-2</v>
      </c>
      <c r="BH16" s="84">
        <v>-1.0540421863798744E-2</v>
      </c>
      <c r="BI16" s="84">
        <v>8.5684724362418571E-2</v>
      </c>
      <c r="BJ16" s="84">
        <v>0.18506121356682367</v>
      </c>
      <c r="BK16" s="84">
        <v>-0.10195376516539412</v>
      </c>
      <c r="BL16" s="84">
        <v>6.9592997213510643E-3</v>
      </c>
      <c r="BM16" s="84">
        <v>0.14014270686631114</v>
      </c>
      <c r="BN16" s="84">
        <v>0.31402047586800158</v>
      </c>
      <c r="BO16" s="84">
        <v>-5.0481156507523536E-2</v>
      </c>
      <c r="BP16" s="84">
        <v>0.34059291366878219</v>
      </c>
      <c r="BQ16" s="84">
        <v>0.14341946129863462</v>
      </c>
      <c r="BR16" s="84">
        <v>0.36032126453238916</v>
      </c>
      <c r="BS16" s="84">
        <v>0.20993191870913719</v>
      </c>
      <c r="BT16" s="84">
        <v>0.32403070643954596</v>
      </c>
      <c r="BU16" s="85">
        <v>-0.38565389676356221</v>
      </c>
    </row>
    <row r="17" spans="2:73" x14ac:dyDescent="0.45">
      <c r="B17" s="79" t="s">
        <v>686</v>
      </c>
      <c r="C17" s="83">
        <v>-4.374667420337542E-2</v>
      </c>
      <c r="D17" s="84">
        <v>0.11287267199110555</v>
      </c>
      <c r="E17" s="84">
        <v>0.26049496709150727</v>
      </c>
      <c r="F17" s="84">
        <v>0.11321667185862683</v>
      </c>
      <c r="G17" s="84">
        <v>0.37423363102093643</v>
      </c>
      <c r="H17" s="84">
        <v>0.11198964633266895</v>
      </c>
      <c r="I17" s="84">
        <v>8.5025914029309813E-2</v>
      </c>
      <c r="J17" s="84">
        <v>0.11962441903789955</v>
      </c>
      <c r="K17" s="84">
        <v>0.29143291055432996</v>
      </c>
      <c r="L17" s="84">
        <v>0.33052726541777561</v>
      </c>
      <c r="M17" s="84">
        <v>1</v>
      </c>
      <c r="N17" s="84">
        <v>0.13823583989979499</v>
      </c>
      <c r="O17" s="84">
        <v>0.62358619929890047</v>
      </c>
      <c r="P17" s="84">
        <v>2.9138296181182046E-2</v>
      </c>
      <c r="Q17" s="84">
        <v>8.3874280709306942E-2</v>
      </c>
      <c r="R17" s="84">
        <v>1.0985259381973552E-2</v>
      </c>
      <c r="S17" s="84">
        <v>0.47044550070452268</v>
      </c>
      <c r="T17" s="84">
        <v>-9.7696903064079216E-2</v>
      </c>
      <c r="U17" s="84">
        <v>0.39044956563835509</v>
      </c>
      <c r="V17" s="84">
        <v>-2.0380604629780565E-2</v>
      </c>
      <c r="W17" s="84">
        <v>0.15705182285086708</v>
      </c>
      <c r="X17" s="84">
        <v>-2.7301154633596586E-2</v>
      </c>
      <c r="Y17" s="84">
        <v>-2.911027050090028E-2</v>
      </c>
      <c r="Z17" s="84">
        <v>6.0268920182743498E-2</v>
      </c>
      <c r="AA17" s="84">
        <v>0.26880752472450037</v>
      </c>
      <c r="AB17" s="84">
        <v>-0.13789170548203245</v>
      </c>
      <c r="AC17" s="84">
        <v>0.24011353222952361</v>
      </c>
      <c r="AD17" s="84">
        <v>2.1827223878187581E-2</v>
      </c>
      <c r="AE17" s="84">
        <v>0.34700825095393573</v>
      </c>
      <c r="AF17" s="84">
        <v>2.7132432560207791E-2</v>
      </c>
      <c r="AG17" s="84">
        <v>0.41033635230435495</v>
      </c>
      <c r="AH17" s="84">
        <v>9.975892181267848E-2</v>
      </c>
      <c r="AI17" s="84">
        <v>0.39021633824291013</v>
      </c>
      <c r="AJ17" s="84">
        <v>3.2185644519257914E-2</v>
      </c>
      <c r="AK17" s="84">
        <v>0.48388409912981112</v>
      </c>
      <c r="AL17" s="84">
        <v>5.6936185949329428E-2</v>
      </c>
      <c r="AM17" s="84">
        <v>0.42785154294738792</v>
      </c>
      <c r="AN17" s="84">
        <v>0.21207215202226284</v>
      </c>
      <c r="AO17" s="84">
        <v>0.75172257146938415</v>
      </c>
      <c r="AP17" s="84">
        <v>-2.7041885303050739E-2</v>
      </c>
      <c r="AQ17" s="84">
        <v>0.34849079300791569</v>
      </c>
      <c r="AR17" s="84">
        <v>-7.111356619585606E-3</v>
      </c>
      <c r="AS17" s="84">
        <v>0.33621969076424585</v>
      </c>
      <c r="AT17" s="84">
        <v>-9.4583510963004061E-2</v>
      </c>
      <c r="AU17" s="84">
        <v>0.2537953640704444</v>
      </c>
      <c r="AV17" s="84">
        <v>6.1603567807951322E-2</v>
      </c>
      <c r="AW17" s="84">
        <v>0.246094417235142</v>
      </c>
      <c r="AX17" s="84">
        <v>-1.5744251435025235E-2</v>
      </c>
      <c r="AY17" s="84">
        <v>0.13008232946546713</v>
      </c>
      <c r="AZ17" s="84">
        <v>-5.740576519758276E-2</v>
      </c>
      <c r="BA17" s="84">
        <v>0.37608185794665983</v>
      </c>
      <c r="BB17" s="84">
        <v>6.2707816097284208E-2</v>
      </c>
      <c r="BC17" s="84">
        <v>0.24746874932772212</v>
      </c>
      <c r="BD17" s="84">
        <v>5.7519540908743963E-2</v>
      </c>
      <c r="BE17" s="84">
        <v>0.33505336584132217</v>
      </c>
      <c r="BF17" s="84">
        <v>4.5978256027623766E-2</v>
      </c>
      <c r="BG17" s="84">
        <v>0.53544877952933734</v>
      </c>
      <c r="BH17" s="84">
        <v>-8.5675255225247077E-2</v>
      </c>
      <c r="BI17" s="84">
        <v>0.47633959564760425</v>
      </c>
      <c r="BJ17" s="84">
        <v>0.13718119710786961</v>
      </c>
      <c r="BK17" s="84">
        <v>0.39034981662595175</v>
      </c>
      <c r="BL17" s="84">
        <v>-0.15903858440850344</v>
      </c>
      <c r="BM17" s="84">
        <v>0.54037207087528627</v>
      </c>
      <c r="BN17" s="84">
        <v>5.4997305800920424E-2</v>
      </c>
      <c r="BO17" s="84">
        <v>0.16456429586259747</v>
      </c>
      <c r="BP17" s="84">
        <v>-0.11461591208765806</v>
      </c>
      <c r="BQ17" s="84">
        <v>3.9381156003689279E-2</v>
      </c>
      <c r="BR17" s="84">
        <v>-9.6036489206234629E-2</v>
      </c>
      <c r="BS17" s="84">
        <v>7.705151045139047E-2</v>
      </c>
      <c r="BT17" s="84">
        <v>-2.687869656986136E-2</v>
      </c>
      <c r="BU17" s="85">
        <v>9.3096492705345785E-2</v>
      </c>
    </row>
    <row r="18" spans="2:73" x14ac:dyDescent="0.45">
      <c r="B18" s="79" t="s">
        <v>687</v>
      </c>
      <c r="C18" s="83">
        <v>0.59899941796615552</v>
      </c>
      <c r="D18" s="84">
        <v>0.72210071062931147</v>
      </c>
      <c r="E18" s="84">
        <v>-0.12471574858159845</v>
      </c>
      <c r="F18" s="84">
        <v>0.52436312450290745</v>
      </c>
      <c r="G18" s="84">
        <v>4.1252310567273017E-3</v>
      </c>
      <c r="H18" s="84">
        <v>0.20511731564554014</v>
      </c>
      <c r="I18" s="84">
        <v>-0.37095101272524006</v>
      </c>
      <c r="J18" s="84">
        <v>0.45992610413265855</v>
      </c>
      <c r="K18" s="84">
        <v>-0.12637565554917213</v>
      </c>
      <c r="L18" s="84">
        <v>0.57300603982056297</v>
      </c>
      <c r="M18" s="84">
        <v>0.13823583989979499</v>
      </c>
      <c r="N18" s="84">
        <v>1</v>
      </c>
      <c r="O18" s="84">
        <v>0.21873714108409023</v>
      </c>
      <c r="P18" s="84">
        <v>0.43672208903620929</v>
      </c>
      <c r="Q18" s="84">
        <v>-0.21123606182860352</v>
      </c>
      <c r="R18" s="84">
        <v>0.11661905424570372</v>
      </c>
      <c r="S18" s="84">
        <v>4.6252425812351186E-2</v>
      </c>
      <c r="T18" s="84">
        <v>6.7256521452811358E-2</v>
      </c>
      <c r="U18" s="84">
        <v>-0.12036894412561085</v>
      </c>
      <c r="V18" s="84">
        <v>0.28195610419035005</v>
      </c>
      <c r="W18" s="84">
        <v>0.17455809267564104</v>
      </c>
      <c r="X18" s="84">
        <v>0.49095607022168836</v>
      </c>
      <c r="Y18" s="84">
        <v>2.5567287555989925E-2</v>
      </c>
      <c r="Z18" s="84">
        <v>0.1402713561613485</v>
      </c>
      <c r="AA18" s="84">
        <v>-0.12304733207807475</v>
      </c>
      <c r="AB18" s="84">
        <v>-9.5875631533155634E-2</v>
      </c>
      <c r="AC18" s="84">
        <v>0.23808460499284492</v>
      </c>
      <c r="AD18" s="84">
        <v>0.14111451243108808</v>
      </c>
      <c r="AE18" s="84">
        <v>-3.8482539227676735E-2</v>
      </c>
      <c r="AF18" s="84">
        <v>7.9107420507673692E-2</v>
      </c>
      <c r="AG18" s="84">
        <v>-2.951481300024231E-2</v>
      </c>
      <c r="AH18" s="84">
        <v>6.3308800166840901E-2</v>
      </c>
      <c r="AI18" s="84">
        <v>-3.8834500595558222E-2</v>
      </c>
      <c r="AJ18" s="84">
        <v>7.2191184799193495E-2</v>
      </c>
      <c r="AK18" s="84">
        <v>-6.6586242552114415E-3</v>
      </c>
      <c r="AL18" s="84">
        <v>0.37749573798772162</v>
      </c>
      <c r="AM18" s="84">
        <v>0.12324507058281876</v>
      </c>
      <c r="AN18" s="84">
        <v>0.3178531376661603</v>
      </c>
      <c r="AO18" s="84">
        <v>5.5117289159431045E-2</v>
      </c>
      <c r="AP18" s="84">
        <v>2.2934724650954304E-2</v>
      </c>
      <c r="AQ18" s="84">
        <v>-6.5888058082551271E-2</v>
      </c>
      <c r="AR18" s="84">
        <v>-2.8112018684455526E-2</v>
      </c>
      <c r="AS18" s="84">
        <v>-6.8839215820397426E-2</v>
      </c>
      <c r="AT18" s="84">
        <v>9.0726719489602106E-2</v>
      </c>
      <c r="AU18" s="84">
        <v>0.22423030437584657</v>
      </c>
      <c r="AV18" s="84">
        <v>0.14417817705042729</v>
      </c>
      <c r="AW18" s="84">
        <v>-0.12708822444006901</v>
      </c>
      <c r="AX18" s="84">
        <v>-6.0343865594084452E-2</v>
      </c>
      <c r="AY18" s="84">
        <v>0.11600128825731246</v>
      </c>
      <c r="AZ18" s="84">
        <v>-4.1504423159651242E-2</v>
      </c>
      <c r="BA18" s="84">
        <v>0.12696528713651595</v>
      </c>
      <c r="BB18" s="84">
        <v>0.4048565450643351</v>
      </c>
      <c r="BC18" s="84">
        <v>-0.1273819953212994</v>
      </c>
      <c r="BD18" s="84">
        <v>0.36077087618073961</v>
      </c>
      <c r="BE18" s="84">
        <v>0.13986805161367205</v>
      </c>
      <c r="BF18" s="84">
        <v>0.15998768943519931</v>
      </c>
      <c r="BG18" s="84">
        <v>-4.0716856282011146E-2</v>
      </c>
      <c r="BH18" s="84">
        <v>-1.1416904467371326E-2</v>
      </c>
      <c r="BI18" s="84">
        <v>8.4240389289708589E-2</v>
      </c>
      <c r="BJ18" s="84">
        <v>0.152649505090345</v>
      </c>
      <c r="BK18" s="84">
        <v>-9.3743117400601567E-2</v>
      </c>
      <c r="BL18" s="84">
        <v>1.4515572489432462E-2</v>
      </c>
      <c r="BM18" s="84">
        <v>0.12565086692332678</v>
      </c>
      <c r="BN18" s="84">
        <v>0.3046783975300173</v>
      </c>
      <c r="BO18" s="84">
        <v>0.11536025902615793</v>
      </c>
      <c r="BP18" s="84">
        <v>0.39418809905616981</v>
      </c>
      <c r="BQ18" s="84">
        <v>0.24874517331522328</v>
      </c>
      <c r="BR18" s="84">
        <v>0.42314782205595841</v>
      </c>
      <c r="BS18" s="84">
        <v>0.26997437809467512</v>
      </c>
      <c r="BT18" s="84">
        <v>0.43904344615718777</v>
      </c>
      <c r="BU18" s="85">
        <v>-0.21437176086363458</v>
      </c>
    </row>
    <row r="19" spans="2:73" x14ac:dyDescent="0.45">
      <c r="B19" s="79" t="s">
        <v>688</v>
      </c>
      <c r="C19" s="83">
        <v>-8.7791423783182373E-2</v>
      </c>
      <c r="D19" s="84">
        <v>0.1494926433649339</v>
      </c>
      <c r="E19" s="84">
        <v>0.53188561389038924</v>
      </c>
      <c r="F19" s="84">
        <v>0.11544411771272542</v>
      </c>
      <c r="G19" s="84">
        <v>0.45522441554215487</v>
      </c>
      <c r="H19" s="84">
        <v>7.3040135786128141E-2</v>
      </c>
      <c r="I19" s="84">
        <v>0.2052545102851166</v>
      </c>
      <c r="J19" s="84">
        <v>0.14252621055429537</v>
      </c>
      <c r="K19" s="84">
        <v>0.52586324499096671</v>
      </c>
      <c r="L19" s="84">
        <v>9.1836279291666045E-2</v>
      </c>
      <c r="M19" s="84">
        <v>0.62358619929890047</v>
      </c>
      <c r="N19" s="84">
        <v>0.21873714108409023</v>
      </c>
      <c r="O19" s="84">
        <v>1</v>
      </c>
      <c r="P19" s="84">
        <v>-3.3452854560391342E-2</v>
      </c>
      <c r="Q19" s="84">
        <v>0.11800303833784757</v>
      </c>
      <c r="R19" s="84">
        <v>-1.367237366223422E-2</v>
      </c>
      <c r="S19" s="84">
        <v>0.55325737619918092</v>
      </c>
      <c r="T19" s="84">
        <v>-4.1487294995557734E-2</v>
      </c>
      <c r="U19" s="84">
        <v>0.59693870948589878</v>
      </c>
      <c r="V19" s="84">
        <v>-8.7366307793585504E-3</v>
      </c>
      <c r="W19" s="84">
        <v>6.1125661346233928E-2</v>
      </c>
      <c r="X19" s="84">
        <v>-5.7600405465296406E-2</v>
      </c>
      <c r="Y19" s="84">
        <v>-2.8272638579138285E-2</v>
      </c>
      <c r="Z19" s="84">
        <v>6.1442265760075464E-2</v>
      </c>
      <c r="AA19" s="84">
        <v>0.53915128029980697</v>
      </c>
      <c r="AB19" s="84">
        <v>-4.6828295868990462E-2</v>
      </c>
      <c r="AC19" s="84">
        <v>0.10773071495088409</v>
      </c>
      <c r="AD19" s="84">
        <v>7.3269678794857004E-2</v>
      </c>
      <c r="AE19" s="84">
        <v>0.49198431729158237</v>
      </c>
      <c r="AF19" s="84">
        <v>8.1560257044442624E-3</v>
      </c>
      <c r="AG19" s="84">
        <v>0.48231665935312557</v>
      </c>
      <c r="AH19" s="84">
        <v>2.0315217697543398E-2</v>
      </c>
      <c r="AI19" s="84">
        <v>0.44181185628549641</v>
      </c>
      <c r="AJ19" s="84">
        <v>-5.1870681666284163E-3</v>
      </c>
      <c r="AK19" s="84">
        <v>0.56589366726705215</v>
      </c>
      <c r="AL19" s="84">
        <v>2.2359648683622597E-3</v>
      </c>
      <c r="AM19" s="84">
        <v>0.3709917683175738</v>
      </c>
      <c r="AN19" s="84">
        <v>7.3611155795369976E-2</v>
      </c>
      <c r="AO19" s="84">
        <v>0.52391544873806073</v>
      </c>
      <c r="AP19" s="84">
        <v>5.0085061283294445E-3</v>
      </c>
      <c r="AQ19" s="84">
        <v>0.56497162039485826</v>
      </c>
      <c r="AR19" s="84">
        <v>-2.9659658072900774E-2</v>
      </c>
      <c r="AS19" s="84">
        <v>0.49186006399454968</v>
      </c>
      <c r="AT19" s="84">
        <v>-2.2391364081986876E-2</v>
      </c>
      <c r="AU19" s="84">
        <v>0.13094341301827289</v>
      </c>
      <c r="AV19" s="84">
        <v>4.8684867990815686E-2</v>
      </c>
      <c r="AW19" s="84">
        <v>0.51900671326046532</v>
      </c>
      <c r="AX19" s="84">
        <v>-7.9745880753448045E-3</v>
      </c>
      <c r="AY19" s="84">
        <v>5.0924133607255707E-2</v>
      </c>
      <c r="AZ19" s="84">
        <v>-4.3464827586653543E-2</v>
      </c>
      <c r="BA19" s="84">
        <v>0.43196515231638477</v>
      </c>
      <c r="BB19" s="84">
        <v>3.3867635973574145E-2</v>
      </c>
      <c r="BC19" s="84">
        <v>0.51932543062303993</v>
      </c>
      <c r="BD19" s="84">
        <v>9.3362514157177955E-3</v>
      </c>
      <c r="BE19" s="84">
        <v>0.24365280227453809</v>
      </c>
      <c r="BF19" s="84">
        <v>4.5597343734324565E-2</v>
      </c>
      <c r="BG19" s="84">
        <v>0.64526866776278058</v>
      </c>
      <c r="BH19" s="84">
        <v>-4.2952149245055214E-2</v>
      </c>
      <c r="BI19" s="84">
        <v>0.48277289539404178</v>
      </c>
      <c r="BJ19" s="84">
        <v>8.5935730383167069E-2</v>
      </c>
      <c r="BK19" s="84">
        <v>0.5652238498115536</v>
      </c>
      <c r="BL19" s="84">
        <v>-5.077756239352306E-2</v>
      </c>
      <c r="BM19" s="84">
        <v>0.4569537694639289</v>
      </c>
      <c r="BN19" s="84">
        <v>5.0659490501775713E-2</v>
      </c>
      <c r="BO19" s="84">
        <v>0.45817302928858694</v>
      </c>
      <c r="BP19" s="84">
        <v>-0.14991498490547814</v>
      </c>
      <c r="BQ19" s="84">
        <v>4.8896864118434254E-2</v>
      </c>
      <c r="BR19" s="84">
        <v>-0.13123638782992922</v>
      </c>
      <c r="BS19" s="84">
        <v>3.9028532100657293E-2</v>
      </c>
      <c r="BT19" s="84">
        <v>3.6101259431805706E-2</v>
      </c>
      <c r="BU19" s="85">
        <v>0.51833090940781945</v>
      </c>
    </row>
    <row r="20" spans="2:73" x14ac:dyDescent="0.45">
      <c r="B20" s="79" t="s">
        <v>689</v>
      </c>
      <c r="C20" s="83">
        <v>0.58080579589599834</v>
      </c>
      <c r="D20" s="84">
        <v>0.37329390672041179</v>
      </c>
      <c r="E20" s="84">
        <v>-0.24698474143908292</v>
      </c>
      <c r="F20" s="84">
        <v>0.57066612131595429</v>
      </c>
      <c r="G20" s="84">
        <v>-4.5118282792930495E-2</v>
      </c>
      <c r="H20" s="84">
        <v>0.29909338944898212</v>
      </c>
      <c r="I20" s="84">
        <v>-0.43768128003210977</v>
      </c>
      <c r="J20" s="84">
        <v>0.35099655655012169</v>
      </c>
      <c r="K20" s="84">
        <v>-0.24360114385782772</v>
      </c>
      <c r="L20" s="84">
        <v>0.36961604035491058</v>
      </c>
      <c r="M20" s="84">
        <v>2.9138296181182046E-2</v>
      </c>
      <c r="N20" s="84">
        <v>0.43672208903620929</v>
      </c>
      <c r="O20" s="84">
        <v>-3.3452854560391342E-2</v>
      </c>
      <c r="P20" s="84">
        <v>1</v>
      </c>
      <c r="Q20" s="84">
        <v>-0.28276752155325963</v>
      </c>
      <c r="R20" s="84">
        <v>0.12833219485406525</v>
      </c>
      <c r="S20" s="84">
        <v>-9.4937046732739339E-2</v>
      </c>
      <c r="T20" s="84">
        <v>5.8013125814744763E-2</v>
      </c>
      <c r="U20" s="84">
        <v>-0.22456837570099283</v>
      </c>
      <c r="V20" s="84">
        <v>0.41297117556175811</v>
      </c>
      <c r="W20" s="84">
        <v>0.15322791476986811</v>
      </c>
      <c r="X20" s="84">
        <v>0.6455025018149475</v>
      </c>
      <c r="Y20" s="84">
        <v>-2.2146065889116946E-3</v>
      </c>
      <c r="Z20" s="84">
        <v>0.29766356544973588</v>
      </c>
      <c r="AA20" s="84">
        <v>-0.24426853670934642</v>
      </c>
      <c r="AB20" s="84">
        <v>-3.6847388002769786E-2</v>
      </c>
      <c r="AC20" s="84">
        <v>0.18189798257449169</v>
      </c>
      <c r="AD20" s="84">
        <v>0.19117286403936568</v>
      </c>
      <c r="AE20" s="84">
        <v>-0.12555200561917873</v>
      </c>
      <c r="AF20" s="84">
        <v>0.15784985129867704</v>
      </c>
      <c r="AG20" s="84">
        <v>-0.14331473732626834</v>
      </c>
      <c r="AH20" s="84">
        <v>0.1642067624608293</v>
      </c>
      <c r="AI20" s="84">
        <v>-8.3942959315800453E-2</v>
      </c>
      <c r="AJ20" s="84">
        <v>0.17546081774255154</v>
      </c>
      <c r="AK20" s="84">
        <v>-0.10613210723913839</v>
      </c>
      <c r="AL20" s="84">
        <v>0.52451673258230547</v>
      </c>
      <c r="AM20" s="84">
        <v>3.6857149379461343E-2</v>
      </c>
      <c r="AN20" s="84">
        <v>0.28620077881871592</v>
      </c>
      <c r="AO20" s="84">
        <v>-3.9338946936825388E-2</v>
      </c>
      <c r="AP20" s="84">
        <v>2.9335531023771174E-2</v>
      </c>
      <c r="AQ20" s="84">
        <v>-0.19379867987527688</v>
      </c>
      <c r="AR20" s="84">
        <v>1.3734401487841753E-2</v>
      </c>
      <c r="AS20" s="84">
        <v>-0.16475663197569493</v>
      </c>
      <c r="AT20" s="84">
        <v>0.15904397171961826</v>
      </c>
      <c r="AU20" s="84">
        <v>0.17429710893035574</v>
      </c>
      <c r="AV20" s="84">
        <v>7.9313991013904128E-2</v>
      </c>
      <c r="AW20" s="84">
        <v>-0.24851769744113997</v>
      </c>
      <c r="AX20" s="84">
        <v>-2.678528230086356E-2</v>
      </c>
      <c r="AY20" s="84">
        <v>0.1197281923823439</v>
      </c>
      <c r="AZ20" s="84">
        <v>-6.3563881668656549E-2</v>
      </c>
      <c r="BA20" s="84">
        <v>1.9170726552739072E-2</v>
      </c>
      <c r="BB20" s="84">
        <v>0.21230533687126149</v>
      </c>
      <c r="BC20" s="84">
        <v>-0.24674884844246131</v>
      </c>
      <c r="BD20" s="84">
        <v>0.53832403704481602</v>
      </c>
      <c r="BE20" s="84">
        <v>9.3618172310821271E-2</v>
      </c>
      <c r="BF20" s="84">
        <v>0.31623146670008878</v>
      </c>
      <c r="BG20" s="84">
        <v>-0.17411409516836068</v>
      </c>
      <c r="BH20" s="84">
        <v>5.3114510010559848E-2</v>
      </c>
      <c r="BI20" s="84">
        <v>-1.6803193962527042E-2</v>
      </c>
      <c r="BJ20" s="84">
        <v>0.2504096113919968</v>
      </c>
      <c r="BK20" s="84">
        <v>-0.21184380405262718</v>
      </c>
      <c r="BL20" s="84">
        <v>6.1491131295704417E-2</v>
      </c>
      <c r="BM20" s="84">
        <v>2.4924489089294663E-2</v>
      </c>
      <c r="BN20" s="84">
        <v>0.39726897973849451</v>
      </c>
      <c r="BO20" s="84">
        <v>-0.12706042107777232</v>
      </c>
      <c r="BP20" s="84">
        <v>0.37202741601076894</v>
      </c>
      <c r="BQ20" s="84">
        <v>0.37973196803206966</v>
      </c>
      <c r="BR20" s="84">
        <v>0.39663007116439059</v>
      </c>
      <c r="BS20" s="84">
        <v>0.35275605756159839</v>
      </c>
      <c r="BT20" s="84">
        <v>0.19297578945323637</v>
      </c>
      <c r="BU20" s="85">
        <v>-0.43406008056116924</v>
      </c>
    </row>
    <row r="21" spans="2:73" x14ac:dyDescent="0.45">
      <c r="B21" s="79" t="s">
        <v>690</v>
      </c>
      <c r="C21" s="83">
        <v>-0.24938541876546294</v>
      </c>
      <c r="D21" s="84">
        <v>-0.18187951044243222</v>
      </c>
      <c r="E21" s="84">
        <v>0.23242106915643596</v>
      </c>
      <c r="F21" s="84">
        <v>-0.1645805732508849</v>
      </c>
      <c r="G21" s="84">
        <v>0.12154258414275701</v>
      </c>
      <c r="H21" s="84">
        <v>-6.2466570817781474E-2</v>
      </c>
      <c r="I21" s="84">
        <v>0.30035139918334985</v>
      </c>
      <c r="J21" s="84">
        <v>-0.11313272597576533</v>
      </c>
      <c r="K21" s="84">
        <v>0.22628233529592059</v>
      </c>
      <c r="L21" s="84">
        <v>-0.14576163096780037</v>
      </c>
      <c r="M21" s="84">
        <v>8.3874280709306942E-2</v>
      </c>
      <c r="N21" s="84">
        <v>-0.21123606182860352</v>
      </c>
      <c r="O21" s="84">
        <v>0.11800303833784757</v>
      </c>
      <c r="P21" s="84">
        <v>-0.28276752155325963</v>
      </c>
      <c r="Q21" s="84">
        <v>1</v>
      </c>
      <c r="R21" s="84">
        <v>-5.1910409539173225E-2</v>
      </c>
      <c r="S21" s="84">
        <v>0.13077541841586601</v>
      </c>
      <c r="T21" s="84">
        <v>-2.3366168066098505E-2</v>
      </c>
      <c r="U21" s="84">
        <v>0.21163011827645664</v>
      </c>
      <c r="V21" s="84">
        <v>-0.15685587701307399</v>
      </c>
      <c r="W21" s="84">
        <v>-8.2716821286732564E-2</v>
      </c>
      <c r="X21" s="84">
        <v>-0.19830968638979576</v>
      </c>
      <c r="Y21" s="84">
        <v>4.6903857437488969E-2</v>
      </c>
      <c r="Z21" s="84">
        <v>-5.0535575839793526E-2</v>
      </c>
      <c r="AA21" s="84">
        <v>0.23067925975725984</v>
      </c>
      <c r="AB21" s="84">
        <v>0.10717312513641457</v>
      </c>
      <c r="AC21" s="84">
        <v>-0.12492982393836036</v>
      </c>
      <c r="AD21" s="84">
        <v>-5.2897913778206927E-2</v>
      </c>
      <c r="AE21" s="84">
        <v>0.1336227720566161</v>
      </c>
      <c r="AF21" s="84">
        <v>-5.2985944985571805E-2</v>
      </c>
      <c r="AG21" s="84">
        <v>0.17041291848364354</v>
      </c>
      <c r="AH21" s="84">
        <v>-1.7102314767954433E-2</v>
      </c>
      <c r="AI21" s="84">
        <v>0.13190287237090861</v>
      </c>
      <c r="AJ21" s="84">
        <v>-1.8028918568823035E-2</v>
      </c>
      <c r="AK21" s="84">
        <v>0.15371882198440701</v>
      </c>
      <c r="AL21" s="84">
        <v>-0.12109647853220853</v>
      </c>
      <c r="AM21" s="84">
        <v>3.755294582235133E-2</v>
      </c>
      <c r="AN21" s="84">
        <v>-9.7505730639381435E-2</v>
      </c>
      <c r="AO21" s="84">
        <v>8.6240199944404322E-2</v>
      </c>
      <c r="AP21" s="84">
        <v>-1.8210265267993266E-2</v>
      </c>
      <c r="AQ21" s="84">
        <v>0.19981023994196356</v>
      </c>
      <c r="AR21" s="84">
        <v>1.7721571747034556E-3</v>
      </c>
      <c r="AS21" s="84">
        <v>0.19051579142872732</v>
      </c>
      <c r="AT21" s="84">
        <v>2.0967986456301404E-2</v>
      </c>
      <c r="AU21" s="84">
        <v>-0.12649831201195358</v>
      </c>
      <c r="AV21" s="84">
        <v>-2.2479633274080181E-2</v>
      </c>
      <c r="AW21" s="84">
        <v>0.2273652796383038</v>
      </c>
      <c r="AX21" s="84">
        <v>3.9096986866932422E-2</v>
      </c>
      <c r="AY21" s="84">
        <v>-0.11953203878539594</v>
      </c>
      <c r="AZ21" s="84">
        <v>-5.3911842629403867E-3</v>
      </c>
      <c r="BA21" s="84">
        <v>7.778445473745195E-2</v>
      </c>
      <c r="BB21" s="84">
        <v>-0.10284861190916594</v>
      </c>
      <c r="BC21" s="84">
        <v>0.22687291511356719</v>
      </c>
      <c r="BD21" s="84">
        <v>-0.13421672270760343</v>
      </c>
      <c r="BE21" s="84">
        <v>-2.4944591201200669E-2</v>
      </c>
      <c r="BF21" s="84">
        <v>-7.3950846878776691E-2</v>
      </c>
      <c r="BG21" s="84">
        <v>0.22506987482167334</v>
      </c>
      <c r="BH21" s="84">
        <v>2.9211060616069699E-2</v>
      </c>
      <c r="BI21" s="84">
        <v>1.7274962373903795E-2</v>
      </c>
      <c r="BJ21" s="84">
        <v>-5.8948110936059547E-2</v>
      </c>
      <c r="BK21" s="84">
        <v>0.20544770116476099</v>
      </c>
      <c r="BL21" s="84">
        <v>2.8934882691150215E-2</v>
      </c>
      <c r="BM21" s="84">
        <v>1.7785440165731855E-2</v>
      </c>
      <c r="BN21" s="84">
        <v>-0.11503191264113237</v>
      </c>
      <c r="BO21" s="84">
        <v>0.18760517177032959</v>
      </c>
      <c r="BP21" s="84">
        <v>-0.17671611549660921</v>
      </c>
      <c r="BQ21" s="84">
        <v>-0.1083080855071246</v>
      </c>
      <c r="BR21" s="84">
        <v>-0.17641756841790654</v>
      </c>
      <c r="BS21" s="84">
        <v>-0.15780599244653967</v>
      </c>
      <c r="BT21" s="84">
        <v>-0.1280327398935566</v>
      </c>
      <c r="BU21" s="85">
        <v>0.30411286250731462</v>
      </c>
    </row>
    <row r="22" spans="2:73" x14ac:dyDescent="0.45">
      <c r="B22" s="79" t="s">
        <v>691</v>
      </c>
      <c r="C22" s="83">
        <v>0.104089340822678</v>
      </c>
      <c r="D22" s="84">
        <v>8.7507339570735435E-2</v>
      </c>
      <c r="E22" s="84">
        <v>-3.2936654539654255E-2</v>
      </c>
      <c r="F22" s="84">
        <v>0.1579268021874784</v>
      </c>
      <c r="G22" s="84">
        <v>4.14375448483625E-4</v>
      </c>
      <c r="H22" s="84">
        <v>8.6342636567884434E-2</v>
      </c>
      <c r="I22" s="84">
        <v>-0.10631435507019442</v>
      </c>
      <c r="J22" s="84">
        <v>0.11765186657580816</v>
      </c>
      <c r="K22" s="84">
        <v>-1.4656337595256324E-2</v>
      </c>
      <c r="L22" s="84">
        <v>8.8393451985001481E-2</v>
      </c>
      <c r="M22" s="84">
        <v>1.0985259381973552E-2</v>
      </c>
      <c r="N22" s="84">
        <v>0.11661905424570372</v>
      </c>
      <c r="O22" s="84">
        <v>-1.367237366223422E-2</v>
      </c>
      <c r="P22" s="84">
        <v>0.12833219485406525</v>
      </c>
      <c r="Q22" s="84">
        <v>-5.1910409539173225E-2</v>
      </c>
      <c r="R22" s="84">
        <v>1</v>
      </c>
      <c r="S22" s="84">
        <v>-6.9257455246117539E-3</v>
      </c>
      <c r="T22" s="84">
        <v>3.9054285700102269E-2</v>
      </c>
      <c r="U22" s="84">
        <v>-2.4355793634645614E-2</v>
      </c>
      <c r="V22" s="84">
        <v>0.12046151072096191</v>
      </c>
      <c r="W22" s="84">
        <v>5.9452832056936279E-2</v>
      </c>
      <c r="X22" s="84">
        <v>0.15460308956588922</v>
      </c>
      <c r="Y22" s="84">
        <v>-2.9709547343003649E-2</v>
      </c>
      <c r="Z22" s="84">
        <v>0.10807427756376103</v>
      </c>
      <c r="AA22" s="84">
        <v>-2.9610563330653216E-2</v>
      </c>
      <c r="AB22" s="84">
        <v>-4.2496805496951345E-3</v>
      </c>
      <c r="AC22" s="84">
        <v>5.5342956827847657E-2</v>
      </c>
      <c r="AD22" s="84">
        <v>3.8515533832244007E-2</v>
      </c>
      <c r="AE22" s="84">
        <v>-1.6506714175290805E-2</v>
      </c>
      <c r="AF22" s="84">
        <v>3.6495047890579599E-2</v>
      </c>
      <c r="AG22" s="84">
        <v>-3.2840676945373383E-2</v>
      </c>
      <c r="AH22" s="84">
        <v>8.9715258576153228E-2</v>
      </c>
      <c r="AI22" s="84">
        <v>2.1342493726839336E-2</v>
      </c>
      <c r="AJ22" s="84">
        <v>9.8469702051351971E-2</v>
      </c>
      <c r="AK22" s="84">
        <v>-1.8342419373498647E-2</v>
      </c>
      <c r="AL22" s="84">
        <v>0.13389166606480507</v>
      </c>
      <c r="AM22" s="84">
        <v>-2.4204468538095526E-2</v>
      </c>
      <c r="AN22" s="84">
        <v>7.7048242267119482E-2</v>
      </c>
      <c r="AO22" s="84">
        <v>2.1820447252226167E-2</v>
      </c>
      <c r="AP22" s="84">
        <v>2.0234647771745426E-2</v>
      </c>
      <c r="AQ22" s="84">
        <v>-2.350109592851652E-2</v>
      </c>
      <c r="AR22" s="84">
        <v>1.6496406112976057E-2</v>
      </c>
      <c r="AS22" s="84">
        <v>-2.0329011271479531E-2</v>
      </c>
      <c r="AT22" s="84">
        <v>9.4002088978651491E-2</v>
      </c>
      <c r="AU22" s="84">
        <v>1.6008897786597771E-2</v>
      </c>
      <c r="AV22" s="84">
        <v>1.7525795825683504E-2</v>
      </c>
      <c r="AW22" s="84">
        <v>-3.7251158335018367E-2</v>
      </c>
      <c r="AX22" s="84">
        <v>-2.1840543772480455E-2</v>
      </c>
      <c r="AY22" s="84">
        <v>5.757625385098137E-2</v>
      </c>
      <c r="AZ22" s="84">
        <v>3.2222573865884806E-2</v>
      </c>
      <c r="BA22" s="84">
        <v>2.8002869151283097E-2</v>
      </c>
      <c r="BB22" s="84">
        <v>7.6128357982458872E-2</v>
      </c>
      <c r="BC22" s="84">
        <v>-3.8067051396727836E-2</v>
      </c>
      <c r="BD22" s="84">
        <v>0.11511936930453467</v>
      </c>
      <c r="BE22" s="84">
        <v>2.8425388314556464E-2</v>
      </c>
      <c r="BF22" s="84">
        <v>8.9372325239599676E-2</v>
      </c>
      <c r="BG22" s="84">
        <v>-2.7829347027625111E-2</v>
      </c>
      <c r="BH22" s="84">
        <v>7.067291635070018E-2</v>
      </c>
      <c r="BI22" s="84">
        <v>-4.9197527278305375E-3</v>
      </c>
      <c r="BJ22" s="84">
        <v>0.11825724878650756</v>
      </c>
      <c r="BK22" s="84">
        <v>-3.9794318656502244E-2</v>
      </c>
      <c r="BL22" s="84">
        <v>0.10517134066688612</v>
      </c>
      <c r="BM22" s="84">
        <v>-3.7864189689978262E-2</v>
      </c>
      <c r="BN22" s="84">
        <v>0.13273233687864353</v>
      </c>
      <c r="BO22" s="84">
        <v>-6.1541957148535551E-3</v>
      </c>
      <c r="BP22" s="84">
        <v>6.2198919511983454E-2</v>
      </c>
      <c r="BQ22" s="84">
        <v>8.432334803447844E-2</v>
      </c>
      <c r="BR22" s="84">
        <v>6.6573436607782296E-2</v>
      </c>
      <c r="BS22" s="84">
        <v>0.16023121912944224</v>
      </c>
      <c r="BT22" s="84">
        <v>4.7447005656583691E-2</v>
      </c>
      <c r="BU22" s="85">
        <v>-0.44228425887750761</v>
      </c>
    </row>
    <row r="23" spans="2:73" x14ac:dyDescent="0.45">
      <c r="B23" s="79" t="s">
        <v>692</v>
      </c>
      <c r="C23" s="83">
        <v>-0.1385151620258816</v>
      </c>
      <c r="D23" s="84">
        <v>6.711738004689595E-2</v>
      </c>
      <c r="E23" s="84">
        <v>0.55222523768594656</v>
      </c>
      <c r="F23" s="84">
        <v>1.665824500907517E-2</v>
      </c>
      <c r="G23" s="84">
        <v>0.35339776527420425</v>
      </c>
      <c r="H23" s="84">
        <v>3.3558081708057401E-2</v>
      </c>
      <c r="I23" s="84">
        <v>0.25485992228830406</v>
      </c>
      <c r="J23" s="84">
        <v>5.2286717693521098E-2</v>
      </c>
      <c r="K23" s="84">
        <v>0.52459894752135061</v>
      </c>
      <c r="L23" s="84">
        <v>2.8508870398342403E-2</v>
      </c>
      <c r="M23" s="84">
        <v>0.47044550070452268</v>
      </c>
      <c r="N23" s="84">
        <v>4.6252425812351186E-2</v>
      </c>
      <c r="O23" s="84">
        <v>0.55325737619918092</v>
      </c>
      <c r="P23" s="84">
        <v>-9.4937046732739339E-2</v>
      </c>
      <c r="Q23" s="84">
        <v>0.13077541841586601</v>
      </c>
      <c r="R23" s="84">
        <v>-6.9257455246117539E-3</v>
      </c>
      <c r="S23" s="84">
        <v>1</v>
      </c>
      <c r="T23" s="84">
        <v>-9.1111755450444379E-2</v>
      </c>
      <c r="U23" s="84">
        <v>0.54454248482133727</v>
      </c>
      <c r="V23" s="84">
        <v>-6.5276376781322573E-2</v>
      </c>
      <c r="W23" s="84">
        <v>-1.3021886073962863E-2</v>
      </c>
      <c r="X23" s="84">
        <v>-0.11161869380312274</v>
      </c>
      <c r="Y23" s="84">
        <v>-2.9633746481783275E-2</v>
      </c>
      <c r="Z23" s="84">
        <v>1.6887478478260737E-2</v>
      </c>
      <c r="AA23" s="84">
        <v>0.55763151507541309</v>
      </c>
      <c r="AB23" s="84">
        <v>-4.0460413541401417E-2</v>
      </c>
      <c r="AC23" s="84">
        <v>4.1800159554310171E-2</v>
      </c>
      <c r="AD23" s="84">
        <v>1.0476898783863473E-3</v>
      </c>
      <c r="AE23" s="84">
        <v>0.4725222712083661</v>
      </c>
      <c r="AF23" s="84">
        <v>-4.1422303452615251E-2</v>
      </c>
      <c r="AG23" s="84">
        <v>0.53118578936563632</v>
      </c>
      <c r="AH23" s="84">
        <v>2.1454775662703911E-2</v>
      </c>
      <c r="AI23" s="84">
        <v>0.45994359849771332</v>
      </c>
      <c r="AJ23" s="84">
        <v>-3.3808227869459927E-3</v>
      </c>
      <c r="AK23" s="84">
        <v>0.57815152667174297</v>
      </c>
      <c r="AL23" s="84">
        <v>-6.2101754425961643E-2</v>
      </c>
      <c r="AM23" s="84">
        <v>0.25071946654582239</v>
      </c>
      <c r="AN23" s="84">
        <v>3.3317512409334518E-2</v>
      </c>
      <c r="AO23" s="84">
        <v>0.39146894781435321</v>
      </c>
      <c r="AP23" s="84">
        <v>-2.9776960586014447E-2</v>
      </c>
      <c r="AQ23" s="84">
        <v>0.60953348738467494</v>
      </c>
      <c r="AR23" s="84">
        <v>-2.1726437279935919E-2</v>
      </c>
      <c r="AS23" s="84">
        <v>0.51170943040530603</v>
      </c>
      <c r="AT23" s="84">
        <v>-9.008799027813591E-2</v>
      </c>
      <c r="AU23" s="84">
        <v>6.4663483498135277E-2</v>
      </c>
      <c r="AV23" s="84">
        <v>3.675849792821502E-2</v>
      </c>
      <c r="AW23" s="84">
        <v>0.53834098521433771</v>
      </c>
      <c r="AX23" s="84">
        <v>-3.0107211160712095E-2</v>
      </c>
      <c r="AY23" s="84">
        <v>2.9091714456362248E-2</v>
      </c>
      <c r="AZ23" s="84">
        <v>-4.0357594933268938E-2</v>
      </c>
      <c r="BA23" s="84">
        <v>0.41063973245780039</v>
      </c>
      <c r="BB23" s="84">
        <v>2.5798830510634758E-3</v>
      </c>
      <c r="BC23" s="84">
        <v>0.5362464113634261</v>
      </c>
      <c r="BD23" s="84">
        <v>-5.4436351348881445E-2</v>
      </c>
      <c r="BE23" s="84">
        <v>0.12149260775794371</v>
      </c>
      <c r="BF23" s="84">
        <v>-2.947091914578636E-2</v>
      </c>
      <c r="BG23" s="84">
        <v>0.62630389144541432</v>
      </c>
      <c r="BH23" s="84">
        <v>-7.0560711867196133E-2</v>
      </c>
      <c r="BI23" s="84">
        <v>0.47452652070182338</v>
      </c>
      <c r="BJ23" s="84">
        <v>1.322871041651545E-2</v>
      </c>
      <c r="BK23" s="84">
        <v>0.58910197106858775</v>
      </c>
      <c r="BL23" s="84">
        <v>-0.10893071788119674</v>
      </c>
      <c r="BM23" s="84">
        <v>0.41669072593829753</v>
      </c>
      <c r="BN23" s="84">
        <v>-6.2879284772588886E-3</v>
      </c>
      <c r="BO23" s="84">
        <v>0.24235457829504861</v>
      </c>
      <c r="BP23" s="84">
        <v>-0.18465296819039059</v>
      </c>
      <c r="BQ23" s="84">
        <v>5.3531089016605367E-2</v>
      </c>
      <c r="BR23" s="84">
        <v>-0.17667024049708682</v>
      </c>
      <c r="BS23" s="84">
        <v>3.0021985724438389E-2</v>
      </c>
      <c r="BT23" s="84">
        <v>2.6993496671605416E-2</v>
      </c>
      <c r="BU23" s="85">
        <v>0.49791387915509</v>
      </c>
    </row>
    <row r="24" spans="2:73" x14ac:dyDescent="0.45">
      <c r="B24" s="79" t="s">
        <v>693</v>
      </c>
      <c r="C24" s="83">
        <v>2.390909493084592E-2</v>
      </c>
      <c r="D24" s="84">
        <v>3.0654687210142896E-2</v>
      </c>
      <c r="E24" s="84">
        <v>6.1334293349184041E-2</v>
      </c>
      <c r="F24" s="84">
        <v>7.977037408272776E-2</v>
      </c>
      <c r="G24" s="84">
        <v>-6.6385826933773023E-3</v>
      </c>
      <c r="H24" s="84">
        <v>9.094082153069763E-2</v>
      </c>
      <c r="I24" s="84">
        <v>3.5485947240034753E-2</v>
      </c>
      <c r="J24" s="84">
        <v>5.4082086566670386E-2</v>
      </c>
      <c r="K24" s="84">
        <v>7.0029495147211893E-2</v>
      </c>
      <c r="L24" s="84">
        <v>2.3948458068173435E-3</v>
      </c>
      <c r="M24" s="84">
        <v>-9.7696903064079216E-2</v>
      </c>
      <c r="N24" s="84">
        <v>6.7256521452811358E-2</v>
      </c>
      <c r="O24" s="84">
        <v>-4.1487294995557734E-2</v>
      </c>
      <c r="P24" s="84">
        <v>5.8013125814744763E-2</v>
      </c>
      <c r="Q24" s="84">
        <v>-2.3366168066098505E-2</v>
      </c>
      <c r="R24" s="84">
        <v>3.9054285700102269E-2</v>
      </c>
      <c r="S24" s="84">
        <v>-9.1111755450444379E-2</v>
      </c>
      <c r="T24" s="84">
        <v>1</v>
      </c>
      <c r="U24" s="84">
        <v>7.5931922852354991E-2</v>
      </c>
      <c r="V24" s="84">
        <v>0.11815834561333347</v>
      </c>
      <c r="W24" s="84">
        <v>-8.2613990659974365E-2</v>
      </c>
      <c r="X24" s="84">
        <v>3.8162617150219423E-2</v>
      </c>
      <c r="Y24" s="84">
        <v>5.4122536748166999E-2</v>
      </c>
      <c r="Z24" s="84">
        <v>9.8932537608715829E-2</v>
      </c>
      <c r="AA24" s="84">
        <v>6.2703922160258579E-2</v>
      </c>
      <c r="AB24" s="84">
        <v>0.13977861517917367</v>
      </c>
      <c r="AC24" s="84">
        <v>-0.11832142795860248</v>
      </c>
      <c r="AD24" s="84">
        <v>3.9588731565599881E-2</v>
      </c>
      <c r="AE24" s="84">
        <v>-2.3888144951827225E-2</v>
      </c>
      <c r="AF24" s="84">
        <v>6.6008223072905062E-2</v>
      </c>
      <c r="AG24" s="84">
        <v>-4.6980817574271423E-2</v>
      </c>
      <c r="AH24" s="84">
        <v>3.9733148030602121E-2</v>
      </c>
      <c r="AI24" s="84">
        <v>9.0992325926436048E-3</v>
      </c>
      <c r="AJ24" s="84">
        <v>9.0799726375733678E-2</v>
      </c>
      <c r="AK24" s="84">
        <v>-3.4005213429711252E-2</v>
      </c>
      <c r="AL24" s="84">
        <v>-7.451470017545779E-3</v>
      </c>
      <c r="AM24" s="84">
        <v>-0.12525561330619289</v>
      </c>
      <c r="AN24" s="84">
        <v>4.7753278399340217E-2</v>
      </c>
      <c r="AO24" s="84">
        <v>-6.468629180591999E-2</v>
      </c>
      <c r="AP24" s="84">
        <v>7.9086134394077551E-2</v>
      </c>
      <c r="AQ24" s="84">
        <v>-5.2258797123286673E-4</v>
      </c>
      <c r="AR24" s="84">
        <v>-7.3064564731929191E-3</v>
      </c>
      <c r="AS24" s="84">
        <v>1.2688018305651361E-2</v>
      </c>
      <c r="AT24" s="84">
        <v>0.21638994441507992</v>
      </c>
      <c r="AU24" s="84">
        <v>-0.14160358162972073</v>
      </c>
      <c r="AV24" s="84">
        <v>4.7320470687108804E-2</v>
      </c>
      <c r="AW24" s="84">
        <v>6.8327444748736796E-2</v>
      </c>
      <c r="AX24" s="84">
        <v>3.685961542576139E-2</v>
      </c>
      <c r="AY24" s="84">
        <v>-4.2860217208039175E-2</v>
      </c>
      <c r="AZ24" s="84">
        <v>7.1229356651949906E-3</v>
      </c>
      <c r="BA24" s="84">
        <v>-6.708206840548403E-2</v>
      </c>
      <c r="BB24" s="84">
        <v>-3.3892428768961307E-2</v>
      </c>
      <c r="BC24" s="84">
        <v>6.8563069982804092E-2</v>
      </c>
      <c r="BD24" s="84">
        <v>2.8061133474985789E-2</v>
      </c>
      <c r="BE24" s="84">
        <v>-0.1155308484218787</v>
      </c>
      <c r="BF24" s="84">
        <v>0.10906603062221236</v>
      </c>
      <c r="BG24" s="84">
        <v>-1.2999196344484104E-2</v>
      </c>
      <c r="BH24" s="84">
        <v>9.0141911302305075E-2</v>
      </c>
      <c r="BI24" s="84">
        <v>-9.462630484966271E-2</v>
      </c>
      <c r="BJ24" s="84">
        <v>5.3076463389024671E-2</v>
      </c>
      <c r="BK24" s="84">
        <v>1.69945835840749E-2</v>
      </c>
      <c r="BL24" s="84">
        <v>0.14372312575502194</v>
      </c>
      <c r="BM24" s="84">
        <v>-0.12876149637547452</v>
      </c>
      <c r="BN24" s="84">
        <v>6.968338149910798E-2</v>
      </c>
      <c r="BO24" s="84">
        <v>2.5971468030476334E-2</v>
      </c>
      <c r="BP24" s="84">
        <v>3.4505288557113635E-2</v>
      </c>
      <c r="BQ24" s="84">
        <v>-5.0135542607269309E-2</v>
      </c>
      <c r="BR24" s="84">
        <v>4.920646032136685E-2</v>
      </c>
      <c r="BS24" s="84">
        <v>-2.3997071697848565E-2</v>
      </c>
      <c r="BT24" s="84">
        <v>9.4324222367843907E-2</v>
      </c>
      <c r="BU24" s="85">
        <v>0.10833581965448087</v>
      </c>
    </row>
    <row r="25" spans="2:73" x14ac:dyDescent="0.45">
      <c r="B25" s="79" t="s">
        <v>694</v>
      </c>
      <c r="C25" s="83">
        <v>-0.30698498123797135</v>
      </c>
      <c r="D25" s="84">
        <v>1.5568793060855837E-2</v>
      </c>
      <c r="E25" s="84">
        <v>0.91439781063200132</v>
      </c>
      <c r="F25" s="84">
        <v>-4.3430529072571153E-2</v>
      </c>
      <c r="G25" s="84">
        <v>0.50987194891995802</v>
      </c>
      <c r="H25" s="84">
        <v>3.3801624664332071E-2</v>
      </c>
      <c r="I25" s="84">
        <v>0.5364091538282475</v>
      </c>
      <c r="J25" s="84">
        <v>3.2544493243962226E-2</v>
      </c>
      <c r="K25" s="84">
        <v>0.90564704944796059</v>
      </c>
      <c r="L25" s="84">
        <v>-0.11427863923518111</v>
      </c>
      <c r="M25" s="84">
        <v>0.39044956563835509</v>
      </c>
      <c r="N25" s="84">
        <v>-0.12036894412561085</v>
      </c>
      <c r="O25" s="84">
        <v>0.59693870948589878</v>
      </c>
      <c r="P25" s="84">
        <v>-0.22456837570099283</v>
      </c>
      <c r="Q25" s="84">
        <v>0.21163011827645664</v>
      </c>
      <c r="R25" s="84">
        <v>-2.4355793634645614E-2</v>
      </c>
      <c r="S25" s="84">
        <v>0.54454248482133727</v>
      </c>
      <c r="T25" s="84">
        <v>7.5931922852354991E-2</v>
      </c>
      <c r="U25" s="84">
        <v>1</v>
      </c>
      <c r="V25" s="84">
        <v>-0.14551877487119619</v>
      </c>
      <c r="W25" s="84">
        <v>-0.19636272505256674</v>
      </c>
      <c r="X25" s="84">
        <v>-0.28322377289632744</v>
      </c>
      <c r="Y25" s="84">
        <v>5.9391784326949713E-2</v>
      </c>
      <c r="Z25" s="84">
        <v>2.0499886135267358E-2</v>
      </c>
      <c r="AA25" s="84">
        <v>0.91417867008256815</v>
      </c>
      <c r="AB25" s="84">
        <v>0.15110646083151616</v>
      </c>
      <c r="AC25" s="84">
        <v>-0.19415683501776443</v>
      </c>
      <c r="AD25" s="84">
        <v>-3.4628492477859318E-2</v>
      </c>
      <c r="AE25" s="84">
        <v>0.64209955448490952</v>
      </c>
      <c r="AF25" s="84">
        <v>-7.6372389271274405E-2</v>
      </c>
      <c r="AG25" s="84">
        <v>0.62077095877773381</v>
      </c>
      <c r="AH25" s="84">
        <v>2.657619504761214E-2</v>
      </c>
      <c r="AI25" s="84">
        <v>0.65897447896086647</v>
      </c>
      <c r="AJ25" s="84">
        <v>-1.7851282572030936E-2</v>
      </c>
      <c r="AK25" s="84">
        <v>0.63414322490379149</v>
      </c>
      <c r="AL25" s="84">
        <v>-0.18735352833290608</v>
      </c>
      <c r="AM25" s="84">
        <v>0.12501235288971116</v>
      </c>
      <c r="AN25" s="84">
        <v>-9.0857994559945796E-2</v>
      </c>
      <c r="AO25" s="84">
        <v>0.33155384332515325</v>
      </c>
      <c r="AP25" s="84">
        <v>-9.4646364301272806E-4</v>
      </c>
      <c r="AQ25" s="84">
        <v>0.82892403208456178</v>
      </c>
      <c r="AR25" s="84">
        <v>-9.9930202605719356E-3</v>
      </c>
      <c r="AS25" s="84">
        <v>0.75745835943732531</v>
      </c>
      <c r="AT25" s="84">
        <v>5.6530153578925268E-2</v>
      </c>
      <c r="AU25" s="84">
        <v>-0.17707348155576685</v>
      </c>
      <c r="AV25" s="84">
        <v>5.7475769964928189E-2</v>
      </c>
      <c r="AW25" s="84">
        <v>0.92149866888522236</v>
      </c>
      <c r="AX25" s="84">
        <v>7.2359772851473434E-3</v>
      </c>
      <c r="AY25" s="84">
        <v>-5.6801859121812411E-2</v>
      </c>
      <c r="AZ25" s="84">
        <v>1.5373001536452243E-2</v>
      </c>
      <c r="BA25" s="84">
        <v>0.30082501899948999</v>
      </c>
      <c r="BB25" s="84">
        <v>1.7019248077224634E-2</v>
      </c>
      <c r="BC25" s="84">
        <v>0.92099916023915773</v>
      </c>
      <c r="BD25" s="84">
        <v>-0.1702823880319857</v>
      </c>
      <c r="BE25" s="84">
        <v>8.1643100519873391E-2</v>
      </c>
      <c r="BF25" s="84">
        <v>1.1380749443787119E-2</v>
      </c>
      <c r="BG25" s="84">
        <v>0.77017376676052618</v>
      </c>
      <c r="BH25" s="84">
        <v>5.0486003096338043E-2</v>
      </c>
      <c r="BI25" s="84">
        <v>0.38537757074451284</v>
      </c>
      <c r="BJ25" s="84">
        <v>8.7991666067323351E-3</v>
      </c>
      <c r="BK25" s="84">
        <v>0.85088031593864355</v>
      </c>
      <c r="BL25" s="84">
        <v>0.11762278670823478</v>
      </c>
      <c r="BM25" s="84">
        <v>0.18827738249884199</v>
      </c>
      <c r="BN25" s="84">
        <v>-3.2814840556722021E-2</v>
      </c>
      <c r="BO25" s="84">
        <v>0.53003782185517756</v>
      </c>
      <c r="BP25" s="84">
        <v>-0.23471117919574894</v>
      </c>
      <c r="BQ25" s="84">
        <v>-0.14172340550014692</v>
      </c>
      <c r="BR25" s="84">
        <v>-0.22346618506392851</v>
      </c>
      <c r="BS25" s="84">
        <v>-9.3855195257787211E-2</v>
      </c>
      <c r="BT25" s="84">
        <v>8.3389265562945028E-2</v>
      </c>
      <c r="BU25" s="85">
        <v>0.93317526652503147</v>
      </c>
    </row>
    <row r="26" spans="2:73" x14ac:dyDescent="0.45">
      <c r="B26" s="79" t="s">
        <v>695</v>
      </c>
      <c r="C26" s="83">
        <v>0.40168234904470745</v>
      </c>
      <c r="D26" s="84">
        <v>0.21852731090210051</v>
      </c>
      <c r="E26" s="84">
        <v>-0.10462923228949117</v>
      </c>
      <c r="F26" s="84">
        <v>0.40508618241720801</v>
      </c>
      <c r="G26" s="84">
        <v>-1.3604068942086224E-2</v>
      </c>
      <c r="H26" s="84">
        <v>0.21927430955962776</v>
      </c>
      <c r="I26" s="84">
        <v>-0.2422601105266339</v>
      </c>
      <c r="J26" s="84">
        <v>0.22369132884954857</v>
      </c>
      <c r="K26" s="84">
        <v>-9.903355830269514E-2</v>
      </c>
      <c r="L26" s="84">
        <v>0.23511996886694864</v>
      </c>
      <c r="M26" s="84">
        <v>-2.0380604629780565E-2</v>
      </c>
      <c r="N26" s="84">
        <v>0.28195610419035005</v>
      </c>
      <c r="O26" s="84">
        <v>-8.7366307793585504E-3</v>
      </c>
      <c r="P26" s="84">
        <v>0.41297117556175811</v>
      </c>
      <c r="Q26" s="84">
        <v>-0.15685587701307399</v>
      </c>
      <c r="R26" s="84">
        <v>0.12046151072096191</v>
      </c>
      <c r="S26" s="84">
        <v>-6.5276376781322573E-2</v>
      </c>
      <c r="T26" s="84">
        <v>0.11815834561333347</v>
      </c>
      <c r="U26" s="84">
        <v>-0.14551877487119619</v>
      </c>
      <c r="V26" s="84">
        <v>1</v>
      </c>
      <c r="W26" s="84">
        <v>0.10235660365355302</v>
      </c>
      <c r="X26" s="84">
        <v>0.46456123388162401</v>
      </c>
      <c r="Y26" s="84">
        <v>-5.4732687053024323E-2</v>
      </c>
      <c r="Z26" s="84">
        <v>0.23944024674118675</v>
      </c>
      <c r="AA26" s="84">
        <v>-9.9827019285869734E-2</v>
      </c>
      <c r="AB26" s="84">
        <v>0.12238751115527699</v>
      </c>
      <c r="AC26" s="84">
        <v>6.3386726954326997E-2</v>
      </c>
      <c r="AD26" s="84">
        <v>0.17739501558288404</v>
      </c>
      <c r="AE26" s="84">
        <v>-7.0424825177310663E-2</v>
      </c>
      <c r="AF26" s="84">
        <v>0.14759966671243432</v>
      </c>
      <c r="AG26" s="84">
        <v>-8.3238885493981257E-2</v>
      </c>
      <c r="AH26" s="84">
        <v>0.16042016720385946</v>
      </c>
      <c r="AI26" s="84">
        <v>-4.8011802275141402E-2</v>
      </c>
      <c r="AJ26" s="84">
        <v>0.16904568391839167</v>
      </c>
      <c r="AK26" s="84">
        <v>-6.233919452341391E-2</v>
      </c>
      <c r="AL26" s="84">
        <v>0.42576786997943006</v>
      </c>
      <c r="AM26" s="84">
        <v>-3.8008838747135544E-2</v>
      </c>
      <c r="AN26" s="84">
        <v>0.18347291105438354</v>
      </c>
      <c r="AO26" s="84">
        <v>-6.3110698258948689E-2</v>
      </c>
      <c r="AP26" s="84">
        <v>4.7033575481726188E-2</v>
      </c>
      <c r="AQ26" s="84">
        <v>-9.490791743918256E-2</v>
      </c>
      <c r="AR26" s="84">
        <v>1.1356615032963521E-2</v>
      </c>
      <c r="AS26" s="84">
        <v>-8.5105500503604187E-2</v>
      </c>
      <c r="AT26" s="84">
        <v>0.35398574034743419</v>
      </c>
      <c r="AU26" s="84">
        <v>2.8501678096869338E-2</v>
      </c>
      <c r="AV26" s="84">
        <v>8.4188913985307201E-2</v>
      </c>
      <c r="AW26" s="84">
        <v>-0.10297551813073405</v>
      </c>
      <c r="AX26" s="84">
        <v>2.0403314230518246E-2</v>
      </c>
      <c r="AY26" s="84">
        <v>6.4172891639675503E-2</v>
      </c>
      <c r="AZ26" s="84">
        <v>-4.1562801593392873E-2</v>
      </c>
      <c r="BA26" s="84">
        <v>4.3777784042035679E-3</v>
      </c>
      <c r="BB26" s="84">
        <v>9.511699703733914E-2</v>
      </c>
      <c r="BC26" s="84">
        <v>-0.1018725207221385</v>
      </c>
      <c r="BD26" s="84">
        <v>0.38280488093599746</v>
      </c>
      <c r="BE26" s="84">
        <v>6.8316050560165596E-4</v>
      </c>
      <c r="BF26" s="84">
        <v>0.28005512140507188</v>
      </c>
      <c r="BG26" s="84">
        <v>-9.7715099059222224E-2</v>
      </c>
      <c r="BH26" s="84">
        <v>0.12158460143499922</v>
      </c>
      <c r="BI26" s="84">
        <v>-7.3600684744395614E-2</v>
      </c>
      <c r="BJ26" s="84">
        <v>0.18176433634151809</v>
      </c>
      <c r="BK26" s="84">
        <v>-9.989815542687136E-2</v>
      </c>
      <c r="BL26" s="84">
        <v>0.15765210281433062</v>
      </c>
      <c r="BM26" s="84">
        <v>-2.2927275667301367E-2</v>
      </c>
      <c r="BN26" s="84">
        <v>0.28261507956421206</v>
      </c>
      <c r="BO26" s="84">
        <v>-7.5756577458314073E-2</v>
      </c>
      <c r="BP26" s="84">
        <v>0.2322482895034777</v>
      </c>
      <c r="BQ26" s="84">
        <v>0.15139330068570664</v>
      </c>
      <c r="BR26" s="84">
        <v>0.26191754127766992</v>
      </c>
      <c r="BS26" s="84">
        <v>5.8260312190521149E-2</v>
      </c>
      <c r="BT26" s="84">
        <v>0.13898617776021965</v>
      </c>
      <c r="BU26" s="85">
        <v>-0.18996660232472695</v>
      </c>
    </row>
    <row r="27" spans="2:73" x14ac:dyDescent="0.45">
      <c r="B27" s="79" t="s">
        <v>696</v>
      </c>
      <c r="C27" s="83">
        <v>0.21830738491117724</v>
      </c>
      <c r="D27" s="84">
        <v>0.13946330279461835</v>
      </c>
      <c r="E27" s="84">
        <v>-0.22049085376925118</v>
      </c>
      <c r="F27" s="84">
        <v>0.15918761163923906</v>
      </c>
      <c r="G27" s="84">
        <v>-1.9133458494324344E-2</v>
      </c>
      <c r="H27" s="84">
        <v>9.0159511341491347E-2</v>
      </c>
      <c r="I27" s="84">
        <v>-0.25999462054796796</v>
      </c>
      <c r="J27" s="84">
        <v>9.4328483180150705E-2</v>
      </c>
      <c r="K27" s="84">
        <v>-0.17668768409598368</v>
      </c>
      <c r="L27" s="84">
        <v>0.20557314260299769</v>
      </c>
      <c r="M27" s="84">
        <v>0.15705182285086708</v>
      </c>
      <c r="N27" s="84">
        <v>0.17455809267564104</v>
      </c>
      <c r="O27" s="84">
        <v>6.1125661346233928E-2</v>
      </c>
      <c r="P27" s="84">
        <v>0.15322791476986811</v>
      </c>
      <c r="Q27" s="84">
        <v>-8.2716821286732564E-2</v>
      </c>
      <c r="R27" s="84">
        <v>5.9452832056936279E-2</v>
      </c>
      <c r="S27" s="84">
        <v>-1.3021886073962863E-2</v>
      </c>
      <c r="T27" s="84">
        <v>-8.2613990659974365E-2</v>
      </c>
      <c r="U27" s="84">
        <v>-0.19636272505256674</v>
      </c>
      <c r="V27" s="84">
        <v>0.10235660365355302</v>
      </c>
      <c r="W27" s="84">
        <v>1</v>
      </c>
      <c r="X27" s="84">
        <v>0.19586480209773674</v>
      </c>
      <c r="Y27" s="84">
        <v>-4.1165145930710842E-2</v>
      </c>
      <c r="Z27" s="84">
        <v>3.6453946892355642E-2</v>
      </c>
      <c r="AA27" s="84">
        <v>-0.21832461647173732</v>
      </c>
      <c r="AB27" s="84">
        <v>-0.20413647066291959</v>
      </c>
      <c r="AC27" s="84">
        <v>0.43950148721803223</v>
      </c>
      <c r="AD27" s="84">
        <v>6.2112054166894554E-2</v>
      </c>
      <c r="AE27" s="84">
        <v>-6.5438231107795342E-2</v>
      </c>
      <c r="AF27" s="84">
        <v>4.5863427618234608E-2</v>
      </c>
      <c r="AG27" s="84">
        <v>-4.8142020519022798E-2</v>
      </c>
      <c r="AH27" s="84">
        <v>-1.3865992697775583E-2</v>
      </c>
      <c r="AI27" s="84">
        <v>-5.9842686383721144E-2</v>
      </c>
      <c r="AJ27" s="84">
        <v>2.3526341112682016E-2</v>
      </c>
      <c r="AK27" s="84">
        <v>-8.186525493976185E-2</v>
      </c>
      <c r="AL27" s="84">
        <v>0.1502949299600124</v>
      </c>
      <c r="AM27" s="84">
        <v>0.14112178306999562</v>
      </c>
      <c r="AN27" s="84">
        <v>0.12045499426221326</v>
      </c>
      <c r="AO27" s="84">
        <v>0.14791753836723839</v>
      </c>
      <c r="AP27" s="84">
        <v>1.4185172782635962E-2</v>
      </c>
      <c r="AQ27" s="84">
        <v>-0.14992787801623578</v>
      </c>
      <c r="AR27" s="84">
        <v>4.2068829080092192E-2</v>
      </c>
      <c r="AS27" s="84">
        <v>-0.12416032407299417</v>
      </c>
      <c r="AT27" s="84">
        <v>-0.12250685722349394</v>
      </c>
      <c r="AU27" s="84">
        <v>0.43905700168893885</v>
      </c>
      <c r="AV27" s="84">
        <v>2.8642464834882548E-2</v>
      </c>
      <c r="AW27" s="84">
        <v>-0.22191465743816371</v>
      </c>
      <c r="AX27" s="84">
        <v>3.7828107508491209E-3</v>
      </c>
      <c r="AY27" s="84">
        <v>0.20618312897451413</v>
      </c>
      <c r="AZ27" s="84">
        <v>-1.4973763207608081E-2</v>
      </c>
      <c r="BA27" s="84">
        <v>3.922735731136192E-2</v>
      </c>
      <c r="BB27" s="84">
        <v>5.420562392993946E-2</v>
      </c>
      <c r="BC27" s="84">
        <v>-0.222989546737792</v>
      </c>
      <c r="BD27" s="84">
        <v>0.15527098887818436</v>
      </c>
      <c r="BE27" s="84">
        <v>0.20728993645768351</v>
      </c>
      <c r="BF27" s="84">
        <v>7.5788444720811518E-2</v>
      </c>
      <c r="BG27" s="84">
        <v>-8.8951337528825655E-2</v>
      </c>
      <c r="BH27" s="84">
        <v>-5.7686198988839532E-2</v>
      </c>
      <c r="BI27" s="84">
        <v>9.5701815597212858E-2</v>
      </c>
      <c r="BJ27" s="84">
        <v>7.4677954149859102E-2</v>
      </c>
      <c r="BK27" s="84">
        <v>-0.14488249491868685</v>
      </c>
      <c r="BL27" s="84">
        <v>-0.10667977591090011</v>
      </c>
      <c r="BM27" s="84">
        <v>0.19067853210921495</v>
      </c>
      <c r="BN27" s="84">
        <v>0.10900864161116228</v>
      </c>
      <c r="BO27" s="84">
        <v>-0.15680864605066597</v>
      </c>
      <c r="BP27" s="84">
        <v>0.12493554463634907</v>
      </c>
      <c r="BQ27" s="84">
        <v>6.1665582036591081E-2</v>
      </c>
      <c r="BR27" s="84">
        <v>0.12170439219041448</v>
      </c>
      <c r="BS27" s="84">
        <v>2.4811144404299105E-2</v>
      </c>
      <c r="BT27" s="84">
        <v>1.1262026623301212E-2</v>
      </c>
      <c r="BU27" s="85">
        <v>-0.40994305862694835</v>
      </c>
    </row>
    <row r="28" spans="2:73" x14ac:dyDescent="0.45">
      <c r="B28" s="79" t="s">
        <v>697</v>
      </c>
      <c r="C28" s="83">
        <v>0.82280907376918144</v>
      </c>
      <c r="D28" s="84">
        <v>0.43460660940489726</v>
      </c>
      <c r="E28" s="84">
        <v>-0.270000377283239</v>
      </c>
      <c r="F28" s="84">
        <v>0.62601014873742189</v>
      </c>
      <c r="G28" s="84">
        <v>-0.10540856531959618</v>
      </c>
      <c r="H28" s="84">
        <v>0.28555658235176185</v>
      </c>
      <c r="I28" s="84">
        <v>-0.44411752144583366</v>
      </c>
      <c r="J28" s="84">
        <v>0.41486875704564974</v>
      </c>
      <c r="K28" s="84">
        <v>-0.27314637814083437</v>
      </c>
      <c r="L28" s="84">
        <v>0.41358056149181399</v>
      </c>
      <c r="M28" s="84">
        <v>-2.7301154633596586E-2</v>
      </c>
      <c r="N28" s="84">
        <v>0.49095607022168836</v>
      </c>
      <c r="O28" s="84">
        <v>-5.7600405465296406E-2</v>
      </c>
      <c r="P28" s="84">
        <v>0.6455025018149475</v>
      </c>
      <c r="Q28" s="84">
        <v>-0.19830968638979576</v>
      </c>
      <c r="R28" s="84">
        <v>0.15460308956588922</v>
      </c>
      <c r="S28" s="84">
        <v>-0.11161869380312274</v>
      </c>
      <c r="T28" s="84">
        <v>3.8162617150219423E-2</v>
      </c>
      <c r="U28" s="84">
        <v>-0.28322377289632744</v>
      </c>
      <c r="V28" s="84">
        <v>0.46456123388162401</v>
      </c>
      <c r="W28" s="84">
        <v>0.19586480209773674</v>
      </c>
      <c r="X28" s="84">
        <v>1</v>
      </c>
      <c r="Y28" s="84">
        <v>-2.2310944044962897E-2</v>
      </c>
      <c r="Z28" s="84">
        <v>0.20967254171821953</v>
      </c>
      <c r="AA28" s="84">
        <v>-0.26952953242240513</v>
      </c>
      <c r="AB28" s="84">
        <v>-5.4550826340330261E-2</v>
      </c>
      <c r="AC28" s="84">
        <v>0.19465001319229225</v>
      </c>
      <c r="AD28" s="84">
        <v>0.16142842312726655</v>
      </c>
      <c r="AE28" s="84">
        <v>-0.15156809497785606</v>
      </c>
      <c r="AF28" s="84">
        <v>9.1652932277720214E-2</v>
      </c>
      <c r="AG28" s="84">
        <v>-0.1617632829717342</v>
      </c>
      <c r="AH28" s="84">
        <v>0.10827667387089321</v>
      </c>
      <c r="AI28" s="84">
        <v>-0.12724062682420326</v>
      </c>
      <c r="AJ28" s="84">
        <v>0.11553312281821077</v>
      </c>
      <c r="AK28" s="84">
        <v>-0.15248667040153943</v>
      </c>
      <c r="AL28" s="84">
        <v>0.60251638039755673</v>
      </c>
      <c r="AM28" s="84">
        <v>-1.1108934798278241E-2</v>
      </c>
      <c r="AN28" s="84">
        <v>0.27034043747192371</v>
      </c>
      <c r="AO28" s="84">
        <v>-9.2302091783103085E-2</v>
      </c>
      <c r="AP28" s="84">
        <v>4.383540672583712E-2</v>
      </c>
      <c r="AQ28" s="84">
        <v>-0.21902475031264257</v>
      </c>
      <c r="AR28" s="84">
        <v>-2.0908091575148726E-3</v>
      </c>
      <c r="AS28" s="84">
        <v>-0.20585211902508091</v>
      </c>
      <c r="AT28" s="84">
        <v>0.16693248430997609</v>
      </c>
      <c r="AU28" s="84">
        <v>0.15708287091077211</v>
      </c>
      <c r="AV28" s="84">
        <v>0.12489030771090569</v>
      </c>
      <c r="AW28" s="84">
        <v>-0.26753071152442981</v>
      </c>
      <c r="AX28" s="84">
        <v>-2.8199805484728311E-2</v>
      </c>
      <c r="AY28" s="84">
        <v>8.6480598451547569E-2</v>
      </c>
      <c r="AZ28" s="84">
        <v>-3.7336566808454534E-2</v>
      </c>
      <c r="BA28" s="84">
        <v>-8.7030685142362087E-3</v>
      </c>
      <c r="BB28" s="84">
        <v>0.23025267664108387</v>
      </c>
      <c r="BC28" s="84">
        <v>-0.26987540580485536</v>
      </c>
      <c r="BD28" s="84">
        <v>0.60076395859936926</v>
      </c>
      <c r="BE28" s="84">
        <v>9.7072460982451605E-2</v>
      </c>
      <c r="BF28" s="84">
        <v>0.24982639304180346</v>
      </c>
      <c r="BG28" s="84">
        <v>-0.20671299642956698</v>
      </c>
      <c r="BH28" s="84">
        <v>7.9442291927972031E-2</v>
      </c>
      <c r="BI28" s="84">
        <v>-4.5132331462314913E-2</v>
      </c>
      <c r="BJ28" s="84">
        <v>0.18649694918540635</v>
      </c>
      <c r="BK28" s="84">
        <v>-0.24257948388169409</v>
      </c>
      <c r="BL28" s="84">
        <v>6.3333246303171692E-2</v>
      </c>
      <c r="BM28" s="84">
        <v>5.3206282888175376E-3</v>
      </c>
      <c r="BN28" s="84">
        <v>0.44863940362211924</v>
      </c>
      <c r="BO28" s="84">
        <v>-0.19564631266900678</v>
      </c>
      <c r="BP28" s="84">
        <v>0.55469501300955382</v>
      </c>
      <c r="BQ28" s="84">
        <v>0.1749062582912517</v>
      </c>
      <c r="BR28" s="84">
        <v>0.59770852055362722</v>
      </c>
      <c r="BS28" s="84">
        <v>0.15913034645037158</v>
      </c>
      <c r="BT28" s="84">
        <v>0.22264356950101821</v>
      </c>
      <c r="BU28" s="85">
        <v>-0.4900841565822836</v>
      </c>
    </row>
    <row r="29" spans="2:73" x14ac:dyDescent="0.45">
      <c r="B29" s="79" t="s">
        <v>698</v>
      </c>
      <c r="C29" s="83">
        <v>1.8909481986292595E-2</v>
      </c>
      <c r="D29" s="84">
        <v>1.3383836318541752E-2</v>
      </c>
      <c r="E29" s="84">
        <v>1.6882962128673278E-2</v>
      </c>
      <c r="F29" s="84">
        <v>-2.2059689219026727E-3</v>
      </c>
      <c r="G29" s="84">
        <v>-8.613945155255617E-3</v>
      </c>
      <c r="H29" s="84">
        <v>-1.9096330114217637E-2</v>
      </c>
      <c r="I29" s="84">
        <v>5.0994748786291212E-2</v>
      </c>
      <c r="J29" s="84">
        <v>-1.7183949421987255E-2</v>
      </c>
      <c r="K29" s="84">
        <v>2.7957063117471419E-2</v>
      </c>
      <c r="L29" s="84">
        <v>-8.8529228321765456E-3</v>
      </c>
      <c r="M29" s="84">
        <v>-2.911027050090028E-2</v>
      </c>
      <c r="N29" s="84">
        <v>2.5567287555989925E-2</v>
      </c>
      <c r="O29" s="84">
        <v>-2.8272638579138285E-2</v>
      </c>
      <c r="P29" s="84">
        <v>-2.2146065889116946E-3</v>
      </c>
      <c r="Q29" s="84">
        <v>4.6903857437488969E-2</v>
      </c>
      <c r="R29" s="84">
        <v>-2.9709547343003649E-2</v>
      </c>
      <c r="S29" s="84">
        <v>-2.9633746481783275E-2</v>
      </c>
      <c r="T29" s="84">
        <v>5.4122536748166999E-2</v>
      </c>
      <c r="U29" s="84">
        <v>5.9391784326949713E-2</v>
      </c>
      <c r="V29" s="84">
        <v>-5.4732687053024323E-2</v>
      </c>
      <c r="W29" s="84">
        <v>-4.1165145930710842E-2</v>
      </c>
      <c r="X29" s="84">
        <v>-2.2310944044962897E-2</v>
      </c>
      <c r="Y29" s="84">
        <v>1</v>
      </c>
      <c r="Z29" s="84">
        <v>-3.1313583135859697E-2</v>
      </c>
      <c r="AA29" s="84">
        <v>1.4617740043212092E-2</v>
      </c>
      <c r="AB29" s="84">
        <v>2.6658575930645655E-2</v>
      </c>
      <c r="AC29" s="84">
        <v>-4.2829440167041933E-4</v>
      </c>
      <c r="AD29" s="84">
        <v>-2.4837446750167882E-2</v>
      </c>
      <c r="AE29" s="84">
        <v>9.2896583494849663E-3</v>
      </c>
      <c r="AF29" s="84">
        <v>-8.4224270496756643E-3</v>
      </c>
      <c r="AG29" s="84">
        <v>-1.1788240765019107E-2</v>
      </c>
      <c r="AH29" s="84">
        <v>-1.6404462006605679E-2</v>
      </c>
      <c r="AI29" s="84">
        <v>-7.0415918255665568E-3</v>
      </c>
      <c r="AJ29" s="84">
        <v>-3.5381750297464931E-2</v>
      </c>
      <c r="AK29" s="84">
        <v>-1.8112626753439356E-2</v>
      </c>
      <c r="AL29" s="84">
        <v>-5.5828053739494676E-2</v>
      </c>
      <c r="AM29" s="84">
        <v>-4.4173949960731464E-2</v>
      </c>
      <c r="AN29" s="84">
        <v>-3.7357732340508439E-2</v>
      </c>
      <c r="AO29" s="84">
        <v>-3.5506307084999716E-2</v>
      </c>
      <c r="AP29" s="84">
        <v>2.3804459105186491E-2</v>
      </c>
      <c r="AQ29" s="84">
        <v>1.2199124810279469E-2</v>
      </c>
      <c r="AR29" s="84">
        <v>-3.5850002570998816E-4</v>
      </c>
      <c r="AS29" s="84">
        <v>8.7216458866008727E-3</v>
      </c>
      <c r="AT29" s="84">
        <v>1.0147547185575667E-2</v>
      </c>
      <c r="AU29" s="84">
        <v>-5.520411611679342E-2</v>
      </c>
      <c r="AV29" s="84">
        <v>-2.8492246124124619E-2</v>
      </c>
      <c r="AW29" s="84">
        <v>1.073682074373869E-2</v>
      </c>
      <c r="AX29" s="84">
        <v>3.2609086604036145E-3</v>
      </c>
      <c r="AY29" s="84">
        <v>-3.3095620678519455E-2</v>
      </c>
      <c r="AZ29" s="84">
        <v>2.4878408481196428E-2</v>
      </c>
      <c r="BA29" s="84">
        <v>1.5654217525315886E-2</v>
      </c>
      <c r="BB29" s="84">
        <v>3.3047276515275233E-2</v>
      </c>
      <c r="BC29" s="84">
        <v>1.117736623824816E-2</v>
      </c>
      <c r="BD29" s="84">
        <v>-4.9997181768414931E-3</v>
      </c>
      <c r="BE29" s="84">
        <v>1.2759184509383308E-2</v>
      </c>
      <c r="BF29" s="84">
        <v>-3.6926441548975224E-2</v>
      </c>
      <c r="BG29" s="84">
        <v>2.2858884372487492E-2</v>
      </c>
      <c r="BH29" s="84">
        <v>-9.847757422271682E-4</v>
      </c>
      <c r="BI29" s="84">
        <v>-2.7820829319643327E-2</v>
      </c>
      <c r="BJ29" s="84">
        <v>-3.3397066940970319E-2</v>
      </c>
      <c r="BK29" s="84">
        <v>7.8462678487722123E-4</v>
      </c>
      <c r="BL29" s="84">
        <v>1.7546147043508285E-2</v>
      </c>
      <c r="BM29" s="84">
        <v>-8.8794129206420068E-3</v>
      </c>
      <c r="BN29" s="84">
        <v>-1.118673380416214E-2</v>
      </c>
      <c r="BO29" s="84">
        <v>2.0460229908113994E-2</v>
      </c>
      <c r="BP29" s="84">
        <v>4.8890513913371215E-2</v>
      </c>
      <c r="BQ29" s="84">
        <v>2.9205220013171274E-2</v>
      </c>
      <c r="BR29" s="84">
        <v>3.7843625762033886E-2</v>
      </c>
      <c r="BS29" s="84">
        <v>7.08153247481699E-2</v>
      </c>
      <c r="BT29" s="84">
        <v>-7.7940606676917251E-4</v>
      </c>
      <c r="BU29" s="85">
        <v>0.1522793235024397</v>
      </c>
    </row>
    <row r="30" spans="2:73" x14ac:dyDescent="0.45">
      <c r="B30" s="79" t="s">
        <v>699</v>
      </c>
      <c r="C30" s="83">
        <v>0.10928123786381569</v>
      </c>
      <c r="D30" s="84">
        <v>0.11414991998994285</v>
      </c>
      <c r="E30" s="84">
        <v>4.2892880679064438E-2</v>
      </c>
      <c r="F30" s="84">
        <v>0.26424407701159081</v>
      </c>
      <c r="G30" s="84">
        <v>4.9831628491245172E-2</v>
      </c>
      <c r="H30" s="84">
        <v>0.31971419316089944</v>
      </c>
      <c r="I30" s="84">
        <v>-0.15436882756701462</v>
      </c>
      <c r="J30" s="84">
        <v>0.19148868168127223</v>
      </c>
      <c r="K30" s="84">
        <v>2.8412302584158663E-2</v>
      </c>
      <c r="L30" s="84">
        <v>0.15084091398276234</v>
      </c>
      <c r="M30" s="84">
        <v>6.0268920182743498E-2</v>
      </c>
      <c r="N30" s="84">
        <v>0.1402713561613485</v>
      </c>
      <c r="O30" s="84">
        <v>6.1442265760075464E-2</v>
      </c>
      <c r="P30" s="84">
        <v>0.29766356544973588</v>
      </c>
      <c r="Q30" s="84">
        <v>-5.0535575839793526E-2</v>
      </c>
      <c r="R30" s="84">
        <v>0.10807427756376103</v>
      </c>
      <c r="S30" s="84">
        <v>1.6887478478260737E-2</v>
      </c>
      <c r="T30" s="84">
        <v>9.8932537608715829E-2</v>
      </c>
      <c r="U30" s="84">
        <v>2.0499886135267358E-2</v>
      </c>
      <c r="V30" s="84">
        <v>0.23944024674118675</v>
      </c>
      <c r="W30" s="84">
        <v>3.6453946892355642E-2</v>
      </c>
      <c r="X30" s="84">
        <v>0.20967254171821953</v>
      </c>
      <c r="Y30" s="84">
        <v>-3.1313583135859697E-2</v>
      </c>
      <c r="Z30" s="84">
        <v>1</v>
      </c>
      <c r="AA30" s="84">
        <v>4.1909330108417686E-2</v>
      </c>
      <c r="AB30" s="84">
        <v>3.414814926562236E-2</v>
      </c>
      <c r="AC30" s="84">
        <v>3.7910437317249746E-2</v>
      </c>
      <c r="AD30" s="84">
        <v>0.22892974901722135</v>
      </c>
      <c r="AE30" s="84">
        <v>4.0392255132344304E-2</v>
      </c>
      <c r="AF30" s="84">
        <v>0.25737299937085373</v>
      </c>
      <c r="AG30" s="84">
        <v>1.5805463278157784E-2</v>
      </c>
      <c r="AH30" s="84">
        <v>0.42093344515039544</v>
      </c>
      <c r="AI30" s="84">
        <v>1.6901706179638327E-2</v>
      </c>
      <c r="AJ30" s="84">
        <v>0.39348359925785109</v>
      </c>
      <c r="AK30" s="84">
        <v>1.4038137079709264E-2</v>
      </c>
      <c r="AL30" s="84">
        <v>0.31264242209159859</v>
      </c>
      <c r="AM30" s="84">
        <v>-1.5616433820644876E-2</v>
      </c>
      <c r="AN30" s="84">
        <v>0.27398009155954151</v>
      </c>
      <c r="AO30" s="84">
        <v>1.6419656972293296E-2</v>
      </c>
      <c r="AP30" s="84">
        <v>5.9920091679954018E-2</v>
      </c>
      <c r="AQ30" s="84">
        <v>2.9014090852645835E-2</v>
      </c>
      <c r="AR30" s="84">
        <v>2.1845776018997252E-2</v>
      </c>
      <c r="AS30" s="84">
        <v>2.3398838505285326E-2</v>
      </c>
      <c r="AT30" s="84">
        <v>0.15969710658988129</v>
      </c>
      <c r="AU30" s="84">
        <v>1.0137618963331766E-2</v>
      </c>
      <c r="AV30" s="84">
        <v>2.2751710058614386E-2</v>
      </c>
      <c r="AW30" s="84">
        <v>3.9150609620388625E-2</v>
      </c>
      <c r="AX30" s="84">
        <v>-8.4256798930765382E-3</v>
      </c>
      <c r="AY30" s="84">
        <v>3.6989578101547203E-2</v>
      </c>
      <c r="AZ30" s="84">
        <v>-9.7768430092938317E-3</v>
      </c>
      <c r="BA30" s="84">
        <v>4.0633793913713398E-2</v>
      </c>
      <c r="BB30" s="84">
        <v>4.558291223848622E-2</v>
      </c>
      <c r="BC30" s="84">
        <v>3.9758226897316382E-2</v>
      </c>
      <c r="BD30" s="84">
        <v>0.28354124099290767</v>
      </c>
      <c r="BE30" s="84">
        <v>-3.4366353972573323E-2</v>
      </c>
      <c r="BF30" s="84">
        <v>0.66013975327260932</v>
      </c>
      <c r="BG30" s="84">
        <v>7.4890938784220326E-3</v>
      </c>
      <c r="BH30" s="84">
        <v>0.10614846237946469</v>
      </c>
      <c r="BI30" s="84">
        <v>4.9954813237473306E-3</v>
      </c>
      <c r="BJ30" s="84">
        <v>0.48023565284055902</v>
      </c>
      <c r="BK30" s="84">
        <v>1.9564011358108913E-2</v>
      </c>
      <c r="BL30" s="84">
        <v>0.17665623351973747</v>
      </c>
      <c r="BM30" s="84">
        <v>-3.1606387685147487E-2</v>
      </c>
      <c r="BN30" s="84">
        <v>0.18196578233291927</v>
      </c>
      <c r="BO30" s="84">
        <v>0.19842970237137805</v>
      </c>
      <c r="BP30" s="84">
        <v>-8.301929960820518E-4</v>
      </c>
      <c r="BQ30" s="84">
        <v>0.20622275310977567</v>
      </c>
      <c r="BR30" s="84">
        <v>1.8229313879114705E-2</v>
      </c>
      <c r="BS30" s="84">
        <v>0.20436389856847825</v>
      </c>
      <c r="BT30" s="84">
        <v>6.0815214554657458E-2</v>
      </c>
      <c r="BU30" s="85">
        <v>6.9362025911544375E-2</v>
      </c>
    </row>
    <row r="31" spans="2:73" x14ac:dyDescent="0.45">
      <c r="B31" s="79" t="s">
        <v>700</v>
      </c>
      <c r="C31" s="83">
        <v>-0.29821187453148362</v>
      </c>
      <c r="D31" s="84">
        <v>-1.2409779464259425E-2</v>
      </c>
      <c r="E31" s="84">
        <v>0.9938011380732642</v>
      </c>
      <c r="F31" s="84">
        <v>-7.8560943538655323E-2</v>
      </c>
      <c r="G31" s="84">
        <v>0.45207984474304008</v>
      </c>
      <c r="H31" s="84">
        <v>-6.1791598898327466E-3</v>
      </c>
      <c r="I31" s="84">
        <v>0.5655900670635966</v>
      </c>
      <c r="J31" s="84">
        <v>4.6017601682371623E-2</v>
      </c>
      <c r="K31" s="84">
        <v>0.92436847709943659</v>
      </c>
      <c r="L31" s="84">
        <v>-0.16202765986610765</v>
      </c>
      <c r="M31" s="84">
        <v>0.26880752472450037</v>
      </c>
      <c r="N31" s="84">
        <v>-0.12304733207807475</v>
      </c>
      <c r="O31" s="84">
        <v>0.53915128029980697</v>
      </c>
      <c r="P31" s="84">
        <v>-0.24426853670934642</v>
      </c>
      <c r="Q31" s="84">
        <v>0.23067925975725984</v>
      </c>
      <c r="R31" s="84">
        <v>-2.9610563330653216E-2</v>
      </c>
      <c r="S31" s="84">
        <v>0.55763151507541309</v>
      </c>
      <c r="T31" s="84">
        <v>6.2703922160258579E-2</v>
      </c>
      <c r="U31" s="84">
        <v>0.91417867008256815</v>
      </c>
      <c r="V31" s="84">
        <v>-9.9827019285869734E-2</v>
      </c>
      <c r="W31" s="84">
        <v>-0.21832461647173732</v>
      </c>
      <c r="X31" s="84">
        <v>-0.26952953242240513</v>
      </c>
      <c r="Y31" s="84">
        <v>1.4617740043212092E-2</v>
      </c>
      <c r="Z31" s="84">
        <v>4.1909330108417686E-2</v>
      </c>
      <c r="AA31" s="84">
        <v>1</v>
      </c>
      <c r="AB31" s="84">
        <v>0.20383693000781036</v>
      </c>
      <c r="AC31" s="84">
        <v>-0.27617749154371202</v>
      </c>
      <c r="AD31" s="84">
        <v>2.1842011239743032E-2</v>
      </c>
      <c r="AE31" s="84">
        <v>0.66018674237239916</v>
      </c>
      <c r="AF31" s="84">
        <v>-7.9847960928262421E-2</v>
      </c>
      <c r="AG31" s="84">
        <v>0.6286168166813092</v>
      </c>
      <c r="AH31" s="84">
        <v>1.7969600229230297E-2</v>
      </c>
      <c r="AI31" s="84">
        <v>0.6007285093307585</v>
      </c>
      <c r="AJ31" s="84">
        <v>2.1501754340572637E-2</v>
      </c>
      <c r="AK31" s="84">
        <v>0.63048805414514431</v>
      </c>
      <c r="AL31" s="84">
        <v>-0.18528151140701976</v>
      </c>
      <c r="AM31" s="84">
        <v>3.7956040099210143E-2</v>
      </c>
      <c r="AN31" s="84">
        <v>-0.10687057677705077</v>
      </c>
      <c r="AO31" s="84">
        <v>0.20037326373506251</v>
      </c>
      <c r="AP31" s="84">
        <v>2.4975812279778936E-2</v>
      </c>
      <c r="AQ31" s="84">
        <v>0.8765534167703336</v>
      </c>
      <c r="AR31" s="84">
        <v>-2.0136456062280195E-2</v>
      </c>
      <c r="AS31" s="84">
        <v>0.79795733080062159</v>
      </c>
      <c r="AT31" s="84">
        <v>0.12481308436518784</v>
      </c>
      <c r="AU31" s="84">
        <v>-0.23267945079593577</v>
      </c>
      <c r="AV31" s="84">
        <v>5.877238316184949E-2</v>
      </c>
      <c r="AW31" s="84">
        <v>0.97939176298432573</v>
      </c>
      <c r="AX31" s="84">
        <v>2.7643033544571982E-2</v>
      </c>
      <c r="AY31" s="84">
        <v>-0.12859623102942391</v>
      </c>
      <c r="AZ31" s="84">
        <v>3.4654162914507278E-2</v>
      </c>
      <c r="BA31" s="84">
        <v>0.29217411103803692</v>
      </c>
      <c r="BB31" s="84">
        <v>-2.7034542788762127E-2</v>
      </c>
      <c r="BC31" s="84">
        <v>0.97941117832397317</v>
      </c>
      <c r="BD31" s="84">
        <v>-0.18107749506590276</v>
      </c>
      <c r="BE31" s="84">
        <v>-4.329184589434535E-2</v>
      </c>
      <c r="BF31" s="84">
        <v>1.5259553269377208E-2</v>
      </c>
      <c r="BG31" s="84">
        <v>0.791421616104796</v>
      </c>
      <c r="BH31" s="84">
        <v>7.2180274788335677E-2</v>
      </c>
      <c r="BI31" s="84">
        <v>0.37167916586295774</v>
      </c>
      <c r="BJ31" s="84">
        <v>-1.1787121646062071E-2</v>
      </c>
      <c r="BK31" s="84">
        <v>0.85285496270521832</v>
      </c>
      <c r="BL31" s="84">
        <v>0.16520511506900781</v>
      </c>
      <c r="BM31" s="84">
        <v>0.15072422165477506</v>
      </c>
      <c r="BN31" s="84">
        <v>-6.3308780560533004E-2</v>
      </c>
      <c r="BO31" s="84">
        <v>0.48906613277806793</v>
      </c>
      <c r="BP31" s="84">
        <v>-0.21244534800637624</v>
      </c>
      <c r="BQ31" s="84">
        <v>-8.8164338355537747E-2</v>
      </c>
      <c r="BR31" s="84">
        <v>-0.20155980874915649</v>
      </c>
      <c r="BS31" s="84">
        <v>-9.7942103623949756E-2</v>
      </c>
      <c r="BT31" s="84">
        <v>0.10692810439409668</v>
      </c>
      <c r="BU31" s="85">
        <v>0.99362607339407838</v>
      </c>
    </row>
    <row r="32" spans="2:73" x14ac:dyDescent="0.45">
      <c r="B32" s="79" t="s">
        <v>701</v>
      </c>
      <c r="C32" s="83">
        <v>-5.7673488463373217E-2</v>
      </c>
      <c r="D32" s="84">
        <v>-3.3912893292656648E-2</v>
      </c>
      <c r="E32" s="84">
        <v>0.20405462310545811</v>
      </c>
      <c r="F32" s="84">
        <v>1.1105488667737792E-2</v>
      </c>
      <c r="G32" s="84">
        <v>5.6452159562935568E-2</v>
      </c>
      <c r="H32" s="84">
        <v>-3.7141801277244271E-2</v>
      </c>
      <c r="I32" s="84">
        <v>0.20188250711156985</v>
      </c>
      <c r="J32" s="84">
        <v>-2.3431943798522436E-2</v>
      </c>
      <c r="K32" s="84">
        <v>0.18902805755461996</v>
      </c>
      <c r="L32" s="84">
        <v>-9.2542100033222358E-2</v>
      </c>
      <c r="M32" s="84">
        <v>-0.13789170548203245</v>
      </c>
      <c r="N32" s="84">
        <v>-9.5875631533155634E-2</v>
      </c>
      <c r="O32" s="84">
        <v>-4.6828295868990462E-2</v>
      </c>
      <c r="P32" s="84">
        <v>-3.6847388002769786E-2</v>
      </c>
      <c r="Q32" s="84">
        <v>0.10717312513641457</v>
      </c>
      <c r="R32" s="84">
        <v>-4.2496805496951345E-3</v>
      </c>
      <c r="S32" s="84">
        <v>-4.0460413541401417E-2</v>
      </c>
      <c r="T32" s="84">
        <v>0.13977861517917367</v>
      </c>
      <c r="U32" s="84">
        <v>0.15110646083151616</v>
      </c>
      <c r="V32" s="84">
        <v>0.12238751115527699</v>
      </c>
      <c r="W32" s="84">
        <v>-0.20413647066291959</v>
      </c>
      <c r="X32" s="84">
        <v>-5.4550826340330261E-2</v>
      </c>
      <c r="Y32" s="84">
        <v>2.6658575930645655E-2</v>
      </c>
      <c r="Z32" s="84">
        <v>3.414814926562236E-2</v>
      </c>
      <c r="AA32" s="84">
        <v>0.20383693000781036</v>
      </c>
      <c r="AB32" s="84">
        <v>1</v>
      </c>
      <c r="AC32" s="84">
        <v>-0.53250090894118207</v>
      </c>
      <c r="AD32" s="84">
        <v>7.6120839745405941E-2</v>
      </c>
      <c r="AE32" s="84">
        <v>2.1226080860953914E-2</v>
      </c>
      <c r="AF32" s="84">
        <v>2.0233902500946931E-2</v>
      </c>
      <c r="AG32" s="84">
        <v>-1.880111980651621E-2</v>
      </c>
      <c r="AH32" s="84">
        <v>1.6299524622083113E-2</v>
      </c>
      <c r="AI32" s="84">
        <v>-1.2321963567374571E-2</v>
      </c>
      <c r="AJ32" s="84">
        <v>4.2249119753076117E-2</v>
      </c>
      <c r="AK32" s="84">
        <v>1.2586087389683327E-2</v>
      </c>
      <c r="AL32" s="84">
        <v>-5.36500010339961E-2</v>
      </c>
      <c r="AM32" s="84">
        <v>-0.17550334518821734</v>
      </c>
      <c r="AN32" s="84">
        <v>-3.2302513365417611E-2</v>
      </c>
      <c r="AO32" s="84">
        <v>-0.12378736465736256</v>
      </c>
      <c r="AP32" s="84">
        <v>3.9907127711414636E-2</v>
      </c>
      <c r="AQ32" s="84">
        <v>0.11367276498227198</v>
      </c>
      <c r="AR32" s="84">
        <v>3.9744160665373786E-3</v>
      </c>
      <c r="AS32" s="84">
        <v>9.7894573543803043E-2</v>
      </c>
      <c r="AT32" s="84">
        <v>0.47147489494228184</v>
      </c>
      <c r="AU32" s="84">
        <v>-0.37206096194369653</v>
      </c>
      <c r="AV32" s="84">
        <v>6.6720740850456761E-2</v>
      </c>
      <c r="AW32" s="84">
        <v>0.21748472920152451</v>
      </c>
      <c r="AX32" s="84">
        <v>9.0749428464894547E-2</v>
      </c>
      <c r="AY32" s="84">
        <v>-0.22982519239223895</v>
      </c>
      <c r="AZ32" s="84">
        <v>8.1158665651854506E-2</v>
      </c>
      <c r="BA32" s="84">
        <v>-6.928518246437905E-2</v>
      </c>
      <c r="BB32" s="84">
        <v>-4.8912517145019575E-2</v>
      </c>
      <c r="BC32" s="84">
        <v>0.21668744313071389</v>
      </c>
      <c r="BD32" s="84">
        <v>-6.5277567310550372E-2</v>
      </c>
      <c r="BE32" s="84">
        <v>-0.21895498075693975</v>
      </c>
      <c r="BF32" s="84">
        <v>6.2597391515772788E-2</v>
      </c>
      <c r="BG32" s="84">
        <v>5.0350252678110607E-2</v>
      </c>
      <c r="BH32" s="84">
        <v>0.2392232265313447</v>
      </c>
      <c r="BI32" s="84">
        <v>-0.19638163910554512</v>
      </c>
      <c r="BJ32" s="84">
        <v>-4.7526851831650153E-2</v>
      </c>
      <c r="BK32" s="84">
        <v>0.11891162748942284</v>
      </c>
      <c r="BL32" s="84">
        <v>0.32635537078208837</v>
      </c>
      <c r="BM32" s="84">
        <v>-0.22095670033962111</v>
      </c>
      <c r="BN32" s="84">
        <v>3.5116924442737792E-2</v>
      </c>
      <c r="BO32" s="84">
        <v>0.14436755051232239</v>
      </c>
      <c r="BP32" s="84">
        <v>1.0210045005405569E-2</v>
      </c>
      <c r="BQ32" s="84">
        <v>5.1558188448422193E-2</v>
      </c>
      <c r="BR32" s="84">
        <v>3.1668103762033349E-2</v>
      </c>
      <c r="BS32" s="84">
        <v>1.0246426694515174E-2</v>
      </c>
      <c r="BT32" s="84">
        <v>6.5981679205392219E-2</v>
      </c>
      <c r="BU32" s="85">
        <v>0.35802277943956529</v>
      </c>
    </row>
    <row r="33" spans="2:73" x14ac:dyDescent="0.45">
      <c r="B33" s="79" t="s">
        <v>702</v>
      </c>
      <c r="C33" s="83">
        <v>0.18838283293699196</v>
      </c>
      <c r="D33" s="84">
        <v>0.16299172625095013</v>
      </c>
      <c r="E33" s="84">
        <v>-0.27821677302068087</v>
      </c>
      <c r="F33" s="84">
        <v>0.19472380347683535</v>
      </c>
      <c r="G33" s="84">
        <v>-2.235868811005434E-3</v>
      </c>
      <c r="H33" s="84">
        <v>8.2967702250988595E-2</v>
      </c>
      <c r="I33" s="84">
        <v>-0.33500367368995676</v>
      </c>
      <c r="J33" s="84">
        <v>0.1278963949507993</v>
      </c>
      <c r="K33" s="84">
        <v>-0.23617597467876417</v>
      </c>
      <c r="L33" s="84">
        <v>0.25527582928623183</v>
      </c>
      <c r="M33" s="84">
        <v>0.24011353222952361</v>
      </c>
      <c r="N33" s="84">
        <v>0.23808460499284492</v>
      </c>
      <c r="O33" s="84">
        <v>0.10773071495088409</v>
      </c>
      <c r="P33" s="84">
        <v>0.18189798257449169</v>
      </c>
      <c r="Q33" s="84">
        <v>-0.12492982393836036</v>
      </c>
      <c r="R33" s="84">
        <v>5.5342956827847657E-2</v>
      </c>
      <c r="S33" s="84">
        <v>4.1800159554310171E-2</v>
      </c>
      <c r="T33" s="84">
        <v>-0.11832142795860248</v>
      </c>
      <c r="U33" s="84">
        <v>-0.19415683501776443</v>
      </c>
      <c r="V33" s="84">
        <v>6.3386726954326997E-2</v>
      </c>
      <c r="W33" s="84">
        <v>0.43950148721803223</v>
      </c>
      <c r="X33" s="84">
        <v>0.19465001319229225</v>
      </c>
      <c r="Y33" s="84">
        <v>-4.2829440167041933E-4</v>
      </c>
      <c r="Z33" s="84">
        <v>3.7910437317249746E-2</v>
      </c>
      <c r="AA33" s="84">
        <v>-0.27617749154371202</v>
      </c>
      <c r="AB33" s="84">
        <v>-0.53250090894118207</v>
      </c>
      <c r="AC33" s="84">
        <v>1</v>
      </c>
      <c r="AD33" s="84">
        <v>2.5836115606024636E-2</v>
      </c>
      <c r="AE33" s="84">
        <v>-3.1409038494791021E-2</v>
      </c>
      <c r="AF33" s="84">
        <v>4.5490164572942311E-2</v>
      </c>
      <c r="AG33" s="84">
        <v>-1.1645553159033808E-2</v>
      </c>
      <c r="AH33" s="84">
        <v>4.2194536759807819E-2</v>
      </c>
      <c r="AI33" s="84">
        <v>-4.9502717698411094E-2</v>
      </c>
      <c r="AJ33" s="84">
        <v>2.8582341376726703E-2</v>
      </c>
      <c r="AK33" s="84">
        <v>-2.9457507466310127E-2</v>
      </c>
      <c r="AL33" s="84">
        <v>0.20712127848777689</v>
      </c>
      <c r="AM33" s="84">
        <v>0.24172006597456305</v>
      </c>
      <c r="AN33" s="84">
        <v>0.160165703038047</v>
      </c>
      <c r="AO33" s="84">
        <v>0.20486364805039309</v>
      </c>
      <c r="AP33" s="84">
        <v>-3.4265922687449539E-2</v>
      </c>
      <c r="AQ33" s="84">
        <v>-0.1593687777365099</v>
      </c>
      <c r="AR33" s="84">
        <v>1.4401250669394327E-2</v>
      </c>
      <c r="AS33" s="84">
        <v>-0.13928641373639453</v>
      </c>
      <c r="AT33" s="84">
        <v>-0.29788505637227353</v>
      </c>
      <c r="AU33" s="84">
        <v>0.6206415186132519</v>
      </c>
      <c r="AV33" s="84">
        <v>1.5025090663854278E-2</v>
      </c>
      <c r="AW33" s="84">
        <v>-0.28709951390428223</v>
      </c>
      <c r="AX33" s="84">
        <v>-5.7661280200233346E-2</v>
      </c>
      <c r="AY33" s="84">
        <v>0.30633124405927425</v>
      </c>
      <c r="AZ33" s="84">
        <v>-6.5537519349415929E-2</v>
      </c>
      <c r="BA33" s="84">
        <v>0.12733300286928517</v>
      </c>
      <c r="BB33" s="84">
        <v>0.10314741108416733</v>
      </c>
      <c r="BC33" s="84">
        <v>-0.28625597795292668</v>
      </c>
      <c r="BD33" s="84">
        <v>0.19903329635269723</v>
      </c>
      <c r="BE33" s="84">
        <v>0.32398626751429654</v>
      </c>
      <c r="BF33" s="84">
        <v>6.2450330475141966E-2</v>
      </c>
      <c r="BG33" s="84">
        <v>-5.4674317450439977E-2</v>
      </c>
      <c r="BH33" s="84">
        <v>-0.20236073580659664</v>
      </c>
      <c r="BI33" s="84">
        <v>0.25231969453447517</v>
      </c>
      <c r="BJ33" s="84">
        <v>7.1146804502549829E-2</v>
      </c>
      <c r="BK33" s="84">
        <v>-0.16938318251572426</v>
      </c>
      <c r="BL33" s="84">
        <v>-0.24989103533373858</v>
      </c>
      <c r="BM33" s="84">
        <v>0.35975518613699664</v>
      </c>
      <c r="BN33" s="84">
        <v>0.12256457694302081</v>
      </c>
      <c r="BO33" s="84">
        <v>-0.19462286113678709</v>
      </c>
      <c r="BP33" s="84">
        <v>8.0431730261447662E-2</v>
      </c>
      <c r="BQ33" s="84">
        <v>-7.0599142146514443E-2</v>
      </c>
      <c r="BR33" s="84">
        <v>7.2304584843565042E-2</v>
      </c>
      <c r="BS33" s="84">
        <v>-2.8697963372613225E-2</v>
      </c>
      <c r="BT33" s="84">
        <v>9.5388803925185017E-3</v>
      </c>
      <c r="BU33" s="85">
        <v>-0.41504417247140263</v>
      </c>
    </row>
    <row r="34" spans="2:73" x14ac:dyDescent="0.45">
      <c r="B34" s="79" t="s">
        <v>703</v>
      </c>
      <c r="C34" s="83">
        <v>0.13860560884119644</v>
      </c>
      <c r="D34" s="84">
        <v>0.15063210171902203</v>
      </c>
      <c r="E34" s="84">
        <v>1.8690164731275671E-2</v>
      </c>
      <c r="F34" s="84">
        <v>0.20079677804158405</v>
      </c>
      <c r="G34" s="84">
        <v>3.0890184278578686E-2</v>
      </c>
      <c r="H34" s="84">
        <v>0.12345769682223258</v>
      </c>
      <c r="I34" s="84">
        <v>-9.1366831229767229E-2</v>
      </c>
      <c r="J34" s="84">
        <v>0.15708264938463179</v>
      </c>
      <c r="K34" s="84">
        <v>2.9253037951375505E-2</v>
      </c>
      <c r="L34" s="84">
        <v>0.1243938531410794</v>
      </c>
      <c r="M34" s="84">
        <v>2.1827223878187581E-2</v>
      </c>
      <c r="N34" s="84">
        <v>0.14111451243108808</v>
      </c>
      <c r="O34" s="84">
        <v>7.3269678794857004E-2</v>
      </c>
      <c r="P34" s="84">
        <v>0.19117286403936568</v>
      </c>
      <c r="Q34" s="84">
        <v>-5.2897913778206927E-2</v>
      </c>
      <c r="R34" s="84">
        <v>3.8515533832244007E-2</v>
      </c>
      <c r="S34" s="84">
        <v>1.0476898783863473E-3</v>
      </c>
      <c r="T34" s="84">
        <v>3.9588731565599881E-2</v>
      </c>
      <c r="U34" s="84">
        <v>-3.4628492477859318E-2</v>
      </c>
      <c r="V34" s="84">
        <v>0.17739501558288404</v>
      </c>
      <c r="W34" s="84">
        <v>6.2112054166894554E-2</v>
      </c>
      <c r="X34" s="84">
        <v>0.16142842312726655</v>
      </c>
      <c r="Y34" s="84">
        <v>-2.4837446750167882E-2</v>
      </c>
      <c r="Z34" s="84">
        <v>0.22892974901722135</v>
      </c>
      <c r="AA34" s="84">
        <v>2.1842011239743032E-2</v>
      </c>
      <c r="AB34" s="84">
        <v>7.6120839745405941E-2</v>
      </c>
      <c r="AC34" s="84">
        <v>2.5836115606024636E-2</v>
      </c>
      <c r="AD34" s="84">
        <v>1</v>
      </c>
      <c r="AE34" s="84">
        <v>2.540545748636704E-2</v>
      </c>
      <c r="AF34" s="84">
        <v>8.8786180943159571E-2</v>
      </c>
      <c r="AG34" s="84">
        <v>-3.0866960673486057E-2</v>
      </c>
      <c r="AH34" s="84">
        <v>0.12544062442385803</v>
      </c>
      <c r="AI34" s="84">
        <v>1.7706280404369591E-2</v>
      </c>
      <c r="AJ34" s="84">
        <v>0.13970007004993718</v>
      </c>
      <c r="AK34" s="84">
        <v>8.1913226728400502E-3</v>
      </c>
      <c r="AL34" s="84">
        <v>0.14062373414907761</v>
      </c>
      <c r="AM34" s="84">
        <v>-1.9885037351488433E-2</v>
      </c>
      <c r="AN34" s="84">
        <v>0.15709261287832041</v>
      </c>
      <c r="AO34" s="84">
        <v>-3.4326024927889276E-3</v>
      </c>
      <c r="AP34" s="84">
        <v>6.369914842118336E-3</v>
      </c>
      <c r="AQ34" s="84">
        <v>2.7197746382192484E-2</v>
      </c>
      <c r="AR34" s="84">
        <v>6.0296905604846811E-3</v>
      </c>
      <c r="AS34" s="84">
        <v>-1.7133769750304787E-2</v>
      </c>
      <c r="AT34" s="84">
        <v>0.17027382573235855</v>
      </c>
      <c r="AU34" s="84">
        <v>-2.4796715434075205E-3</v>
      </c>
      <c r="AV34" s="84">
        <v>5.8360256736224123E-2</v>
      </c>
      <c r="AW34" s="84">
        <v>2.2052426882017435E-2</v>
      </c>
      <c r="AX34" s="84">
        <v>9.635525207765238E-3</v>
      </c>
      <c r="AY34" s="84">
        <v>-4.1582047069318895E-2</v>
      </c>
      <c r="AZ34" s="84">
        <v>-1.5967778935623816E-2</v>
      </c>
      <c r="BA34" s="84">
        <v>3.2227157033275174E-2</v>
      </c>
      <c r="BB34" s="84">
        <v>7.5095836592056722E-2</v>
      </c>
      <c r="BC34" s="84">
        <v>2.3199916791973276E-2</v>
      </c>
      <c r="BD34" s="84">
        <v>0.17406619573896423</v>
      </c>
      <c r="BE34" s="84">
        <v>7.8587024870842136E-3</v>
      </c>
      <c r="BF34" s="84">
        <v>0.20910917273996604</v>
      </c>
      <c r="BG34" s="84">
        <v>5.7437980574081846E-3</v>
      </c>
      <c r="BH34" s="84">
        <v>8.5833649695630482E-2</v>
      </c>
      <c r="BI34" s="84">
        <v>-1.0962031861546349E-3</v>
      </c>
      <c r="BJ34" s="84">
        <v>0.15758524318373152</v>
      </c>
      <c r="BK34" s="84">
        <v>2.7999512332825813E-2</v>
      </c>
      <c r="BL34" s="84">
        <v>0.14871644330379513</v>
      </c>
      <c r="BM34" s="84">
        <v>-2.3060098159526251E-2</v>
      </c>
      <c r="BN34" s="84">
        <v>0.11455901636478405</v>
      </c>
      <c r="BO34" s="84">
        <v>7.8676278347560413E-2</v>
      </c>
      <c r="BP34" s="84">
        <v>6.1442564541677347E-2</v>
      </c>
      <c r="BQ34" s="84">
        <v>0.1942775690561365</v>
      </c>
      <c r="BR34" s="84">
        <v>6.8525387223253326E-2</v>
      </c>
      <c r="BS34" s="84">
        <v>0.16277376515351052</v>
      </c>
      <c r="BT34" s="84">
        <v>9.0017349957795867E-2</v>
      </c>
      <c r="BU34" s="85">
        <v>-0.18983672598269186</v>
      </c>
    </row>
    <row r="35" spans="2:73" x14ac:dyDescent="0.45">
      <c r="B35" s="79" t="s">
        <v>704</v>
      </c>
      <c r="C35" s="83">
        <v>-0.18675705355936845</v>
      </c>
      <c r="D35" s="84">
        <v>3.574920706174825E-2</v>
      </c>
      <c r="E35" s="84">
        <v>0.65990456416364029</v>
      </c>
      <c r="F35" s="84">
        <v>-8.8252792846565901E-3</v>
      </c>
      <c r="G35" s="84">
        <v>0.38851359680078684</v>
      </c>
      <c r="H35" s="84">
        <v>-3.1585675379083744E-2</v>
      </c>
      <c r="I35" s="84">
        <v>0.33353690282534509</v>
      </c>
      <c r="J35" s="84">
        <v>6.6230078144670093E-2</v>
      </c>
      <c r="K35" s="84">
        <v>0.63499224572923851</v>
      </c>
      <c r="L35" s="84">
        <v>-4.9813786285627264E-2</v>
      </c>
      <c r="M35" s="84">
        <v>0.34700825095393573</v>
      </c>
      <c r="N35" s="84">
        <v>-3.8482539227676735E-2</v>
      </c>
      <c r="O35" s="84">
        <v>0.49198431729158237</v>
      </c>
      <c r="P35" s="84">
        <v>-0.12555200561917873</v>
      </c>
      <c r="Q35" s="84">
        <v>0.1336227720566161</v>
      </c>
      <c r="R35" s="84">
        <v>-1.6506714175290805E-2</v>
      </c>
      <c r="S35" s="84">
        <v>0.4725222712083661</v>
      </c>
      <c r="T35" s="84">
        <v>-2.3888144951827225E-2</v>
      </c>
      <c r="U35" s="84">
        <v>0.64209955448490952</v>
      </c>
      <c r="V35" s="84">
        <v>-7.0424825177310663E-2</v>
      </c>
      <c r="W35" s="84">
        <v>-6.5438231107795342E-2</v>
      </c>
      <c r="X35" s="84">
        <v>-0.15156809497785606</v>
      </c>
      <c r="Y35" s="84">
        <v>9.2896583494849663E-3</v>
      </c>
      <c r="Z35" s="84">
        <v>4.0392255132344304E-2</v>
      </c>
      <c r="AA35" s="84">
        <v>0.66018674237239916</v>
      </c>
      <c r="AB35" s="84">
        <v>2.1226080860953914E-2</v>
      </c>
      <c r="AC35" s="84">
        <v>-3.1409038494791021E-2</v>
      </c>
      <c r="AD35" s="84">
        <v>2.540545748636704E-2</v>
      </c>
      <c r="AE35" s="84">
        <v>1</v>
      </c>
      <c r="AF35" s="84">
        <v>-2.5070099235270892E-2</v>
      </c>
      <c r="AG35" s="84">
        <v>0.5141764315144387</v>
      </c>
      <c r="AH35" s="84">
        <v>5.7679876908764069E-2</v>
      </c>
      <c r="AI35" s="84">
        <v>0.51449552555039391</v>
      </c>
      <c r="AJ35" s="84">
        <v>5.2107406968096841E-2</v>
      </c>
      <c r="AK35" s="84">
        <v>0.54638812653692337</v>
      </c>
      <c r="AL35" s="84">
        <v>-6.185415041762294E-2</v>
      </c>
      <c r="AM35" s="84">
        <v>0.16427442561494182</v>
      </c>
      <c r="AN35" s="84">
        <v>-7.2021662735109997E-3</v>
      </c>
      <c r="AO35" s="84">
        <v>0.28589916557630168</v>
      </c>
      <c r="AP35" s="84">
        <v>1.918461811359955E-2</v>
      </c>
      <c r="AQ35" s="84">
        <v>0.61910548298776047</v>
      </c>
      <c r="AR35" s="84">
        <v>-4.6362255259230342E-4</v>
      </c>
      <c r="AS35" s="84">
        <v>0.59245650367301406</v>
      </c>
      <c r="AT35" s="84">
        <v>1.5525505859329457E-2</v>
      </c>
      <c r="AU35" s="84">
        <v>-1.1365407078532851E-2</v>
      </c>
      <c r="AV35" s="84">
        <v>1.5264803254718932E-2</v>
      </c>
      <c r="AW35" s="84">
        <v>0.63626224991513747</v>
      </c>
      <c r="AX35" s="84">
        <v>6.6325275720829739E-4</v>
      </c>
      <c r="AY35" s="84">
        <v>-2.2666758543538786E-3</v>
      </c>
      <c r="AZ35" s="84">
        <v>-4.60557596561504E-2</v>
      </c>
      <c r="BA35" s="84">
        <v>0.31717874408962249</v>
      </c>
      <c r="BB35" s="84">
        <v>2.365564604334958E-2</v>
      </c>
      <c r="BC35" s="84">
        <v>0.63806858100925068</v>
      </c>
      <c r="BD35" s="84">
        <v>-6.3681074232098456E-2</v>
      </c>
      <c r="BE35" s="84">
        <v>0.1008826217679468</v>
      </c>
      <c r="BF35" s="84">
        <v>1.0834016008343259E-2</v>
      </c>
      <c r="BG35" s="84">
        <v>0.62916190639755087</v>
      </c>
      <c r="BH35" s="84">
        <v>1.5719185948941339E-2</v>
      </c>
      <c r="BI35" s="84">
        <v>0.40161161569160003</v>
      </c>
      <c r="BJ35" s="84">
        <v>3.775534716699902E-2</v>
      </c>
      <c r="BK35" s="84">
        <v>0.63418016079351924</v>
      </c>
      <c r="BL35" s="84">
        <v>2.304995285715216E-2</v>
      </c>
      <c r="BM35" s="84">
        <v>0.27057950211532866</v>
      </c>
      <c r="BN35" s="84">
        <v>-1.7306697657794131E-2</v>
      </c>
      <c r="BO35" s="84">
        <v>0.41021137105031191</v>
      </c>
      <c r="BP35" s="84">
        <v>-0.18772318062918045</v>
      </c>
      <c r="BQ35" s="84">
        <v>-3.3328097418320907E-2</v>
      </c>
      <c r="BR35" s="84">
        <v>-0.17651336503627088</v>
      </c>
      <c r="BS35" s="84">
        <v>6.8622860394024793E-2</v>
      </c>
      <c r="BT35" s="84">
        <v>6.1764114737431132E-2</v>
      </c>
      <c r="BU35" s="85">
        <v>0.67185593084667372</v>
      </c>
    </row>
    <row r="36" spans="2:73" x14ac:dyDescent="0.45">
      <c r="B36" s="79" t="s">
        <v>705</v>
      </c>
      <c r="C36" s="83">
        <v>4.7879528428761677E-2</v>
      </c>
      <c r="D36" s="84">
        <v>4.8609195169558132E-2</v>
      </c>
      <c r="E36" s="84">
        <v>-8.2782493137061264E-2</v>
      </c>
      <c r="F36" s="84">
        <v>0.11816959818201361</v>
      </c>
      <c r="G36" s="84">
        <v>5.9578712852639297E-3</v>
      </c>
      <c r="H36" s="84">
        <v>0.12882512572379409</v>
      </c>
      <c r="I36" s="84">
        <v>-0.11774471694515383</v>
      </c>
      <c r="J36" s="84">
        <v>6.7748288312193761E-2</v>
      </c>
      <c r="K36" s="84">
        <v>-6.7888539724955607E-2</v>
      </c>
      <c r="L36" s="84">
        <v>0.10847846054898472</v>
      </c>
      <c r="M36" s="84">
        <v>2.7132432560207791E-2</v>
      </c>
      <c r="N36" s="84">
        <v>7.9107420507673692E-2</v>
      </c>
      <c r="O36" s="84">
        <v>8.1560257044442624E-3</v>
      </c>
      <c r="P36" s="84">
        <v>0.15784985129867704</v>
      </c>
      <c r="Q36" s="84">
        <v>-5.2985944985571805E-2</v>
      </c>
      <c r="R36" s="84">
        <v>3.6495047890579599E-2</v>
      </c>
      <c r="S36" s="84">
        <v>-4.1422303452615251E-2</v>
      </c>
      <c r="T36" s="84">
        <v>6.6008223072905062E-2</v>
      </c>
      <c r="U36" s="84">
        <v>-7.6372389271274405E-2</v>
      </c>
      <c r="V36" s="84">
        <v>0.14759966671243432</v>
      </c>
      <c r="W36" s="84">
        <v>4.5863427618234608E-2</v>
      </c>
      <c r="X36" s="84">
        <v>9.1652932277720214E-2</v>
      </c>
      <c r="Y36" s="84">
        <v>-8.4224270496756643E-3</v>
      </c>
      <c r="Z36" s="84">
        <v>0.25737299937085373</v>
      </c>
      <c r="AA36" s="84">
        <v>-7.9847960928262421E-2</v>
      </c>
      <c r="AB36" s="84">
        <v>2.0233902500946931E-2</v>
      </c>
      <c r="AC36" s="84">
        <v>4.5490164572942311E-2</v>
      </c>
      <c r="AD36" s="84">
        <v>8.8786180943159571E-2</v>
      </c>
      <c r="AE36" s="84">
        <v>-2.5070099235270892E-2</v>
      </c>
      <c r="AF36" s="84">
        <v>1</v>
      </c>
      <c r="AG36" s="84">
        <v>-9.0513764427807911E-2</v>
      </c>
      <c r="AH36" s="84">
        <v>0.24500235692483083</v>
      </c>
      <c r="AI36" s="84">
        <v>-6.222240640961327E-3</v>
      </c>
      <c r="AJ36" s="84">
        <v>0.28011779211536714</v>
      </c>
      <c r="AK36" s="84">
        <v>-2.0850079017199728E-2</v>
      </c>
      <c r="AL36" s="84">
        <v>0.15557610833367605</v>
      </c>
      <c r="AM36" s="84">
        <v>1.351657423561666E-2</v>
      </c>
      <c r="AN36" s="84">
        <v>0.14920258114068405</v>
      </c>
      <c r="AO36" s="84">
        <v>2.3979627785593299E-2</v>
      </c>
      <c r="AP36" s="84">
        <v>2.0555582029536637E-3</v>
      </c>
      <c r="AQ36" s="84">
        <v>-8.4458335272545593E-2</v>
      </c>
      <c r="AR36" s="84">
        <v>1.5703703191753186E-2</v>
      </c>
      <c r="AS36" s="84">
        <v>-4.763256673956065E-2</v>
      </c>
      <c r="AT36" s="84">
        <v>7.9866001079212046E-2</v>
      </c>
      <c r="AU36" s="84">
        <v>6.4511957959201394E-2</v>
      </c>
      <c r="AV36" s="84">
        <v>3.8552350445041398E-3</v>
      </c>
      <c r="AW36" s="84">
        <v>-8.561320515863638E-2</v>
      </c>
      <c r="AX36" s="84">
        <v>-1.2090913359536944E-2</v>
      </c>
      <c r="AY36" s="84">
        <v>5.6471594828387414E-2</v>
      </c>
      <c r="AZ36" s="84">
        <v>-2.2736527806091464E-2</v>
      </c>
      <c r="BA36" s="84">
        <v>3.5655003574139601E-3</v>
      </c>
      <c r="BB36" s="84">
        <v>2.0245035400581108E-2</v>
      </c>
      <c r="BC36" s="84">
        <v>-8.6048522927163015E-2</v>
      </c>
      <c r="BD36" s="84">
        <v>0.14558885515853176</v>
      </c>
      <c r="BE36" s="84">
        <v>3.0732872595858204E-2</v>
      </c>
      <c r="BF36" s="84">
        <v>0.28829516260640503</v>
      </c>
      <c r="BG36" s="84">
        <v>-5.2116430072177582E-2</v>
      </c>
      <c r="BH36" s="84">
        <v>5.4995437105933472E-2</v>
      </c>
      <c r="BI36" s="84">
        <v>-2.8677610600899649E-2</v>
      </c>
      <c r="BJ36" s="84">
        <v>0.2170251145830106</v>
      </c>
      <c r="BK36" s="84">
        <v>-5.810043299076123E-2</v>
      </c>
      <c r="BL36" s="84">
        <v>7.4479912328511602E-2</v>
      </c>
      <c r="BM36" s="84">
        <v>8.7491618156637229E-4</v>
      </c>
      <c r="BN36" s="84">
        <v>8.044233389068417E-2</v>
      </c>
      <c r="BO36" s="84">
        <v>-9.7469736802436174E-3</v>
      </c>
      <c r="BP36" s="84">
        <v>-3.596688603890448E-2</v>
      </c>
      <c r="BQ36" s="84">
        <v>7.6011075152896804E-2</v>
      </c>
      <c r="BR36" s="84">
        <v>-5.4176178389649159E-2</v>
      </c>
      <c r="BS36" s="84">
        <v>3.0093589318373033E-2</v>
      </c>
      <c r="BT36" s="84">
        <v>-2.5359327085237401E-2</v>
      </c>
      <c r="BU36" s="85">
        <v>-0.30673007169671768</v>
      </c>
    </row>
    <row r="37" spans="2:73" x14ac:dyDescent="0.45">
      <c r="B37" s="79" t="s">
        <v>706</v>
      </c>
      <c r="C37" s="83">
        <v>-0.18019727470917493</v>
      </c>
      <c r="D37" s="84">
        <v>3.5038401486240676E-2</v>
      </c>
      <c r="E37" s="84">
        <v>0.62635081586269159</v>
      </c>
      <c r="F37" s="84">
        <v>-2.5248481090357162E-2</v>
      </c>
      <c r="G37" s="84">
        <v>0.36388860297113768</v>
      </c>
      <c r="H37" s="84">
        <v>2.5803254804952921E-2</v>
      </c>
      <c r="I37" s="84">
        <v>0.290090231307708</v>
      </c>
      <c r="J37" s="84">
        <v>1.5867805267151772E-2</v>
      </c>
      <c r="K37" s="84">
        <v>0.60309664564180721</v>
      </c>
      <c r="L37" s="84">
        <v>-4.6321666769334781E-3</v>
      </c>
      <c r="M37" s="84">
        <v>0.41033635230435495</v>
      </c>
      <c r="N37" s="84">
        <v>-2.951481300024231E-2</v>
      </c>
      <c r="O37" s="84">
        <v>0.48231665935312557</v>
      </c>
      <c r="P37" s="84">
        <v>-0.14331473732626834</v>
      </c>
      <c r="Q37" s="84">
        <v>0.17041291848364354</v>
      </c>
      <c r="R37" s="84">
        <v>-3.2840676945373383E-2</v>
      </c>
      <c r="S37" s="84">
        <v>0.53118578936563632</v>
      </c>
      <c r="T37" s="84">
        <v>-4.6980817574271423E-2</v>
      </c>
      <c r="U37" s="84">
        <v>0.62077095877773381</v>
      </c>
      <c r="V37" s="84">
        <v>-8.3238885493981257E-2</v>
      </c>
      <c r="W37" s="84">
        <v>-4.8142020519022798E-2</v>
      </c>
      <c r="X37" s="84">
        <v>-0.1617632829717342</v>
      </c>
      <c r="Y37" s="84">
        <v>-1.1788240765019107E-2</v>
      </c>
      <c r="Z37" s="84">
        <v>1.5805463278157784E-2</v>
      </c>
      <c r="AA37" s="84">
        <v>0.6286168166813092</v>
      </c>
      <c r="AB37" s="84">
        <v>-1.880111980651621E-2</v>
      </c>
      <c r="AC37" s="84">
        <v>-1.1645553159033808E-2</v>
      </c>
      <c r="AD37" s="84">
        <v>-3.0866960673486057E-2</v>
      </c>
      <c r="AE37" s="84">
        <v>0.5141764315144387</v>
      </c>
      <c r="AF37" s="84">
        <v>-9.0513764427807911E-2</v>
      </c>
      <c r="AG37" s="84">
        <v>1</v>
      </c>
      <c r="AH37" s="84">
        <v>5.5192994532372707E-3</v>
      </c>
      <c r="AI37" s="84">
        <v>0.52224622970978873</v>
      </c>
      <c r="AJ37" s="84">
        <v>-6.3127319987269894E-3</v>
      </c>
      <c r="AK37" s="84">
        <v>0.64167634151267461</v>
      </c>
      <c r="AL37" s="84">
        <v>-7.2244810823250252E-2</v>
      </c>
      <c r="AM37" s="84">
        <v>0.19271031857629997</v>
      </c>
      <c r="AN37" s="84">
        <v>-1.363685396392199E-2</v>
      </c>
      <c r="AO37" s="84">
        <v>0.32608782517382839</v>
      </c>
      <c r="AP37" s="84">
        <v>-2.3267684355581703E-2</v>
      </c>
      <c r="AQ37" s="84">
        <v>0.61978251486253955</v>
      </c>
      <c r="AR37" s="84">
        <v>-1.8883572819987104E-2</v>
      </c>
      <c r="AS37" s="84">
        <v>0.63101952792102967</v>
      </c>
      <c r="AT37" s="84">
        <v>-7.2942603250940596E-2</v>
      </c>
      <c r="AU37" s="84">
        <v>2.6633273603410629E-2</v>
      </c>
      <c r="AV37" s="84">
        <v>7.8523059029716971E-2</v>
      </c>
      <c r="AW37" s="84">
        <v>0.63398264221209433</v>
      </c>
      <c r="AX37" s="84">
        <v>-1.6164531036649262E-3</v>
      </c>
      <c r="AY37" s="84">
        <v>1.2093917888798916E-2</v>
      </c>
      <c r="AZ37" s="84">
        <v>-2.2169113825036557E-2</v>
      </c>
      <c r="BA37" s="84">
        <v>0.36293575635918879</v>
      </c>
      <c r="BB37" s="84">
        <v>-1.413089260485156E-2</v>
      </c>
      <c r="BC37" s="84">
        <v>0.63400534392448349</v>
      </c>
      <c r="BD37" s="84">
        <v>-7.528678710526604E-2</v>
      </c>
      <c r="BE37" s="84">
        <v>8.6274342603549478E-2</v>
      </c>
      <c r="BF37" s="84">
        <v>-1.4117720391204546E-2</v>
      </c>
      <c r="BG37" s="84">
        <v>0.66388630648551505</v>
      </c>
      <c r="BH37" s="84">
        <v>-5.7318730759123554E-2</v>
      </c>
      <c r="BI37" s="84">
        <v>0.43601649548762944</v>
      </c>
      <c r="BJ37" s="84">
        <v>1.4414489812517606E-2</v>
      </c>
      <c r="BK37" s="84">
        <v>0.67867227406424402</v>
      </c>
      <c r="BL37" s="84">
        <v>-0.10152780683686508</v>
      </c>
      <c r="BM37" s="84">
        <v>0.33803070562928261</v>
      </c>
      <c r="BN37" s="84">
        <v>-4.5703426697162958E-2</v>
      </c>
      <c r="BO37" s="84">
        <v>0.33378274318437856</v>
      </c>
      <c r="BP37" s="84">
        <v>-0.18556333072825026</v>
      </c>
      <c r="BQ37" s="84">
        <v>-0.20640614709108207</v>
      </c>
      <c r="BR37" s="84">
        <v>-0.17778482490085251</v>
      </c>
      <c r="BS37" s="84">
        <v>-0.1049644577964234</v>
      </c>
      <c r="BT37" s="84">
        <v>2.2868149079179233E-2</v>
      </c>
      <c r="BU37" s="85">
        <v>0.58601728460170832</v>
      </c>
    </row>
    <row r="38" spans="2:73" x14ac:dyDescent="0.45">
      <c r="B38" s="79" t="s">
        <v>707</v>
      </c>
      <c r="C38" s="83">
        <v>4.3846488040907787E-2</v>
      </c>
      <c r="D38" s="84">
        <v>6.8790658217123102E-2</v>
      </c>
      <c r="E38" s="84">
        <v>1.0537718452954163E-2</v>
      </c>
      <c r="F38" s="84">
        <v>0.17428966790019088</v>
      </c>
      <c r="G38" s="84">
        <v>4.5997859178721102E-2</v>
      </c>
      <c r="H38" s="84">
        <v>0.22543446074649168</v>
      </c>
      <c r="I38" s="84">
        <v>-0.14315154953295417</v>
      </c>
      <c r="J38" s="84">
        <v>0.11239926187866038</v>
      </c>
      <c r="K38" s="84">
        <v>2.7150876130537235E-2</v>
      </c>
      <c r="L38" s="84">
        <v>0.15850183695118292</v>
      </c>
      <c r="M38" s="84">
        <v>9.975892181267848E-2</v>
      </c>
      <c r="N38" s="84">
        <v>6.3308800166840901E-2</v>
      </c>
      <c r="O38" s="84">
        <v>2.0315217697543398E-2</v>
      </c>
      <c r="P38" s="84">
        <v>0.1642067624608293</v>
      </c>
      <c r="Q38" s="84">
        <v>-1.7102314767954433E-2</v>
      </c>
      <c r="R38" s="84">
        <v>8.9715258576153228E-2</v>
      </c>
      <c r="S38" s="84">
        <v>2.1454775662703911E-2</v>
      </c>
      <c r="T38" s="84">
        <v>3.9733148030602121E-2</v>
      </c>
      <c r="U38" s="84">
        <v>2.657619504761214E-2</v>
      </c>
      <c r="V38" s="84">
        <v>0.16042016720385946</v>
      </c>
      <c r="W38" s="84">
        <v>-1.3865992697775583E-2</v>
      </c>
      <c r="X38" s="84">
        <v>0.10827667387089321</v>
      </c>
      <c r="Y38" s="84">
        <v>-1.6404462006605679E-2</v>
      </c>
      <c r="Z38" s="84">
        <v>0.42093344515039544</v>
      </c>
      <c r="AA38" s="84">
        <v>1.7969600229230297E-2</v>
      </c>
      <c r="AB38" s="84">
        <v>1.6299524622083113E-2</v>
      </c>
      <c r="AC38" s="84">
        <v>4.2194536759807819E-2</v>
      </c>
      <c r="AD38" s="84">
        <v>0.12544062442385803</v>
      </c>
      <c r="AE38" s="84">
        <v>5.7679876908764069E-2</v>
      </c>
      <c r="AF38" s="84">
        <v>0.24500235692483083</v>
      </c>
      <c r="AG38" s="84">
        <v>5.5192994532372707E-3</v>
      </c>
      <c r="AH38" s="84">
        <v>1</v>
      </c>
      <c r="AI38" s="84">
        <v>0.10954066730455977</v>
      </c>
      <c r="AJ38" s="84">
        <v>0.38680046488293446</v>
      </c>
      <c r="AK38" s="84">
        <v>5.1737221925230309E-2</v>
      </c>
      <c r="AL38" s="84">
        <v>0.21171387304500405</v>
      </c>
      <c r="AM38" s="84">
        <v>3.7104792632322622E-2</v>
      </c>
      <c r="AN38" s="84">
        <v>0.27612755886680673</v>
      </c>
      <c r="AO38" s="84">
        <v>8.6422177993327701E-2</v>
      </c>
      <c r="AP38" s="84">
        <v>4.1435434261128258E-2</v>
      </c>
      <c r="AQ38" s="84">
        <v>8.2922780822140482E-3</v>
      </c>
      <c r="AR38" s="84">
        <v>-1.3469593728066241E-3</v>
      </c>
      <c r="AS38" s="84">
        <v>3.0773579635634176E-2</v>
      </c>
      <c r="AT38" s="84">
        <v>0.13836817145601876</v>
      </c>
      <c r="AU38" s="84">
        <v>2.7881591617084627E-2</v>
      </c>
      <c r="AV38" s="84">
        <v>4.330553043928511E-2</v>
      </c>
      <c r="AW38" s="84">
        <v>-7.4010726466767742E-5</v>
      </c>
      <c r="AX38" s="84">
        <v>-5.1620389330249428E-2</v>
      </c>
      <c r="AY38" s="84">
        <v>8.2161819000863182E-2</v>
      </c>
      <c r="AZ38" s="84">
        <v>-2.4589900604429567E-2</v>
      </c>
      <c r="BA38" s="84">
        <v>4.6044863773515063E-2</v>
      </c>
      <c r="BB38" s="84">
        <v>3.3540041359290826E-2</v>
      </c>
      <c r="BC38" s="84">
        <v>1.9137002833667213E-3</v>
      </c>
      <c r="BD38" s="84">
        <v>0.18321433449926278</v>
      </c>
      <c r="BE38" s="84">
        <v>1.196678924434153E-2</v>
      </c>
      <c r="BF38" s="84">
        <v>0.40095586445296644</v>
      </c>
      <c r="BG38" s="84">
        <v>2.4549478875885336E-2</v>
      </c>
      <c r="BH38" s="84">
        <v>9.0550249153208362E-2</v>
      </c>
      <c r="BI38" s="84">
        <v>2.779300227977293E-3</v>
      </c>
      <c r="BJ38" s="84">
        <v>0.41445394727086832</v>
      </c>
      <c r="BK38" s="84">
        <v>1.6264338778536613E-2</v>
      </c>
      <c r="BL38" s="84">
        <v>0.10166008119154644</v>
      </c>
      <c r="BM38" s="84">
        <v>8.0442934032072203E-3</v>
      </c>
      <c r="BN38" s="84">
        <v>8.6745456065773288E-2</v>
      </c>
      <c r="BO38" s="84">
        <v>8.1788953288454397E-2</v>
      </c>
      <c r="BP38" s="84">
        <v>-4.8571246873879884E-2</v>
      </c>
      <c r="BQ38" s="84">
        <v>0.15752418253494843</v>
      </c>
      <c r="BR38" s="84">
        <v>-4.7855026809145468E-2</v>
      </c>
      <c r="BS38" s="84">
        <v>0.11673716626505728</v>
      </c>
      <c r="BT38" s="84">
        <v>3.4214547004362689E-2</v>
      </c>
      <c r="BU38" s="85">
        <v>-0.2057496265445353</v>
      </c>
    </row>
    <row r="39" spans="2:73" x14ac:dyDescent="0.45">
      <c r="B39" s="79" t="s">
        <v>708</v>
      </c>
      <c r="C39" s="83">
        <v>-0.16298451608304865</v>
      </c>
      <c r="D39" s="84">
        <v>4.4247681632792676E-2</v>
      </c>
      <c r="E39" s="84">
        <v>0.6002140566864248</v>
      </c>
      <c r="F39" s="84">
        <v>6.2790204150525632E-3</v>
      </c>
      <c r="G39" s="84">
        <v>0.36823247962929478</v>
      </c>
      <c r="H39" s="84">
        <v>5.7998099731555931E-2</v>
      </c>
      <c r="I39" s="84">
        <v>0.27955703766448553</v>
      </c>
      <c r="J39" s="84">
        <v>5.5803074841050092E-2</v>
      </c>
      <c r="K39" s="84">
        <v>0.57752607698022884</v>
      </c>
      <c r="L39" s="84">
        <v>-5.3009865778083825E-3</v>
      </c>
      <c r="M39" s="84">
        <v>0.39021633824291013</v>
      </c>
      <c r="N39" s="84">
        <v>-3.8834500595558222E-2</v>
      </c>
      <c r="O39" s="84">
        <v>0.44181185628549641</v>
      </c>
      <c r="P39" s="84">
        <v>-8.3942959315800453E-2</v>
      </c>
      <c r="Q39" s="84">
        <v>0.13190287237090861</v>
      </c>
      <c r="R39" s="84">
        <v>2.1342493726839336E-2</v>
      </c>
      <c r="S39" s="84">
        <v>0.45994359849771332</v>
      </c>
      <c r="T39" s="84">
        <v>9.0992325926436048E-3</v>
      </c>
      <c r="U39" s="84">
        <v>0.65897447896086647</v>
      </c>
      <c r="V39" s="84">
        <v>-4.8011802275141402E-2</v>
      </c>
      <c r="W39" s="84">
        <v>-5.9842686383721144E-2</v>
      </c>
      <c r="X39" s="84">
        <v>-0.12724062682420326</v>
      </c>
      <c r="Y39" s="84">
        <v>-7.0415918255665568E-3</v>
      </c>
      <c r="Z39" s="84">
        <v>1.6901706179638327E-2</v>
      </c>
      <c r="AA39" s="84">
        <v>0.6007285093307585</v>
      </c>
      <c r="AB39" s="84">
        <v>-1.2321963567374571E-2</v>
      </c>
      <c r="AC39" s="84">
        <v>-4.9502717698411094E-2</v>
      </c>
      <c r="AD39" s="84">
        <v>1.7706280404369591E-2</v>
      </c>
      <c r="AE39" s="84">
        <v>0.51449552555039391</v>
      </c>
      <c r="AF39" s="84">
        <v>-6.222240640961327E-3</v>
      </c>
      <c r="AG39" s="84">
        <v>0.52224622970978873</v>
      </c>
      <c r="AH39" s="84">
        <v>0.10954066730455977</v>
      </c>
      <c r="AI39" s="84">
        <v>1</v>
      </c>
      <c r="AJ39" s="84">
        <v>2.993552765972874E-2</v>
      </c>
      <c r="AK39" s="84">
        <v>0.62662549446562921</v>
      </c>
      <c r="AL39" s="84">
        <v>-4.4482042253522418E-2</v>
      </c>
      <c r="AM39" s="84">
        <v>0.15977269382201115</v>
      </c>
      <c r="AN39" s="84">
        <v>9.179385596482334E-3</v>
      </c>
      <c r="AO39" s="84">
        <v>0.29902708813592849</v>
      </c>
      <c r="AP39" s="84">
        <v>1.1645095604158144E-4</v>
      </c>
      <c r="AQ39" s="84">
        <v>0.58001103511691465</v>
      </c>
      <c r="AR39" s="84">
        <v>-8.9703862583034952E-3</v>
      </c>
      <c r="AS39" s="84">
        <v>0.68538173549211057</v>
      </c>
      <c r="AT39" s="84">
        <v>-3.2375621617862491E-2</v>
      </c>
      <c r="AU39" s="84">
        <v>2.7099101106835507E-3</v>
      </c>
      <c r="AV39" s="84">
        <v>3.6887758567003659E-2</v>
      </c>
      <c r="AW39" s="84">
        <v>0.56730368183669355</v>
      </c>
      <c r="AX39" s="84">
        <v>-2.8145012769519404E-2</v>
      </c>
      <c r="AY39" s="84">
        <v>2.6963455887885835E-2</v>
      </c>
      <c r="AZ39" s="84">
        <v>-4.2068012340191217E-2</v>
      </c>
      <c r="BA39" s="84">
        <v>0.28772224205989505</v>
      </c>
      <c r="BB39" s="84">
        <v>1.2526806108762552E-2</v>
      </c>
      <c r="BC39" s="84">
        <v>0.56646250947610388</v>
      </c>
      <c r="BD39" s="84">
        <v>-3.11506002458222E-2</v>
      </c>
      <c r="BE39" s="84">
        <v>9.5523285439101935E-2</v>
      </c>
      <c r="BF39" s="84">
        <v>-4.5302265280146158E-2</v>
      </c>
      <c r="BG39" s="84">
        <v>0.66324867670709686</v>
      </c>
      <c r="BH39" s="84">
        <v>2.3737088504411377E-2</v>
      </c>
      <c r="BI39" s="84">
        <v>0.37117732810594056</v>
      </c>
      <c r="BJ39" s="84">
        <v>0.18085395078360178</v>
      </c>
      <c r="BK39" s="84">
        <v>0.68934560347675899</v>
      </c>
      <c r="BL39" s="84">
        <v>-3.6534148822915447E-3</v>
      </c>
      <c r="BM39" s="84">
        <v>0.26788066484517803</v>
      </c>
      <c r="BN39" s="84">
        <v>-9.4643816011147682E-3</v>
      </c>
      <c r="BO39" s="84">
        <v>0.17342717629034105</v>
      </c>
      <c r="BP39" s="84">
        <v>-0.18386726486147623</v>
      </c>
      <c r="BQ39" s="84">
        <v>2.1901804952446587E-2</v>
      </c>
      <c r="BR39" s="84">
        <v>-0.17012040283638014</v>
      </c>
      <c r="BS39" s="84">
        <v>2.5047593694136606E-2</v>
      </c>
      <c r="BT39" s="84">
        <v>3.9819004766746463E-2</v>
      </c>
      <c r="BU39" s="85">
        <v>0.22237371909912274</v>
      </c>
    </row>
    <row r="40" spans="2:73" x14ac:dyDescent="0.45">
      <c r="B40" s="79" t="s">
        <v>709</v>
      </c>
      <c r="C40" s="83">
        <v>5.2075249114250134E-2</v>
      </c>
      <c r="D40" s="84">
        <v>4.6568520779557643E-2</v>
      </c>
      <c r="E40" s="84">
        <v>1.9765505874903919E-2</v>
      </c>
      <c r="F40" s="84">
        <v>0.12820996915326818</v>
      </c>
      <c r="G40" s="84">
        <v>3.1422364877088924E-2</v>
      </c>
      <c r="H40" s="84">
        <v>0.16461754158971934</v>
      </c>
      <c r="I40" s="84">
        <v>-0.11289068725447628</v>
      </c>
      <c r="J40" s="84">
        <v>9.6697579970991127E-2</v>
      </c>
      <c r="K40" s="84">
        <v>2.2826633424918696E-2</v>
      </c>
      <c r="L40" s="84">
        <v>0.13703401867728982</v>
      </c>
      <c r="M40" s="84">
        <v>3.2185644519257914E-2</v>
      </c>
      <c r="N40" s="84">
        <v>7.2191184799193495E-2</v>
      </c>
      <c r="O40" s="84">
        <v>-5.1870681666284163E-3</v>
      </c>
      <c r="P40" s="84">
        <v>0.17546081774255154</v>
      </c>
      <c r="Q40" s="84">
        <v>-1.8028918568823035E-2</v>
      </c>
      <c r="R40" s="84">
        <v>9.8469702051351971E-2</v>
      </c>
      <c r="S40" s="84">
        <v>-3.3808227869459927E-3</v>
      </c>
      <c r="T40" s="84">
        <v>9.0799726375733678E-2</v>
      </c>
      <c r="U40" s="84">
        <v>-1.7851282572030936E-2</v>
      </c>
      <c r="V40" s="84">
        <v>0.16904568391839167</v>
      </c>
      <c r="W40" s="84">
        <v>2.3526341112682016E-2</v>
      </c>
      <c r="X40" s="84">
        <v>0.11553312281821077</v>
      </c>
      <c r="Y40" s="84">
        <v>-3.5381750297464931E-2</v>
      </c>
      <c r="Z40" s="84">
        <v>0.39348359925785109</v>
      </c>
      <c r="AA40" s="84">
        <v>2.1501754340572637E-2</v>
      </c>
      <c r="AB40" s="84">
        <v>4.2249119753076117E-2</v>
      </c>
      <c r="AC40" s="84">
        <v>2.8582341376726703E-2</v>
      </c>
      <c r="AD40" s="84">
        <v>0.13970007004993718</v>
      </c>
      <c r="AE40" s="84">
        <v>5.2107406968096841E-2</v>
      </c>
      <c r="AF40" s="84">
        <v>0.28011779211536714</v>
      </c>
      <c r="AG40" s="84">
        <v>-6.3127319987269894E-3</v>
      </c>
      <c r="AH40" s="84">
        <v>0.38680046488293446</v>
      </c>
      <c r="AI40" s="84">
        <v>2.993552765972874E-2</v>
      </c>
      <c r="AJ40" s="84">
        <v>1</v>
      </c>
      <c r="AK40" s="84">
        <v>-2.8442284404313446E-2</v>
      </c>
      <c r="AL40" s="84">
        <v>0.17391960438251369</v>
      </c>
      <c r="AM40" s="84">
        <v>-5.2436528192676524E-2</v>
      </c>
      <c r="AN40" s="84">
        <v>0.2218785708236849</v>
      </c>
      <c r="AO40" s="84">
        <v>3.4673697981604863E-2</v>
      </c>
      <c r="AP40" s="84">
        <v>1.9469125338313114E-2</v>
      </c>
      <c r="AQ40" s="84">
        <v>6.299029063824263E-3</v>
      </c>
      <c r="AR40" s="84">
        <v>8.9335190766302152E-3</v>
      </c>
      <c r="AS40" s="84">
        <v>-3.6440606757286815E-3</v>
      </c>
      <c r="AT40" s="84">
        <v>0.16240793645291723</v>
      </c>
      <c r="AU40" s="84">
        <v>2.9636282602765782E-2</v>
      </c>
      <c r="AV40" s="84">
        <v>5.1347792457695732E-2</v>
      </c>
      <c r="AW40" s="84">
        <v>1.581891250828173E-2</v>
      </c>
      <c r="AX40" s="84">
        <v>-4.3616797128335279E-2</v>
      </c>
      <c r="AY40" s="84">
        <v>5.3846312270576617E-2</v>
      </c>
      <c r="AZ40" s="84">
        <v>-4.6911805990757782E-2</v>
      </c>
      <c r="BA40" s="84">
        <v>-8.3530145303536783E-3</v>
      </c>
      <c r="BB40" s="84">
        <v>2.1643972426798538E-2</v>
      </c>
      <c r="BC40" s="84">
        <v>1.5054230435691903E-2</v>
      </c>
      <c r="BD40" s="84">
        <v>0.18398629990716173</v>
      </c>
      <c r="BE40" s="84">
        <v>-6.6769862184462665E-3</v>
      </c>
      <c r="BF40" s="84">
        <v>0.44267594679396272</v>
      </c>
      <c r="BG40" s="84">
        <v>-1.5849435152931864E-2</v>
      </c>
      <c r="BH40" s="84">
        <v>9.6922496310287654E-2</v>
      </c>
      <c r="BI40" s="84">
        <v>-2.0323079767433559E-2</v>
      </c>
      <c r="BJ40" s="84">
        <v>0.30810318459288144</v>
      </c>
      <c r="BK40" s="84">
        <v>1.3790968457150355E-2</v>
      </c>
      <c r="BL40" s="84">
        <v>0.17923048242857442</v>
      </c>
      <c r="BM40" s="84">
        <v>-4.7954891587722322E-2</v>
      </c>
      <c r="BN40" s="84">
        <v>0.10170667575276536</v>
      </c>
      <c r="BO40" s="84">
        <v>7.6407374988162205E-2</v>
      </c>
      <c r="BP40" s="84">
        <v>-2.9876292756778573E-2</v>
      </c>
      <c r="BQ40" s="84">
        <v>0.19632582424885714</v>
      </c>
      <c r="BR40" s="84">
        <v>-3.1150585008660116E-2</v>
      </c>
      <c r="BS40" s="84">
        <v>0.1638406380612511</v>
      </c>
      <c r="BT40" s="84">
        <v>4.8219087028675958E-2</v>
      </c>
      <c r="BU40" s="85">
        <v>-0.22667589894707701</v>
      </c>
    </row>
    <row r="41" spans="2:73" x14ac:dyDescent="0.45">
      <c r="B41" s="79" t="s">
        <v>710</v>
      </c>
      <c r="C41" s="83">
        <v>-0.17958198834182523</v>
      </c>
      <c r="D41" s="84">
        <v>4.707344775317919E-2</v>
      </c>
      <c r="E41" s="84">
        <v>0.62364135890049233</v>
      </c>
      <c r="F41" s="84">
        <v>1.8420320153385704E-2</v>
      </c>
      <c r="G41" s="84">
        <v>0.41735928107066395</v>
      </c>
      <c r="H41" s="84">
        <v>4.7581523663994256E-2</v>
      </c>
      <c r="I41" s="84">
        <v>0.29920594773569864</v>
      </c>
      <c r="J41" s="84">
        <v>4.8034439555140848E-2</v>
      </c>
      <c r="K41" s="84">
        <v>0.60632134007017502</v>
      </c>
      <c r="L41" s="84">
        <v>2.7470193805174507E-3</v>
      </c>
      <c r="M41" s="84">
        <v>0.48388409912981112</v>
      </c>
      <c r="N41" s="84">
        <v>-6.6586242552114415E-3</v>
      </c>
      <c r="O41" s="84">
        <v>0.56589366726705215</v>
      </c>
      <c r="P41" s="84">
        <v>-0.10613210723913839</v>
      </c>
      <c r="Q41" s="84">
        <v>0.15371882198440701</v>
      </c>
      <c r="R41" s="84">
        <v>-1.8342419373498647E-2</v>
      </c>
      <c r="S41" s="84">
        <v>0.57815152667174297</v>
      </c>
      <c r="T41" s="84">
        <v>-3.4005213429711252E-2</v>
      </c>
      <c r="U41" s="84">
        <v>0.63414322490379149</v>
      </c>
      <c r="V41" s="84">
        <v>-6.233919452341391E-2</v>
      </c>
      <c r="W41" s="84">
        <v>-8.186525493976185E-2</v>
      </c>
      <c r="X41" s="84">
        <v>-0.15248667040153943</v>
      </c>
      <c r="Y41" s="84">
        <v>-1.8112626753439356E-2</v>
      </c>
      <c r="Z41" s="84">
        <v>1.4038137079709264E-2</v>
      </c>
      <c r="AA41" s="84">
        <v>0.63048805414514431</v>
      </c>
      <c r="AB41" s="84">
        <v>1.2586087389683327E-2</v>
      </c>
      <c r="AC41" s="84">
        <v>-2.9457507466310127E-2</v>
      </c>
      <c r="AD41" s="84">
        <v>8.1913226728400502E-3</v>
      </c>
      <c r="AE41" s="84">
        <v>0.54638812653692337</v>
      </c>
      <c r="AF41" s="84">
        <v>-2.0850079017199728E-2</v>
      </c>
      <c r="AG41" s="84">
        <v>0.64167634151267461</v>
      </c>
      <c r="AH41" s="84">
        <v>5.1737221925230309E-2</v>
      </c>
      <c r="AI41" s="84">
        <v>0.62662549446562921</v>
      </c>
      <c r="AJ41" s="84">
        <v>-2.8442284404313446E-2</v>
      </c>
      <c r="AK41" s="84">
        <v>1</v>
      </c>
      <c r="AL41" s="84">
        <v>-5.7509605944916491E-2</v>
      </c>
      <c r="AM41" s="84">
        <v>0.26276428038432115</v>
      </c>
      <c r="AN41" s="84">
        <v>1.7986368417032775E-2</v>
      </c>
      <c r="AO41" s="84">
        <v>0.38330319888278741</v>
      </c>
      <c r="AP41" s="84">
        <v>-1.9532754819051135E-2</v>
      </c>
      <c r="AQ41" s="84">
        <v>0.65257814275208958</v>
      </c>
      <c r="AR41" s="84">
        <v>-1.830691192346175E-2</v>
      </c>
      <c r="AS41" s="84">
        <v>0.65776178343812775</v>
      </c>
      <c r="AT41" s="84">
        <v>-5.1417457285271945E-2</v>
      </c>
      <c r="AU41" s="84">
        <v>6.693113863672941E-3</v>
      </c>
      <c r="AV41" s="84">
        <v>2.2500576333898379E-2</v>
      </c>
      <c r="AW41" s="84">
        <v>0.62924746899815809</v>
      </c>
      <c r="AX41" s="84">
        <v>-1.047148738471157E-2</v>
      </c>
      <c r="AY41" s="84">
        <v>2.3521819785179681E-2</v>
      </c>
      <c r="AZ41" s="84">
        <v>-3.7616728628486307E-2</v>
      </c>
      <c r="BA41" s="84">
        <v>0.44658445744914033</v>
      </c>
      <c r="BB41" s="84">
        <v>-1.5643819961579928E-3</v>
      </c>
      <c r="BC41" s="84">
        <v>0.62876727972407009</v>
      </c>
      <c r="BD41" s="84">
        <v>-7.5216792454482581E-2</v>
      </c>
      <c r="BE41" s="84">
        <v>0.12234509605575386</v>
      </c>
      <c r="BF41" s="84">
        <v>-5.9163871620906285E-2</v>
      </c>
      <c r="BG41" s="84">
        <v>0.78934878823557908</v>
      </c>
      <c r="BH41" s="84">
        <v>-5.9894270015938805E-2</v>
      </c>
      <c r="BI41" s="84">
        <v>0.48295099476620185</v>
      </c>
      <c r="BJ41" s="84">
        <v>7.7718659320699435E-2</v>
      </c>
      <c r="BK41" s="84">
        <v>0.75507512503190566</v>
      </c>
      <c r="BL41" s="84">
        <v>-0.1128271633726886</v>
      </c>
      <c r="BM41" s="84">
        <v>0.40928647220160475</v>
      </c>
      <c r="BN41" s="84">
        <v>-3.2021156746217076E-2</v>
      </c>
      <c r="BO41" s="84">
        <v>0.34736576793737328</v>
      </c>
      <c r="BP41" s="84">
        <v>-0.21403782922070666</v>
      </c>
      <c r="BQ41" s="84">
        <v>-1.9028263468544274E-3</v>
      </c>
      <c r="BR41" s="84">
        <v>-0.20888706093104145</v>
      </c>
      <c r="BS41" s="84">
        <v>-1.0783264939605903E-2</v>
      </c>
      <c r="BT41" s="84">
        <v>1.9343997278299396E-2</v>
      </c>
      <c r="BU41" s="85">
        <v>0.62489996441110174</v>
      </c>
    </row>
    <row r="42" spans="2:73" x14ac:dyDescent="0.45">
      <c r="B42" s="79" t="s">
        <v>711</v>
      </c>
      <c r="C42" s="83">
        <v>0.51565152592397823</v>
      </c>
      <c r="D42" s="84">
        <v>0.30812767548866832</v>
      </c>
      <c r="E42" s="84">
        <v>-0.18834461879903985</v>
      </c>
      <c r="F42" s="84">
        <v>0.51723509314035065</v>
      </c>
      <c r="G42" s="84">
        <v>-1.0856006153237643E-2</v>
      </c>
      <c r="H42" s="84">
        <v>0.24659970306338627</v>
      </c>
      <c r="I42" s="84">
        <v>-0.37004953710489086</v>
      </c>
      <c r="J42" s="84">
        <v>0.30497869710977021</v>
      </c>
      <c r="K42" s="84">
        <v>-0.18909413076162299</v>
      </c>
      <c r="L42" s="84">
        <v>0.33436189334715621</v>
      </c>
      <c r="M42" s="84">
        <v>5.6936185949329428E-2</v>
      </c>
      <c r="N42" s="84">
        <v>0.37749573798772162</v>
      </c>
      <c r="O42" s="84">
        <v>2.2359648683622597E-3</v>
      </c>
      <c r="P42" s="84">
        <v>0.52451673258230547</v>
      </c>
      <c r="Q42" s="84">
        <v>-0.12109647853220853</v>
      </c>
      <c r="R42" s="84">
        <v>0.13389166606480507</v>
      </c>
      <c r="S42" s="84">
        <v>-6.2101754425961643E-2</v>
      </c>
      <c r="T42" s="84">
        <v>-7.451470017545779E-3</v>
      </c>
      <c r="U42" s="84">
        <v>-0.18735352833290608</v>
      </c>
      <c r="V42" s="84">
        <v>0.42576786997943006</v>
      </c>
      <c r="W42" s="84">
        <v>0.1502949299600124</v>
      </c>
      <c r="X42" s="84">
        <v>0.60251638039755673</v>
      </c>
      <c r="Y42" s="84">
        <v>-5.5828053739494676E-2</v>
      </c>
      <c r="Z42" s="84">
        <v>0.31264242209159859</v>
      </c>
      <c r="AA42" s="84">
        <v>-0.18528151140701976</v>
      </c>
      <c r="AB42" s="84">
        <v>-5.36500010339961E-2</v>
      </c>
      <c r="AC42" s="84">
        <v>0.20712127848777689</v>
      </c>
      <c r="AD42" s="84">
        <v>0.14062373414907761</v>
      </c>
      <c r="AE42" s="84">
        <v>-6.185415041762294E-2</v>
      </c>
      <c r="AF42" s="84">
        <v>0.15557610833367605</v>
      </c>
      <c r="AG42" s="84">
        <v>-7.2244810823250252E-2</v>
      </c>
      <c r="AH42" s="84">
        <v>0.21171387304500405</v>
      </c>
      <c r="AI42" s="84">
        <v>-4.4482042253522418E-2</v>
      </c>
      <c r="AJ42" s="84">
        <v>0.17391960438251369</v>
      </c>
      <c r="AK42" s="84">
        <v>-5.7509605944916491E-2</v>
      </c>
      <c r="AL42" s="84">
        <v>1</v>
      </c>
      <c r="AM42" s="84">
        <v>0.22490001670368118</v>
      </c>
      <c r="AN42" s="84">
        <v>0.27874235544350312</v>
      </c>
      <c r="AO42" s="84">
        <v>-1.0275839145240455E-2</v>
      </c>
      <c r="AP42" s="84">
        <v>2.5140557442592845E-2</v>
      </c>
      <c r="AQ42" s="84">
        <v>-0.15244485707535102</v>
      </c>
      <c r="AR42" s="84">
        <v>9.7597694423335532E-3</v>
      </c>
      <c r="AS42" s="84">
        <v>-0.12174053416409165</v>
      </c>
      <c r="AT42" s="84">
        <v>0.15710050539133796</v>
      </c>
      <c r="AU42" s="84">
        <v>0.16861823325656722</v>
      </c>
      <c r="AV42" s="84">
        <v>0.10202662895603012</v>
      </c>
      <c r="AW42" s="84">
        <v>-0.18918642237143601</v>
      </c>
      <c r="AX42" s="84">
        <v>-2.7743442582097155E-2</v>
      </c>
      <c r="AY42" s="84">
        <v>0.14465499513134081</v>
      </c>
      <c r="AZ42" s="84">
        <v>-6.8642992298954403E-2</v>
      </c>
      <c r="BA42" s="84">
        <v>7.452504107995786E-2</v>
      </c>
      <c r="BB42" s="84">
        <v>0.14364067772268957</v>
      </c>
      <c r="BC42" s="84">
        <v>-0.18830506609201592</v>
      </c>
      <c r="BD42" s="84">
        <v>0.58353728125740711</v>
      </c>
      <c r="BE42" s="84">
        <v>0.13513777366574137</v>
      </c>
      <c r="BF42" s="84">
        <v>0.329105764883937</v>
      </c>
      <c r="BG42" s="84">
        <v>-0.12758472335376619</v>
      </c>
      <c r="BH42" s="84">
        <v>3.0078615678688671E-2</v>
      </c>
      <c r="BI42" s="84">
        <v>9.8336439663727834E-3</v>
      </c>
      <c r="BJ42" s="84">
        <v>0.26782564274440607</v>
      </c>
      <c r="BK42" s="84">
        <v>-0.14705080326089781</v>
      </c>
      <c r="BL42" s="84">
        <v>3.823283461208201E-2</v>
      </c>
      <c r="BM42" s="84">
        <v>5.1770641356848945E-2</v>
      </c>
      <c r="BN42" s="84">
        <v>0.33625896868599048</v>
      </c>
      <c r="BO42" s="84">
        <v>-9.9201958984596356E-2</v>
      </c>
      <c r="BP42" s="84">
        <v>0.27915296165843506</v>
      </c>
      <c r="BQ42" s="84">
        <v>0.2196410052648019</v>
      </c>
      <c r="BR42" s="84">
        <v>0.29672533461991496</v>
      </c>
      <c r="BS42" s="84">
        <v>0.15778664430975803</v>
      </c>
      <c r="BT42" s="84">
        <v>0.13806787603939391</v>
      </c>
      <c r="BU42" s="85">
        <v>-0.41230110113915602</v>
      </c>
    </row>
    <row r="43" spans="2:73" x14ac:dyDescent="0.45">
      <c r="B43" s="79" t="s">
        <v>712</v>
      </c>
      <c r="C43" s="83">
        <v>1.3487205056888146E-2</v>
      </c>
      <c r="D43" s="84">
        <v>0.10811650743702278</v>
      </c>
      <c r="E43" s="84">
        <v>3.0833415479337309E-2</v>
      </c>
      <c r="F43" s="84">
        <v>6.8508814795300438E-2</v>
      </c>
      <c r="G43" s="84">
        <v>0.23283363711827279</v>
      </c>
      <c r="H43" s="84">
        <v>6.0076019799267986E-2</v>
      </c>
      <c r="I43" s="84">
        <v>-6.1901641824270784E-2</v>
      </c>
      <c r="J43" s="84">
        <v>4.0280509559264051E-2</v>
      </c>
      <c r="K43" s="84">
        <v>6.3654982300906215E-2</v>
      </c>
      <c r="L43" s="84">
        <v>0.10335045875011714</v>
      </c>
      <c r="M43" s="84">
        <v>0.42785154294738792</v>
      </c>
      <c r="N43" s="84">
        <v>0.12324507058281876</v>
      </c>
      <c r="O43" s="84">
        <v>0.3709917683175738</v>
      </c>
      <c r="P43" s="84">
        <v>3.6857149379461343E-2</v>
      </c>
      <c r="Q43" s="84">
        <v>3.755294582235133E-2</v>
      </c>
      <c r="R43" s="84">
        <v>-2.4204468538095526E-2</v>
      </c>
      <c r="S43" s="84">
        <v>0.25071946654582239</v>
      </c>
      <c r="T43" s="84">
        <v>-0.12525561330619289</v>
      </c>
      <c r="U43" s="84">
        <v>0.12501235288971116</v>
      </c>
      <c r="V43" s="84">
        <v>-3.8008838747135544E-2</v>
      </c>
      <c r="W43" s="84">
        <v>0.14112178306999562</v>
      </c>
      <c r="X43" s="84">
        <v>-1.1108934798278241E-2</v>
      </c>
      <c r="Y43" s="84">
        <v>-4.4173949960731464E-2</v>
      </c>
      <c r="Z43" s="84">
        <v>-1.5616433820644876E-2</v>
      </c>
      <c r="AA43" s="84">
        <v>3.7956040099210143E-2</v>
      </c>
      <c r="AB43" s="84">
        <v>-0.17550334518821734</v>
      </c>
      <c r="AC43" s="84">
        <v>0.24172006597456305</v>
      </c>
      <c r="AD43" s="84">
        <v>-1.9885037351488433E-2</v>
      </c>
      <c r="AE43" s="84">
        <v>0.16427442561494182</v>
      </c>
      <c r="AF43" s="84">
        <v>1.351657423561666E-2</v>
      </c>
      <c r="AG43" s="84">
        <v>0.19271031857629997</v>
      </c>
      <c r="AH43" s="84">
        <v>3.7104792632322622E-2</v>
      </c>
      <c r="AI43" s="84">
        <v>0.15977269382201115</v>
      </c>
      <c r="AJ43" s="84">
        <v>-5.2436528192676524E-2</v>
      </c>
      <c r="AK43" s="84">
        <v>0.26276428038432115</v>
      </c>
      <c r="AL43" s="84">
        <v>0.22490001670368118</v>
      </c>
      <c r="AM43" s="84">
        <v>1</v>
      </c>
      <c r="AN43" s="84">
        <v>5.8875211574299695E-2</v>
      </c>
      <c r="AO43" s="84">
        <v>0.36511193563931577</v>
      </c>
      <c r="AP43" s="84">
        <v>-3.7536340958487326E-2</v>
      </c>
      <c r="AQ43" s="84">
        <v>0.11726596835158461</v>
      </c>
      <c r="AR43" s="84">
        <v>-1.5985926714471528E-2</v>
      </c>
      <c r="AS43" s="84">
        <v>0.1137005167319923</v>
      </c>
      <c r="AT43" s="84">
        <v>-0.17259374686472811</v>
      </c>
      <c r="AU43" s="84">
        <v>0.2607874071148486</v>
      </c>
      <c r="AV43" s="84">
        <v>3.9738536851134938E-2</v>
      </c>
      <c r="AW43" s="84">
        <v>2.3499776419574299E-2</v>
      </c>
      <c r="AX43" s="84">
        <v>-2.8640494657406101E-2</v>
      </c>
      <c r="AY43" s="84">
        <v>0.169259489985008</v>
      </c>
      <c r="AZ43" s="84">
        <v>-5.2675786653948974E-2</v>
      </c>
      <c r="BA43" s="84">
        <v>0.31496728158274334</v>
      </c>
      <c r="BB43" s="84">
        <v>1.7633898231788441E-2</v>
      </c>
      <c r="BC43" s="84">
        <v>2.4705814398093748E-2</v>
      </c>
      <c r="BD43" s="84">
        <v>8.6188279074430413E-2</v>
      </c>
      <c r="BE43" s="84">
        <v>0.50472750198673833</v>
      </c>
      <c r="BF43" s="84">
        <v>-1.8845521894679224E-2</v>
      </c>
      <c r="BG43" s="84">
        <v>0.21739916549927502</v>
      </c>
      <c r="BH43" s="84">
        <v>-0.13970373053739674</v>
      </c>
      <c r="BI43" s="84">
        <v>0.27837531006410415</v>
      </c>
      <c r="BJ43" s="84">
        <v>7.6028816825725737E-2</v>
      </c>
      <c r="BK43" s="84">
        <v>0.14517934815934941</v>
      </c>
      <c r="BL43" s="84">
        <v>-0.2211529427137601</v>
      </c>
      <c r="BM43" s="84">
        <v>0.35349034738982671</v>
      </c>
      <c r="BN43" s="84">
        <v>3.4024905227578298E-2</v>
      </c>
      <c r="BO43" s="84">
        <v>0.16892547550231668</v>
      </c>
      <c r="BP43" s="84">
        <v>-0.10162080675867304</v>
      </c>
      <c r="BQ43" s="84">
        <v>-0.12599495976771705</v>
      </c>
      <c r="BR43" s="84">
        <v>-8.0682777311938736E-2</v>
      </c>
      <c r="BS43" s="84">
        <v>-0.15836875627528049</v>
      </c>
      <c r="BT43" s="84">
        <v>-8.5319458527629594E-2</v>
      </c>
      <c r="BU43" s="85">
        <v>0.1973455432148972</v>
      </c>
    </row>
    <row r="44" spans="2:73" x14ac:dyDescent="0.45">
      <c r="B44" s="79" t="s">
        <v>713</v>
      </c>
      <c r="C44" s="83">
        <v>0.27191119684105514</v>
      </c>
      <c r="D44" s="84">
        <v>0.31916444098723212</v>
      </c>
      <c r="E44" s="84">
        <v>-0.10974018853411367</v>
      </c>
      <c r="F44" s="84">
        <v>0.36077661894518687</v>
      </c>
      <c r="G44" s="84">
        <v>5.9035869405570006E-2</v>
      </c>
      <c r="H44" s="84">
        <v>0.22678315896160262</v>
      </c>
      <c r="I44" s="84">
        <v>-0.25141832677911041</v>
      </c>
      <c r="J44" s="84">
        <v>0.23889859278588171</v>
      </c>
      <c r="K44" s="84">
        <v>-9.9601137896192793E-2</v>
      </c>
      <c r="L44" s="84">
        <v>0.49214380661007173</v>
      </c>
      <c r="M44" s="84">
        <v>0.21207215202226284</v>
      </c>
      <c r="N44" s="84">
        <v>0.3178531376661603</v>
      </c>
      <c r="O44" s="84">
        <v>7.3611155795369976E-2</v>
      </c>
      <c r="P44" s="84">
        <v>0.28620077881871592</v>
      </c>
      <c r="Q44" s="84">
        <v>-9.7505730639381435E-2</v>
      </c>
      <c r="R44" s="84">
        <v>7.7048242267119482E-2</v>
      </c>
      <c r="S44" s="84">
        <v>3.3317512409334518E-2</v>
      </c>
      <c r="T44" s="84">
        <v>4.7753278399340217E-2</v>
      </c>
      <c r="U44" s="84">
        <v>-9.0857994559945796E-2</v>
      </c>
      <c r="V44" s="84">
        <v>0.18347291105438354</v>
      </c>
      <c r="W44" s="84">
        <v>0.12045499426221326</v>
      </c>
      <c r="X44" s="84">
        <v>0.27034043747192371</v>
      </c>
      <c r="Y44" s="84">
        <v>-3.7357732340508439E-2</v>
      </c>
      <c r="Z44" s="84">
        <v>0.27398009155954151</v>
      </c>
      <c r="AA44" s="84">
        <v>-0.10687057677705077</v>
      </c>
      <c r="AB44" s="84">
        <v>-3.2302513365417611E-2</v>
      </c>
      <c r="AC44" s="84">
        <v>0.160165703038047</v>
      </c>
      <c r="AD44" s="84">
        <v>0.15709261287832041</v>
      </c>
      <c r="AE44" s="84">
        <v>-7.2021662735109997E-3</v>
      </c>
      <c r="AF44" s="84">
        <v>0.14920258114068405</v>
      </c>
      <c r="AG44" s="84">
        <v>-1.363685396392199E-2</v>
      </c>
      <c r="AH44" s="84">
        <v>0.27612755886680673</v>
      </c>
      <c r="AI44" s="84">
        <v>9.179385596482334E-3</v>
      </c>
      <c r="AJ44" s="84">
        <v>0.2218785708236849</v>
      </c>
      <c r="AK44" s="84">
        <v>1.7986368417032775E-2</v>
      </c>
      <c r="AL44" s="84">
        <v>0.27874235544350312</v>
      </c>
      <c r="AM44" s="84">
        <v>5.8875211574299695E-2</v>
      </c>
      <c r="AN44" s="84">
        <v>1</v>
      </c>
      <c r="AO44" s="84">
        <v>0.27761806072793843</v>
      </c>
      <c r="AP44" s="84">
        <v>3.8970265465736714E-3</v>
      </c>
      <c r="AQ44" s="84">
        <v>-8.0353721430388061E-2</v>
      </c>
      <c r="AR44" s="84">
        <v>-6.7110648062569398E-3</v>
      </c>
      <c r="AS44" s="84">
        <v>-5.1023476391929674E-2</v>
      </c>
      <c r="AT44" s="84">
        <v>8.7063651737589842E-2</v>
      </c>
      <c r="AU44" s="84">
        <v>0.14345174905935465</v>
      </c>
      <c r="AV44" s="84">
        <v>9.1707010529824592E-2</v>
      </c>
      <c r="AW44" s="84">
        <v>-0.11423508270111003</v>
      </c>
      <c r="AX44" s="84">
        <v>-3.5777853633541544E-2</v>
      </c>
      <c r="AY44" s="84">
        <v>9.9449564976000701E-2</v>
      </c>
      <c r="AZ44" s="84">
        <v>-7.4101694281723363E-2</v>
      </c>
      <c r="BA44" s="84">
        <v>7.6856008071673754E-2</v>
      </c>
      <c r="BB44" s="84">
        <v>0.17508132387096673</v>
      </c>
      <c r="BC44" s="84">
        <v>-0.11560835883237318</v>
      </c>
      <c r="BD44" s="84">
        <v>0.25940470494226481</v>
      </c>
      <c r="BE44" s="84">
        <v>0.10778172710085551</v>
      </c>
      <c r="BF44" s="84">
        <v>0.26428041927601958</v>
      </c>
      <c r="BG44" s="84">
        <v>-2.0782296775330403E-2</v>
      </c>
      <c r="BH44" s="84">
        <v>4.949896229592006E-2</v>
      </c>
      <c r="BI44" s="84">
        <v>4.0440205456943309E-2</v>
      </c>
      <c r="BJ44" s="84">
        <v>0.24187779629296774</v>
      </c>
      <c r="BK44" s="84">
        <v>-7.7981307017930934E-2</v>
      </c>
      <c r="BL44" s="84">
        <v>2.2430772452657378E-2</v>
      </c>
      <c r="BM44" s="84">
        <v>7.1500277114106364E-2</v>
      </c>
      <c r="BN44" s="84">
        <v>0.23486274335101617</v>
      </c>
      <c r="BO44" s="84">
        <v>-5.6108724055852335E-2</v>
      </c>
      <c r="BP44" s="84">
        <v>0.10778753213210217</v>
      </c>
      <c r="BQ44" s="84">
        <v>0.17489780053225415</v>
      </c>
      <c r="BR44" s="84">
        <v>0.13535534292657045</v>
      </c>
      <c r="BS44" s="84">
        <v>0.19750616951206934</v>
      </c>
      <c r="BT44" s="84">
        <v>0.16673146534084848</v>
      </c>
      <c r="BU44" s="85">
        <v>-0.32510144868359664</v>
      </c>
    </row>
    <row r="45" spans="2:73" x14ac:dyDescent="0.45">
      <c r="B45" s="79" t="s">
        <v>714</v>
      </c>
      <c r="C45" s="83">
        <v>-9.9859220350779376E-2</v>
      </c>
      <c r="D45" s="84">
        <v>2.1537468926974675E-2</v>
      </c>
      <c r="E45" s="84">
        <v>0.19163408892650402</v>
      </c>
      <c r="F45" s="84">
        <v>3.6156000914163079E-2</v>
      </c>
      <c r="G45" s="84">
        <v>0.33193146747963292</v>
      </c>
      <c r="H45" s="84">
        <v>9.1742132289437048E-2</v>
      </c>
      <c r="I45" s="84">
        <v>9.8228952328226718E-2</v>
      </c>
      <c r="J45" s="84">
        <v>2.5615814276342064E-2</v>
      </c>
      <c r="K45" s="84">
        <v>0.22714073492689824</v>
      </c>
      <c r="L45" s="84">
        <v>0.16832325135710818</v>
      </c>
      <c r="M45" s="84">
        <v>0.75172257146938415</v>
      </c>
      <c r="N45" s="84">
        <v>5.5117289159431045E-2</v>
      </c>
      <c r="O45" s="84">
        <v>0.52391544873806073</v>
      </c>
      <c r="P45" s="84">
        <v>-3.9338946936825388E-2</v>
      </c>
      <c r="Q45" s="84">
        <v>8.6240199944404322E-2</v>
      </c>
      <c r="R45" s="84">
        <v>2.1820447252226167E-2</v>
      </c>
      <c r="S45" s="84">
        <v>0.39146894781435321</v>
      </c>
      <c r="T45" s="84">
        <v>-6.468629180591999E-2</v>
      </c>
      <c r="U45" s="84">
        <v>0.33155384332515325</v>
      </c>
      <c r="V45" s="84">
        <v>-6.3110698258948689E-2</v>
      </c>
      <c r="W45" s="84">
        <v>0.14791753836723839</v>
      </c>
      <c r="X45" s="84">
        <v>-9.2302091783103085E-2</v>
      </c>
      <c r="Y45" s="84">
        <v>-3.5506307084999716E-2</v>
      </c>
      <c r="Z45" s="84">
        <v>1.6419656972293296E-2</v>
      </c>
      <c r="AA45" s="84">
        <v>0.20037326373506251</v>
      </c>
      <c r="AB45" s="84">
        <v>-0.12378736465736256</v>
      </c>
      <c r="AC45" s="84">
        <v>0.20486364805039309</v>
      </c>
      <c r="AD45" s="84">
        <v>-3.4326024927889276E-3</v>
      </c>
      <c r="AE45" s="84">
        <v>0.28589916557630168</v>
      </c>
      <c r="AF45" s="84">
        <v>2.3979627785593299E-2</v>
      </c>
      <c r="AG45" s="84">
        <v>0.32608782517382839</v>
      </c>
      <c r="AH45" s="84">
        <v>8.6422177993327701E-2</v>
      </c>
      <c r="AI45" s="84">
        <v>0.29902708813592849</v>
      </c>
      <c r="AJ45" s="84">
        <v>3.4673697981604863E-2</v>
      </c>
      <c r="AK45" s="84">
        <v>0.38330319888278741</v>
      </c>
      <c r="AL45" s="84">
        <v>-1.0275839145240455E-2</v>
      </c>
      <c r="AM45" s="84">
        <v>0.36511193563931577</v>
      </c>
      <c r="AN45" s="84">
        <v>0.27761806072793843</v>
      </c>
      <c r="AO45" s="84">
        <v>1</v>
      </c>
      <c r="AP45" s="84">
        <v>-5.417819825237675E-3</v>
      </c>
      <c r="AQ45" s="84">
        <v>0.2676914701213321</v>
      </c>
      <c r="AR45" s="84">
        <v>-4.8050174289179922E-3</v>
      </c>
      <c r="AS45" s="84">
        <v>0.25234552853689185</v>
      </c>
      <c r="AT45" s="84">
        <v>-0.11216367381784763</v>
      </c>
      <c r="AU45" s="84">
        <v>0.21398775833972261</v>
      </c>
      <c r="AV45" s="84">
        <v>2.7229104358615763E-2</v>
      </c>
      <c r="AW45" s="84">
        <v>0.17750636129549441</v>
      </c>
      <c r="AX45" s="84">
        <v>-9.4247813573006712E-4</v>
      </c>
      <c r="AY45" s="84">
        <v>0.10622220231262181</v>
      </c>
      <c r="AZ45" s="84">
        <v>-4.2569433801223744E-2</v>
      </c>
      <c r="BA45" s="84">
        <v>0.27569678573239198</v>
      </c>
      <c r="BB45" s="84">
        <v>-1.343560695430044E-3</v>
      </c>
      <c r="BC45" s="84">
        <v>0.1792523211071276</v>
      </c>
      <c r="BD45" s="84">
        <v>8.256709447385126E-4</v>
      </c>
      <c r="BE45" s="84">
        <v>0.29020084654861483</v>
      </c>
      <c r="BF45" s="84">
        <v>-1.1546311496427833E-3</v>
      </c>
      <c r="BG45" s="84">
        <v>0.43752773819057256</v>
      </c>
      <c r="BH45" s="84">
        <v>-9.8878370716782224E-2</v>
      </c>
      <c r="BI45" s="84">
        <v>0.38605969155680669</v>
      </c>
      <c r="BJ45" s="84">
        <v>0.10195907163681926</v>
      </c>
      <c r="BK45" s="84">
        <v>0.31037844616451499</v>
      </c>
      <c r="BL45" s="84">
        <v>-0.14840939722740384</v>
      </c>
      <c r="BM45" s="84">
        <v>0.44923603918738425</v>
      </c>
      <c r="BN45" s="84">
        <v>2.4616087591917548E-2</v>
      </c>
      <c r="BO45" s="84">
        <v>0.149222455608919</v>
      </c>
      <c r="BP45" s="84">
        <v>-0.1345156256714222</v>
      </c>
      <c r="BQ45" s="84">
        <v>4.0923422874060464E-2</v>
      </c>
      <c r="BR45" s="84">
        <v>-0.11923616580555872</v>
      </c>
      <c r="BS45" s="84">
        <v>6.4450694441186548E-2</v>
      </c>
      <c r="BT45" s="84">
        <v>-8.7010232901156517E-2</v>
      </c>
      <c r="BU45" s="85">
        <v>3.1396660859385063E-2</v>
      </c>
    </row>
    <row r="46" spans="2:73" x14ac:dyDescent="0.45">
      <c r="B46" s="79" t="s">
        <v>715</v>
      </c>
      <c r="C46" s="83">
        <v>4.2292630366319424E-2</v>
      </c>
      <c r="D46" s="84">
        <v>2.1998152051308825E-2</v>
      </c>
      <c r="E46" s="84">
        <v>2.3947682221006336E-2</v>
      </c>
      <c r="F46" s="84">
        <v>3.5115212121673088E-2</v>
      </c>
      <c r="G46" s="84">
        <v>1.1370966621553465E-2</v>
      </c>
      <c r="H46" s="84">
        <v>5.1304182051144294E-2</v>
      </c>
      <c r="I46" s="84">
        <v>-2.4520174476207642E-2</v>
      </c>
      <c r="J46" s="84">
        <v>4.373108071988998E-2</v>
      </c>
      <c r="K46" s="84">
        <v>2.0260886872977925E-2</v>
      </c>
      <c r="L46" s="84">
        <v>2.6243614478130246E-2</v>
      </c>
      <c r="M46" s="84">
        <v>-2.7041885303050739E-2</v>
      </c>
      <c r="N46" s="84">
        <v>2.2934724650954304E-2</v>
      </c>
      <c r="O46" s="84">
        <v>5.0085061283294445E-3</v>
      </c>
      <c r="P46" s="84">
        <v>2.9335531023771174E-2</v>
      </c>
      <c r="Q46" s="84">
        <v>-1.8210265267993266E-2</v>
      </c>
      <c r="R46" s="84">
        <v>2.0234647771745426E-2</v>
      </c>
      <c r="S46" s="84">
        <v>-2.9776960586014447E-2</v>
      </c>
      <c r="T46" s="84">
        <v>7.9086134394077551E-2</v>
      </c>
      <c r="U46" s="84">
        <v>-9.4646364301272806E-4</v>
      </c>
      <c r="V46" s="84">
        <v>4.7033575481726188E-2</v>
      </c>
      <c r="W46" s="84">
        <v>1.4185172782635962E-2</v>
      </c>
      <c r="X46" s="84">
        <v>4.383540672583712E-2</v>
      </c>
      <c r="Y46" s="84">
        <v>2.3804459105186491E-2</v>
      </c>
      <c r="Z46" s="84">
        <v>5.9920091679954018E-2</v>
      </c>
      <c r="AA46" s="84">
        <v>2.4975812279778936E-2</v>
      </c>
      <c r="AB46" s="84">
        <v>3.9907127711414636E-2</v>
      </c>
      <c r="AC46" s="84">
        <v>-3.4265922687449539E-2</v>
      </c>
      <c r="AD46" s="84">
        <v>6.369914842118336E-3</v>
      </c>
      <c r="AE46" s="84">
        <v>1.918461811359955E-2</v>
      </c>
      <c r="AF46" s="84">
        <v>2.0555582029536637E-3</v>
      </c>
      <c r="AG46" s="84">
        <v>-2.3267684355581703E-2</v>
      </c>
      <c r="AH46" s="84">
        <v>4.1435434261128258E-2</v>
      </c>
      <c r="AI46" s="84">
        <v>1.1645095604158144E-4</v>
      </c>
      <c r="AJ46" s="84">
        <v>1.9469125338313114E-2</v>
      </c>
      <c r="AK46" s="84">
        <v>-1.9532754819051135E-2</v>
      </c>
      <c r="AL46" s="84">
        <v>2.5140557442592845E-2</v>
      </c>
      <c r="AM46" s="84">
        <v>-3.7536340958487326E-2</v>
      </c>
      <c r="AN46" s="84">
        <v>3.8970265465736714E-3</v>
      </c>
      <c r="AO46" s="84">
        <v>-5.417819825237675E-3</v>
      </c>
      <c r="AP46" s="84">
        <v>1</v>
      </c>
      <c r="AQ46" s="84">
        <v>-1.0749614692775607E-2</v>
      </c>
      <c r="AR46" s="84">
        <v>1.8948646077080209E-3</v>
      </c>
      <c r="AS46" s="84">
        <v>7.8938214650566708E-3</v>
      </c>
      <c r="AT46" s="84">
        <v>4.7495549455169553E-2</v>
      </c>
      <c r="AU46" s="84">
        <v>-2.5352976147988687E-2</v>
      </c>
      <c r="AV46" s="84">
        <v>3.6961978527673287E-2</v>
      </c>
      <c r="AW46" s="84">
        <v>2.0274756585671159E-2</v>
      </c>
      <c r="AX46" s="84">
        <v>9.5164429677953525E-3</v>
      </c>
      <c r="AY46" s="84">
        <v>-6.9036232704103211E-3</v>
      </c>
      <c r="AZ46" s="84">
        <v>-1.1081458910768139E-2</v>
      </c>
      <c r="BA46" s="84">
        <v>-9.0453069275580524E-3</v>
      </c>
      <c r="BB46" s="84">
        <v>3.7733307776378185E-2</v>
      </c>
      <c r="BC46" s="84">
        <v>2.0233812430294346E-2</v>
      </c>
      <c r="BD46" s="84">
        <v>3.1065522876255327E-2</v>
      </c>
      <c r="BE46" s="84">
        <v>-1.0072127029055456E-2</v>
      </c>
      <c r="BF46" s="84">
        <v>5.1287043458870245E-2</v>
      </c>
      <c r="BG46" s="84">
        <v>-7.5973394368401889E-3</v>
      </c>
      <c r="BH46" s="84">
        <v>5.8429849070018088E-2</v>
      </c>
      <c r="BI46" s="84">
        <v>-2.3147461580147612E-2</v>
      </c>
      <c r="BJ46" s="84">
        <v>4.7041560201363866E-2</v>
      </c>
      <c r="BK46" s="84">
        <v>4.4688205203131147E-3</v>
      </c>
      <c r="BL46" s="84">
        <v>6.4878074344297668E-2</v>
      </c>
      <c r="BM46" s="84">
        <v>-4.0227348015883312E-2</v>
      </c>
      <c r="BN46" s="84">
        <v>3.8840350628383383E-2</v>
      </c>
      <c r="BO46" s="84">
        <v>8.9930078779266412E-2</v>
      </c>
      <c r="BP46" s="84">
        <v>3.3772739529896144E-2</v>
      </c>
      <c r="BQ46" s="84">
        <v>0.13170036635896273</v>
      </c>
      <c r="BR46" s="84">
        <v>4.85062817849004E-2</v>
      </c>
      <c r="BS46" s="84">
        <v>9.6895624684201515E-2</v>
      </c>
      <c r="BT46" s="84">
        <v>5.0958296384557879E-2</v>
      </c>
      <c r="BU46" s="85">
        <v>-5.5806291600202597E-2</v>
      </c>
    </row>
    <row r="47" spans="2:73" x14ac:dyDescent="0.45">
      <c r="B47" s="79" t="s">
        <v>716</v>
      </c>
      <c r="C47" s="83">
        <v>-0.24266881984815056</v>
      </c>
      <c r="D47" s="84">
        <v>3.0006262434820366E-2</v>
      </c>
      <c r="E47" s="84">
        <v>0.87683496493012736</v>
      </c>
      <c r="F47" s="84">
        <v>-4.8762349778454936E-2</v>
      </c>
      <c r="G47" s="84">
        <v>0.43825034252730988</v>
      </c>
      <c r="H47" s="84">
        <v>2.2687847002120756E-2</v>
      </c>
      <c r="I47" s="84">
        <v>0.46120204939035481</v>
      </c>
      <c r="J47" s="84">
        <v>6.3690515986819227E-2</v>
      </c>
      <c r="K47" s="84">
        <v>0.82045710550423478</v>
      </c>
      <c r="L47" s="84">
        <v>-9.9193065905446548E-2</v>
      </c>
      <c r="M47" s="84">
        <v>0.34849079300791569</v>
      </c>
      <c r="N47" s="84">
        <v>-6.5888058082551271E-2</v>
      </c>
      <c r="O47" s="84">
        <v>0.56497162039485826</v>
      </c>
      <c r="P47" s="84">
        <v>-0.19379867987527688</v>
      </c>
      <c r="Q47" s="84">
        <v>0.19981023994196356</v>
      </c>
      <c r="R47" s="84">
        <v>-2.350109592851652E-2</v>
      </c>
      <c r="S47" s="84">
        <v>0.60953348738467494</v>
      </c>
      <c r="T47" s="84">
        <v>-5.2258797123286673E-4</v>
      </c>
      <c r="U47" s="84">
        <v>0.82892403208456178</v>
      </c>
      <c r="V47" s="84">
        <v>-9.490791743918256E-2</v>
      </c>
      <c r="W47" s="84">
        <v>-0.14992787801623578</v>
      </c>
      <c r="X47" s="84">
        <v>-0.21902475031264257</v>
      </c>
      <c r="Y47" s="84">
        <v>1.2199124810279469E-2</v>
      </c>
      <c r="Z47" s="84">
        <v>2.9014090852645835E-2</v>
      </c>
      <c r="AA47" s="84">
        <v>0.8765534167703336</v>
      </c>
      <c r="AB47" s="84">
        <v>0.11367276498227198</v>
      </c>
      <c r="AC47" s="84">
        <v>-0.1593687777365099</v>
      </c>
      <c r="AD47" s="84">
        <v>2.7197746382192484E-2</v>
      </c>
      <c r="AE47" s="84">
        <v>0.61910548298776047</v>
      </c>
      <c r="AF47" s="84">
        <v>-8.4458335272545593E-2</v>
      </c>
      <c r="AG47" s="84">
        <v>0.61978251486253955</v>
      </c>
      <c r="AH47" s="84">
        <v>8.2922780822140482E-3</v>
      </c>
      <c r="AI47" s="84">
        <v>0.58001103511691465</v>
      </c>
      <c r="AJ47" s="84">
        <v>6.299029063824263E-3</v>
      </c>
      <c r="AK47" s="84">
        <v>0.65257814275208958</v>
      </c>
      <c r="AL47" s="84">
        <v>-0.15244485707535102</v>
      </c>
      <c r="AM47" s="84">
        <v>0.11726596835158461</v>
      </c>
      <c r="AN47" s="84">
        <v>-8.0353721430388061E-2</v>
      </c>
      <c r="AO47" s="84">
        <v>0.2676914701213321</v>
      </c>
      <c r="AP47" s="84">
        <v>-1.0749614692775607E-2</v>
      </c>
      <c r="AQ47" s="84">
        <v>1</v>
      </c>
      <c r="AR47" s="84">
        <v>-1.2826317091390286E-2</v>
      </c>
      <c r="AS47" s="84">
        <v>0.7375621130114024</v>
      </c>
      <c r="AT47" s="84">
        <v>4.8519611923103369E-2</v>
      </c>
      <c r="AU47" s="84">
        <v>-0.12514883141050834</v>
      </c>
      <c r="AV47" s="84">
        <v>3.277778359295816E-2</v>
      </c>
      <c r="AW47" s="84">
        <v>0.86322683432663871</v>
      </c>
      <c r="AX47" s="84">
        <v>7.6671793052993618E-3</v>
      </c>
      <c r="AY47" s="84">
        <v>-8.0255159674720744E-2</v>
      </c>
      <c r="AZ47" s="84">
        <v>2.204400912724E-2</v>
      </c>
      <c r="BA47" s="84">
        <v>0.3484672865420102</v>
      </c>
      <c r="BB47" s="84">
        <v>-7.8461718894605667E-3</v>
      </c>
      <c r="BC47" s="84">
        <v>0.86191477315330267</v>
      </c>
      <c r="BD47" s="84">
        <v>-0.15020233118732829</v>
      </c>
      <c r="BE47" s="84">
        <v>4.5123274904347282E-2</v>
      </c>
      <c r="BF47" s="84">
        <v>-8.5958497590992011E-3</v>
      </c>
      <c r="BG47" s="84">
        <v>0.7639386614657413</v>
      </c>
      <c r="BH47" s="84">
        <v>-8.8923229465064681E-3</v>
      </c>
      <c r="BI47" s="84">
        <v>0.44022834284083462</v>
      </c>
      <c r="BJ47" s="84">
        <v>-8.9743265107142234E-4</v>
      </c>
      <c r="BK47" s="84">
        <v>0.79492309620769142</v>
      </c>
      <c r="BL47" s="84">
        <v>7.5690923959505593E-2</v>
      </c>
      <c r="BM47" s="84">
        <v>0.26515403011111321</v>
      </c>
      <c r="BN47" s="84">
        <v>-4.9333015032019763E-2</v>
      </c>
      <c r="BO47" s="84">
        <v>0.44859005760232223</v>
      </c>
      <c r="BP47" s="84">
        <v>-0.20278639699628373</v>
      </c>
      <c r="BQ47" s="84">
        <v>-1.1716930227432266E-2</v>
      </c>
      <c r="BR47" s="84">
        <v>-0.18883071755176617</v>
      </c>
      <c r="BS47" s="84">
        <v>-7.4170613161446425E-3</v>
      </c>
      <c r="BT47" s="84">
        <v>9.1647353672437926E-2</v>
      </c>
      <c r="BU47" s="85">
        <v>0.8785093019468132</v>
      </c>
    </row>
    <row r="48" spans="2:73" x14ac:dyDescent="0.45">
      <c r="B48" s="79" t="s">
        <v>717</v>
      </c>
      <c r="C48" s="83">
        <v>-4.5745831057884961E-3</v>
      </c>
      <c r="D48" s="84">
        <v>-2.0880573360058888E-2</v>
      </c>
      <c r="E48" s="84">
        <v>-1.7122375237958721E-2</v>
      </c>
      <c r="F48" s="84">
        <v>5.2729657511378341E-5</v>
      </c>
      <c r="G48" s="84">
        <v>6.2599677767153821E-3</v>
      </c>
      <c r="H48" s="84">
        <v>2.2477088061050761E-3</v>
      </c>
      <c r="I48" s="84">
        <v>2.0340065150521816E-3</v>
      </c>
      <c r="J48" s="84">
        <v>1.6460871581000268E-3</v>
      </c>
      <c r="K48" s="84">
        <v>-1.7048996923823431E-2</v>
      </c>
      <c r="L48" s="84">
        <v>-2.2905846340629008E-2</v>
      </c>
      <c r="M48" s="84">
        <v>-7.111356619585606E-3</v>
      </c>
      <c r="N48" s="84">
        <v>-2.8112018684455526E-2</v>
      </c>
      <c r="O48" s="84">
        <v>-2.9659658072900774E-2</v>
      </c>
      <c r="P48" s="84">
        <v>1.3734401487841753E-2</v>
      </c>
      <c r="Q48" s="84">
        <v>1.7721571747034556E-3</v>
      </c>
      <c r="R48" s="84">
        <v>1.6496406112976057E-2</v>
      </c>
      <c r="S48" s="84">
        <v>-2.1726437279935919E-2</v>
      </c>
      <c r="T48" s="84">
        <v>-7.3064564731929191E-3</v>
      </c>
      <c r="U48" s="84">
        <v>-9.9930202605719356E-3</v>
      </c>
      <c r="V48" s="84">
        <v>1.1356615032963521E-2</v>
      </c>
      <c r="W48" s="84">
        <v>4.2068829080092192E-2</v>
      </c>
      <c r="X48" s="84">
        <v>-2.0908091575148726E-3</v>
      </c>
      <c r="Y48" s="84">
        <v>-3.5850002570998816E-4</v>
      </c>
      <c r="Z48" s="84">
        <v>2.1845776018997252E-2</v>
      </c>
      <c r="AA48" s="84">
        <v>-2.0136456062280195E-2</v>
      </c>
      <c r="AB48" s="84">
        <v>3.9744160665373786E-3</v>
      </c>
      <c r="AC48" s="84">
        <v>1.4401250669394327E-2</v>
      </c>
      <c r="AD48" s="84">
        <v>6.0296905604846811E-3</v>
      </c>
      <c r="AE48" s="84">
        <v>-4.6362255259230342E-4</v>
      </c>
      <c r="AF48" s="84">
        <v>1.5703703191753186E-2</v>
      </c>
      <c r="AG48" s="84">
        <v>-1.8883572819987104E-2</v>
      </c>
      <c r="AH48" s="84">
        <v>-1.3469593728066241E-3</v>
      </c>
      <c r="AI48" s="84">
        <v>-8.9703862583034952E-3</v>
      </c>
      <c r="AJ48" s="84">
        <v>8.9335190766302152E-3</v>
      </c>
      <c r="AK48" s="84">
        <v>-1.830691192346175E-2</v>
      </c>
      <c r="AL48" s="84">
        <v>9.7597694423335532E-3</v>
      </c>
      <c r="AM48" s="84">
        <v>-1.5985926714471528E-2</v>
      </c>
      <c r="AN48" s="84">
        <v>-6.7110648062569398E-3</v>
      </c>
      <c r="AO48" s="84">
        <v>-4.8050174289179922E-3</v>
      </c>
      <c r="AP48" s="84">
        <v>1.8948646077080209E-3</v>
      </c>
      <c r="AQ48" s="84">
        <v>-1.2826317091390286E-2</v>
      </c>
      <c r="AR48" s="84">
        <v>1</v>
      </c>
      <c r="AS48" s="84">
        <v>-2.7797646730425809E-2</v>
      </c>
      <c r="AT48" s="84">
        <v>1.4399165978632437E-2</v>
      </c>
      <c r="AU48" s="84">
        <v>-9.4662343416029035E-4</v>
      </c>
      <c r="AV48" s="84">
        <v>-4.8123643371740504E-3</v>
      </c>
      <c r="AW48" s="84">
        <v>-1.6199270124140016E-2</v>
      </c>
      <c r="AX48" s="84">
        <v>-2.1349687854162743E-2</v>
      </c>
      <c r="AY48" s="84">
        <v>4.4969468083888027E-2</v>
      </c>
      <c r="AZ48" s="84">
        <v>-5.7999366769986467E-2</v>
      </c>
      <c r="BA48" s="84">
        <v>-1.3690735313814617E-2</v>
      </c>
      <c r="BB48" s="84">
        <v>-1.0485597712132462E-2</v>
      </c>
      <c r="BC48" s="84">
        <v>-1.8058949677848435E-2</v>
      </c>
      <c r="BD48" s="84">
        <v>3.4667546404489923E-3</v>
      </c>
      <c r="BE48" s="84">
        <v>-2.9797847986879913E-2</v>
      </c>
      <c r="BF48" s="84">
        <v>2.3814708479226874E-2</v>
      </c>
      <c r="BG48" s="84">
        <v>-2.159024129575917E-2</v>
      </c>
      <c r="BH48" s="84">
        <v>6.9255360250154704E-2</v>
      </c>
      <c r="BI48" s="84">
        <v>-2.0279685228064386E-3</v>
      </c>
      <c r="BJ48" s="84">
        <v>2.7874049270792952E-2</v>
      </c>
      <c r="BK48" s="84">
        <v>-1.0450610473703239E-2</v>
      </c>
      <c r="BL48" s="84">
        <v>1.4265478983481473E-2</v>
      </c>
      <c r="BM48" s="84">
        <v>-3.3237039421383425E-3</v>
      </c>
      <c r="BN48" s="84">
        <v>1.3285069423065057E-2</v>
      </c>
      <c r="BO48" s="84">
        <v>8.5690941272376725E-2</v>
      </c>
      <c r="BP48" s="84">
        <v>2.9859355363197459E-2</v>
      </c>
      <c r="BQ48" s="84">
        <v>3.7160181267302028E-2</v>
      </c>
      <c r="BR48" s="84">
        <v>2.1562408905301412E-3</v>
      </c>
      <c r="BS48" s="84">
        <v>6.953013069109322E-2</v>
      </c>
      <c r="BT48" s="84">
        <v>8.3847961113903949E-4</v>
      </c>
      <c r="BU48" s="85">
        <v>1.3841132102150371E-2</v>
      </c>
    </row>
    <row r="49" spans="2:73" x14ac:dyDescent="0.45">
      <c r="B49" s="79" t="s">
        <v>718</v>
      </c>
      <c r="C49" s="83">
        <v>-0.2340996759403095</v>
      </c>
      <c r="D49" s="84">
        <v>3.6276606142095734E-2</v>
      </c>
      <c r="E49" s="84">
        <v>0.79403736977095762</v>
      </c>
      <c r="F49" s="84">
        <v>-5.1371697275603603E-2</v>
      </c>
      <c r="G49" s="84">
        <v>0.42343026746553103</v>
      </c>
      <c r="H49" s="84">
        <v>3.370399448235243E-2</v>
      </c>
      <c r="I49" s="84">
        <v>0.43029668495011092</v>
      </c>
      <c r="J49" s="84">
        <v>4.4173209870834042E-2</v>
      </c>
      <c r="K49" s="84">
        <v>0.74216800779535763</v>
      </c>
      <c r="L49" s="84">
        <v>-8.1080977033848742E-2</v>
      </c>
      <c r="M49" s="84">
        <v>0.33621969076424585</v>
      </c>
      <c r="N49" s="84">
        <v>-6.8839215820397426E-2</v>
      </c>
      <c r="O49" s="84">
        <v>0.49186006399454968</v>
      </c>
      <c r="P49" s="84">
        <v>-0.16475663197569493</v>
      </c>
      <c r="Q49" s="84">
        <v>0.19051579142872732</v>
      </c>
      <c r="R49" s="84">
        <v>-2.0329011271479531E-2</v>
      </c>
      <c r="S49" s="84">
        <v>0.51170943040530603</v>
      </c>
      <c r="T49" s="84">
        <v>1.2688018305651361E-2</v>
      </c>
      <c r="U49" s="84">
        <v>0.75745835943732531</v>
      </c>
      <c r="V49" s="84">
        <v>-8.5105500503604187E-2</v>
      </c>
      <c r="W49" s="84">
        <v>-0.12416032407299417</v>
      </c>
      <c r="X49" s="84">
        <v>-0.20585211902508091</v>
      </c>
      <c r="Y49" s="84">
        <v>8.7216458866008727E-3</v>
      </c>
      <c r="Z49" s="84">
        <v>2.3398838505285326E-2</v>
      </c>
      <c r="AA49" s="84">
        <v>0.79795733080062159</v>
      </c>
      <c r="AB49" s="84">
        <v>9.7894573543803043E-2</v>
      </c>
      <c r="AC49" s="84">
        <v>-0.13928641373639453</v>
      </c>
      <c r="AD49" s="84">
        <v>-1.7133769750304787E-2</v>
      </c>
      <c r="AE49" s="84">
        <v>0.59245650367301406</v>
      </c>
      <c r="AF49" s="84">
        <v>-4.763256673956065E-2</v>
      </c>
      <c r="AG49" s="84">
        <v>0.63101952792102967</v>
      </c>
      <c r="AH49" s="84">
        <v>3.0773579635634176E-2</v>
      </c>
      <c r="AI49" s="84">
        <v>0.68538173549211057</v>
      </c>
      <c r="AJ49" s="84">
        <v>-3.6440606757286815E-3</v>
      </c>
      <c r="AK49" s="84">
        <v>0.65776178343812775</v>
      </c>
      <c r="AL49" s="84">
        <v>-0.12174053416409165</v>
      </c>
      <c r="AM49" s="84">
        <v>0.1137005167319923</v>
      </c>
      <c r="AN49" s="84">
        <v>-5.1023476391929674E-2</v>
      </c>
      <c r="AO49" s="84">
        <v>0.25234552853689185</v>
      </c>
      <c r="AP49" s="84">
        <v>7.8938214650566708E-3</v>
      </c>
      <c r="AQ49" s="84">
        <v>0.7375621130114024</v>
      </c>
      <c r="AR49" s="84">
        <v>-2.7797646730425809E-2</v>
      </c>
      <c r="AS49" s="84">
        <v>1</v>
      </c>
      <c r="AT49" s="84">
        <v>2.2054784362319703E-2</v>
      </c>
      <c r="AU49" s="84">
        <v>-0.10372803033211389</v>
      </c>
      <c r="AV49" s="84">
        <v>3.2095216893637118E-2</v>
      </c>
      <c r="AW49" s="84">
        <v>0.77050937306312439</v>
      </c>
      <c r="AX49" s="84">
        <v>1.0830935648106384E-2</v>
      </c>
      <c r="AY49" s="84">
        <v>-3.8038706564061449E-2</v>
      </c>
      <c r="AZ49" s="84">
        <v>-5.3891895049995526E-3</v>
      </c>
      <c r="BA49" s="84">
        <v>0.29519842351636977</v>
      </c>
      <c r="BB49" s="84">
        <v>-7.6036994814721115E-3</v>
      </c>
      <c r="BC49" s="84">
        <v>0.77149814262792316</v>
      </c>
      <c r="BD49" s="84">
        <v>-0.12193607567343134</v>
      </c>
      <c r="BE49" s="84">
        <v>4.5926390019138223E-2</v>
      </c>
      <c r="BF49" s="84">
        <v>-2.5149008868474435E-2</v>
      </c>
      <c r="BG49" s="84">
        <v>0.73592948561542015</v>
      </c>
      <c r="BH49" s="84">
        <v>2.4048321919767066E-2</v>
      </c>
      <c r="BI49" s="84">
        <v>0.37131719624151271</v>
      </c>
      <c r="BJ49" s="84">
        <v>2.791906854859455E-2</v>
      </c>
      <c r="BK49" s="84">
        <v>0.76299981331538203</v>
      </c>
      <c r="BL49" s="84">
        <v>6.0112884874522023E-2</v>
      </c>
      <c r="BM49" s="84">
        <v>0.20675435639929088</v>
      </c>
      <c r="BN49" s="84">
        <v>-5.2809943217921589E-2</v>
      </c>
      <c r="BO49" s="84">
        <v>0.46649937025657429</v>
      </c>
      <c r="BP49" s="84">
        <v>-0.19796656120573169</v>
      </c>
      <c r="BQ49" s="84">
        <v>-7.5531748384223607E-2</v>
      </c>
      <c r="BR49" s="84">
        <v>-0.17788422011428834</v>
      </c>
      <c r="BS49" s="84">
        <v>-8.7131827648544144E-2</v>
      </c>
      <c r="BT49" s="84">
        <v>7.5632944904743954E-2</v>
      </c>
      <c r="BU49" s="85">
        <v>0.81493833434875163</v>
      </c>
    </row>
    <row r="50" spans="2:73" x14ac:dyDescent="0.45">
      <c r="B50" s="79" t="s">
        <v>719</v>
      </c>
      <c r="C50" s="83">
        <v>0.14066096603239481</v>
      </c>
      <c r="D50" s="84">
        <v>8.5370369659478834E-2</v>
      </c>
      <c r="E50" s="84">
        <v>0.12335012189021485</v>
      </c>
      <c r="F50" s="84">
        <v>0.21770218481240444</v>
      </c>
      <c r="G50" s="84">
        <v>1.090753398042189E-2</v>
      </c>
      <c r="H50" s="84">
        <v>6.8325608226920895E-2</v>
      </c>
      <c r="I50" s="84">
        <v>4.1604422450366864E-2</v>
      </c>
      <c r="J50" s="84">
        <v>0.14634090396321578</v>
      </c>
      <c r="K50" s="84">
        <v>9.1039105744387477E-2</v>
      </c>
      <c r="L50" s="84">
        <v>6.9915000250320686E-2</v>
      </c>
      <c r="M50" s="84">
        <v>-9.4583510963004061E-2</v>
      </c>
      <c r="N50" s="84">
        <v>9.0726719489602106E-2</v>
      </c>
      <c r="O50" s="84">
        <v>-2.2391364081986876E-2</v>
      </c>
      <c r="P50" s="84">
        <v>0.15904397171961826</v>
      </c>
      <c r="Q50" s="84">
        <v>2.0967986456301404E-2</v>
      </c>
      <c r="R50" s="84">
        <v>9.4002088978651491E-2</v>
      </c>
      <c r="S50" s="84">
        <v>-9.008799027813591E-2</v>
      </c>
      <c r="T50" s="84">
        <v>0.21638994441507992</v>
      </c>
      <c r="U50" s="84">
        <v>5.6530153578925268E-2</v>
      </c>
      <c r="V50" s="84">
        <v>0.35398574034743419</v>
      </c>
      <c r="W50" s="84">
        <v>-0.12250685722349394</v>
      </c>
      <c r="X50" s="84">
        <v>0.16693248430997609</v>
      </c>
      <c r="Y50" s="84">
        <v>1.0147547185575667E-2</v>
      </c>
      <c r="Z50" s="84">
        <v>0.15969710658988129</v>
      </c>
      <c r="AA50" s="84">
        <v>0.12481308436518784</v>
      </c>
      <c r="AB50" s="84">
        <v>0.47147489494228184</v>
      </c>
      <c r="AC50" s="84">
        <v>-0.29788505637227353</v>
      </c>
      <c r="AD50" s="84">
        <v>0.17027382573235855</v>
      </c>
      <c r="AE50" s="84">
        <v>1.5525505859329457E-2</v>
      </c>
      <c r="AF50" s="84">
        <v>7.9866001079212046E-2</v>
      </c>
      <c r="AG50" s="84">
        <v>-7.2942603250940596E-2</v>
      </c>
      <c r="AH50" s="84">
        <v>0.13836817145601876</v>
      </c>
      <c r="AI50" s="84">
        <v>-3.2375621617862491E-2</v>
      </c>
      <c r="AJ50" s="84">
        <v>0.16240793645291723</v>
      </c>
      <c r="AK50" s="84">
        <v>-5.1417457285271945E-2</v>
      </c>
      <c r="AL50" s="84">
        <v>0.15710050539133796</v>
      </c>
      <c r="AM50" s="84">
        <v>-0.17259374686472811</v>
      </c>
      <c r="AN50" s="84">
        <v>8.7063651737589842E-2</v>
      </c>
      <c r="AO50" s="84">
        <v>-0.11216367381784763</v>
      </c>
      <c r="AP50" s="84">
        <v>4.7495549455169553E-2</v>
      </c>
      <c r="AQ50" s="84">
        <v>4.8519611923103369E-2</v>
      </c>
      <c r="AR50" s="84">
        <v>1.4399165978632437E-2</v>
      </c>
      <c r="AS50" s="84">
        <v>2.2054784362319703E-2</v>
      </c>
      <c r="AT50" s="84">
        <v>1</v>
      </c>
      <c r="AU50" s="84">
        <v>-0.29478589060505955</v>
      </c>
      <c r="AV50" s="84">
        <v>6.911248771036986E-2</v>
      </c>
      <c r="AW50" s="84">
        <v>0.13045432844164789</v>
      </c>
      <c r="AX50" s="84">
        <v>3.029743226671365E-2</v>
      </c>
      <c r="AY50" s="84">
        <v>-0.16905437954510208</v>
      </c>
      <c r="AZ50" s="84">
        <v>5.0270948690940856E-2</v>
      </c>
      <c r="BA50" s="84">
        <v>-6.920048238275027E-2</v>
      </c>
      <c r="BB50" s="84">
        <v>5.4017205902757846E-2</v>
      </c>
      <c r="BC50" s="84">
        <v>0.13199679049551666</v>
      </c>
      <c r="BD50" s="84">
        <v>0.14259972661034112</v>
      </c>
      <c r="BE50" s="84">
        <v>-0.14394344125432776</v>
      </c>
      <c r="BF50" s="84">
        <v>0.20118971341526162</v>
      </c>
      <c r="BG50" s="84">
        <v>1.3624343500542424E-3</v>
      </c>
      <c r="BH50" s="84">
        <v>0.26066851882326747</v>
      </c>
      <c r="BI50" s="84">
        <v>-0.16978535061493477</v>
      </c>
      <c r="BJ50" s="84">
        <v>9.4104581766653816E-2</v>
      </c>
      <c r="BK50" s="84">
        <v>5.1525873131331806E-2</v>
      </c>
      <c r="BL50" s="84">
        <v>0.4141836408065897</v>
      </c>
      <c r="BM50" s="84">
        <v>-0.19111252089726061</v>
      </c>
      <c r="BN50" s="84">
        <v>0.15481955530720778</v>
      </c>
      <c r="BO50" s="84">
        <v>8.0695878977786462E-2</v>
      </c>
      <c r="BP50" s="84">
        <v>0.10765600431053461</v>
      </c>
      <c r="BQ50" s="84">
        <v>9.6025989670735015E-2</v>
      </c>
      <c r="BR50" s="84">
        <v>0.12907875450746648</v>
      </c>
      <c r="BS50" s="84">
        <v>3.7870284956750121E-2</v>
      </c>
      <c r="BT50" s="84">
        <v>0.15737503733746674</v>
      </c>
      <c r="BU50" s="85">
        <v>6.2271845739680656E-2</v>
      </c>
    </row>
    <row r="51" spans="2:73" x14ac:dyDescent="0.45">
      <c r="B51" s="79" t="s">
        <v>720</v>
      </c>
      <c r="C51" s="83">
        <v>0.17125850266780157</v>
      </c>
      <c r="D51" s="84">
        <v>0.13637016752528117</v>
      </c>
      <c r="E51" s="84">
        <v>-0.23663559366767334</v>
      </c>
      <c r="F51" s="84">
        <v>0.17231941326641956</v>
      </c>
      <c r="G51" s="84">
        <v>5.3791681860097751E-2</v>
      </c>
      <c r="H51" s="84">
        <v>0.10591793981701553</v>
      </c>
      <c r="I51" s="84">
        <v>-0.29894794153698145</v>
      </c>
      <c r="J51" s="84">
        <v>0.11822479786848072</v>
      </c>
      <c r="K51" s="84">
        <v>-0.20486326764746471</v>
      </c>
      <c r="L51" s="84">
        <v>0.23915502349848647</v>
      </c>
      <c r="M51" s="84">
        <v>0.2537953640704444</v>
      </c>
      <c r="N51" s="84">
        <v>0.22423030437584657</v>
      </c>
      <c r="O51" s="84">
        <v>0.13094341301827289</v>
      </c>
      <c r="P51" s="84">
        <v>0.17429710893035574</v>
      </c>
      <c r="Q51" s="84">
        <v>-0.12649831201195358</v>
      </c>
      <c r="R51" s="84">
        <v>1.6008897786597771E-2</v>
      </c>
      <c r="S51" s="84">
        <v>6.4663483498135277E-2</v>
      </c>
      <c r="T51" s="84">
        <v>-0.14160358162972073</v>
      </c>
      <c r="U51" s="84">
        <v>-0.17707348155576685</v>
      </c>
      <c r="V51" s="84">
        <v>2.8501678096869338E-2</v>
      </c>
      <c r="W51" s="84">
        <v>0.43905700168893885</v>
      </c>
      <c r="X51" s="84">
        <v>0.15708287091077211</v>
      </c>
      <c r="Y51" s="84">
        <v>-5.520411611679342E-2</v>
      </c>
      <c r="Z51" s="84">
        <v>1.0137618963331766E-2</v>
      </c>
      <c r="AA51" s="84">
        <v>-0.23267945079593577</v>
      </c>
      <c r="AB51" s="84">
        <v>-0.37206096194369653</v>
      </c>
      <c r="AC51" s="84">
        <v>0.6206415186132519</v>
      </c>
      <c r="AD51" s="84">
        <v>-2.4796715434075205E-3</v>
      </c>
      <c r="AE51" s="84">
        <v>-1.1365407078532851E-2</v>
      </c>
      <c r="AF51" s="84">
        <v>6.4511957959201394E-2</v>
      </c>
      <c r="AG51" s="84">
        <v>2.6633273603410629E-2</v>
      </c>
      <c r="AH51" s="84">
        <v>2.7881591617084627E-2</v>
      </c>
      <c r="AI51" s="84">
        <v>2.7099101106835507E-3</v>
      </c>
      <c r="AJ51" s="84">
        <v>2.9636282602765782E-2</v>
      </c>
      <c r="AK51" s="84">
        <v>6.693113863672941E-3</v>
      </c>
      <c r="AL51" s="84">
        <v>0.16861823325656722</v>
      </c>
      <c r="AM51" s="84">
        <v>0.2607874071148486</v>
      </c>
      <c r="AN51" s="84">
        <v>0.14345174905935465</v>
      </c>
      <c r="AO51" s="84">
        <v>0.21398775833972261</v>
      </c>
      <c r="AP51" s="84">
        <v>-2.5352976147988687E-2</v>
      </c>
      <c r="AQ51" s="84">
        <v>-0.12514883141050834</v>
      </c>
      <c r="AR51" s="84">
        <v>-9.4662343416029035E-4</v>
      </c>
      <c r="AS51" s="84">
        <v>-0.10372803033211389</v>
      </c>
      <c r="AT51" s="84">
        <v>-0.29478589060505955</v>
      </c>
      <c r="AU51" s="84">
        <v>1</v>
      </c>
      <c r="AV51" s="84">
        <v>3.1996251705639134E-2</v>
      </c>
      <c r="AW51" s="84">
        <v>-0.24046884988943021</v>
      </c>
      <c r="AX51" s="84">
        <v>-6.6380242000904519E-2</v>
      </c>
      <c r="AY51" s="84">
        <v>0.27149029615329406</v>
      </c>
      <c r="AZ51" s="84">
        <v>-6.9919957944335115E-2</v>
      </c>
      <c r="BA51" s="84">
        <v>0.12456382123744097</v>
      </c>
      <c r="BB51" s="84">
        <v>6.3653184604478413E-2</v>
      </c>
      <c r="BC51" s="84">
        <v>-0.24124693647809262</v>
      </c>
      <c r="BD51" s="84">
        <v>0.15341209350220802</v>
      </c>
      <c r="BE51" s="84">
        <v>0.29766942539753233</v>
      </c>
      <c r="BF51" s="84">
        <v>4.937674629187716E-2</v>
      </c>
      <c r="BG51" s="84">
        <v>-2.4136836872531361E-2</v>
      </c>
      <c r="BH51" s="84">
        <v>-0.17300489907283839</v>
      </c>
      <c r="BI51" s="84">
        <v>0.26307117205855257</v>
      </c>
      <c r="BJ51" s="84">
        <v>9.6604649054626429E-2</v>
      </c>
      <c r="BK51" s="84">
        <v>-0.12157018033552709</v>
      </c>
      <c r="BL51" s="84">
        <v>-0.22964847505260005</v>
      </c>
      <c r="BM51" s="84">
        <v>0.33554805335812626</v>
      </c>
      <c r="BN51" s="84">
        <v>0.11720744848781786</v>
      </c>
      <c r="BO51" s="84">
        <v>-0.18847564432622715</v>
      </c>
      <c r="BP51" s="84">
        <v>5.6776028590703402E-2</v>
      </c>
      <c r="BQ51" s="84">
        <v>-5.7489357469535506E-2</v>
      </c>
      <c r="BR51" s="84">
        <v>5.5413308541915243E-2</v>
      </c>
      <c r="BS51" s="84">
        <v>-1.0416546744893311E-2</v>
      </c>
      <c r="BT51" s="84">
        <v>-8.378434497016406E-3</v>
      </c>
      <c r="BU51" s="85">
        <v>-0.40860532935248434</v>
      </c>
    </row>
    <row r="52" spans="2:73" x14ac:dyDescent="0.45">
      <c r="B52" s="79" t="s">
        <v>721</v>
      </c>
      <c r="C52" s="83">
        <v>0.11508447787768356</v>
      </c>
      <c r="D52" s="84">
        <v>0.16998693027543391</v>
      </c>
      <c r="E52" s="84">
        <v>5.2858346424782814E-2</v>
      </c>
      <c r="F52" s="84">
        <v>0.13324502672662747</v>
      </c>
      <c r="G52" s="84">
        <v>5.9431925466025708E-2</v>
      </c>
      <c r="H52" s="84">
        <v>0.10168560014982352</v>
      </c>
      <c r="I52" s="84">
        <v>-7.7597148209759464E-2</v>
      </c>
      <c r="J52" s="84">
        <v>0.11624305242409005</v>
      </c>
      <c r="K52" s="84">
        <v>6.0980896201232149E-2</v>
      </c>
      <c r="L52" s="84">
        <v>0.15333903024586176</v>
      </c>
      <c r="M52" s="84">
        <v>6.1603567807951322E-2</v>
      </c>
      <c r="N52" s="84">
        <v>0.14417817705042729</v>
      </c>
      <c r="O52" s="84">
        <v>4.8684867990815686E-2</v>
      </c>
      <c r="P52" s="84">
        <v>7.9313991013904128E-2</v>
      </c>
      <c r="Q52" s="84">
        <v>-2.2479633274080181E-2</v>
      </c>
      <c r="R52" s="84">
        <v>1.7525795825683504E-2</v>
      </c>
      <c r="S52" s="84">
        <v>3.675849792821502E-2</v>
      </c>
      <c r="T52" s="84">
        <v>4.7320470687108804E-2</v>
      </c>
      <c r="U52" s="84">
        <v>5.7475769964928189E-2</v>
      </c>
      <c r="V52" s="84">
        <v>8.4188913985307201E-2</v>
      </c>
      <c r="W52" s="84">
        <v>2.8642464834882548E-2</v>
      </c>
      <c r="X52" s="84">
        <v>0.12489030771090569</v>
      </c>
      <c r="Y52" s="84">
        <v>-2.8492246124124619E-2</v>
      </c>
      <c r="Z52" s="84">
        <v>2.2751710058614386E-2</v>
      </c>
      <c r="AA52" s="84">
        <v>5.877238316184949E-2</v>
      </c>
      <c r="AB52" s="84">
        <v>6.6720740850456761E-2</v>
      </c>
      <c r="AC52" s="84">
        <v>1.5025090663854278E-2</v>
      </c>
      <c r="AD52" s="84">
        <v>5.8360256736224123E-2</v>
      </c>
      <c r="AE52" s="84">
        <v>1.5264803254718932E-2</v>
      </c>
      <c r="AF52" s="84">
        <v>3.8552350445041398E-3</v>
      </c>
      <c r="AG52" s="84">
        <v>7.8523059029716971E-2</v>
      </c>
      <c r="AH52" s="84">
        <v>4.330553043928511E-2</v>
      </c>
      <c r="AI52" s="84">
        <v>3.6887758567003659E-2</v>
      </c>
      <c r="AJ52" s="84">
        <v>5.1347792457695732E-2</v>
      </c>
      <c r="AK52" s="84">
        <v>2.2500576333898379E-2</v>
      </c>
      <c r="AL52" s="84">
        <v>0.10202662895603012</v>
      </c>
      <c r="AM52" s="84">
        <v>3.9738536851134938E-2</v>
      </c>
      <c r="AN52" s="84">
        <v>9.1707010529824592E-2</v>
      </c>
      <c r="AO52" s="84">
        <v>2.7229104358615763E-2</v>
      </c>
      <c r="AP52" s="84">
        <v>3.6961978527673287E-2</v>
      </c>
      <c r="AQ52" s="84">
        <v>3.277778359295816E-2</v>
      </c>
      <c r="AR52" s="84">
        <v>-4.8123643371740504E-3</v>
      </c>
      <c r="AS52" s="84">
        <v>3.2095216893637118E-2</v>
      </c>
      <c r="AT52" s="84">
        <v>6.911248771036986E-2</v>
      </c>
      <c r="AU52" s="84">
        <v>3.1996251705639134E-2</v>
      </c>
      <c r="AV52" s="84">
        <v>1</v>
      </c>
      <c r="AW52" s="84">
        <v>5.9798067261074755E-2</v>
      </c>
      <c r="AX52" s="84">
        <v>-1.147000575881211E-3</v>
      </c>
      <c r="AY52" s="84">
        <v>1.9261943601332671E-2</v>
      </c>
      <c r="AZ52" s="84">
        <v>9.1777690141493125E-3</v>
      </c>
      <c r="BA52" s="84">
        <v>3.7878242149218595E-2</v>
      </c>
      <c r="BB52" s="84">
        <v>0.11709274730150196</v>
      </c>
      <c r="BC52" s="84">
        <v>5.7501203824857447E-2</v>
      </c>
      <c r="BD52" s="84">
        <v>0.11024571991677781</v>
      </c>
      <c r="BE52" s="84">
        <v>9.3132825755810299E-3</v>
      </c>
      <c r="BF52" s="84">
        <v>4.9709488107478848E-2</v>
      </c>
      <c r="BG52" s="84">
        <v>2.4541968012402861E-2</v>
      </c>
      <c r="BH52" s="84">
        <v>2.4657802363732894E-2</v>
      </c>
      <c r="BI52" s="84">
        <v>5.2923336020013943E-2</v>
      </c>
      <c r="BJ52" s="84">
        <v>4.8542910506860652E-2</v>
      </c>
      <c r="BK52" s="84">
        <v>5.4624547585529766E-2</v>
      </c>
      <c r="BL52" s="84">
        <v>6.467052068406047E-2</v>
      </c>
      <c r="BM52" s="84">
        <v>-2.5105890190705478E-3</v>
      </c>
      <c r="BN52" s="84">
        <v>9.4534172111958012E-2</v>
      </c>
      <c r="BO52" s="84">
        <v>0.12974270731868506</v>
      </c>
      <c r="BP52" s="84">
        <v>5.8949765597255746E-2</v>
      </c>
      <c r="BQ52" s="84">
        <v>0.39764839423773984</v>
      </c>
      <c r="BR52" s="84">
        <v>7.3679103525717729E-2</v>
      </c>
      <c r="BS52" s="84">
        <v>0.32485095312746276</v>
      </c>
      <c r="BT52" s="84">
        <v>0.11424235273508652</v>
      </c>
      <c r="BU52" s="85">
        <v>-0.14848875110706519</v>
      </c>
    </row>
    <row r="53" spans="2:73" x14ac:dyDescent="0.45">
      <c r="B53" s="79" t="s">
        <v>722</v>
      </c>
      <c r="C53" s="83">
        <v>-0.29375198011641812</v>
      </c>
      <c r="D53" s="84">
        <v>-1.3158423090706568E-2</v>
      </c>
      <c r="E53" s="84">
        <v>0.98175492705789169</v>
      </c>
      <c r="F53" s="84">
        <v>-7.7788284830683146E-2</v>
      </c>
      <c r="G53" s="84">
        <v>0.4412637077907739</v>
      </c>
      <c r="H53" s="84">
        <v>-4.7084095675479854E-3</v>
      </c>
      <c r="I53" s="84">
        <v>0.56118850288887789</v>
      </c>
      <c r="J53" s="84">
        <v>3.9071516993033829E-2</v>
      </c>
      <c r="K53" s="84">
        <v>0.92396447853074604</v>
      </c>
      <c r="L53" s="84">
        <v>-0.1650235521576485</v>
      </c>
      <c r="M53" s="84">
        <v>0.246094417235142</v>
      </c>
      <c r="N53" s="84">
        <v>-0.12708822444006901</v>
      </c>
      <c r="O53" s="84">
        <v>0.51900671326046532</v>
      </c>
      <c r="P53" s="84">
        <v>-0.24851769744113997</v>
      </c>
      <c r="Q53" s="84">
        <v>0.2273652796383038</v>
      </c>
      <c r="R53" s="84">
        <v>-3.7251158335018367E-2</v>
      </c>
      <c r="S53" s="84">
        <v>0.53834098521433771</v>
      </c>
      <c r="T53" s="84">
        <v>6.8327444748736796E-2</v>
      </c>
      <c r="U53" s="84">
        <v>0.92149866888522236</v>
      </c>
      <c r="V53" s="84">
        <v>-0.10297551813073405</v>
      </c>
      <c r="W53" s="84">
        <v>-0.22191465743816371</v>
      </c>
      <c r="X53" s="84">
        <v>-0.26753071152442981</v>
      </c>
      <c r="Y53" s="84">
        <v>1.073682074373869E-2</v>
      </c>
      <c r="Z53" s="84">
        <v>3.9150609620388625E-2</v>
      </c>
      <c r="AA53" s="84">
        <v>0.97939176298432573</v>
      </c>
      <c r="AB53" s="84">
        <v>0.21748472920152451</v>
      </c>
      <c r="AC53" s="84">
        <v>-0.28709951390428223</v>
      </c>
      <c r="AD53" s="84">
        <v>2.2052426882017435E-2</v>
      </c>
      <c r="AE53" s="84">
        <v>0.63626224991513747</v>
      </c>
      <c r="AF53" s="84">
        <v>-8.561320515863638E-2</v>
      </c>
      <c r="AG53" s="84">
        <v>0.63398264221209433</v>
      </c>
      <c r="AH53" s="84">
        <v>-7.4010726466767742E-5</v>
      </c>
      <c r="AI53" s="84">
        <v>0.56730368183669355</v>
      </c>
      <c r="AJ53" s="84">
        <v>1.581891250828173E-2</v>
      </c>
      <c r="AK53" s="84">
        <v>0.62924746899815809</v>
      </c>
      <c r="AL53" s="84">
        <v>-0.18918642237143601</v>
      </c>
      <c r="AM53" s="84">
        <v>2.3499776419574299E-2</v>
      </c>
      <c r="AN53" s="84">
        <v>-0.11423508270111003</v>
      </c>
      <c r="AO53" s="84">
        <v>0.17750636129549441</v>
      </c>
      <c r="AP53" s="84">
        <v>2.0274756585671159E-2</v>
      </c>
      <c r="AQ53" s="84">
        <v>0.86322683432663871</v>
      </c>
      <c r="AR53" s="84">
        <v>-1.6199270124140016E-2</v>
      </c>
      <c r="AS53" s="84">
        <v>0.77050937306312439</v>
      </c>
      <c r="AT53" s="84">
        <v>0.13045432844164789</v>
      </c>
      <c r="AU53" s="84">
        <v>-0.24046884988943021</v>
      </c>
      <c r="AV53" s="84">
        <v>5.9798067261074755E-2</v>
      </c>
      <c r="AW53" s="84">
        <v>1</v>
      </c>
      <c r="AX53" s="84">
        <v>2.5004321871552552E-2</v>
      </c>
      <c r="AY53" s="84">
        <v>-0.1334107536748167</v>
      </c>
      <c r="AZ53" s="84">
        <v>4.580512907171605E-2</v>
      </c>
      <c r="BA53" s="84">
        <v>0.27428034349963293</v>
      </c>
      <c r="BB53" s="84">
        <v>-2.1528384509549199E-2</v>
      </c>
      <c r="BC53" s="84">
        <v>0.99748522683410423</v>
      </c>
      <c r="BD53" s="84">
        <v>-0.186670300708319</v>
      </c>
      <c r="BE53" s="84">
        <v>-4.7404195663445739E-2</v>
      </c>
      <c r="BF53" s="84">
        <v>1.4007806909127092E-2</v>
      </c>
      <c r="BG53" s="84">
        <v>0.76475976234244936</v>
      </c>
      <c r="BH53" s="84">
        <v>8.1125048545208758E-2</v>
      </c>
      <c r="BI53" s="84">
        <v>0.35737558880734049</v>
      </c>
      <c r="BJ53" s="84">
        <v>-1.9445255359100487E-2</v>
      </c>
      <c r="BK53" s="84">
        <v>0.85630941404569771</v>
      </c>
      <c r="BL53" s="84">
        <v>0.17586111240586155</v>
      </c>
      <c r="BM53" s="84">
        <v>0.13310178483125976</v>
      </c>
      <c r="BN53" s="84">
        <v>-5.7260050253012687E-2</v>
      </c>
      <c r="BO53" s="84">
        <v>0.4880036781862287</v>
      </c>
      <c r="BP53" s="84">
        <v>-0.20324029796050846</v>
      </c>
      <c r="BQ53" s="84">
        <v>-8.9894880698984034E-2</v>
      </c>
      <c r="BR53" s="84">
        <v>-0.193119132693576</v>
      </c>
      <c r="BS53" s="84">
        <v>-9.9108003997109465E-2</v>
      </c>
      <c r="BT53" s="84">
        <v>0.1119005026265105</v>
      </c>
      <c r="BU53" s="85">
        <v>0.99404966123296012</v>
      </c>
    </row>
    <row r="54" spans="2:73" x14ac:dyDescent="0.45">
      <c r="B54" s="79" t="s">
        <v>723</v>
      </c>
      <c r="C54" s="83">
        <v>-2.4684684577977262E-2</v>
      </c>
      <c r="D54" s="84">
        <v>-4.188251039520708E-2</v>
      </c>
      <c r="E54" s="84">
        <v>2.6180131476995903E-2</v>
      </c>
      <c r="F54" s="84">
        <v>-5.0476204298040138E-2</v>
      </c>
      <c r="G54" s="84">
        <v>-6.1211843108272103E-3</v>
      </c>
      <c r="H54" s="84">
        <v>-1.7958612587700901E-2</v>
      </c>
      <c r="I54" s="84">
        <v>6.5934516205971919E-2</v>
      </c>
      <c r="J54" s="84">
        <v>-5.4974636173240672E-2</v>
      </c>
      <c r="K54" s="84">
        <v>1.094911728063196E-2</v>
      </c>
      <c r="L54" s="84">
        <v>-5.3561709791257753E-2</v>
      </c>
      <c r="M54" s="84">
        <v>-1.5744251435025235E-2</v>
      </c>
      <c r="N54" s="84">
        <v>-6.0343865594084452E-2</v>
      </c>
      <c r="O54" s="84">
        <v>-7.9745880753448045E-3</v>
      </c>
      <c r="P54" s="84">
        <v>-2.678528230086356E-2</v>
      </c>
      <c r="Q54" s="84">
        <v>3.9096986866932422E-2</v>
      </c>
      <c r="R54" s="84">
        <v>-2.1840543772480455E-2</v>
      </c>
      <c r="S54" s="84">
        <v>-3.0107211160712095E-2</v>
      </c>
      <c r="T54" s="84">
        <v>3.685961542576139E-2</v>
      </c>
      <c r="U54" s="84">
        <v>7.2359772851473434E-3</v>
      </c>
      <c r="V54" s="84">
        <v>2.0403314230518246E-2</v>
      </c>
      <c r="W54" s="84">
        <v>3.7828107508491209E-3</v>
      </c>
      <c r="X54" s="84">
        <v>-2.8199805484728311E-2</v>
      </c>
      <c r="Y54" s="84">
        <v>3.2609086604036145E-3</v>
      </c>
      <c r="Z54" s="84">
        <v>-8.4256798930765382E-3</v>
      </c>
      <c r="AA54" s="84">
        <v>2.7643033544571982E-2</v>
      </c>
      <c r="AB54" s="84">
        <v>9.0749428464894547E-2</v>
      </c>
      <c r="AC54" s="84">
        <v>-5.7661280200233346E-2</v>
      </c>
      <c r="AD54" s="84">
        <v>9.635525207765238E-3</v>
      </c>
      <c r="AE54" s="84">
        <v>6.6325275720829739E-4</v>
      </c>
      <c r="AF54" s="84">
        <v>-1.2090913359536944E-2</v>
      </c>
      <c r="AG54" s="84">
        <v>-1.6164531036649262E-3</v>
      </c>
      <c r="AH54" s="84">
        <v>-5.1620389330249428E-2</v>
      </c>
      <c r="AI54" s="84">
        <v>-2.8145012769519404E-2</v>
      </c>
      <c r="AJ54" s="84">
        <v>-4.3616797128335279E-2</v>
      </c>
      <c r="AK54" s="84">
        <v>-1.047148738471157E-2</v>
      </c>
      <c r="AL54" s="84">
        <v>-2.7743442582097155E-2</v>
      </c>
      <c r="AM54" s="84">
        <v>-2.8640494657406101E-2</v>
      </c>
      <c r="AN54" s="84">
        <v>-3.5777853633541544E-2</v>
      </c>
      <c r="AO54" s="84">
        <v>-9.4247813573006712E-4</v>
      </c>
      <c r="AP54" s="84">
        <v>9.5164429677953525E-3</v>
      </c>
      <c r="AQ54" s="84">
        <v>7.6671793052993618E-3</v>
      </c>
      <c r="AR54" s="84">
        <v>-2.1349687854162743E-2</v>
      </c>
      <c r="AS54" s="84">
        <v>1.0830935648106384E-2</v>
      </c>
      <c r="AT54" s="84">
        <v>3.029743226671365E-2</v>
      </c>
      <c r="AU54" s="84">
        <v>-6.6380242000904519E-2</v>
      </c>
      <c r="AV54" s="84">
        <v>-1.147000575881211E-3</v>
      </c>
      <c r="AW54" s="84">
        <v>2.5004321871552552E-2</v>
      </c>
      <c r="AX54" s="84">
        <v>1</v>
      </c>
      <c r="AY54" s="84">
        <v>-6.9491708670627858E-2</v>
      </c>
      <c r="AZ54" s="84">
        <v>5.47342178036005E-2</v>
      </c>
      <c r="BA54" s="84">
        <v>-2.2350003543033851E-2</v>
      </c>
      <c r="BB54" s="84">
        <v>-5.6661039189999943E-2</v>
      </c>
      <c r="BC54" s="84">
        <v>2.2488678618841733E-2</v>
      </c>
      <c r="BD54" s="84">
        <v>-9.7089273416006358E-3</v>
      </c>
      <c r="BE54" s="84">
        <v>-1.7215019611921439E-2</v>
      </c>
      <c r="BF54" s="84">
        <v>8.2535014618818694E-3</v>
      </c>
      <c r="BG54" s="84">
        <v>-1.356669524885517E-3</v>
      </c>
      <c r="BH54" s="84">
        <v>1.8249853188959896E-2</v>
      </c>
      <c r="BI54" s="84">
        <v>-1.6074727461459475E-2</v>
      </c>
      <c r="BJ54" s="84">
        <v>-4.4052276626829173E-2</v>
      </c>
      <c r="BK54" s="84">
        <v>5.5972376372762402E-3</v>
      </c>
      <c r="BL54" s="84">
        <v>3.0257889933104621E-2</v>
      </c>
      <c r="BM54" s="84">
        <v>-2.7107384923589588E-2</v>
      </c>
      <c r="BN54" s="84">
        <v>-1.3121202183440334E-2</v>
      </c>
      <c r="BO54" s="84">
        <v>-2.0197164315242325E-2</v>
      </c>
      <c r="BP54" s="84">
        <v>2.6964787050019728E-2</v>
      </c>
      <c r="BQ54" s="84">
        <v>0.11321981732858116</v>
      </c>
      <c r="BR54" s="84">
        <v>5.9836523645399172E-3</v>
      </c>
      <c r="BS54" s="84">
        <v>0.11787771660064898</v>
      </c>
      <c r="BT54" s="84">
        <v>-3.614824518711493E-2</v>
      </c>
      <c r="BU54" s="85">
        <v>1.6562456139532188E-2</v>
      </c>
    </row>
    <row r="55" spans="2:73" x14ac:dyDescent="0.45">
      <c r="B55" s="79" t="s">
        <v>724</v>
      </c>
      <c r="C55" s="83">
        <v>8.9087606801479424E-2</v>
      </c>
      <c r="D55" s="84">
        <v>0.1063836694959067</v>
      </c>
      <c r="E55" s="84">
        <v>-0.13272320893900227</v>
      </c>
      <c r="F55" s="84">
        <v>0.10384032221246513</v>
      </c>
      <c r="G55" s="84">
        <v>-3.4096684969187871E-2</v>
      </c>
      <c r="H55" s="84">
        <v>3.7575188352615883E-2</v>
      </c>
      <c r="I55" s="84">
        <v>-0.19886065162403954</v>
      </c>
      <c r="J55" s="84">
        <v>6.6245621335699043E-2</v>
      </c>
      <c r="K55" s="84">
        <v>-0.11188338292910878</v>
      </c>
      <c r="L55" s="84">
        <v>0.14481092583601129</v>
      </c>
      <c r="M55" s="84">
        <v>0.13008232946546713</v>
      </c>
      <c r="N55" s="84">
        <v>0.11600128825731246</v>
      </c>
      <c r="O55" s="84">
        <v>5.0924133607255707E-2</v>
      </c>
      <c r="P55" s="84">
        <v>0.1197281923823439</v>
      </c>
      <c r="Q55" s="84">
        <v>-0.11953203878539594</v>
      </c>
      <c r="R55" s="84">
        <v>5.757625385098137E-2</v>
      </c>
      <c r="S55" s="84">
        <v>2.9091714456362248E-2</v>
      </c>
      <c r="T55" s="84">
        <v>-4.2860217208039175E-2</v>
      </c>
      <c r="U55" s="84">
        <v>-5.6801859121812411E-2</v>
      </c>
      <c r="V55" s="84">
        <v>6.4172891639675503E-2</v>
      </c>
      <c r="W55" s="84">
        <v>0.20618312897451413</v>
      </c>
      <c r="X55" s="84">
        <v>8.6480598451547569E-2</v>
      </c>
      <c r="Y55" s="84">
        <v>-3.3095620678519455E-2</v>
      </c>
      <c r="Z55" s="84">
        <v>3.6989578101547203E-2</v>
      </c>
      <c r="AA55" s="84">
        <v>-0.12859623102942391</v>
      </c>
      <c r="AB55" s="84">
        <v>-0.22982519239223895</v>
      </c>
      <c r="AC55" s="84">
        <v>0.30633124405927425</v>
      </c>
      <c r="AD55" s="84">
        <v>-4.1582047069318895E-2</v>
      </c>
      <c r="AE55" s="84">
        <v>-2.2666758543538786E-3</v>
      </c>
      <c r="AF55" s="84">
        <v>5.6471594828387414E-2</v>
      </c>
      <c r="AG55" s="84">
        <v>1.2093917888798916E-2</v>
      </c>
      <c r="AH55" s="84">
        <v>8.2161819000863182E-2</v>
      </c>
      <c r="AI55" s="84">
        <v>2.6963455887885835E-2</v>
      </c>
      <c r="AJ55" s="84">
        <v>5.3846312270576617E-2</v>
      </c>
      <c r="AK55" s="84">
        <v>2.3521819785179681E-2</v>
      </c>
      <c r="AL55" s="84">
        <v>0.14465499513134081</v>
      </c>
      <c r="AM55" s="84">
        <v>0.169259489985008</v>
      </c>
      <c r="AN55" s="84">
        <v>9.9449564976000701E-2</v>
      </c>
      <c r="AO55" s="84">
        <v>0.10622220231262181</v>
      </c>
      <c r="AP55" s="84">
        <v>-6.9036232704103211E-3</v>
      </c>
      <c r="AQ55" s="84">
        <v>-8.0255159674720744E-2</v>
      </c>
      <c r="AR55" s="84">
        <v>4.4969468083888027E-2</v>
      </c>
      <c r="AS55" s="84">
        <v>-3.8038706564061449E-2</v>
      </c>
      <c r="AT55" s="84">
        <v>-0.16905437954510208</v>
      </c>
      <c r="AU55" s="84">
        <v>0.27149029615329406</v>
      </c>
      <c r="AV55" s="84">
        <v>1.9261943601332671E-2</v>
      </c>
      <c r="AW55" s="84">
        <v>-0.1334107536748167</v>
      </c>
      <c r="AX55" s="84">
        <v>-6.9491708670627858E-2</v>
      </c>
      <c r="AY55" s="84">
        <v>1</v>
      </c>
      <c r="AZ55" s="84">
        <v>-8.1056323899520499E-2</v>
      </c>
      <c r="BA55" s="84">
        <v>9.5559538180712306E-2</v>
      </c>
      <c r="BB55" s="84">
        <v>3.9493569989314317E-3</v>
      </c>
      <c r="BC55" s="84">
        <v>-0.13456792823098734</v>
      </c>
      <c r="BD55" s="84">
        <v>0.11186962021370847</v>
      </c>
      <c r="BE55" s="84">
        <v>0.16278884143581454</v>
      </c>
      <c r="BF55" s="84">
        <v>4.2480052787102436E-2</v>
      </c>
      <c r="BG55" s="84">
        <v>-1.9177753447746918E-2</v>
      </c>
      <c r="BH55" s="84">
        <v>-0.10899130083705426</v>
      </c>
      <c r="BI55" s="84">
        <v>0.13085454573191874</v>
      </c>
      <c r="BJ55" s="84">
        <v>9.0927869784891133E-2</v>
      </c>
      <c r="BK55" s="84">
        <v>-6.835398178976497E-2</v>
      </c>
      <c r="BL55" s="84">
        <v>-0.18435874903614971</v>
      </c>
      <c r="BM55" s="84">
        <v>0.162471782254477</v>
      </c>
      <c r="BN55" s="84">
        <v>7.5876157684162657E-2</v>
      </c>
      <c r="BO55" s="84">
        <v>-0.20315017166838689</v>
      </c>
      <c r="BP55" s="84">
        <v>7.4461853154105626E-2</v>
      </c>
      <c r="BQ55" s="84">
        <v>5.734872350885209E-2</v>
      </c>
      <c r="BR55" s="84">
        <v>7.6214070694740232E-2</v>
      </c>
      <c r="BS55" s="84">
        <v>5.3019558812044858E-3</v>
      </c>
      <c r="BT55" s="84">
        <v>3.3074354111206739E-2</v>
      </c>
      <c r="BU55" s="85">
        <v>-0.28947767544295133</v>
      </c>
    </row>
    <row r="56" spans="2:73" x14ac:dyDescent="0.45">
      <c r="B56" s="79" t="s">
        <v>725</v>
      </c>
      <c r="C56" s="83">
        <v>-3.3882222542685372E-2</v>
      </c>
      <c r="D56" s="84">
        <v>-2.0067552230496034E-2</v>
      </c>
      <c r="E56" s="84">
        <v>3.4343977507130544E-2</v>
      </c>
      <c r="F56" s="84">
        <v>-3.672866655147048E-2</v>
      </c>
      <c r="G56" s="84">
        <v>-4.3343640099271816E-2</v>
      </c>
      <c r="H56" s="84">
        <v>-1.5385242625364793E-2</v>
      </c>
      <c r="I56" s="84">
        <v>6.7702140922891771E-2</v>
      </c>
      <c r="J56" s="84">
        <v>-8.3718565225755998E-4</v>
      </c>
      <c r="K56" s="84">
        <v>7.3901078679010825E-3</v>
      </c>
      <c r="L56" s="84">
        <v>-2.2810627152469665E-2</v>
      </c>
      <c r="M56" s="84">
        <v>-5.740576519758276E-2</v>
      </c>
      <c r="N56" s="84">
        <v>-4.1504423159651242E-2</v>
      </c>
      <c r="O56" s="84">
        <v>-4.3464827586653543E-2</v>
      </c>
      <c r="P56" s="84">
        <v>-6.3563881668656549E-2</v>
      </c>
      <c r="Q56" s="84">
        <v>-5.3911842629403867E-3</v>
      </c>
      <c r="R56" s="84">
        <v>3.2222573865884806E-2</v>
      </c>
      <c r="S56" s="84">
        <v>-4.0357594933268938E-2</v>
      </c>
      <c r="T56" s="84">
        <v>7.1229356651949906E-3</v>
      </c>
      <c r="U56" s="84">
        <v>1.5373001536452243E-2</v>
      </c>
      <c r="V56" s="84">
        <v>-4.1562801593392873E-2</v>
      </c>
      <c r="W56" s="84">
        <v>-1.4973763207608081E-2</v>
      </c>
      <c r="X56" s="84">
        <v>-3.7336566808454534E-2</v>
      </c>
      <c r="Y56" s="84">
        <v>2.4878408481196428E-2</v>
      </c>
      <c r="Z56" s="84">
        <v>-9.7768430092938317E-3</v>
      </c>
      <c r="AA56" s="84">
        <v>3.4654162914507278E-2</v>
      </c>
      <c r="AB56" s="84">
        <v>8.1158665651854506E-2</v>
      </c>
      <c r="AC56" s="84">
        <v>-6.5537519349415929E-2</v>
      </c>
      <c r="AD56" s="84">
        <v>-1.5967778935623816E-2</v>
      </c>
      <c r="AE56" s="84">
        <v>-4.60557596561504E-2</v>
      </c>
      <c r="AF56" s="84">
        <v>-2.2736527806091464E-2</v>
      </c>
      <c r="AG56" s="84">
        <v>-2.2169113825036557E-2</v>
      </c>
      <c r="AH56" s="84">
        <v>-2.4589900604429567E-2</v>
      </c>
      <c r="AI56" s="84">
        <v>-4.2068012340191217E-2</v>
      </c>
      <c r="AJ56" s="84">
        <v>-4.6911805990757782E-2</v>
      </c>
      <c r="AK56" s="84">
        <v>-3.7616728628486307E-2</v>
      </c>
      <c r="AL56" s="84">
        <v>-6.8642992298954403E-2</v>
      </c>
      <c r="AM56" s="84">
        <v>-5.2675786653948974E-2</v>
      </c>
      <c r="AN56" s="84">
        <v>-7.4101694281723363E-2</v>
      </c>
      <c r="AO56" s="84">
        <v>-4.2569433801223744E-2</v>
      </c>
      <c r="AP56" s="84">
        <v>-1.1081458910768139E-2</v>
      </c>
      <c r="AQ56" s="84">
        <v>2.204400912724E-2</v>
      </c>
      <c r="AR56" s="84">
        <v>-5.7999366769986467E-2</v>
      </c>
      <c r="AS56" s="84">
        <v>-5.3891895049995526E-3</v>
      </c>
      <c r="AT56" s="84">
        <v>5.0270948690940856E-2</v>
      </c>
      <c r="AU56" s="84">
        <v>-6.9919957944335115E-2</v>
      </c>
      <c r="AV56" s="84">
        <v>9.1777690141493125E-3</v>
      </c>
      <c r="AW56" s="84">
        <v>4.580512907171605E-2</v>
      </c>
      <c r="AX56" s="84">
        <v>5.47342178036005E-2</v>
      </c>
      <c r="AY56" s="84">
        <v>-8.1056323899520499E-2</v>
      </c>
      <c r="AZ56" s="84">
        <v>1</v>
      </c>
      <c r="BA56" s="84">
        <v>-0.17114597121216171</v>
      </c>
      <c r="BB56" s="84">
        <v>-9.9505520341450993E-2</v>
      </c>
      <c r="BC56" s="84">
        <v>4.3484811816205303E-2</v>
      </c>
      <c r="BD56" s="84">
        <v>-6.1172253136763069E-2</v>
      </c>
      <c r="BE56" s="84">
        <v>-9.2406594745812441E-3</v>
      </c>
      <c r="BF56" s="84">
        <v>-1.3484285116333398E-2</v>
      </c>
      <c r="BG56" s="84">
        <v>-2.5545459202240845E-2</v>
      </c>
      <c r="BH56" s="84">
        <v>-1.1191724329887976E-2</v>
      </c>
      <c r="BI56" s="84">
        <v>-4.215997286716329E-2</v>
      </c>
      <c r="BJ56" s="84">
        <v>-3.3043879833942927E-2</v>
      </c>
      <c r="BK56" s="84">
        <v>-2.737744420086743E-3</v>
      </c>
      <c r="BL56" s="84">
        <v>3.4026725718300017E-2</v>
      </c>
      <c r="BM56" s="84">
        <v>-5.1451614777093313E-2</v>
      </c>
      <c r="BN56" s="84">
        <v>-3.9463553286697853E-3</v>
      </c>
      <c r="BO56" s="84">
        <v>-2.4144559435423044E-2</v>
      </c>
      <c r="BP56" s="84">
        <v>3.1462355040763591E-2</v>
      </c>
      <c r="BQ56" s="84">
        <v>-0.19973734062705253</v>
      </c>
      <c r="BR56" s="84">
        <v>8.7622399345032975E-3</v>
      </c>
      <c r="BS56" s="84">
        <v>-0.20652738336638077</v>
      </c>
      <c r="BT56" s="84">
        <v>3.5631537414383817E-2</v>
      </c>
      <c r="BU56" s="85">
        <v>0.24944064305128</v>
      </c>
    </row>
    <row r="57" spans="2:73" x14ac:dyDescent="0.45">
      <c r="B57" s="79" t="s">
        <v>726</v>
      </c>
      <c r="C57" s="83">
        <v>-1.8419167633278492E-2</v>
      </c>
      <c r="D57" s="84">
        <v>0.14017681309978408</v>
      </c>
      <c r="E57" s="84">
        <v>0.28727285390468754</v>
      </c>
      <c r="F57" s="84">
        <v>0.11673187030016685</v>
      </c>
      <c r="G57" s="84">
        <v>0.22401901960496534</v>
      </c>
      <c r="H57" s="84">
        <v>7.7091176369370074E-2</v>
      </c>
      <c r="I57" s="84">
        <v>7.9174430924746256E-2</v>
      </c>
      <c r="J57" s="84">
        <v>0.10171784332994759</v>
      </c>
      <c r="K57" s="84">
        <v>0.28157654876853233</v>
      </c>
      <c r="L57" s="84">
        <v>0.10150668434616164</v>
      </c>
      <c r="M57" s="84">
        <v>0.37608185794665983</v>
      </c>
      <c r="N57" s="84">
        <v>0.12696528713651595</v>
      </c>
      <c r="O57" s="84">
        <v>0.43196515231638477</v>
      </c>
      <c r="P57" s="84">
        <v>1.9170726552739072E-2</v>
      </c>
      <c r="Q57" s="84">
        <v>7.778445473745195E-2</v>
      </c>
      <c r="R57" s="84">
        <v>2.8002869151283097E-2</v>
      </c>
      <c r="S57" s="84">
        <v>0.41063973245780039</v>
      </c>
      <c r="T57" s="84">
        <v>-6.708206840548403E-2</v>
      </c>
      <c r="U57" s="84">
        <v>0.30082501899948999</v>
      </c>
      <c r="V57" s="84">
        <v>4.3777784042035679E-3</v>
      </c>
      <c r="W57" s="84">
        <v>3.922735731136192E-2</v>
      </c>
      <c r="X57" s="84">
        <v>-8.7030685142362087E-3</v>
      </c>
      <c r="Y57" s="84">
        <v>1.5654217525315886E-2</v>
      </c>
      <c r="Z57" s="84">
        <v>4.0633793913713398E-2</v>
      </c>
      <c r="AA57" s="84">
        <v>0.29217411103803692</v>
      </c>
      <c r="AB57" s="84">
        <v>-6.928518246437905E-2</v>
      </c>
      <c r="AC57" s="84">
        <v>0.12733300286928517</v>
      </c>
      <c r="AD57" s="84">
        <v>3.2227157033275174E-2</v>
      </c>
      <c r="AE57" s="84">
        <v>0.31717874408962249</v>
      </c>
      <c r="AF57" s="84">
        <v>3.5655003574139601E-3</v>
      </c>
      <c r="AG57" s="84">
        <v>0.36293575635918879</v>
      </c>
      <c r="AH57" s="84">
        <v>4.6044863773515063E-2</v>
      </c>
      <c r="AI57" s="84">
        <v>0.28772224205989505</v>
      </c>
      <c r="AJ57" s="84">
        <v>-8.3530145303536783E-3</v>
      </c>
      <c r="AK57" s="84">
        <v>0.44658445744914033</v>
      </c>
      <c r="AL57" s="84">
        <v>7.452504107995786E-2</v>
      </c>
      <c r="AM57" s="84">
        <v>0.31496728158274334</v>
      </c>
      <c r="AN57" s="84">
        <v>7.6856008071673754E-2</v>
      </c>
      <c r="AO57" s="84">
        <v>0.27569678573239198</v>
      </c>
      <c r="AP57" s="84">
        <v>-9.0453069275580524E-3</v>
      </c>
      <c r="AQ57" s="84">
        <v>0.3484672865420102</v>
      </c>
      <c r="AR57" s="84">
        <v>-1.3690735313814617E-2</v>
      </c>
      <c r="AS57" s="84">
        <v>0.29519842351636977</v>
      </c>
      <c r="AT57" s="84">
        <v>-6.920048238275027E-2</v>
      </c>
      <c r="AU57" s="84">
        <v>0.12456382123744097</v>
      </c>
      <c r="AV57" s="84">
        <v>3.7878242149218595E-2</v>
      </c>
      <c r="AW57" s="84">
        <v>0.27428034349963293</v>
      </c>
      <c r="AX57" s="84">
        <v>-2.2350003543033851E-2</v>
      </c>
      <c r="AY57" s="84">
        <v>9.5559538180712306E-2</v>
      </c>
      <c r="AZ57" s="84">
        <v>-0.17114597121216171</v>
      </c>
      <c r="BA57" s="84">
        <v>1</v>
      </c>
      <c r="BB57" s="84">
        <v>4.8233911117626732E-2</v>
      </c>
      <c r="BC57" s="84">
        <v>0.27559814137463828</v>
      </c>
      <c r="BD57" s="84">
        <v>2.5895958118952057E-2</v>
      </c>
      <c r="BE57" s="84">
        <v>0.13519570115266402</v>
      </c>
      <c r="BF57" s="84">
        <v>1.6923845345734084E-2</v>
      </c>
      <c r="BG57" s="84">
        <v>0.39651718633099714</v>
      </c>
      <c r="BH57" s="84">
        <v>-3.1077474212738296E-2</v>
      </c>
      <c r="BI57" s="84">
        <v>0.35944904818703244</v>
      </c>
      <c r="BJ57" s="84">
        <v>7.5989200337682528E-2</v>
      </c>
      <c r="BK57" s="84">
        <v>0.3616712655648322</v>
      </c>
      <c r="BL57" s="84">
        <v>-9.3706929311629605E-2</v>
      </c>
      <c r="BM57" s="84">
        <v>0.37368419975012562</v>
      </c>
      <c r="BN57" s="84">
        <v>2.4685222878406514E-2</v>
      </c>
      <c r="BO57" s="84">
        <v>9.4414304677527969E-2</v>
      </c>
      <c r="BP57" s="84">
        <v>-0.12168049394415144</v>
      </c>
      <c r="BQ57" s="84">
        <v>0.32853731427102134</v>
      </c>
      <c r="BR57" s="84">
        <v>-0.11139923625248963</v>
      </c>
      <c r="BS57" s="84">
        <v>0.39855609358532784</v>
      </c>
      <c r="BT57" s="84">
        <v>1.1879261665874146E-2</v>
      </c>
      <c r="BU57" s="85">
        <v>3.1099121487334656E-2</v>
      </c>
    </row>
    <row r="58" spans="2:73" x14ac:dyDescent="0.45">
      <c r="B58" s="79" t="s">
        <v>727</v>
      </c>
      <c r="C58" s="83">
        <v>0.32621012033120661</v>
      </c>
      <c r="D58" s="84">
        <v>0.53389065321682549</v>
      </c>
      <c r="E58" s="84">
        <v>-1.2719815721312243E-2</v>
      </c>
      <c r="F58" s="84">
        <v>0.29989801538766026</v>
      </c>
      <c r="G58" s="84">
        <v>4.2643796211302674E-2</v>
      </c>
      <c r="H58" s="84">
        <v>0.11744449188031647</v>
      </c>
      <c r="I58" s="84">
        <v>-0.20722235745336803</v>
      </c>
      <c r="J58" s="84">
        <v>0.37289664538306849</v>
      </c>
      <c r="K58" s="84">
        <v>3.9202239473819043E-3</v>
      </c>
      <c r="L58" s="84">
        <v>0.35384077795532348</v>
      </c>
      <c r="M58" s="84">
        <v>6.2707816097284208E-2</v>
      </c>
      <c r="N58" s="84">
        <v>0.4048565450643351</v>
      </c>
      <c r="O58" s="84">
        <v>3.3867635973574145E-2</v>
      </c>
      <c r="P58" s="84">
        <v>0.21230533687126149</v>
      </c>
      <c r="Q58" s="84">
        <v>-0.10284861190916594</v>
      </c>
      <c r="R58" s="84">
        <v>7.6128357982458872E-2</v>
      </c>
      <c r="S58" s="84">
        <v>2.5798830510634758E-3</v>
      </c>
      <c r="T58" s="84">
        <v>-3.3892428768961307E-2</v>
      </c>
      <c r="U58" s="84">
        <v>1.7019248077224634E-2</v>
      </c>
      <c r="V58" s="84">
        <v>9.511699703733914E-2</v>
      </c>
      <c r="W58" s="84">
        <v>5.420562392993946E-2</v>
      </c>
      <c r="X58" s="84">
        <v>0.23025267664108387</v>
      </c>
      <c r="Y58" s="84">
        <v>3.3047276515275233E-2</v>
      </c>
      <c r="Z58" s="84">
        <v>4.558291223848622E-2</v>
      </c>
      <c r="AA58" s="84">
        <v>-2.7034542788762127E-2</v>
      </c>
      <c r="AB58" s="84">
        <v>-4.8912517145019575E-2</v>
      </c>
      <c r="AC58" s="84">
        <v>0.10314741108416733</v>
      </c>
      <c r="AD58" s="84">
        <v>7.5095836592056722E-2</v>
      </c>
      <c r="AE58" s="84">
        <v>2.365564604334958E-2</v>
      </c>
      <c r="AF58" s="84">
        <v>2.0245035400581108E-2</v>
      </c>
      <c r="AG58" s="84">
        <v>-1.413089260485156E-2</v>
      </c>
      <c r="AH58" s="84">
        <v>3.3540041359290826E-2</v>
      </c>
      <c r="AI58" s="84">
        <v>1.2526806108762552E-2</v>
      </c>
      <c r="AJ58" s="84">
        <v>2.1643972426798538E-2</v>
      </c>
      <c r="AK58" s="84">
        <v>-1.5643819961579928E-3</v>
      </c>
      <c r="AL58" s="84">
        <v>0.14364067772268957</v>
      </c>
      <c r="AM58" s="84">
        <v>1.7633898231788441E-2</v>
      </c>
      <c r="AN58" s="84">
        <v>0.17508132387096673</v>
      </c>
      <c r="AO58" s="84">
        <v>-1.343560695430044E-3</v>
      </c>
      <c r="AP58" s="84">
        <v>3.7733307776378185E-2</v>
      </c>
      <c r="AQ58" s="84">
        <v>-7.8461718894605667E-3</v>
      </c>
      <c r="AR58" s="84">
        <v>-1.0485597712132462E-2</v>
      </c>
      <c r="AS58" s="84">
        <v>-7.6036994814721115E-3</v>
      </c>
      <c r="AT58" s="84">
        <v>5.4017205902757846E-2</v>
      </c>
      <c r="AU58" s="84">
        <v>6.3653184604478413E-2</v>
      </c>
      <c r="AV58" s="84">
        <v>0.11709274730150196</v>
      </c>
      <c r="AW58" s="84">
        <v>-2.1528384509549199E-2</v>
      </c>
      <c r="AX58" s="84">
        <v>-5.6661039189999943E-2</v>
      </c>
      <c r="AY58" s="84">
        <v>3.9493569989314317E-3</v>
      </c>
      <c r="AZ58" s="84">
        <v>-9.9505520341450993E-2</v>
      </c>
      <c r="BA58" s="84">
        <v>4.8233911117626732E-2</v>
      </c>
      <c r="BB58" s="84">
        <v>1</v>
      </c>
      <c r="BC58" s="84">
        <v>-2.215000383748927E-2</v>
      </c>
      <c r="BD58" s="84">
        <v>0.15482694943805045</v>
      </c>
      <c r="BE58" s="84">
        <v>7.851510836132182E-2</v>
      </c>
      <c r="BF58" s="84">
        <v>6.6037809858762245E-2</v>
      </c>
      <c r="BG58" s="84">
        <v>8.083067293135281E-3</v>
      </c>
      <c r="BH58" s="84">
        <v>6.2969574929716263E-2</v>
      </c>
      <c r="BI58" s="84">
        <v>3.0569426789677508E-2</v>
      </c>
      <c r="BJ58" s="84">
        <v>2.8049324990401008E-2</v>
      </c>
      <c r="BK58" s="84">
        <v>-1.2213861300348112E-2</v>
      </c>
      <c r="BL58" s="84">
        <v>6.8199675186737238E-2</v>
      </c>
      <c r="BM58" s="84">
        <v>2.9866950215769395E-2</v>
      </c>
      <c r="BN58" s="84">
        <v>0.1840905192502538</v>
      </c>
      <c r="BO58" s="84">
        <v>0.18860804987013929</v>
      </c>
      <c r="BP58" s="84">
        <v>0.22850907743229021</v>
      </c>
      <c r="BQ58" s="84">
        <v>0.21138523458502237</v>
      </c>
      <c r="BR58" s="84">
        <v>0.23343687092929566</v>
      </c>
      <c r="BS58" s="84">
        <v>0.23485231169387538</v>
      </c>
      <c r="BT58" s="84">
        <v>0.37683286285704964</v>
      </c>
      <c r="BU58" s="85">
        <v>2.4654163628387515E-2</v>
      </c>
    </row>
    <row r="59" spans="2:73" x14ac:dyDescent="0.45">
      <c r="B59" s="79" t="s">
        <v>728</v>
      </c>
      <c r="C59" s="83">
        <v>-0.29604924116371983</v>
      </c>
      <c r="D59" s="84">
        <v>-1.3306954724164646E-2</v>
      </c>
      <c r="E59" s="84">
        <v>0.98203929838349124</v>
      </c>
      <c r="F59" s="84">
        <v>-7.7073776981203948E-2</v>
      </c>
      <c r="G59" s="84">
        <v>0.44236335817311934</v>
      </c>
      <c r="H59" s="84">
        <v>-4.6368685466179711E-3</v>
      </c>
      <c r="I59" s="84">
        <v>0.56168815866863386</v>
      </c>
      <c r="J59" s="84">
        <v>4.0551591657501204E-2</v>
      </c>
      <c r="K59" s="84">
        <v>0.92334517134126537</v>
      </c>
      <c r="L59" s="84">
        <v>-0.16611492922644996</v>
      </c>
      <c r="M59" s="84">
        <v>0.24746874932772212</v>
      </c>
      <c r="N59" s="84">
        <v>-0.1273819953212994</v>
      </c>
      <c r="O59" s="84">
        <v>0.51932543062303993</v>
      </c>
      <c r="P59" s="84">
        <v>-0.24674884844246131</v>
      </c>
      <c r="Q59" s="84">
        <v>0.22687291511356719</v>
      </c>
      <c r="R59" s="84">
        <v>-3.8067051396727836E-2</v>
      </c>
      <c r="S59" s="84">
        <v>0.5362464113634261</v>
      </c>
      <c r="T59" s="84">
        <v>6.8563069982804092E-2</v>
      </c>
      <c r="U59" s="84">
        <v>0.92099916023915773</v>
      </c>
      <c r="V59" s="84">
        <v>-0.1018725207221385</v>
      </c>
      <c r="W59" s="84">
        <v>-0.222989546737792</v>
      </c>
      <c r="X59" s="84">
        <v>-0.26987540580485536</v>
      </c>
      <c r="Y59" s="84">
        <v>1.117736623824816E-2</v>
      </c>
      <c r="Z59" s="84">
        <v>3.9758226897316382E-2</v>
      </c>
      <c r="AA59" s="84">
        <v>0.97941117832397317</v>
      </c>
      <c r="AB59" s="84">
        <v>0.21668744313071389</v>
      </c>
      <c r="AC59" s="84">
        <v>-0.28625597795292668</v>
      </c>
      <c r="AD59" s="84">
        <v>2.3199916791973276E-2</v>
      </c>
      <c r="AE59" s="84">
        <v>0.63806858100925068</v>
      </c>
      <c r="AF59" s="84">
        <v>-8.6048522927163015E-2</v>
      </c>
      <c r="AG59" s="84">
        <v>0.63400534392448349</v>
      </c>
      <c r="AH59" s="84">
        <v>1.9137002833667213E-3</v>
      </c>
      <c r="AI59" s="84">
        <v>0.56646250947610388</v>
      </c>
      <c r="AJ59" s="84">
        <v>1.5054230435691903E-2</v>
      </c>
      <c r="AK59" s="84">
        <v>0.62876727972407009</v>
      </c>
      <c r="AL59" s="84">
        <v>-0.18830506609201592</v>
      </c>
      <c r="AM59" s="84">
        <v>2.4705814398093748E-2</v>
      </c>
      <c r="AN59" s="84">
        <v>-0.11560835883237318</v>
      </c>
      <c r="AO59" s="84">
        <v>0.1792523211071276</v>
      </c>
      <c r="AP59" s="84">
        <v>2.0233812430294346E-2</v>
      </c>
      <c r="AQ59" s="84">
        <v>0.86191477315330267</v>
      </c>
      <c r="AR59" s="84">
        <v>-1.8058949677848435E-2</v>
      </c>
      <c r="AS59" s="84">
        <v>0.77149814262792316</v>
      </c>
      <c r="AT59" s="84">
        <v>0.13199679049551666</v>
      </c>
      <c r="AU59" s="84">
        <v>-0.24124693647809262</v>
      </c>
      <c r="AV59" s="84">
        <v>5.7501203824857447E-2</v>
      </c>
      <c r="AW59" s="84">
        <v>0.99748522683410423</v>
      </c>
      <c r="AX59" s="84">
        <v>2.2488678618841733E-2</v>
      </c>
      <c r="AY59" s="84">
        <v>-0.13456792823098734</v>
      </c>
      <c r="AZ59" s="84">
        <v>4.3484811816205303E-2</v>
      </c>
      <c r="BA59" s="84">
        <v>0.27559814137463828</v>
      </c>
      <c r="BB59" s="84">
        <v>-2.215000383748927E-2</v>
      </c>
      <c r="BC59" s="84">
        <v>1</v>
      </c>
      <c r="BD59" s="84">
        <v>-0.18804745470703821</v>
      </c>
      <c r="BE59" s="84">
        <v>-4.9238117054708645E-2</v>
      </c>
      <c r="BF59" s="84">
        <v>1.3806429569267654E-2</v>
      </c>
      <c r="BG59" s="84">
        <v>0.76476803724460185</v>
      </c>
      <c r="BH59" s="84">
        <v>7.9346957280268082E-2</v>
      </c>
      <c r="BI59" s="84">
        <v>0.35891271337365899</v>
      </c>
      <c r="BJ59" s="84">
        <v>-2.1224928971611996E-2</v>
      </c>
      <c r="BK59" s="84">
        <v>0.85655934326739347</v>
      </c>
      <c r="BL59" s="84">
        <v>0.17776662579786023</v>
      </c>
      <c r="BM59" s="84">
        <v>0.13395131874982408</v>
      </c>
      <c r="BN59" s="84">
        <v>-5.8748707406842321E-2</v>
      </c>
      <c r="BO59" s="84">
        <v>0.48836169967225462</v>
      </c>
      <c r="BP59" s="84">
        <v>-0.20533471503330422</v>
      </c>
      <c r="BQ59" s="84">
        <v>-8.8587324312820973E-2</v>
      </c>
      <c r="BR59" s="84">
        <v>-0.19446288296777725</v>
      </c>
      <c r="BS59" s="84">
        <v>-9.8983841477628148E-2</v>
      </c>
      <c r="BT59" s="84">
        <v>0.11303310436783602</v>
      </c>
      <c r="BU59" s="85">
        <v>0.99422507280783978</v>
      </c>
    </row>
    <row r="60" spans="2:73" x14ac:dyDescent="0.45">
      <c r="B60" s="79" t="s">
        <v>729</v>
      </c>
      <c r="C60" s="83">
        <v>0.52110683057865703</v>
      </c>
      <c r="D60" s="84">
        <v>0.31318153938676696</v>
      </c>
      <c r="E60" s="84">
        <v>-0.1839355676929616</v>
      </c>
      <c r="F60" s="84">
        <v>0.50439983745184391</v>
      </c>
      <c r="G60" s="84">
        <v>-2.9730257094472065E-2</v>
      </c>
      <c r="H60" s="84">
        <v>0.25835302337126803</v>
      </c>
      <c r="I60" s="84">
        <v>-0.34234549502197609</v>
      </c>
      <c r="J60" s="84">
        <v>0.30110819090704133</v>
      </c>
      <c r="K60" s="84">
        <v>-0.16804116025869892</v>
      </c>
      <c r="L60" s="84">
        <v>0.31781179773291457</v>
      </c>
      <c r="M60" s="84">
        <v>5.7519540908743963E-2</v>
      </c>
      <c r="N60" s="84">
        <v>0.36077087618073961</v>
      </c>
      <c r="O60" s="84">
        <v>9.3362514157177955E-3</v>
      </c>
      <c r="P60" s="84">
        <v>0.53832403704481602</v>
      </c>
      <c r="Q60" s="84">
        <v>-0.13421672270760343</v>
      </c>
      <c r="R60" s="84">
        <v>0.11511936930453467</v>
      </c>
      <c r="S60" s="84">
        <v>-5.4436351348881445E-2</v>
      </c>
      <c r="T60" s="84">
        <v>2.8061133474985789E-2</v>
      </c>
      <c r="U60" s="84">
        <v>-0.1702823880319857</v>
      </c>
      <c r="V60" s="84">
        <v>0.38280488093599746</v>
      </c>
      <c r="W60" s="84">
        <v>0.15527098887818436</v>
      </c>
      <c r="X60" s="84">
        <v>0.60076395859936926</v>
      </c>
      <c r="Y60" s="84">
        <v>-4.9997181768414931E-3</v>
      </c>
      <c r="Z60" s="84">
        <v>0.28354124099290767</v>
      </c>
      <c r="AA60" s="84">
        <v>-0.18107749506590276</v>
      </c>
      <c r="AB60" s="84">
        <v>-6.5277567310550372E-2</v>
      </c>
      <c r="AC60" s="84">
        <v>0.19903329635269723</v>
      </c>
      <c r="AD60" s="84">
        <v>0.17406619573896423</v>
      </c>
      <c r="AE60" s="84">
        <v>-6.3681074232098456E-2</v>
      </c>
      <c r="AF60" s="84">
        <v>0.14558885515853176</v>
      </c>
      <c r="AG60" s="84">
        <v>-7.528678710526604E-2</v>
      </c>
      <c r="AH60" s="84">
        <v>0.18321433449926278</v>
      </c>
      <c r="AI60" s="84">
        <v>-3.11506002458222E-2</v>
      </c>
      <c r="AJ60" s="84">
        <v>0.18398629990716173</v>
      </c>
      <c r="AK60" s="84">
        <v>-7.5216792454482581E-2</v>
      </c>
      <c r="AL60" s="84">
        <v>0.58353728125740711</v>
      </c>
      <c r="AM60" s="84">
        <v>8.6188279074430413E-2</v>
      </c>
      <c r="AN60" s="84">
        <v>0.25940470494226481</v>
      </c>
      <c r="AO60" s="84">
        <v>8.256709447385126E-4</v>
      </c>
      <c r="AP60" s="84">
        <v>3.1065522876255327E-2</v>
      </c>
      <c r="AQ60" s="84">
        <v>-0.15020233118732829</v>
      </c>
      <c r="AR60" s="84">
        <v>3.4667546404489923E-3</v>
      </c>
      <c r="AS60" s="84">
        <v>-0.12193607567343134</v>
      </c>
      <c r="AT60" s="84">
        <v>0.14259972661034112</v>
      </c>
      <c r="AU60" s="84">
        <v>0.15341209350220802</v>
      </c>
      <c r="AV60" s="84">
        <v>0.11024571991677781</v>
      </c>
      <c r="AW60" s="84">
        <v>-0.186670300708319</v>
      </c>
      <c r="AX60" s="84">
        <v>-9.7089273416006358E-3</v>
      </c>
      <c r="AY60" s="84">
        <v>0.11186962021370847</v>
      </c>
      <c r="AZ60" s="84">
        <v>-6.1172253136763069E-2</v>
      </c>
      <c r="BA60" s="84">
        <v>2.5895958118952057E-2</v>
      </c>
      <c r="BB60" s="84">
        <v>0.15482694943805045</v>
      </c>
      <c r="BC60" s="84">
        <v>-0.18804745470703821</v>
      </c>
      <c r="BD60" s="84">
        <v>1</v>
      </c>
      <c r="BE60" s="84">
        <v>0.24084703954088385</v>
      </c>
      <c r="BF60" s="84">
        <v>0.29268261104194387</v>
      </c>
      <c r="BG60" s="84">
        <v>-0.1201306660299454</v>
      </c>
      <c r="BH60" s="84">
        <v>5.8702239067952793E-2</v>
      </c>
      <c r="BI60" s="84">
        <v>1.051847698879684E-3</v>
      </c>
      <c r="BJ60" s="84">
        <v>0.24695494511285426</v>
      </c>
      <c r="BK60" s="84">
        <v>-0.1523546515193869</v>
      </c>
      <c r="BL60" s="84">
        <v>5.1410769455011399E-2</v>
      </c>
      <c r="BM60" s="84">
        <v>5.4789610034998139E-2</v>
      </c>
      <c r="BN60" s="84">
        <v>0.33337842456037237</v>
      </c>
      <c r="BO60" s="84">
        <v>-4.6432390972204009E-2</v>
      </c>
      <c r="BP60" s="84">
        <v>0.29005423222586185</v>
      </c>
      <c r="BQ60" s="84">
        <v>0.14834341680142166</v>
      </c>
      <c r="BR60" s="84">
        <v>0.30903924972216851</v>
      </c>
      <c r="BS60" s="84">
        <v>9.3243260379938811E-2</v>
      </c>
      <c r="BT60" s="84">
        <v>0.13141192238620006</v>
      </c>
      <c r="BU60" s="85">
        <v>-0.39448346886563074</v>
      </c>
    </row>
    <row r="61" spans="2:73" x14ac:dyDescent="0.45">
      <c r="B61" s="79" t="s">
        <v>730</v>
      </c>
      <c r="C61" s="83">
        <v>0.10064334368457782</v>
      </c>
      <c r="D61" s="84">
        <v>0.15118260850907803</v>
      </c>
      <c r="E61" s="84">
        <v>-4.8663149657792844E-2</v>
      </c>
      <c r="F61" s="84">
        <v>0.12987214242484277</v>
      </c>
      <c r="G61" s="84">
        <v>0.13417413126397776</v>
      </c>
      <c r="H61" s="84">
        <v>0.10189839437964898</v>
      </c>
      <c r="I61" s="84">
        <v>-0.14546849042810436</v>
      </c>
      <c r="J61" s="84">
        <v>8.8913368791904299E-2</v>
      </c>
      <c r="K61" s="84">
        <v>-1.1918057316830974E-2</v>
      </c>
      <c r="L61" s="84">
        <v>0.1300759465783986</v>
      </c>
      <c r="M61" s="84">
        <v>0.33505336584132217</v>
      </c>
      <c r="N61" s="84">
        <v>0.13986805161367205</v>
      </c>
      <c r="O61" s="84">
        <v>0.24365280227453809</v>
      </c>
      <c r="P61" s="84">
        <v>9.3618172310821271E-2</v>
      </c>
      <c r="Q61" s="84">
        <v>-2.4944591201200669E-2</v>
      </c>
      <c r="R61" s="84">
        <v>2.8425388314556464E-2</v>
      </c>
      <c r="S61" s="84">
        <v>0.12149260775794371</v>
      </c>
      <c r="T61" s="84">
        <v>-0.1155308484218787</v>
      </c>
      <c r="U61" s="84">
        <v>8.1643100519873391E-2</v>
      </c>
      <c r="V61" s="84">
        <v>6.8316050560165596E-4</v>
      </c>
      <c r="W61" s="84">
        <v>0.20728993645768351</v>
      </c>
      <c r="X61" s="84">
        <v>9.7072460982451605E-2</v>
      </c>
      <c r="Y61" s="84">
        <v>1.2759184509383308E-2</v>
      </c>
      <c r="Z61" s="84">
        <v>-3.4366353972573323E-2</v>
      </c>
      <c r="AA61" s="84">
        <v>-4.329184589434535E-2</v>
      </c>
      <c r="AB61" s="84">
        <v>-0.21895498075693975</v>
      </c>
      <c r="AC61" s="84">
        <v>0.32398626751429654</v>
      </c>
      <c r="AD61" s="84">
        <v>7.8587024870842136E-3</v>
      </c>
      <c r="AE61" s="84">
        <v>0.1008826217679468</v>
      </c>
      <c r="AF61" s="84">
        <v>3.0732872595858204E-2</v>
      </c>
      <c r="AG61" s="84">
        <v>8.6274342603549478E-2</v>
      </c>
      <c r="AH61" s="84">
        <v>1.196678924434153E-2</v>
      </c>
      <c r="AI61" s="84">
        <v>9.5523285439101935E-2</v>
      </c>
      <c r="AJ61" s="84">
        <v>-6.6769862184462665E-3</v>
      </c>
      <c r="AK61" s="84">
        <v>0.12234509605575386</v>
      </c>
      <c r="AL61" s="84">
        <v>0.13513777366574137</v>
      </c>
      <c r="AM61" s="84">
        <v>0.50472750198673833</v>
      </c>
      <c r="AN61" s="84">
        <v>0.10778172710085551</v>
      </c>
      <c r="AO61" s="84">
        <v>0.29020084654861483</v>
      </c>
      <c r="AP61" s="84">
        <v>-1.0072127029055456E-2</v>
      </c>
      <c r="AQ61" s="84">
        <v>4.5123274904347282E-2</v>
      </c>
      <c r="AR61" s="84">
        <v>-2.9797847986879913E-2</v>
      </c>
      <c r="AS61" s="84">
        <v>4.5926390019138223E-2</v>
      </c>
      <c r="AT61" s="84">
        <v>-0.14394344125432776</v>
      </c>
      <c r="AU61" s="84">
        <v>0.29766942539753233</v>
      </c>
      <c r="AV61" s="84">
        <v>9.3132825755810299E-3</v>
      </c>
      <c r="AW61" s="84">
        <v>-4.7404195663445739E-2</v>
      </c>
      <c r="AX61" s="84">
        <v>-1.7215019611921439E-2</v>
      </c>
      <c r="AY61" s="84">
        <v>0.16278884143581454</v>
      </c>
      <c r="AZ61" s="84">
        <v>-9.2406594745812441E-3</v>
      </c>
      <c r="BA61" s="84">
        <v>0.13519570115266402</v>
      </c>
      <c r="BB61" s="84">
        <v>7.851510836132182E-2</v>
      </c>
      <c r="BC61" s="84">
        <v>-4.9238117054708645E-2</v>
      </c>
      <c r="BD61" s="84">
        <v>0.24084703954088385</v>
      </c>
      <c r="BE61" s="84">
        <v>1</v>
      </c>
      <c r="BF61" s="84">
        <v>1.5979935210075533E-3</v>
      </c>
      <c r="BG61" s="84">
        <v>0.10675028229660319</v>
      </c>
      <c r="BH61" s="84">
        <v>-0.1439935910364433</v>
      </c>
      <c r="BI61" s="84">
        <v>0.22238177759319125</v>
      </c>
      <c r="BJ61" s="84">
        <v>6.2009997404216206E-2</v>
      </c>
      <c r="BK61" s="84">
        <v>3.3668786219020877E-2</v>
      </c>
      <c r="BL61" s="84">
        <v>-0.14416858690880519</v>
      </c>
      <c r="BM61" s="84">
        <v>0.27880893214573305</v>
      </c>
      <c r="BN61" s="84">
        <v>0.10486693616652649</v>
      </c>
      <c r="BO61" s="84">
        <v>0.16306725244067993</v>
      </c>
      <c r="BP61" s="84">
        <v>5.1273317300455229E-3</v>
      </c>
      <c r="BQ61" s="84">
        <v>-6.8199398032883204E-2</v>
      </c>
      <c r="BR61" s="84">
        <v>9.6574838615377228E-3</v>
      </c>
      <c r="BS61" s="84">
        <v>-5.6353152814938023E-2</v>
      </c>
      <c r="BT61" s="84">
        <v>2.221764005614316E-2</v>
      </c>
      <c r="BU61" s="85">
        <v>-2.7413489280267746E-2</v>
      </c>
    </row>
    <row r="62" spans="2:73" x14ac:dyDescent="0.45">
      <c r="B62" s="79" t="s">
        <v>731</v>
      </c>
      <c r="C62" s="83">
        <v>0.15728846860730838</v>
      </c>
      <c r="D62" s="84">
        <v>0.13044886257838317</v>
      </c>
      <c r="E62" s="84">
        <v>1.2585546121538137E-2</v>
      </c>
      <c r="F62" s="84">
        <v>0.2961146583978575</v>
      </c>
      <c r="G62" s="84">
        <v>6.3997043270440937E-2</v>
      </c>
      <c r="H62" s="84">
        <v>0.34664038839161571</v>
      </c>
      <c r="I62" s="84">
        <v>-0.1903953868462836</v>
      </c>
      <c r="J62" s="84">
        <v>0.20947805072168238</v>
      </c>
      <c r="K62" s="84">
        <v>4.8477846354527824E-3</v>
      </c>
      <c r="L62" s="84">
        <v>0.18083664873015196</v>
      </c>
      <c r="M62" s="84">
        <v>4.5978256027623766E-2</v>
      </c>
      <c r="N62" s="84">
        <v>0.15998768943519931</v>
      </c>
      <c r="O62" s="84">
        <v>4.5597343734324565E-2</v>
      </c>
      <c r="P62" s="84">
        <v>0.31623146670008878</v>
      </c>
      <c r="Q62" s="84">
        <v>-7.3950846878776691E-2</v>
      </c>
      <c r="R62" s="84">
        <v>8.9372325239599676E-2</v>
      </c>
      <c r="S62" s="84">
        <v>-2.947091914578636E-2</v>
      </c>
      <c r="T62" s="84">
        <v>0.10906603062221236</v>
      </c>
      <c r="U62" s="84">
        <v>1.1380749443787119E-2</v>
      </c>
      <c r="V62" s="84">
        <v>0.28005512140507188</v>
      </c>
      <c r="W62" s="84">
        <v>7.5788444720811518E-2</v>
      </c>
      <c r="X62" s="84">
        <v>0.24982639304180346</v>
      </c>
      <c r="Y62" s="84">
        <v>-3.6926441548975224E-2</v>
      </c>
      <c r="Z62" s="84">
        <v>0.66013975327260932</v>
      </c>
      <c r="AA62" s="84">
        <v>1.5259553269377208E-2</v>
      </c>
      <c r="AB62" s="84">
        <v>6.2597391515772788E-2</v>
      </c>
      <c r="AC62" s="84">
        <v>6.2450330475141966E-2</v>
      </c>
      <c r="AD62" s="84">
        <v>0.20910917273996604</v>
      </c>
      <c r="AE62" s="84">
        <v>1.0834016008343259E-2</v>
      </c>
      <c r="AF62" s="84">
        <v>0.28829516260640503</v>
      </c>
      <c r="AG62" s="84">
        <v>-1.4117720391204546E-2</v>
      </c>
      <c r="AH62" s="84">
        <v>0.40095586445296644</v>
      </c>
      <c r="AI62" s="84">
        <v>-4.5302265280146158E-2</v>
      </c>
      <c r="AJ62" s="84">
        <v>0.44267594679396272</v>
      </c>
      <c r="AK62" s="84">
        <v>-5.9163871620906285E-2</v>
      </c>
      <c r="AL62" s="84">
        <v>0.329105764883937</v>
      </c>
      <c r="AM62" s="84">
        <v>-1.8845521894679224E-2</v>
      </c>
      <c r="AN62" s="84">
        <v>0.26428041927601958</v>
      </c>
      <c r="AO62" s="84">
        <v>-1.1546311496427833E-3</v>
      </c>
      <c r="AP62" s="84">
        <v>5.1287043458870245E-2</v>
      </c>
      <c r="AQ62" s="84">
        <v>-8.5958497590992011E-3</v>
      </c>
      <c r="AR62" s="84">
        <v>2.3814708479226874E-2</v>
      </c>
      <c r="AS62" s="84">
        <v>-2.5149008868474435E-2</v>
      </c>
      <c r="AT62" s="84">
        <v>0.20118971341526162</v>
      </c>
      <c r="AU62" s="84">
        <v>4.937674629187716E-2</v>
      </c>
      <c r="AV62" s="84">
        <v>4.9709488107478848E-2</v>
      </c>
      <c r="AW62" s="84">
        <v>1.4007806909127092E-2</v>
      </c>
      <c r="AX62" s="84">
        <v>8.2535014618818694E-3</v>
      </c>
      <c r="AY62" s="84">
        <v>4.2480052787102436E-2</v>
      </c>
      <c r="AZ62" s="84">
        <v>-1.3484285116333398E-2</v>
      </c>
      <c r="BA62" s="84">
        <v>1.6923845345734084E-2</v>
      </c>
      <c r="BB62" s="84">
        <v>6.6037809858762245E-2</v>
      </c>
      <c r="BC62" s="84">
        <v>1.3806429569267654E-2</v>
      </c>
      <c r="BD62" s="84">
        <v>0.29268261104194387</v>
      </c>
      <c r="BE62" s="84">
        <v>1.5979935210075533E-3</v>
      </c>
      <c r="BF62" s="84">
        <v>1</v>
      </c>
      <c r="BG62" s="84">
        <v>-6.4129932637420783E-2</v>
      </c>
      <c r="BH62" s="84">
        <v>0.13579260707240601</v>
      </c>
      <c r="BI62" s="84">
        <v>-1.2375685872603945E-2</v>
      </c>
      <c r="BJ62" s="84">
        <v>0.4467773225635136</v>
      </c>
      <c r="BK62" s="84">
        <v>-2.5843817745274181E-2</v>
      </c>
      <c r="BL62" s="84">
        <v>0.2136698147840681</v>
      </c>
      <c r="BM62" s="84">
        <v>-4.4983960210836088E-2</v>
      </c>
      <c r="BN62" s="84">
        <v>0.1970920986042505</v>
      </c>
      <c r="BO62" s="84">
        <v>0.18824727979063791</v>
      </c>
      <c r="BP62" s="84">
        <v>6.1046832026483491E-2</v>
      </c>
      <c r="BQ62" s="84">
        <v>0.25408228110979914</v>
      </c>
      <c r="BR62" s="84">
        <v>8.0822633176803133E-2</v>
      </c>
      <c r="BS62" s="84">
        <v>0.23927486286507177</v>
      </c>
      <c r="BT62" s="84">
        <v>6.4350675190192885E-2</v>
      </c>
      <c r="BU62" s="85">
        <v>4.0932793378763238E-2</v>
      </c>
    </row>
    <row r="63" spans="2:73" x14ac:dyDescent="0.45">
      <c r="B63" s="79" t="s">
        <v>732</v>
      </c>
      <c r="C63" s="83">
        <v>-0.23538448066239889</v>
      </c>
      <c r="D63" s="84">
        <v>7.0680422148126053E-3</v>
      </c>
      <c r="E63" s="84">
        <v>0.78593688680145168</v>
      </c>
      <c r="F63" s="84">
        <v>-4.0702053720449209E-2</v>
      </c>
      <c r="G63" s="84">
        <v>0.47890484513881848</v>
      </c>
      <c r="H63" s="84">
        <v>-6.4959823616351901E-4</v>
      </c>
      <c r="I63" s="84">
        <v>0.49080540073128343</v>
      </c>
      <c r="J63" s="84">
        <v>4.2403156950010089E-2</v>
      </c>
      <c r="K63" s="84">
        <v>0.74299837686779169</v>
      </c>
      <c r="L63" s="84">
        <v>-3.4519746869222157E-2</v>
      </c>
      <c r="M63" s="84">
        <v>0.53544877952933734</v>
      </c>
      <c r="N63" s="84">
        <v>-4.0716856282011146E-2</v>
      </c>
      <c r="O63" s="84">
        <v>0.64526866776278058</v>
      </c>
      <c r="P63" s="84">
        <v>-0.17411409516836068</v>
      </c>
      <c r="Q63" s="84">
        <v>0.22506987482167334</v>
      </c>
      <c r="R63" s="84">
        <v>-2.7829347027625111E-2</v>
      </c>
      <c r="S63" s="84">
        <v>0.62630389144541432</v>
      </c>
      <c r="T63" s="84">
        <v>-1.2999196344484104E-2</v>
      </c>
      <c r="U63" s="84">
        <v>0.77017376676052618</v>
      </c>
      <c r="V63" s="84">
        <v>-9.7715099059222224E-2</v>
      </c>
      <c r="W63" s="84">
        <v>-8.8951337528825655E-2</v>
      </c>
      <c r="X63" s="84">
        <v>-0.20671299642956698</v>
      </c>
      <c r="Y63" s="84">
        <v>2.2858884372487492E-2</v>
      </c>
      <c r="Z63" s="84">
        <v>7.4890938784220326E-3</v>
      </c>
      <c r="AA63" s="84">
        <v>0.791421616104796</v>
      </c>
      <c r="AB63" s="84">
        <v>5.0350252678110607E-2</v>
      </c>
      <c r="AC63" s="84">
        <v>-5.4674317450439977E-2</v>
      </c>
      <c r="AD63" s="84">
        <v>5.7437980574081846E-3</v>
      </c>
      <c r="AE63" s="84">
        <v>0.62916190639755087</v>
      </c>
      <c r="AF63" s="84">
        <v>-5.2116430072177582E-2</v>
      </c>
      <c r="AG63" s="84">
        <v>0.66388630648551505</v>
      </c>
      <c r="AH63" s="84">
        <v>2.4549478875885336E-2</v>
      </c>
      <c r="AI63" s="84">
        <v>0.66324867670709686</v>
      </c>
      <c r="AJ63" s="84">
        <v>-1.5849435152931864E-2</v>
      </c>
      <c r="AK63" s="84">
        <v>0.78934878823557908</v>
      </c>
      <c r="AL63" s="84">
        <v>-0.12758472335376619</v>
      </c>
      <c r="AM63" s="84">
        <v>0.21739916549927502</v>
      </c>
      <c r="AN63" s="84">
        <v>-2.0782296775330403E-2</v>
      </c>
      <c r="AO63" s="84">
        <v>0.43752773819057256</v>
      </c>
      <c r="AP63" s="84">
        <v>-7.5973394368401889E-3</v>
      </c>
      <c r="AQ63" s="84">
        <v>0.7639386614657413</v>
      </c>
      <c r="AR63" s="84">
        <v>-2.159024129575917E-2</v>
      </c>
      <c r="AS63" s="84">
        <v>0.73592948561542015</v>
      </c>
      <c r="AT63" s="84">
        <v>1.3624343500542424E-3</v>
      </c>
      <c r="AU63" s="84">
        <v>-2.4136836872531361E-2</v>
      </c>
      <c r="AV63" s="84">
        <v>2.4541968012402861E-2</v>
      </c>
      <c r="AW63" s="84">
        <v>0.76475976234244936</v>
      </c>
      <c r="AX63" s="84">
        <v>-1.356669524885517E-3</v>
      </c>
      <c r="AY63" s="84">
        <v>-1.9177753447746918E-2</v>
      </c>
      <c r="AZ63" s="84">
        <v>-2.5545459202240845E-2</v>
      </c>
      <c r="BA63" s="84">
        <v>0.39651718633099714</v>
      </c>
      <c r="BB63" s="84">
        <v>8.083067293135281E-3</v>
      </c>
      <c r="BC63" s="84">
        <v>0.76476803724460185</v>
      </c>
      <c r="BD63" s="84">
        <v>-0.1201306660299454</v>
      </c>
      <c r="BE63" s="84">
        <v>0.10675028229660319</v>
      </c>
      <c r="BF63" s="84">
        <v>-6.4129932637420783E-2</v>
      </c>
      <c r="BG63" s="84">
        <v>1</v>
      </c>
      <c r="BH63" s="84">
        <v>-1.7967261027734594E-2</v>
      </c>
      <c r="BI63" s="84">
        <v>0.49237576419553425</v>
      </c>
      <c r="BJ63" s="84">
        <v>3.2013260676020908E-2</v>
      </c>
      <c r="BK63" s="84">
        <v>0.83493584731147918</v>
      </c>
      <c r="BL63" s="84">
        <v>-3.394732369339367E-2</v>
      </c>
      <c r="BM63" s="84">
        <v>0.39334725980994856</v>
      </c>
      <c r="BN63" s="84">
        <v>-3.9366023022408957E-2</v>
      </c>
      <c r="BO63" s="84">
        <v>0.45564181467315867</v>
      </c>
      <c r="BP63" s="84">
        <v>-0.20929294226787595</v>
      </c>
      <c r="BQ63" s="84">
        <v>-4.3399738237925985E-2</v>
      </c>
      <c r="BR63" s="84">
        <v>-0.20406709878020526</v>
      </c>
      <c r="BS63" s="84">
        <v>-4.9029566236681574E-2</v>
      </c>
      <c r="BT63" s="84">
        <v>5.1530174387319522E-2</v>
      </c>
      <c r="BU63" s="85">
        <v>0.7695265762753023</v>
      </c>
    </row>
    <row r="64" spans="2:73" x14ac:dyDescent="0.45">
      <c r="B64" s="79" t="s">
        <v>733</v>
      </c>
      <c r="C64" s="83">
        <v>5.0752127610781732E-2</v>
      </c>
      <c r="D64" s="84">
        <v>7.5294474022333134E-3</v>
      </c>
      <c r="E64" s="84">
        <v>7.8092262495061085E-2</v>
      </c>
      <c r="F64" s="84">
        <v>5.6254713684887728E-2</v>
      </c>
      <c r="G64" s="84">
        <v>1.1923726990815713E-2</v>
      </c>
      <c r="H64" s="84">
        <v>3.1187223645985557E-2</v>
      </c>
      <c r="I64" s="84">
        <v>4.7595385216890003E-2</v>
      </c>
      <c r="J64" s="84">
        <v>5.2031107241267846E-2</v>
      </c>
      <c r="K64" s="84">
        <v>7.8789970323844452E-2</v>
      </c>
      <c r="L64" s="84">
        <v>-1.0540421863798744E-2</v>
      </c>
      <c r="M64" s="84">
        <v>-8.5675255225247077E-2</v>
      </c>
      <c r="N64" s="84">
        <v>-1.1416904467371326E-2</v>
      </c>
      <c r="O64" s="84">
        <v>-4.2952149245055214E-2</v>
      </c>
      <c r="P64" s="84">
        <v>5.3114510010559848E-2</v>
      </c>
      <c r="Q64" s="84">
        <v>2.9211060616069699E-2</v>
      </c>
      <c r="R64" s="84">
        <v>7.067291635070018E-2</v>
      </c>
      <c r="S64" s="84">
        <v>-7.0560711867196133E-2</v>
      </c>
      <c r="T64" s="84">
        <v>9.0141911302305075E-2</v>
      </c>
      <c r="U64" s="84">
        <v>5.0486003096338043E-2</v>
      </c>
      <c r="V64" s="84">
        <v>0.12158460143499922</v>
      </c>
      <c r="W64" s="84">
        <v>-5.7686198988839532E-2</v>
      </c>
      <c r="X64" s="84">
        <v>7.9442291927972031E-2</v>
      </c>
      <c r="Y64" s="84">
        <v>-9.847757422271682E-4</v>
      </c>
      <c r="Z64" s="84">
        <v>0.10614846237946469</v>
      </c>
      <c r="AA64" s="84">
        <v>7.2180274788335677E-2</v>
      </c>
      <c r="AB64" s="84">
        <v>0.2392232265313447</v>
      </c>
      <c r="AC64" s="84">
        <v>-0.20236073580659664</v>
      </c>
      <c r="AD64" s="84">
        <v>8.5833649695630482E-2</v>
      </c>
      <c r="AE64" s="84">
        <v>1.5719185948941339E-2</v>
      </c>
      <c r="AF64" s="84">
        <v>5.4995437105933472E-2</v>
      </c>
      <c r="AG64" s="84">
        <v>-5.7318730759123554E-2</v>
      </c>
      <c r="AH64" s="84">
        <v>9.0550249153208362E-2</v>
      </c>
      <c r="AI64" s="84">
        <v>2.3737088504411377E-2</v>
      </c>
      <c r="AJ64" s="84">
        <v>9.6922496310287654E-2</v>
      </c>
      <c r="AK64" s="84">
        <v>-5.9894270015938805E-2</v>
      </c>
      <c r="AL64" s="84">
        <v>3.0078615678688671E-2</v>
      </c>
      <c r="AM64" s="84">
        <v>-0.13970373053739674</v>
      </c>
      <c r="AN64" s="84">
        <v>4.949896229592006E-2</v>
      </c>
      <c r="AO64" s="84">
        <v>-9.8878370716782224E-2</v>
      </c>
      <c r="AP64" s="84">
        <v>5.8429849070018088E-2</v>
      </c>
      <c r="AQ64" s="84">
        <v>-8.8923229465064681E-3</v>
      </c>
      <c r="AR64" s="84">
        <v>6.9255360250154704E-2</v>
      </c>
      <c r="AS64" s="84">
        <v>2.4048321919767066E-2</v>
      </c>
      <c r="AT64" s="84">
        <v>0.26066851882326747</v>
      </c>
      <c r="AU64" s="84">
        <v>-0.17300489907283839</v>
      </c>
      <c r="AV64" s="84">
        <v>2.4657802363732894E-2</v>
      </c>
      <c r="AW64" s="84">
        <v>8.1125048545208758E-2</v>
      </c>
      <c r="AX64" s="84">
        <v>1.8249853188959896E-2</v>
      </c>
      <c r="AY64" s="84">
        <v>-0.10899130083705426</v>
      </c>
      <c r="AZ64" s="84">
        <v>-1.1191724329887976E-2</v>
      </c>
      <c r="BA64" s="84">
        <v>-3.1077474212738296E-2</v>
      </c>
      <c r="BB64" s="84">
        <v>6.2969574929716263E-2</v>
      </c>
      <c r="BC64" s="84">
        <v>7.9346957280268082E-2</v>
      </c>
      <c r="BD64" s="84">
        <v>5.8702239067952793E-2</v>
      </c>
      <c r="BE64" s="84">
        <v>-0.1439935910364433</v>
      </c>
      <c r="BF64" s="84">
        <v>0.13579260707240601</v>
      </c>
      <c r="BG64" s="84">
        <v>-1.7967261027734594E-2</v>
      </c>
      <c r="BH64" s="84">
        <v>1</v>
      </c>
      <c r="BI64" s="84">
        <v>-0.25410034032438844</v>
      </c>
      <c r="BJ64" s="84">
        <v>6.039758042042058E-2</v>
      </c>
      <c r="BK64" s="84">
        <v>2.0401105853916458E-2</v>
      </c>
      <c r="BL64" s="84">
        <v>0.3011960050075505</v>
      </c>
      <c r="BM64" s="84">
        <v>-0.16789953600870255</v>
      </c>
      <c r="BN64" s="84">
        <v>5.6913159583283898E-2</v>
      </c>
      <c r="BO64" s="84">
        <v>6.6988250205770733E-2</v>
      </c>
      <c r="BP64" s="84">
        <v>3.9888461230912248E-2</v>
      </c>
      <c r="BQ64" s="84">
        <v>0.19083512715005246</v>
      </c>
      <c r="BR64" s="84">
        <v>5.8551138504217719E-2</v>
      </c>
      <c r="BS64" s="84">
        <v>0.13812007198371551</v>
      </c>
      <c r="BT64" s="84">
        <v>5.2958958867586288E-2</v>
      </c>
      <c r="BU64" s="85">
        <v>-1.2761577624008468E-2</v>
      </c>
    </row>
    <row r="65" spans="2:73" x14ac:dyDescent="0.45">
      <c r="B65" s="79" t="s">
        <v>734</v>
      </c>
      <c r="C65" s="83">
        <v>-4.9625361983261826E-2</v>
      </c>
      <c r="D65" s="84">
        <v>7.5665739960716738E-2</v>
      </c>
      <c r="E65" s="84">
        <v>0.37034737649024596</v>
      </c>
      <c r="F65" s="84">
        <v>5.4258397261955076E-2</v>
      </c>
      <c r="G65" s="84">
        <v>0.32018556812409771</v>
      </c>
      <c r="H65" s="84">
        <v>5.5188897069939319E-2</v>
      </c>
      <c r="I65" s="84">
        <v>0.10449137271094538</v>
      </c>
      <c r="J65" s="84">
        <v>7.8742474691166603E-2</v>
      </c>
      <c r="K65" s="84">
        <v>0.35608137437940895</v>
      </c>
      <c r="L65" s="84">
        <v>8.5684724362418571E-2</v>
      </c>
      <c r="M65" s="84">
        <v>0.47633959564760425</v>
      </c>
      <c r="N65" s="84">
        <v>8.4240389289708589E-2</v>
      </c>
      <c r="O65" s="84">
        <v>0.48277289539404178</v>
      </c>
      <c r="P65" s="84">
        <v>-1.6803193962527042E-2</v>
      </c>
      <c r="Q65" s="84">
        <v>1.7274962373903795E-2</v>
      </c>
      <c r="R65" s="84">
        <v>-4.9197527278305375E-3</v>
      </c>
      <c r="S65" s="84">
        <v>0.47452652070182338</v>
      </c>
      <c r="T65" s="84">
        <v>-9.462630484966271E-2</v>
      </c>
      <c r="U65" s="84">
        <v>0.38537757074451284</v>
      </c>
      <c r="V65" s="84">
        <v>-7.3600684744395614E-2</v>
      </c>
      <c r="W65" s="84">
        <v>9.5701815597212858E-2</v>
      </c>
      <c r="X65" s="84">
        <v>-4.5132331462314913E-2</v>
      </c>
      <c r="Y65" s="84">
        <v>-2.7820829319643327E-2</v>
      </c>
      <c r="Z65" s="84">
        <v>4.9954813237473306E-3</v>
      </c>
      <c r="AA65" s="84">
        <v>0.37167916586295774</v>
      </c>
      <c r="AB65" s="84">
        <v>-0.19638163910554512</v>
      </c>
      <c r="AC65" s="84">
        <v>0.25231969453447517</v>
      </c>
      <c r="AD65" s="84">
        <v>-1.0962031861546349E-3</v>
      </c>
      <c r="AE65" s="84">
        <v>0.40161161569160003</v>
      </c>
      <c r="AF65" s="84">
        <v>-2.8677610600899649E-2</v>
      </c>
      <c r="AG65" s="84">
        <v>0.43601649548762944</v>
      </c>
      <c r="AH65" s="84">
        <v>2.779300227977293E-3</v>
      </c>
      <c r="AI65" s="84">
        <v>0.37117732810594056</v>
      </c>
      <c r="AJ65" s="84">
        <v>-2.0323079767433559E-2</v>
      </c>
      <c r="AK65" s="84">
        <v>0.48295099476620185</v>
      </c>
      <c r="AL65" s="84">
        <v>9.8336439663727834E-3</v>
      </c>
      <c r="AM65" s="84">
        <v>0.27837531006410415</v>
      </c>
      <c r="AN65" s="84">
        <v>4.0440205456943309E-2</v>
      </c>
      <c r="AO65" s="84">
        <v>0.38605969155680669</v>
      </c>
      <c r="AP65" s="84">
        <v>-2.3147461580147612E-2</v>
      </c>
      <c r="AQ65" s="84">
        <v>0.44022834284083462</v>
      </c>
      <c r="AR65" s="84">
        <v>-2.0279685228064386E-3</v>
      </c>
      <c r="AS65" s="84">
        <v>0.37131719624151271</v>
      </c>
      <c r="AT65" s="84">
        <v>-0.16978535061493477</v>
      </c>
      <c r="AU65" s="84">
        <v>0.26307117205855257</v>
      </c>
      <c r="AV65" s="84">
        <v>5.2923336020013943E-2</v>
      </c>
      <c r="AW65" s="84">
        <v>0.35737558880734049</v>
      </c>
      <c r="AX65" s="84">
        <v>-1.6074727461459475E-2</v>
      </c>
      <c r="AY65" s="84">
        <v>0.13085454573191874</v>
      </c>
      <c r="AZ65" s="84">
        <v>-4.215997286716329E-2</v>
      </c>
      <c r="BA65" s="84">
        <v>0.35944904818703244</v>
      </c>
      <c r="BB65" s="84">
        <v>3.0569426789677508E-2</v>
      </c>
      <c r="BC65" s="84">
        <v>0.35891271337365899</v>
      </c>
      <c r="BD65" s="84">
        <v>1.051847698879684E-3</v>
      </c>
      <c r="BE65" s="84">
        <v>0.22238177759319125</v>
      </c>
      <c r="BF65" s="84">
        <v>-1.2375685872603945E-2</v>
      </c>
      <c r="BG65" s="84">
        <v>0.49237576419553425</v>
      </c>
      <c r="BH65" s="84">
        <v>-0.25410034032438844</v>
      </c>
      <c r="BI65" s="84">
        <v>1</v>
      </c>
      <c r="BJ65" s="84">
        <v>3.4717148488558926E-2</v>
      </c>
      <c r="BK65" s="84">
        <v>0.4402271416652111</v>
      </c>
      <c r="BL65" s="84">
        <v>-0.2022342739768129</v>
      </c>
      <c r="BM65" s="84">
        <v>0.53995797127497913</v>
      </c>
      <c r="BN65" s="84">
        <v>3.5947142294092786E-2</v>
      </c>
      <c r="BO65" s="84">
        <v>0.1869381515084696</v>
      </c>
      <c r="BP65" s="84">
        <v>-7.1751112519330196E-2</v>
      </c>
      <c r="BQ65" s="84">
        <v>-1.6299652332982074E-2</v>
      </c>
      <c r="BR65" s="84">
        <v>-7.7252817595935094E-2</v>
      </c>
      <c r="BS65" s="84">
        <v>4.2822793481740812E-2</v>
      </c>
      <c r="BT65" s="84">
        <v>2.8850078328649831E-2</v>
      </c>
      <c r="BU65" s="85">
        <v>0.32082130056294428</v>
      </c>
    </row>
    <row r="66" spans="2:73" x14ac:dyDescent="0.45">
      <c r="B66" s="79" t="s">
        <v>735</v>
      </c>
      <c r="C66" s="83">
        <v>0.12919519566088702</v>
      </c>
      <c r="D66" s="84">
        <v>8.8314472779579448E-2</v>
      </c>
      <c r="E66" s="84">
        <v>-1.7516632946116086E-2</v>
      </c>
      <c r="F66" s="84">
        <v>0.20714789587479204</v>
      </c>
      <c r="G66" s="84">
        <v>5.0963728787602108E-2</v>
      </c>
      <c r="H66" s="84">
        <v>0.27683125505169287</v>
      </c>
      <c r="I66" s="84">
        <v>-0.17009594047847218</v>
      </c>
      <c r="J66" s="84">
        <v>0.1677509050381234</v>
      </c>
      <c r="K66" s="84">
        <v>-1.7858445452729989E-2</v>
      </c>
      <c r="L66" s="84">
        <v>0.18506121356682367</v>
      </c>
      <c r="M66" s="84">
        <v>0.13718119710786961</v>
      </c>
      <c r="N66" s="84">
        <v>0.152649505090345</v>
      </c>
      <c r="O66" s="84">
        <v>8.5935730383167069E-2</v>
      </c>
      <c r="P66" s="84">
        <v>0.2504096113919968</v>
      </c>
      <c r="Q66" s="84">
        <v>-5.8948110936059547E-2</v>
      </c>
      <c r="R66" s="84">
        <v>0.11825724878650756</v>
      </c>
      <c r="S66" s="84">
        <v>1.322871041651545E-2</v>
      </c>
      <c r="T66" s="84">
        <v>5.3076463389024671E-2</v>
      </c>
      <c r="U66" s="84">
        <v>8.7991666067323351E-3</v>
      </c>
      <c r="V66" s="84">
        <v>0.18176433634151809</v>
      </c>
      <c r="W66" s="84">
        <v>7.4677954149859102E-2</v>
      </c>
      <c r="X66" s="84">
        <v>0.18649694918540635</v>
      </c>
      <c r="Y66" s="84">
        <v>-3.3397066940970319E-2</v>
      </c>
      <c r="Z66" s="84">
        <v>0.48023565284055902</v>
      </c>
      <c r="AA66" s="84">
        <v>-1.1787121646062071E-2</v>
      </c>
      <c r="AB66" s="84">
        <v>-4.7526851831650153E-2</v>
      </c>
      <c r="AC66" s="84">
        <v>7.1146804502549829E-2</v>
      </c>
      <c r="AD66" s="84">
        <v>0.15758524318373152</v>
      </c>
      <c r="AE66" s="84">
        <v>3.775534716699902E-2</v>
      </c>
      <c r="AF66" s="84">
        <v>0.2170251145830106</v>
      </c>
      <c r="AG66" s="84">
        <v>1.4414489812517606E-2</v>
      </c>
      <c r="AH66" s="84">
        <v>0.41445394727086832</v>
      </c>
      <c r="AI66" s="84">
        <v>0.18085395078360178</v>
      </c>
      <c r="AJ66" s="84">
        <v>0.30810318459288144</v>
      </c>
      <c r="AK66" s="84">
        <v>7.7718659320699435E-2</v>
      </c>
      <c r="AL66" s="84">
        <v>0.26782564274440607</v>
      </c>
      <c r="AM66" s="84">
        <v>7.6028816825725737E-2</v>
      </c>
      <c r="AN66" s="84">
        <v>0.24187779629296774</v>
      </c>
      <c r="AO66" s="84">
        <v>0.10195907163681926</v>
      </c>
      <c r="AP66" s="84">
        <v>4.7041560201363866E-2</v>
      </c>
      <c r="AQ66" s="84">
        <v>-8.9743265107142234E-4</v>
      </c>
      <c r="AR66" s="84">
        <v>2.7874049270792952E-2</v>
      </c>
      <c r="AS66" s="84">
        <v>2.791906854859455E-2</v>
      </c>
      <c r="AT66" s="84">
        <v>9.4104581766653816E-2</v>
      </c>
      <c r="AU66" s="84">
        <v>9.6604649054626429E-2</v>
      </c>
      <c r="AV66" s="84">
        <v>4.8542910506860652E-2</v>
      </c>
      <c r="AW66" s="84">
        <v>-1.9445255359100487E-2</v>
      </c>
      <c r="AX66" s="84">
        <v>-4.4052276626829173E-2</v>
      </c>
      <c r="AY66" s="84">
        <v>9.0927869784891133E-2</v>
      </c>
      <c r="AZ66" s="84">
        <v>-3.3043879833942927E-2</v>
      </c>
      <c r="BA66" s="84">
        <v>7.5989200337682528E-2</v>
      </c>
      <c r="BB66" s="84">
        <v>2.8049324990401008E-2</v>
      </c>
      <c r="BC66" s="84">
        <v>-2.1224928971611996E-2</v>
      </c>
      <c r="BD66" s="84">
        <v>0.24695494511285426</v>
      </c>
      <c r="BE66" s="84">
        <v>6.2009997404216206E-2</v>
      </c>
      <c r="BF66" s="84">
        <v>0.4467773225635136</v>
      </c>
      <c r="BG66" s="84">
        <v>3.2013260676020908E-2</v>
      </c>
      <c r="BH66" s="84">
        <v>6.039758042042058E-2</v>
      </c>
      <c r="BI66" s="84">
        <v>3.4717148488558926E-2</v>
      </c>
      <c r="BJ66" s="84">
        <v>1</v>
      </c>
      <c r="BK66" s="84">
        <v>3.7531637619684727E-2</v>
      </c>
      <c r="BL66" s="84">
        <v>6.5159163251387389E-2</v>
      </c>
      <c r="BM66" s="84">
        <v>4.7224590619945404E-2</v>
      </c>
      <c r="BN66" s="84">
        <v>0.11949711514482274</v>
      </c>
      <c r="BO66" s="84">
        <v>0.11006682010486102</v>
      </c>
      <c r="BP66" s="84">
        <v>1.9269106009292228E-2</v>
      </c>
      <c r="BQ66" s="84">
        <v>5.9675444139761086E-2</v>
      </c>
      <c r="BR66" s="84">
        <v>3.2509871806534869E-2</v>
      </c>
      <c r="BS66" s="84">
        <v>0.11656937264631338</v>
      </c>
      <c r="BT66" s="84">
        <v>1.8366944147235113E-2</v>
      </c>
      <c r="BU66" s="85">
        <v>-0.16602774843252305</v>
      </c>
    </row>
    <row r="67" spans="2:73" x14ac:dyDescent="0.45">
      <c r="B67" s="79" t="s">
        <v>736</v>
      </c>
      <c r="C67" s="83">
        <v>-0.26494803805252559</v>
      </c>
      <c r="D67" s="84">
        <v>-2.065764920328676E-3</v>
      </c>
      <c r="E67" s="84">
        <v>0.85140265789938019</v>
      </c>
      <c r="F67" s="84">
        <v>-5.308835921610558E-2</v>
      </c>
      <c r="G67" s="84">
        <v>0.46539470904932795</v>
      </c>
      <c r="H67" s="84">
        <v>2.2165714631026762E-2</v>
      </c>
      <c r="I67" s="84">
        <v>0.48733592719024332</v>
      </c>
      <c r="J67" s="84">
        <v>4.303462491810546E-2</v>
      </c>
      <c r="K67" s="84">
        <v>0.80603823482923864</v>
      </c>
      <c r="L67" s="84">
        <v>-0.10195376516539412</v>
      </c>
      <c r="M67" s="84">
        <v>0.39034981662595175</v>
      </c>
      <c r="N67" s="84">
        <v>-9.3743117400601567E-2</v>
      </c>
      <c r="O67" s="84">
        <v>0.5652238498115536</v>
      </c>
      <c r="P67" s="84">
        <v>-0.21184380405262718</v>
      </c>
      <c r="Q67" s="84">
        <v>0.20544770116476099</v>
      </c>
      <c r="R67" s="84">
        <v>-3.9794318656502244E-2</v>
      </c>
      <c r="S67" s="84">
        <v>0.58910197106858775</v>
      </c>
      <c r="T67" s="84">
        <v>1.69945835840749E-2</v>
      </c>
      <c r="U67" s="84">
        <v>0.85088031593864355</v>
      </c>
      <c r="V67" s="84">
        <v>-9.989815542687136E-2</v>
      </c>
      <c r="W67" s="84">
        <v>-0.14488249491868685</v>
      </c>
      <c r="X67" s="84">
        <v>-0.24257948388169409</v>
      </c>
      <c r="Y67" s="84">
        <v>7.8462678487722123E-4</v>
      </c>
      <c r="Z67" s="84">
        <v>1.9564011358108913E-2</v>
      </c>
      <c r="AA67" s="84">
        <v>0.85285496270521832</v>
      </c>
      <c r="AB67" s="84">
        <v>0.11891162748942284</v>
      </c>
      <c r="AC67" s="84">
        <v>-0.16938318251572426</v>
      </c>
      <c r="AD67" s="84">
        <v>2.7999512332825813E-2</v>
      </c>
      <c r="AE67" s="84">
        <v>0.63418016079351924</v>
      </c>
      <c r="AF67" s="84">
        <v>-5.810043299076123E-2</v>
      </c>
      <c r="AG67" s="84">
        <v>0.67867227406424402</v>
      </c>
      <c r="AH67" s="84">
        <v>1.6264338778536613E-2</v>
      </c>
      <c r="AI67" s="84">
        <v>0.68934560347675899</v>
      </c>
      <c r="AJ67" s="84">
        <v>1.3790968457150355E-2</v>
      </c>
      <c r="AK67" s="84">
        <v>0.75507512503190566</v>
      </c>
      <c r="AL67" s="84">
        <v>-0.14705080326089781</v>
      </c>
      <c r="AM67" s="84">
        <v>0.14517934815934941</v>
      </c>
      <c r="AN67" s="84">
        <v>-7.7981307017930934E-2</v>
      </c>
      <c r="AO67" s="84">
        <v>0.31037844616451499</v>
      </c>
      <c r="AP67" s="84">
        <v>4.4688205203131147E-3</v>
      </c>
      <c r="AQ67" s="84">
        <v>0.79492309620769142</v>
      </c>
      <c r="AR67" s="84">
        <v>-1.0450610473703239E-2</v>
      </c>
      <c r="AS67" s="84">
        <v>0.76299981331538203</v>
      </c>
      <c r="AT67" s="84">
        <v>5.1525873131331806E-2</v>
      </c>
      <c r="AU67" s="84">
        <v>-0.12157018033552709</v>
      </c>
      <c r="AV67" s="84">
        <v>5.4624547585529766E-2</v>
      </c>
      <c r="AW67" s="84">
        <v>0.85630941404569771</v>
      </c>
      <c r="AX67" s="84">
        <v>5.5972376372762402E-3</v>
      </c>
      <c r="AY67" s="84">
        <v>-6.835398178976497E-2</v>
      </c>
      <c r="AZ67" s="84">
        <v>-2.737744420086743E-3</v>
      </c>
      <c r="BA67" s="84">
        <v>0.3616712655648322</v>
      </c>
      <c r="BB67" s="84">
        <v>-1.2213861300348112E-2</v>
      </c>
      <c r="BC67" s="84">
        <v>0.85655934326739347</v>
      </c>
      <c r="BD67" s="84">
        <v>-0.1523546515193869</v>
      </c>
      <c r="BE67" s="84">
        <v>3.3668786219020877E-2</v>
      </c>
      <c r="BF67" s="84">
        <v>-2.5843817745274181E-2</v>
      </c>
      <c r="BG67" s="84">
        <v>0.83493584731147918</v>
      </c>
      <c r="BH67" s="84">
        <v>2.0401105853916458E-2</v>
      </c>
      <c r="BI67" s="84">
        <v>0.4402271416652111</v>
      </c>
      <c r="BJ67" s="84">
        <v>3.7531637619684727E-2</v>
      </c>
      <c r="BK67" s="84">
        <v>1</v>
      </c>
      <c r="BL67" s="84">
        <v>4.8999026921596842E-2</v>
      </c>
      <c r="BM67" s="84">
        <v>0.29572481159849395</v>
      </c>
      <c r="BN67" s="84">
        <v>-5.5984938446256967E-2</v>
      </c>
      <c r="BO67" s="84">
        <v>0.45709239899557647</v>
      </c>
      <c r="BP67" s="84">
        <v>-0.2194367922188015</v>
      </c>
      <c r="BQ67" s="84">
        <v>-2.8786991263117085E-2</v>
      </c>
      <c r="BR67" s="84">
        <v>-0.21203226307869538</v>
      </c>
      <c r="BS67" s="84">
        <v>-2.6621781199302093E-2</v>
      </c>
      <c r="BT67" s="84">
        <v>5.5893614875714606E-2</v>
      </c>
      <c r="BU67" s="85">
        <v>0.84486489437074086</v>
      </c>
    </row>
    <row r="68" spans="2:73" x14ac:dyDescent="0.45">
      <c r="B68" s="79" t="s">
        <v>737</v>
      </c>
      <c r="C68" s="83">
        <v>4.3001262825995236E-2</v>
      </c>
      <c r="D68" s="84">
        <v>3.6220301145413018E-2</v>
      </c>
      <c r="E68" s="84">
        <v>0.17486903461010364</v>
      </c>
      <c r="F68" s="84">
        <v>9.698127514464755E-2</v>
      </c>
      <c r="G68" s="84">
        <v>3.941600358503769E-2</v>
      </c>
      <c r="H68" s="84">
        <v>7.048018773235025E-2</v>
      </c>
      <c r="I68" s="84">
        <v>0.10378910272819972</v>
      </c>
      <c r="J68" s="84">
        <v>9.1876489431411398E-2</v>
      </c>
      <c r="K68" s="84">
        <v>0.14980629778226237</v>
      </c>
      <c r="L68" s="84">
        <v>6.9592997213510643E-3</v>
      </c>
      <c r="M68" s="84">
        <v>-0.15903858440850344</v>
      </c>
      <c r="N68" s="84">
        <v>1.4515572489432462E-2</v>
      </c>
      <c r="O68" s="84">
        <v>-5.077756239352306E-2</v>
      </c>
      <c r="P68" s="84">
        <v>6.1491131295704417E-2</v>
      </c>
      <c r="Q68" s="84">
        <v>2.8934882691150215E-2</v>
      </c>
      <c r="R68" s="84">
        <v>0.10517134066688612</v>
      </c>
      <c r="S68" s="84">
        <v>-0.10893071788119674</v>
      </c>
      <c r="T68" s="84">
        <v>0.14372312575502194</v>
      </c>
      <c r="U68" s="84">
        <v>0.11762278670823478</v>
      </c>
      <c r="V68" s="84">
        <v>0.15765210281433062</v>
      </c>
      <c r="W68" s="84">
        <v>-0.10667977591090011</v>
      </c>
      <c r="X68" s="84">
        <v>6.3333246303171692E-2</v>
      </c>
      <c r="Y68" s="84">
        <v>1.7546147043508285E-2</v>
      </c>
      <c r="Z68" s="84">
        <v>0.17665623351973747</v>
      </c>
      <c r="AA68" s="84">
        <v>0.16520511506900781</v>
      </c>
      <c r="AB68" s="84">
        <v>0.32635537078208837</v>
      </c>
      <c r="AC68" s="84">
        <v>-0.24989103533373858</v>
      </c>
      <c r="AD68" s="84">
        <v>0.14871644330379513</v>
      </c>
      <c r="AE68" s="84">
        <v>2.304995285715216E-2</v>
      </c>
      <c r="AF68" s="84">
        <v>7.4479912328511602E-2</v>
      </c>
      <c r="AG68" s="84">
        <v>-0.10152780683686508</v>
      </c>
      <c r="AH68" s="84">
        <v>0.10166008119154644</v>
      </c>
      <c r="AI68" s="84">
        <v>-3.6534148822915447E-3</v>
      </c>
      <c r="AJ68" s="84">
        <v>0.17923048242857442</v>
      </c>
      <c r="AK68" s="84">
        <v>-0.1128271633726886</v>
      </c>
      <c r="AL68" s="84">
        <v>3.823283461208201E-2</v>
      </c>
      <c r="AM68" s="84">
        <v>-0.2211529427137601</v>
      </c>
      <c r="AN68" s="84">
        <v>2.2430772452657378E-2</v>
      </c>
      <c r="AO68" s="84">
        <v>-0.14840939722740384</v>
      </c>
      <c r="AP68" s="84">
        <v>6.4878074344297668E-2</v>
      </c>
      <c r="AQ68" s="84">
        <v>7.5690923959505593E-2</v>
      </c>
      <c r="AR68" s="84">
        <v>1.4265478983481473E-2</v>
      </c>
      <c r="AS68" s="84">
        <v>6.0112884874522023E-2</v>
      </c>
      <c r="AT68" s="84">
        <v>0.4141836408065897</v>
      </c>
      <c r="AU68" s="84">
        <v>-0.22964847505260005</v>
      </c>
      <c r="AV68" s="84">
        <v>6.467052068406047E-2</v>
      </c>
      <c r="AW68" s="84">
        <v>0.17586111240586155</v>
      </c>
      <c r="AX68" s="84">
        <v>3.0257889933104621E-2</v>
      </c>
      <c r="AY68" s="84">
        <v>-0.18435874903614971</v>
      </c>
      <c r="AZ68" s="84">
        <v>3.4026725718300017E-2</v>
      </c>
      <c r="BA68" s="84">
        <v>-9.3706929311629605E-2</v>
      </c>
      <c r="BB68" s="84">
        <v>6.8199675186737238E-2</v>
      </c>
      <c r="BC68" s="84">
        <v>0.17776662579786023</v>
      </c>
      <c r="BD68" s="84">
        <v>5.1410769455011399E-2</v>
      </c>
      <c r="BE68" s="84">
        <v>-0.14416858690880519</v>
      </c>
      <c r="BF68" s="84">
        <v>0.2136698147840681</v>
      </c>
      <c r="BG68" s="84">
        <v>-3.394732369339367E-2</v>
      </c>
      <c r="BH68" s="84">
        <v>0.3011960050075505</v>
      </c>
      <c r="BI68" s="84">
        <v>-0.2022342739768129</v>
      </c>
      <c r="BJ68" s="84">
        <v>6.5159163251387389E-2</v>
      </c>
      <c r="BK68" s="84">
        <v>4.8999026921596842E-2</v>
      </c>
      <c r="BL68" s="84">
        <v>1</v>
      </c>
      <c r="BM68" s="84">
        <v>-0.44488556635274806</v>
      </c>
      <c r="BN68" s="84">
        <v>8.9152897686555696E-2</v>
      </c>
      <c r="BO68" s="84">
        <v>0.13375898937445257</v>
      </c>
      <c r="BP68" s="84">
        <v>5.5800537550959567E-2</v>
      </c>
      <c r="BQ68" s="84">
        <v>0.10575371100062757</v>
      </c>
      <c r="BR68" s="84">
        <v>7.4463967165054878E-2</v>
      </c>
      <c r="BS68" s="84">
        <v>7.5644934597451585E-2</v>
      </c>
      <c r="BT68" s="84">
        <v>0.11874819005864255</v>
      </c>
      <c r="BU68" s="85">
        <v>0.15252384515872061</v>
      </c>
    </row>
    <row r="69" spans="2:73" x14ac:dyDescent="0.45">
      <c r="B69" s="79" t="s">
        <v>738</v>
      </c>
      <c r="C69" s="83">
        <v>9.2525751502048389E-3</v>
      </c>
      <c r="D69" s="84">
        <v>0.10194154135901906</v>
      </c>
      <c r="E69" s="84">
        <v>0.14437822595334504</v>
      </c>
      <c r="F69" s="84">
        <v>9.054961913684266E-2</v>
      </c>
      <c r="G69" s="84">
        <v>0.25048640332043098</v>
      </c>
      <c r="H69" s="84">
        <v>3.9894138040184983E-2</v>
      </c>
      <c r="I69" s="84">
        <v>-9.7175224751100183E-3</v>
      </c>
      <c r="J69" s="84">
        <v>6.3207929110853545E-2</v>
      </c>
      <c r="K69" s="84">
        <v>0.16169870168640754</v>
      </c>
      <c r="L69" s="84">
        <v>0.14014270686631114</v>
      </c>
      <c r="M69" s="84">
        <v>0.54037207087528627</v>
      </c>
      <c r="N69" s="84">
        <v>0.12565086692332678</v>
      </c>
      <c r="O69" s="84">
        <v>0.4569537694639289</v>
      </c>
      <c r="P69" s="84">
        <v>2.4924489089294663E-2</v>
      </c>
      <c r="Q69" s="84">
        <v>1.7785440165731855E-2</v>
      </c>
      <c r="R69" s="84">
        <v>-3.7864189689978262E-2</v>
      </c>
      <c r="S69" s="84">
        <v>0.41669072593829753</v>
      </c>
      <c r="T69" s="84">
        <v>-0.12876149637547452</v>
      </c>
      <c r="U69" s="84">
        <v>0.18827738249884199</v>
      </c>
      <c r="V69" s="84">
        <v>-2.2927275667301367E-2</v>
      </c>
      <c r="W69" s="84">
        <v>0.19067853210921495</v>
      </c>
      <c r="X69" s="84">
        <v>5.3206282888175376E-3</v>
      </c>
      <c r="Y69" s="84">
        <v>-8.8794129206420068E-3</v>
      </c>
      <c r="Z69" s="84">
        <v>-3.1606387685147487E-2</v>
      </c>
      <c r="AA69" s="84">
        <v>0.15072422165477506</v>
      </c>
      <c r="AB69" s="84">
        <v>-0.22095670033962111</v>
      </c>
      <c r="AC69" s="84">
        <v>0.35975518613699664</v>
      </c>
      <c r="AD69" s="84">
        <v>-2.3060098159526251E-2</v>
      </c>
      <c r="AE69" s="84">
        <v>0.27057950211532866</v>
      </c>
      <c r="AF69" s="84">
        <v>8.7491618156637229E-4</v>
      </c>
      <c r="AG69" s="84">
        <v>0.33803070562928261</v>
      </c>
      <c r="AH69" s="84">
        <v>8.0442934032072203E-3</v>
      </c>
      <c r="AI69" s="84">
        <v>0.26788066484517803</v>
      </c>
      <c r="AJ69" s="84">
        <v>-4.7954891587722322E-2</v>
      </c>
      <c r="AK69" s="84">
        <v>0.40928647220160475</v>
      </c>
      <c r="AL69" s="84">
        <v>5.1770641356848945E-2</v>
      </c>
      <c r="AM69" s="84">
        <v>0.35349034738982671</v>
      </c>
      <c r="AN69" s="84">
        <v>7.1500277114106364E-2</v>
      </c>
      <c r="AO69" s="84">
        <v>0.44923603918738425</v>
      </c>
      <c r="AP69" s="84">
        <v>-4.0227348015883312E-2</v>
      </c>
      <c r="AQ69" s="84">
        <v>0.26515403011111321</v>
      </c>
      <c r="AR69" s="84">
        <v>-3.3237039421383425E-3</v>
      </c>
      <c r="AS69" s="84">
        <v>0.20675435639929088</v>
      </c>
      <c r="AT69" s="84">
        <v>-0.19111252089726061</v>
      </c>
      <c r="AU69" s="84">
        <v>0.33554805335812626</v>
      </c>
      <c r="AV69" s="84">
        <v>-2.5105890190705478E-3</v>
      </c>
      <c r="AW69" s="84">
        <v>0.13310178483125976</v>
      </c>
      <c r="AX69" s="84">
        <v>-2.7107384923589588E-2</v>
      </c>
      <c r="AY69" s="84">
        <v>0.162471782254477</v>
      </c>
      <c r="AZ69" s="84">
        <v>-5.1451614777093313E-2</v>
      </c>
      <c r="BA69" s="84">
        <v>0.37368419975012562</v>
      </c>
      <c r="BB69" s="84">
        <v>2.9866950215769395E-2</v>
      </c>
      <c r="BC69" s="84">
        <v>0.13395131874982408</v>
      </c>
      <c r="BD69" s="84">
        <v>5.4789610034998139E-2</v>
      </c>
      <c r="BE69" s="84">
        <v>0.27880893214573305</v>
      </c>
      <c r="BF69" s="84">
        <v>-4.4983960210836088E-2</v>
      </c>
      <c r="BG69" s="84">
        <v>0.39334725980994856</v>
      </c>
      <c r="BH69" s="84">
        <v>-0.16789953600870255</v>
      </c>
      <c r="BI69" s="84">
        <v>0.53995797127497913</v>
      </c>
      <c r="BJ69" s="84">
        <v>4.7224590619945404E-2</v>
      </c>
      <c r="BK69" s="84">
        <v>0.29572481159849395</v>
      </c>
      <c r="BL69" s="84">
        <v>-0.44488556635274806</v>
      </c>
      <c r="BM69" s="84">
        <v>1</v>
      </c>
      <c r="BN69" s="84">
        <v>6.2798183127164883E-2</v>
      </c>
      <c r="BO69" s="84">
        <v>0.10425964605147398</v>
      </c>
      <c r="BP69" s="84">
        <v>-4.4391886472626658E-2</v>
      </c>
      <c r="BQ69" s="84">
        <v>4.1557615953319131E-2</v>
      </c>
      <c r="BR69" s="84">
        <v>-3.7950954449080969E-2</v>
      </c>
      <c r="BS69" s="84">
        <v>9.5968938793509179E-2</v>
      </c>
      <c r="BT69" s="84">
        <v>-2.3733225405432705E-2</v>
      </c>
      <c r="BU69" s="85">
        <v>0.19174422460522889</v>
      </c>
    </row>
    <row r="70" spans="2:73" x14ac:dyDescent="0.45">
      <c r="B70" s="79" t="s">
        <v>739</v>
      </c>
      <c r="C70" s="83">
        <v>0.39878524842614244</v>
      </c>
      <c r="D70" s="84">
        <v>0.30018709628952078</v>
      </c>
      <c r="E70" s="84">
        <v>-6.2426948622420486E-2</v>
      </c>
      <c r="F70" s="84">
        <v>0.70158736190592885</v>
      </c>
      <c r="G70" s="84">
        <v>0.18290450643858969</v>
      </c>
      <c r="H70" s="84">
        <v>0.20453507702979332</v>
      </c>
      <c r="I70" s="84">
        <v>-0.27322779003390024</v>
      </c>
      <c r="J70" s="84">
        <v>0.28049081592819991</v>
      </c>
      <c r="K70" s="84">
        <v>-6.6145152838191959E-2</v>
      </c>
      <c r="L70" s="84">
        <v>0.31402047586800158</v>
      </c>
      <c r="M70" s="84">
        <v>5.4997305800920424E-2</v>
      </c>
      <c r="N70" s="84">
        <v>0.3046783975300173</v>
      </c>
      <c r="O70" s="84">
        <v>5.0659490501775713E-2</v>
      </c>
      <c r="P70" s="84">
        <v>0.39726897973849451</v>
      </c>
      <c r="Q70" s="84">
        <v>-0.11503191264113237</v>
      </c>
      <c r="R70" s="84">
        <v>0.13273233687864353</v>
      </c>
      <c r="S70" s="84">
        <v>-6.2879284772588886E-3</v>
      </c>
      <c r="T70" s="84">
        <v>6.968338149910798E-2</v>
      </c>
      <c r="U70" s="84">
        <v>-3.2814840556722021E-2</v>
      </c>
      <c r="V70" s="84">
        <v>0.28261507956421206</v>
      </c>
      <c r="W70" s="84">
        <v>0.10900864161116228</v>
      </c>
      <c r="X70" s="84">
        <v>0.44863940362211924</v>
      </c>
      <c r="Y70" s="84">
        <v>-1.118673380416214E-2</v>
      </c>
      <c r="Z70" s="84">
        <v>0.18196578233291927</v>
      </c>
      <c r="AA70" s="84">
        <v>-6.3308780560533004E-2</v>
      </c>
      <c r="AB70" s="84">
        <v>3.5116924442737792E-2</v>
      </c>
      <c r="AC70" s="84">
        <v>0.12256457694302081</v>
      </c>
      <c r="AD70" s="84">
        <v>0.11455901636478405</v>
      </c>
      <c r="AE70" s="84">
        <v>-1.7306697657794131E-2</v>
      </c>
      <c r="AF70" s="84">
        <v>8.044233389068417E-2</v>
      </c>
      <c r="AG70" s="84">
        <v>-4.5703426697162958E-2</v>
      </c>
      <c r="AH70" s="84">
        <v>8.6745456065773288E-2</v>
      </c>
      <c r="AI70" s="84">
        <v>-9.4643816011147682E-3</v>
      </c>
      <c r="AJ70" s="84">
        <v>0.10170667575276536</v>
      </c>
      <c r="AK70" s="84">
        <v>-3.2021156746217076E-2</v>
      </c>
      <c r="AL70" s="84">
        <v>0.33625896868599048</v>
      </c>
      <c r="AM70" s="84">
        <v>3.4024905227578298E-2</v>
      </c>
      <c r="AN70" s="84">
        <v>0.23486274335101617</v>
      </c>
      <c r="AO70" s="84">
        <v>2.4616087591917548E-2</v>
      </c>
      <c r="AP70" s="84">
        <v>3.8840350628383383E-2</v>
      </c>
      <c r="AQ70" s="84">
        <v>-4.9333015032019763E-2</v>
      </c>
      <c r="AR70" s="84">
        <v>1.3285069423065057E-2</v>
      </c>
      <c r="AS70" s="84">
        <v>-5.2809943217921589E-2</v>
      </c>
      <c r="AT70" s="84">
        <v>0.15481955530720778</v>
      </c>
      <c r="AU70" s="84">
        <v>0.11720744848781786</v>
      </c>
      <c r="AV70" s="84">
        <v>9.4534172111958012E-2</v>
      </c>
      <c r="AW70" s="84">
        <v>-5.7260050253012687E-2</v>
      </c>
      <c r="AX70" s="84">
        <v>-1.3121202183440334E-2</v>
      </c>
      <c r="AY70" s="84">
        <v>7.5876157684162657E-2</v>
      </c>
      <c r="AZ70" s="84">
        <v>-3.9463553286697853E-3</v>
      </c>
      <c r="BA70" s="84">
        <v>2.4685222878406514E-2</v>
      </c>
      <c r="BB70" s="84">
        <v>0.1840905192502538</v>
      </c>
      <c r="BC70" s="84">
        <v>-5.8748707406842321E-2</v>
      </c>
      <c r="BD70" s="84">
        <v>0.33337842456037237</v>
      </c>
      <c r="BE70" s="84">
        <v>0.10486693616652649</v>
      </c>
      <c r="BF70" s="84">
        <v>0.1970920986042505</v>
      </c>
      <c r="BG70" s="84">
        <v>-3.9366023022408957E-2</v>
      </c>
      <c r="BH70" s="84">
        <v>5.6913159583283898E-2</v>
      </c>
      <c r="BI70" s="84">
        <v>3.5947142294092786E-2</v>
      </c>
      <c r="BJ70" s="84">
        <v>0.11949711514482274</v>
      </c>
      <c r="BK70" s="84">
        <v>-5.5984938446256967E-2</v>
      </c>
      <c r="BL70" s="84">
        <v>8.9152897686555696E-2</v>
      </c>
      <c r="BM70" s="84">
        <v>6.2798183127164883E-2</v>
      </c>
      <c r="BN70" s="84">
        <v>1</v>
      </c>
      <c r="BO70" s="84">
        <v>5.2325163964550572E-2</v>
      </c>
      <c r="BP70" s="84">
        <v>0.29547960276462648</v>
      </c>
      <c r="BQ70" s="84">
        <v>0.20018062560505206</v>
      </c>
      <c r="BR70" s="84">
        <v>0.34011683737672721</v>
      </c>
      <c r="BS70" s="84">
        <v>0.22130604909552853</v>
      </c>
      <c r="BT70" s="84">
        <v>0.20229296737430499</v>
      </c>
      <c r="BU70" s="85">
        <v>-0.25375083884806166</v>
      </c>
    </row>
    <row r="71" spans="2:73" x14ac:dyDescent="0.45">
      <c r="B71" s="79" t="s">
        <v>740</v>
      </c>
      <c r="C71" s="83">
        <v>-0.17423076682695574</v>
      </c>
      <c r="D71" s="84">
        <v>0.24020312478445138</v>
      </c>
      <c r="E71" s="84">
        <v>0.4915757375914408</v>
      </c>
      <c r="F71" s="84">
        <v>0.14073612848608813</v>
      </c>
      <c r="G71" s="84">
        <v>0.98745568832436725</v>
      </c>
      <c r="H71" s="84">
        <v>0.19068155238951306</v>
      </c>
      <c r="I71" s="84">
        <v>0.22316423938386989</v>
      </c>
      <c r="J71" s="84">
        <v>0.17687387630768697</v>
      </c>
      <c r="K71" s="84">
        <v>0.49551562289172252</v>
      </c>
      <c r="L71" s="84">
        <v>-5.0481156507523536E-2</v>
      </c>
      <c r="M71" s="84">
        <v>0.16456429586259747</v>
      </c>
      <c r="N71" s="84">
        <v>0.11536025902615793</v>
      </c>
      <c r="O71" s="84">
        <v>0.45817302928858694</v>
      </c>
      <c r="P71" s="84">
        <v>-0.12706042107777232</v>
      </c>
      <c r="Q71" s="84">
        <v>0.18760517177032959</v>
      </c>
      <c r="R71" s="84">
        <v>-6.1541957148535551E-3</v>
      </c>
      <c r="S71" s="84">
        <v>0.24235457829504861</v>
      </c>
      <c r="T71" s="84">
        <v>2.5971468030476334E-2</v>
      </c>
      <c r="U71" s="84">
        <v>0.53003782185517756</v>
      </c>
      <c r="V71" s="84">
        <v>-7.5756577458314073E-2</v>
      </c>
      <c r="W71" s="84">
        <v>-0.15680864605066597</v>
      </c>
      <c r="X71" s="84">
        <v>-0.19564631266900678</v>
      </c>
      <c r="Y71" s="84">
        <v>2.0460229908113994E-2</v>
      </c>
      <c r="Z71" s="84">
        <v>0.19842970237137805</v>
      </c>
      <c r="AA71" s="84">
        <v>0.48906613277806793</v>
      </c>
      <c r="AB71" s="84">
        <v>0.14436755051232239</v>
      </c>
      <c r="AC71" s="84">
        <v>-0.19462286113678709</v>
      </c>
      <c r="AD71" s="84">
        <v>7.8676278347560413E-2</v>
      </c>
      <c r="AE71" s="84">
        <v>0.41021137105031191</v>
      </c>
      <c r="AF71" s="84">
        <v>-9.7469736802436174E-3</v>
      </c>
      <c r="AG71" s="84">
        <v>0.33378274318437856</v>
      </c>
      <c r="AH71" s="84">
        <v>8.1788953288454397E-2</v>
      </c>
      <c r="AI71" s="84">
        <v>0.17342717629034105</v>
      </c>
      <c r="AJ71" s="84">
        <v>7.6407374988162205E-2</v>
      </c>
      <c r="AK71" s="84">
        <v>0.34736576793737328</v>
      </c>
      <c r="AL71" s="84">
        <v>-9.9201958984596356E-2</v>
      </c>
      <c r="AM71" s="84">
        <v>0.16892547550231668</v>
      </c>
      <c r="AN71" s="84">
        <v>-5.6108724055852335E-2</v>
      </c>
      <c r="AO71" s="84">
        <v>0.149222455608919</v>
      </c>
      <c r="AP71" s="84">
        <v>8.9930078779266412E-2</v>
      </c>
      <c r="AQ71" s="84">
        <v>0.44859005760232223</v>
      </c>
      <c r="AR71" s="84">
        <v>8.5690941272376725E-2</v>
      </c>
      <c r="AS71" s="84">
        <v>0.46649937025657429</v>
      </c>
      <c r="AT71" s="84">
        <v>8.0695878977786462E-2</v>
      </c>
      <c r="AU71" s="84">
        <v>-0.18847564432622715</v>
      </c>
      <c r="AV71" s="84">
        <v>0.12974270731868506</v>
      </c>
      <c r="AW71" s="84">
        <v>0.4880036781862287</v>
      </c>
      <c r="AX71" s="84">
        <v>-2.0197164315242325E-2</v>
      </c>
      <c r="AY71" s="84">
        <v>-0.20315017166838689</v>
      </c>
      <c r="AZ71" s="84">
        <v>-2.4144559435423044E-2</v>
      </c>
      <c r="BA71" s="84">
        <v>9.4414304677527969E-2</v>
      </c>
      <c r="BB71" s="84">
        <v>0.18860804987013929</v>
      </c>
      <c r="BC71" s="84">
        <v>0.48836169967225462</v>
      </c>
      <c r="BD71" s="84">
        <v>-4.6432390972204009E-2</v>
      </c>
      <c r="BE71" s="84">
        <v>0.16306725244067993</v>
      </c>
      <c r="BF71" s="84">
        <v>0.18824727979063791</v>
      </c>
      <c r="BG71" s="84">
        <v>0.45564181467315867</v>
      </c>
      <c r="BH71" s="84">
        <v>6.6988250205770733E-2</v>
      </c>
      <c r="BI71" s="84">
        <v>0.1869381515084696</v>
      </c>
      <c r="BJ71" s="84">
        <v>0.11006682010486102</v>
      </c>
      <c r="BK71" s="84">
        <v>0.45709239899557647</v>
      </c>
      <c r="BL71" s="84">
        <v>0.13375898937445257</v>
      </c>
      <c r="BM71" s="84">
        <v>0.10425964605147398</v>
      </c>
      <c r="BN71" s="84">
        <v>5.2325163964550572E-2</v>
      </c>
      <c r="BO71" s="84">
        <v>1</v>
      </c>
      <c r="BP71" s="84">
        <v>-0.22824209137948204</v>
      </c>
      <c r="BQ71" s="84">
        <v>4.8502645210964944E-2</v>
      </c>
      <c r="BR71" s="84">
        <v>-0.21709206568499567</v>
      </c>
      <c r="BS71" s="84">
        <v>6.0096014980429699E-2</v>
      </c>
      <c r="BT71" s="84">
        <v>0.18782708940043596</v>
      </c>
      <c r="BU71" s="85">
        <v>0.49591692748989219</v>
      </c>
    </row>
    <row r="72" spans="2:73" x14ac:dyDescent="0.45">
      <c r="B72" s="79" t="s">
        <v>741</v>
      </c>
      <c r="C72" s="83">
        <v>0.73528657074403314</v>
      </c>
      <c r="D72" s="84">
        <v>0.392827436634274</v>
      </c>
      <c r="E72" s="84">
        <v>-0.20619633603596577</v>
      </c>
      <c r="F72" s="84">
        <v>0.34684294422079887</v>
      </c>
      <c r="G72" s="84">
        <v>-0.14576620604728824</v>
      </c>
      <c r="H72" s="84">
        <v>0.10074086677485368</v>
      </c>
      <c r="I72" s="84">
        <v>-0.2643930344808646</v>
      </c>
      <c r="J72" s="84">
        <v>0.23444721181391892</v>
      </c>
      <c r="K72" s="84">
        <v>-0.25001621774612875</v>
      </c>
      <c r="L72" s="84">
        <v>0.34059291366878219</v>
      </c>
      <c r="M72" s="84">
        <v>-0.11461591208765806</v>
      </c>
      <c r="N72" s="84">
        <v>0.39418809905616981</v>
      </c>
      <c r="O72" s="84">
        <v>-0.14991498490547814</v>
      </c>
      <c r="P72" s="84">
        <v>0.37202741601076894</v>
      </c>
      <c r="Q72" s="84">
        <v>-0.17671611549660921</v>
      </c>
      <c r="R72" s="84">
        <v>6.2198919511983454E-2</v>
      </c>
      <c r="S72" s="84">
        <v>-0.18465296819039059</v>
      </c>
      <c r="T72" s="84">
        <v>3.4505288557113635E-2</v>
      </c>
      <c r="U72" s="84">
        <v>-0.23471117919574894</v>
      </c>
      <c r="V72" s="84">
        <v>0.2322482895034777</v>
      </c>
      <c r="W72" s="84">
        <v>0.12493554463634907</v>
      </c>
      <c r="X72" s="84">
        <v>0.55469501300955382</v>
      </c>
      <c r="Y72" s="84">
        <v>4.8890513913371215E-2</v>
      </c>
      <c r="Z72" s="84">
        <v>-8.301929960820518E-4</v>
      </c>
      <c r="AA72" s="84">
        <v>-0.21244534800637624</v>
      </c>
      <c r="AB72" s="84">
        <v>1.0210045005405569E-2</v>
      </c>
      <c r="AC72" s="84">
        <v>8.0431730261447662E-2</v>
      </c>
      <c r="AD72" s="84">
        <v>6.1442564541677347E-2</v>
      </c>
      <c r="AE72" s="84">
        <v>-0.18772318062918045</v>
      </c>
      <c r="AF72" s="84">
        <v>-3.596688603890448E-2</v>
      </c>
      <c r="AG72" s="84">
        <v>-0.18556333072825026</v>
      </c>
      <c r="AH72" s="84">
        <v>-4.8571246873879884E-2</v>
      </c>
      <c r="AI72" s="84">
        <v>-0.18386726486147623</v>
      </c>
      <c r="AJ72" s="84">
        <v>-2.9876292756778573E-2</v>
      </c>
      <c r="AK72" s="84">
        <v>-0.21403782922070666</v>
      </c>
      <c r="AL72" s="84">
        <v>0.27915296165843506</v>
      </c>
      <c r="AM72" s="84">
        <v>-0.10162080675867304</v>
      </c>
      <c r="AN72" s="84">
        <v>0.10778753213210217</v>
      </c>
      <c r="AO72" s="84">
        <v>-0.1345156256714222</v>
      </c>
      <c r="AP72" s="84">
        <v>3.3772739529896144E-2</v>
      </c>
      <c r="AQ72" s="84">
        <v>-0.20278639699628373</v>
      </c>
      <c r="AR72" s="84">
        <v>2.9859355363197459E-2</v>
      </c>
      <c r="AS72" s="84">
        <v>-0.19796656120573169</v>
      </c>
      <c r="AT72" s="84">
        <v>0.10765600431053461</v>
      </c>
      <c r="AU72" s="84">
        <v>5.6776028590703402E-2</v>
      </c>
      <c r="AV72" s="84">
        <v>5.8949765597255746E-2</v>
      </c>
      <c r="AW72" s="84">
        <v>-0.20324029796050846</v>
      </c>
      <c r="AX72" s="84">
        <v>2.6964787050019728E-2</v>
      </c>
      <c r="AY72" s="84">
        <v>7.4461853154105626E-2</v>
      </c>
      <c r="AZ72" s="84">
        <v>3.1462355040763591E-2</v>
      </c>
      <c r="BA72" s="84">
        <v>-0.12168049394415144</v>
      </c>
      <c r="BB72" s="84">
        <v>0.22850907743229021</v>
      </c>
      <c r="BC72" s="84">
        <v>-0.20533471503330422</v>
      </c>
      <c r="BD72" s="84">
        <v>0.29005423222586185</v>
      </c>
      <c r="BE72" s="84">
        <v>5.1273317300455229E-3</v>
      </c>
      <c r="BF72" s="84">
        <v>6.1046832026483491E-2</v>
      </c>
      <c r="BG72" s="84">
        <v>-0.20929294226787595</v>
      </c>
      <c r="BH72" s="84">
        <v>3.9888461230912248E-2</v>
      </c>
      <c r="BI72" s="84">
        <v>-7.1751112519330196E-2</v>
      </c>
      <c r="BJ72" s="84">
        <v>1.9269106009292228E-2</v>
      </c>
      <c r="BK72" s="84">
        <v>-0.2194367922188015</v>
      </c>
      <c r="BL72" s="84">
        <v>5.5800537550959567E-2</v>
      </c>
      <c r="BM72" s="84">
        <v>-4.4391886472626658E-2</v>
      </c>
      <c r="BN72" s="84">
        <v>0.29547960276462648</v>
      </c>
      <c r="BO72" s="84">
        <v>-0.22824209137948204</v>
      </c>
      <c r="BP72" s="84">
        <v>1</v>
      </c>
      <c r="BQ72" s="84">
        <v>-1.7582102951396207E-2</v>
      </c>
      <c r="BR72" s="84">
        <v>0.83907567651082338</v>
      </c>
      <c r="BS72" s="84">
        <v>-4.0014641616075763E-2</v>
      </c>
      <c r="BT72" s="84">
        <v>0.31503888251988627</v>
      </c>
      <c r="BU72" s="85">
        <v>-0.32522029444736217</v>
      </c>
    </row>
    <row r="73" spans="2:73" x14ac:dyDescent="0.45">
      <c r="B73" s="79" t="s">
        <v>742</v>
      </c>
      <c r="C73" s="83">
        <v>0.12447740949069855</v>
      </c>
      <c r="D73" s="84">
        <v>0.23907830173049463</v>
      </c>
      <c r="E73" s="84">
        <v>-9.4945906547225289E-2</v>
      </c>
      <c r="F73" s="84">
        <v>0.18567425340499533</v>
      </c>
      <c r="G73" s="84">
        <v>-5.5175046654173915E-2</v>
      </c>
      <c r="H73" s="84">
        <v>0.10253878678835045</v>
      </c>
      <c r="I73" s="84">
        <v>-0.15686903257070858</v>
      </c>
      <c r="J73" s="84">
        <v>0.26114308864690311</v>
      </c>
      <c r="K73" s="84">
        <v>-9.831251536334347E-2</v>
      </c>
      <c r="L73" s="84">
        <v>0.14341946129863462</v>
      </c>
      <c r="M73" s="84">
        <v>3.9381156003689279E-2</v>
      </c>
      <c r="N73" s="84">
        <v>0.24874517331522328</v>
      </c>
      <c r="O73" s="84">
        <v>4.8896864118434254E-2</v>
      </c>
      <c r="P73" s="84">
        <v>0.37973196803206966</v>
      </c>
      <c r="Q73" s="84">
        <v>-0.1083080855071246</v>
      </c>
      <c r="R73" s="84">
        <v>8.432334803447844E-2</v>
      </c>
      <c r="S73" s="84">
        <v>5.3531089016605367E-2</v>
      </c>
      <c r="T73" s="84">
        <v>-5.0135542607269309E-2</v>
      </c>
      <c r="U73" s="84">
        <v>-0.14172340550014692</v>
      </c>
      <c r="V73" s="84">
        <v>0.15139330068570664</v>
      </c>
      <c r="W73" s="84">
        <v>6.1665582036591081E-2</v>
      </c>
      <c r="X73" s="84">
        <v>0.1749062582912517</v>
      </c>
      <c r="Y73" s="84">
        <v>2.9205220013171274E-2</v>
      </c>
      <c r="Z73" s="84">
        <v>0.20622275310977567</v>
      </c>
      <c r="AA73" s="84">
        <v>-8.8164338355537747E-2</v>
      </c>
      <c r="AB73" s="84">
        <v>5.1558188448422193E-2</v>
      </c>
      <c r="AC73" s="84">
        <v>-7.0599142146514443E-2</v>
      </c>
      <c r="AD73" s="84">
        <v>0.1942775690561365</v>
      </c>
      <c r="AE73" s="84">
        <v>-3.3328097418320907E-2</v>
      </c>
      <c r="AF73" s="84">
        <v>7.6011075152896804E-2</v>
      </c>
      <c r="AG73" s="84">
        <v>-0.20640614709108207</v>
      </c>
      <c r="AH73" s="84">
        <v>0.15752418253494843</v>
      </c>
      <c r="AI73" s="84">
        <v>2.1901804952446587E-2</v>
      </c>
      <c r="AJ73" s="84">
        <v>0.19632582424885714</v>
      </c>
      <c r="AK73" s="84">
        <v>-1.9028263468544274E-3</v>
      </c>
      <c r="AL73" s="84">
        <v>0.2196410052648019</v>
      </c>
      <c r="AM73" s="84">
        <v>-0.12599495976771705</v>
      </c>
      <c r="AN73" s="84">
        <v>0.17489780053225415</v>
      </c>
      <c r="AO73" s="84">
        <v>4.0923422874060464E-2</v>
      </c>
      <c r="AP73" s="84">
        <v>0.13170036635896273</v>
      </c>
      <c r="AQ73" s="84">
        <v>-1.1716930227432266E-2</v>
      </c>
      <c r="AR73" s="84">
        <v>3.7160181267302028E-2</v>
      </c>
      <c r="AS73" s="84">
        <v>-7.5531748384223607E-2</v>
      </c>
      <c r="AT73" s="84">
        <v>9.6025989670735015E-2</v>
      </c>
      <c r="AU73" s="84">
        <v>-5.7489357469535506E-2</v>
      </c>
      <c r="AV73" s="84">
        <v>0.39764839423773984</v>
      </c>
      <c r="AW73" s="84">
        <v>-8.9894880698984034E-2</v>
      </c>
      <c r="AX73" s="84">
        <v>0.11321981732858116</v>
      </c>
      <c r="AY73" s="84">
        <v>5.734872350885209E-2</v>
      </c>
      <c r="AZ73" s="84">
        <v>-0.19973734062705253</v>
      </c>
      <c r="BA73" s="84">
        <v>0.32853731427102134</v>
      </c>
      <c r="BB73" s="84">
        <v>0.21138523458502237</v>
      </c>
      <c r="BC73" s="84">
        <v>-8.8587324312820973E-2</v>
      </c>
      <c r="BD73" s="84">
        <v>0.14834341680142166</v>
      </c>
      <c r="BE73" s="84">
        <v>-6.8199398032883204E-2</v>
      </c>
      <c r="BF73" s="84">
        <v>0.25408228110979914</v>
      </c>
      <c r="BG73" s="84">
        <v>-4.3399738237925985E-2</v>
      </c>
      <c r="BH73" s="84">
        <v>0.19083512715005246</v>
      </c>
      <c r="BI73" s="84">
        <v>-1.6299652332982074E-2</v>
      </c>
      <c r="BJ73" s="84">
        <v>5.9675444139761086E-2</v>
      </c>
      <c r="BK73" s="84">
        <v>-2.8786991263117085E-2</v>
      </c>
      <c r="BL73" s="84">
        <v>0.10575371100062757</v>
      </c>
      <c r="BM73" s="84">
        <v>4.1557615953319131E-2</v>
      </c>
      <c r="BN73" s="84">
        <v>0.20018062560505206</v>
      </c>
      <c r="BO73" s="84">
        <v>4.8502645210964944E-2</v>
      </c>
      <c r="BP73" s="84">
        <v>-1.7582102951396207E-2</v>
      </c>
      <c r="BQ73" s="84">
        <v>1</v>
      </c>
      <c r="BR73" s="84">
        <v>4.9501961360572271E-2</v>
      </c>
      <c r="BS73" s="84">
        <v>0.8232446915894821</v>
      </c>
      <c r="BT73" s="84">
        <v>0.25794183369437634</v>
      </c>
      <c r="BU73" s="85">
        <v>-5.9411584715429677E-2</v>
      </c>
    </row>
    <row r="74" spans="2:73" x14ac:dyDescent="0.45">
      <c r="B74" s="79" t="s">
        <v>743</v>
      </c>
      <c r="C74" s="83">
        <v>0.78260488807518291</v>
      </c>
      <c r="D74" s="84">
        <v>0.43182988146067497</v>
      </c>
      <c r="E74" s="84">
        <v>-0.19598495706888477</v>
      </c>
      <c r="F74" s="84">
        <v>0.37951287439617176</v>
      </c>
      <c r="G74" s="84">
        <v>-0.11769116206918113</v>
      </c>
      <c r="H74" s="84">
        <v>0.12037206893312663</v>
      </c>
      <c r="I74" s="84">
        <v>-0.26926572384325892</v>
      </c>
      <c r="J74" s="84">
        <v>0.27058526611873474</v>
      </c>
      <c r="K74" s="84">
        <v>-0.23342218184493727</v>
      </c>
      <c r="L74" s="84">
        <v>0.36032126453238916</v>
      </c>
      <c r="M74" s="84">
        <v>-9.6036489206234629E-2</v>
      </c>
      <c r="N74" s="84">
        <v>0.42314782205595841</v>
      </c>
      <c r="O74" s="84">
        <v>-0.13123638782992922</v>
      </c>
      <c r="P74" s="84">
        <v>0.39663007116439059</v>
      </c>
      <c r="Q74" s="84">
        <v>-0.17641756841790654</v>
      </c>
      <c r="R74" s="84">
        <v>6.6573436607782296E-2</v>
      </c>
      <c r="S74" s="84">
        <v>-0.17667024049708682</v>
      </c>
      <c r="T74" s="84">
        <v>4.920646032136685E-2</v>
      </c>
      <c r="U74" s="84">
        <v>-0.22346618506392851</v>
      </c>
      <c r="V74" s="84">
        <v>0.26191754127766992</v>
      </c>
      <c r="W74" s="84">
        <v>0.12170439219041448</v>
      </c>
      <c r="X74" s="84">
        <v>0.59770852055362722</v>
      </c>
      <c r="Y74" s="84">
        <v>3.7843625762033886E-2</v>
      </c>
      <c r="Z74" s="84">
        <v>1.8229313879114705E-2</v>
      </c>
      <c r="AA74" s="84">
        <v>-0.20155980874915649</v>
      </c>
      <c r="AB74" s="84">
        <v>3.1668103762033349E-2</v>
      </c>
      <c r="AC74" s="84">
        <v>7.2304584843565042E-2</v>
      </c>
      <c r="AD74" s="84">
        <v>6.8525387223253326E-2</v>
      </c>
      <c r="AE74" s="84">
        <v>-0.17651336503627088</v>
      </c>
      <c r="AF74" s="84">
        <v>-5.4176178389649159E-2</v>
      </c>
      <c r="AG74" s="84">
        <v>-0.17778482490085251</v>
      </c>
      <c r="AH74" s="84">
        <v>-4.7855026809145468E-2</v>
      </c>
      <c r="AI74" s="84">
        <v>-0.17012040283638014</v>
      </c>
      <c r="AJ74" s="84">
        <v>-3.1150585008660116E-2</v>
      </c>
      <c r="AK74" s="84">
        <v>-0.20888706093104145</v>
      </c>
      <c r="AL74" s="84">
        <v>0.29672533461991496</v>
      </c>
      <c r="AM74" s="84">
        <v>-8.0682777311938736E-2</v>
      </c>
      <c r="AN74" s="84">
        <v>0.13535534292657045</v>
      </c>
      <c r="AO74" s="84">
        <v>-0.11923616580555872</v>
      </c>
      <c r="AP74" s="84">
        <v>4.85062817849004E-2</v>
      </c>
      <c r="AQ74" s="84">
        <v>-0.18883071755176617</v>
      </c>
      <c r="AR74" s="84">
        <v>2.1562408905301412E-3</v>
      </c>
      <c r="AS74" s="84">
        <v>-0.17788422011428834</v>
      </c>
      <c r="AT74" s="84">
        <v>0.12907875450746648</v>
      </c>
      <c r="AU74" s="84">
        <v>5.5413308541915243E-2</v>
      </c>
      <c r="AV74" s="84">
        <v>7.3679103525717729E-2</v>
      </c>
      <c r="AW74" s="84">
        <v>-0.193119132693576</v>
      </c>
      <c r="AX74" s="84">
        <v>5.9836523645399172E-3</v>
      </c>
      <c r="AY74" s="84">
        <v>7.6214070694740232E-2</v>
      </c>
      <c r="AZ74" s="84">
        <v>8.7622399345032975E-3</v>
      </c>
      <c r="BA74" s="84">
        <v>-0.11139923625248963</v>
      </c>
      <c r="BB74" s="84">
        <v>0.23343687092929566</v>
      </c>
      <c r="BC74" s="84">
        <v>-0.19446288296777725</v>
      </c>
      <c r="BD74" s="84">
        <v>0.30903924972216851</v>
      </c>
      <c r="BE74" s="84">
        <v>9.6574838615377228E-3</v>
      </c>
      <c r="BF74" s="84">
        <v>8.0822633176803133E-2</v>
      </c>
      <c r="BG74" s="84">
        <v>-0.20406709878020526</v>
      </c>
      <c r="BH74" s="84">
        <v>5.8551138504217719E-2</v>
      </c>
      <c r="BI74" s="84">
        <v>-7.7252817595935094E-2</v>
      </c>
      <c r="BJ74" s="84">
        <v>3.2509871806534869E-2</v>
      </c>
      <c r="BK74" s="84">
        <v>-0.21203226307869538</v>
      </c>
      <c r="BL74" s="84">
        <v>7.4463967165054878E-2</v>
      </c>
      <c r="BM74" s="84">
        <v>-3.7950954449080969E-2</v>
      </c>
      <c r="BN74" s="84">
        <v>0.34011683737672721</v>
      </c>
      <c r="BO74" s="84">
        <v>-0.21709206568499567</v>
      </c>
      <c r="BP74" s="84">
        <v>0.83907567651082338</v>
      </c>
      <c r="BQ74" s="84">
        <v>4.9501961360572271E-2</v>
      </c>
      <c r="BR74" s="84">
        <v>1</v>
      </c>
      <c r="BS74" s="84">
        <v>1.681601840880605E-2</v>
      </c>
      <c r="BT74" s="84">
        <v>0.35469725287065224</v>
      </c>
      <c r="BU74" s="85">
        <v>-0.25549445282446165</v>
      </c>
    </row>
    <row r="75" spans="2:73" x14ac:dyDescent="0.45">
      <c r="B75" s="79" t="s">
        <v>744</v>
      </c>
      <c r="C75" s="83">
        <v>0.11263104342330901</v>
      </c>
      <c r="D75" s="84">
        <v>0.22618583018850114</v>
      </c>
      <c r="E75" s="84">
        <v>-0.10595006210413842</v>
      </c>
      <c r="F75" s="84">
        <v>0.17388199908104474</v>
      </c>
      <c r="G75" s="84">
        <v>-5.0094386039806531E-2</v>
      </c>
      <c r="H75" s="84">
        <v>7.2160573799415775E-2</v>
      </c>
      <c r="I75" s="84">
        <v>-0.18557950158993292</v>
      </c>
      <c r="J75" s="84">
        <v>0.21291453707621422</v>
      </c>
      <c r="K75" s="84">
        <v>-0.10437328445620629</v>
      </c>
      <c r="L75" s="84">
        <v>0.20993191870913719</v>
      </c>
      <c r="M75" s="84">
        <v>7.705151045139047E-2</v>
      </c>
      <c r="N75" s="84">
        <v>0.26997437809467512</v>
      </c>
      <c r="O75" s="84">
        <v>3.9028532100657293E-2</v>
      </c>
      <c r="P75" s="84">
        <v>0.35275605756159839</v>
      </c>
      <c r="Q75" s="84">
        <v>-0.15780599244653967</v>
      </c>
      <c r="R75" s="84">
        <v>0.16023121912944224</v>
      </c>
      <c r="S75" s="84">
        <v>3.0021985724438389E-2</v>
      </c>
      <c r="T75" s="84">
        <v>-2.3997071697848565E-2</v>
      </c>
      <c r="U75" s="84">
        <v>-9.3855195257787211E-2</v>
      </c>
      <c r="V75" s="84">
        <v>5.8260312190521149E-2</v>
      </c>
      <c r="W75" s="84">
        <v>2.4811144404299105E-2</v>
      </c>
      <c r="X75" s="84">
        <v>0.15913034645037158</v>
      </c>
      <c r="Y75" s="84">
        <v>7.08153247481699E-2</v>
      </c>
      <c r="Z75" s="84">
        <v>0.20436389856847825</v>
      </c>
      <c r="AA75" s="84">
        <v>-9.7942103623949756E-2</v>
      </c>
      <c r="AB75" s="84">
        <v>1.0246426694515174E-2</v>
      </c>
      <c r="AC75" s="84">
        <v>-2.8697963372613225E-2</v>
      </c>
      <c r="AD75" s="84">
        <v>0.16277376515351052</v>
      </c>
      <c r="AE75" s="84">
        <v>6.8622860394024793E-2</v>
      </c>
      <c r="AF75" s="84">
        <v>3.0093589318373033E-2</v>
      </c>
      <c r="AG75" s="84">
        <v>-0.1049644577964234</v>
      </c>
      <c r="AH75" s="84">
        <v>0.11673716626505728</v>
      </c>
      <c r="AI75" s="84">
        <v>2.5047593694136606E-2</v>
      </c>
      <c r="AJ75" s="84">
        <v>0.1638406380612511</v>
      </c>
      <c r="AK75" s="84">
        <v>-1.0783264939605903E-2</v>
      </c>
      <c r="AL75" s="84">
        <v>0.15778664430975803</v>
      </c>
      <c r="AM75" s="84">
        <v>-0.15836875627528049</v>
      </c>
      <c r="AN75" s="84">
        <v>0.19750616951206934</v>
      </c>
      <c r="AO75" s="84">
        <v>6.4450694441186548E-2</v>
      </c>
      <c r="AP75" s="84">
        <v>9.6895624684201515E-2</v>
      </c>
      <c r="AQ75" s="84">
        <v>-7.4170613161446425E-3</v>
      </c>
      <c r="AR75" s="84">
        <v>6.953013069109322E-2</v>
      </c>
      <c r="AS75" s="84">
        <v>-8.7131827648544144E-2</v>
      </c>
      <c r="AT75" s="84">
        <v>3.7870284956750121E-2</v>
      </c>
      <c r="AU75" s="84">
        <v>-1.0416546744893311E-2</v>
      </c>
      <c r="AV75" s="84">
        <v>0.32485095312746276</v>
      </c>
      <c r="AW75" s="84">
        <v>-9.9108003997109465E-2</v>
      </c>
      <c r="AX75" s="84">
        <v>0.11787771660064898</v>
      </c>
      <c r="AY75" s="84">
        <v>5.3019558812044858E-3</v>
      </c>
      <c r="AZ75" s="84">
        <v>-0.20652738336638077</v>
      </c>
      <c r="BA75" s="84">
        <v>0.39855609358532784</v>
      </c>
      <c r="BB75" s="84">
        <v>0.23485231169387538</v>
      </c>
      <c r="BC75" s="84">
        <v>-9.8983841477628148E-2</v>
      </c>
      <c r="BD75" s="84">
        <v>9.3243260379938811E-2</v>
      </c>
      <c r="BE75" s="84">
        <v>-5.6353152814938023E-2</v>
      </c>
      <c r="BF75" s="84">
        <v>0.23927486286507177</v>
      </c>
      <c r="BG75" s="84">
        <v>-4.9029566236681574E-2</v>
      </c>
      <c r="BH75" s="84">
        <v>0.13812007198371551</v>
      </c>
      <c r="BI75" s="84">
        <v>4.2822793481740812E-2</v>
      </c>
      <c r="BJ75" s="84">
        <v>0.11656937264631338</v>
      </c>
      <c r="BK75" s="84">
        <v>-2.6621781199302093E-2</v>
      </c>
      <c r="BL75" s="84">
        <v>7.5644934597451585E-2</v>
      </c>
      <c r="BM75" s="84">
        <v>9.5968938793509179E-2</v>
      </c>
      <c r="BN75" s="84">
        <v>0.22130604909552853</v>
      </c>
      <c r="BO75" s="84">
        <v>6.0096014980429699E-2</v>
      </c>
      <c r="BP75" s="84">
        <v>-4.0014641616075763E-2</v>
      </c>
      <c r="BQ75" s="84">
        <v>0.8232446915894821</v>
      </c>
      <c r="BR75" s="84">
        <v>1.681601840880605E-2</v>
      </c>
      <c r="BS75" s="84">
        <v>1</v>
      </c>
      <c r="BT75" s="84">
        <v>0.22886595664377876</v>
      </c>
      <c r="BU75" s="85">
        <v>-7.0964536073167175E-2</v>
      </c>
    </row>
    <row r="76" spans="2:73" x14ac:dyDescent="0.45">
      <c r="B76" s="79" t="s">
        <v>745</v>
      </c>
      <c r="C76" s="83">
        <v>0.3559578499069011</v>
      </c>
      <c r="D76" s="84">
        <v>0.66157829278922864</v>
      </c>
      <c r="E76" s="84">
        <v>0.11078483624584474</v>
      </c>
      <c r="F76" s="84">
        <v>0.26559730623976752</v>
      </c>
      <c r="G76" s="84">
        <v>2.4899304689760753E-2</v>
      </c>
      <c r="H76" s="84">
        <v>7.7967228055739246E-2</v>
      </c>
      <c r="I76" s="84">
        <v>-0.11327508555980052</v>
      </c>
      <c r="J76" s="84">
        <v>0.40358759960349228</v>
      </c>
      <c r="K76" s="84">
        <v>8.0823644993469293E-2</v>
      </c>
      <c r="L76" s="84">
        <v>0.32403070643954596</v>
      </c>
      <c r="M76" s="84">
        <v>-2.687869656986136E-2</v>
      </c>
      <c r="N76" s="84">
        <v>0.43904344615718777</v>
      </c>
      <c r="O76" s="84">
        <v>3.6101259431805706E-2</v>
      </c>
      <c r="P76" s="84">
        <v>0.19297578945323637</v>
      </c>
      <c r="Q76" s="84">
        <v>-0.1280327398935566</v>
      </c>
      <c r="R76" s="84">
        <v>4.7447005656583691E-2</v>
      </c>
      <c r="S76" s="84">
        <v>2.6993496671605416E-2</v>
      </c>
      <c r="T76" s="84">
        <v>9.4324222367843907E-2</v>
      </c>
      <c r="U76" s="84">
        <v>8.3389265562945028E-2</v>
      </c>
      <c r="V76" s="84">
        <v>0.13898617776021965</v>
      </c>
      <c r="W76" s="84">
        <v>1.1262026623301212E-2</v>
      </c>
      <c r="X76" s="84">
        <v>0.22264356950101821</v>
      </c>
      <c r="Y76" s="84">
        <v>-7.7940606676917251E-4</v>
      </c>
      <c r="Z76" s="84">
        <v>6.0815214554657458E-2</v>
      </c>
      <c r="AA76" s="84">
        <v>0.10692810439409668</v>
      </c>
      <c r="AB76" s="84">
        <v>6.5981679205392219E-2</v>
      </c>
      <c r="AC76" s="84">
        <v>9.5388803925185017E-3</v>
      </c>
      <c r="AD76" s="84">
        <v>9.0017349957795867E-2</v>
      </c>
      <c r="AE76" s="84">
        <v>6.1764114737431132E-2</v>
      </c>
      <c r="AF76" s="84">
        <v>-2.5359327085237401E-2</v>
      </c>
      <c r="AG76" s="84">
        <v>2.2868149079179233E-2</v>
      </c>
      <c r="AH76" s="84">
        <v>3.4214547004362689E-2</v>
      </c>
      <c r="AI76" s="84">
        <v>3.9819004766746463E-2</v>
      </c>
      <c r="AJ76" s="84">
        <v>4.8219087028675958E-2</v>
      </c>
      <c r="AK76" s="84">
        <v>1.9343997278299396E-2</v>
      </c>
      <c r="AL76" s="84">
        <v>0.13806787603939391</v>
      </c>
      <c r="AM76" s="84">
        <v>-8.5319458527629594E-2</v>
      </c>
      <c r="AN76" s="84">
        <v>0.16673146534084848</v>
      </c>
      <c r="AO76" s="84">
        <v>-8.7010232901156517E-2</v>
      </c>
      <c r="AP76" s="84">
        <v>5.0958296384557879E-2</v>
      </c>
      <c r="AQ76" s="84">
        <v>9.1647353672437926E-2</v>
      </c>
      <c r="AR76" s="84">
        <v>8.3847961113903949E-4</v>
      </c>
      <c r="AS76" s="84">
        <v>7.5632944904743954E-2</v>
      </c>
      <c r="AT76" s="84">
        <v>0.15737503733746674</v>
      </c>
      <c r="AU76" s="84">
        <v>-8.378434497016406E-3</v>
      </c>
      <c r="AV76" s="84">
        <v>0.11424235273508652</v>
      </c>
      <c r="AW76" s="84">
        <v>0.1119005026265105</v>
      </c>
      <c r="AX76" s="84">
        <v>-3.614824518711493E-2</v>
      </c>
      <c r="AY76" s="84">
        <v>3.3074354111206739E-2</v>
      </c>
      <c r="AZ76" s="84">
        <v>3.5631537414383817E-2</v>
      </c>
      <c r="BA76" s="84">
        <v>1.1879261665874146E-2</v>
      </c>
      <c r="BB76" s="84">
        <v>0.37683286285704964</v>
      </c>
      <c r="BC76" s="84">
        <v>0.11303310436783602</v>
      </c>
      <c r="BD76" s="84">
        <v>0.13141192238620006</v>
      </c>
      <c r="BE76" s="84">
        <v>2.221764005614316E-2</v>
      </c>
      <c r="BF76" s="84">
        <v>6.4350675190192885E-2</v>
      </c>
      <c r="BG76" s="84">
        <v>5.1530174387319522E-2</v>
      </c>
      <c r="BH76" s="84">
        <v>5.2958958867586288E-2</v>
      </c>
      <c r="BI76" s="84">
        <v>2.8850078328649831E-2</v>
      </c>
      <c r="BJ76" s="84">
        <v>1.8366944147235113E-2</v>
      </c>
      <c r="BK76" s="84">
        <v>5.5893614875714606E-2</v>
      </c>
      <c r="BL76" s="84">
        <v>0.11874819005864255</v>
      </c>
      <c r="BM76" s="84">
        <v>-2.3733225405432705E-2</v>
      </c>
      <c r="BN76" s="84">
        <v>0.20229296737430499</v>
      </c>
      <c r="BO76" s="84">
        <v>0.18782708940043596</v>
      </c>
      <c r="BP76" s="84">
        <v>0.31503888251988627</v>
      </c>
      <c r="BQ76" s="84">
        <v>0.25794183369437634</v>
      </c>
      <c r="BR76" s="84">
        <v>0.35469725287065224</v>
      </c>
      <c r="BS76" s="84">
        <v>0.22886595664377876</v>
      </c>
      <c r="BT76" s="84">
        <v>1</v>
      </c>
      <c r="BU76" s="85">
        <v>0.12096820901719985</v>
      </c>
    </row>
    <row r="77" spans="2:73" x14ac:dyDescent="0.45">
      <c r="B77" s="79" t="s">
        <v>746</v>
      </c>
      <c r="C77" s="86">
        <v>-0.4202210787600093</v>
      </c>
      <c r="D77" s="87">
        <v>9.4224755498829929E-3</v>
      </c>
      <c r="E77" s="87">
        <v>0.99476336608023153</v>
      </c>
      <c r="F77" s="87">
        <v>-0.27449468005998573</v>
      </c>
      <c r="G77" s="87">
        <v>0.51003797641704285</v>
      </c>
      <c r="H77" s="87">
        <v>-2.0358011397284451E-2</v>
      </c>
      <c r="I77" s="87">
        <v>0.6677614607873148</v>
      </c>
      <c r="J77" s="87">
        <v>3.2154937015270058E-2</v>
      </c>
      <c r="K77" s="87">
        <v>0.9927838573300537</v>
      </c>
      <c r="L77" s="87">
        <v>-0.38565389676356221</v>
      </c>
      <c r="M77" s="87">
        <v>9.3096492705345785E-2</v>
      </c>
      <c r="N77" s="87">
        <v>-0.21437176086363458</v>
      </c>
      <c r="O77" s="87">
        <v>0.51833090940781945</v>
      </c>
      <c r="P77" s="87">
        <v>-0.43406008056116924</v>
      </c>
      <c r="Q77" s="87">
        <v>0.30411286250731462</v>
      </c>
      <c r="R77" s="87">
        <v>-0.44228425887750761</v>
      </c>
      <c r="S77" s="87">
        <v>0.49791387915509</v>
      </c>
      <c r="T77" s="87">
        <v>0.10833581965448087</v>
      </c>
      <c r="U77" s="87">
        <v>0.93317526652503147</v>
      </c>
      <c r="V77" s="87">
        <v>-0.18996660232472695</v>
      </c>
      <c r="W77" s="87">
        <v>-0.40994305862694835</v>
      </c>
      <c r="X77" s="87">
        <v>-0.4900841565822836</v>
      </c>
      <c r="Y77" s="87">
        <v>0.1522793235024397</v>
      </c>
      <c r="Z77" s="87">
        <v>6.9362025911544375E-2</v>
      </c>
      <c r="AA77" s="87">
        <v>0.99362607339407838</v>
      </c>
      <c r="AB77" s="87">
        <v>0.35802277943956529</v>
      </c>
      <c r="AC77" s="87">
        <v>-0.41504417247140263</v>
      </c>
      <c r="AD77" s="87">
        <v>-0.18983672598269186</v>
      </c>
      <c r="AE77" s="87">
        <v>0.67185593084667372</v>
      </c>
      <c r="AF77" s="87">
        <v>-0.30673007169671768</v>
      </c>
      <c r="AG77" s="87">
        <v>0.58601728460170832</v>
      </c>
      <c r="AH77" s="87">
        <v>-0.2057496265445353</v>
      </c>
      <c r="AI77" s="87">
        <v>0.22237371909912274</v>
      </c>
      <c r="AJ77" s="87">
        <v>-0.22667589894707701</v>
      </c>
      <c r="AK77" s="87">
        <v>0.62489996441110174</v>
      </c>
      <c r="AL77" s="87">
        <v>-0.41230110113915602</v>
      </c>
      <c r="AM77" s="87">
        <v>0.1973455432148972</v>
      </c>
      <c r="AN77" s="87">
        <v>-0.32510144868359664</v>
      </c>
      <c r="AO77" s="87">
        <v>3.1396660859385063E-2</v>
      </c>
      <c r="AP77" s="87">
        <v>-5.5806291600202597E-2</v>
      </c>
      <c r="AQ77" s="87">
        <v>0.8785093019468132</v>
      </c>
      <c r="AR77" s="87">
        <v>1.3841132102150371E-2</v>
      </c>
      <c r="AS77" s="87">
        <v>0.81493833434875163</v>
      </c>
      <c r="AT77" s="87">
        <v>6.2271845739680656E-2</v>
      </c>
      <c r="AU77" s="87">
        <v>-0.40860532935248434</v>
      </c>
      <c r="AV77" s="87">
        <v>-0.14848875110706519</v>
      </c>
      <c r="AW77" s="87">
        <v>0.99404966123296012</v>
      </c>
      <c r="AX77" s="87">
        <v>1.6562456139532188E-2</v>
      </c>
      <c r="AY77" s="87">
        <v>-0.28947767544295133</v>
      </c>
      <c r="AZ77" s="87">
        <v>0.24944064305128</v>
      </c>
      <c r="BA77" s="87">
        <v>3.1099121487334656E-2</v>
      </c>
      <c r="BB77" s="87">
        <v>2.4654163628387515E-2</v>
      </c>
      <c r="BC77" s="87">
        <v>0.99422507280783978</v>
      </c>
      <c r="BD77" s="87">
        <v>-0.39448346886563074</v>
      </c>
      <c r="BE77" s="87">
        <v>-2.7413489280267746E-2</v>
      </c>
      <c r="BF77" s="87">
        <v>4.0932793378763238E-2</v>
      </c>
      <c r="BG77" s="87">
        <v>0.7695265762753023</v>
      </c>
      <c r="BH77" s="87">
        <v>-1.2761577624008468E-2</v>
      </c>
      <c r="BI77" s="87">
        <v>0.32082130056294428</v>
      </c>
      <c r="BJ77" s="87">
        <v>-0.16602774843252305</v>
      </c>
      <c r="BK77" s="87">
        <v>0.84486489437074086</v>
      </c>
      <c r="BL77" s="87">
        <v>0.15252384515872061</v>
      </c>
      <c r="BM77" s="87">
        <v>0.19174422460522889</v>
      </c>
      <c r="BN77" s="87">
        <v>-0.25375083884806166</v>
      </c>
      <c r="BO77" s="87">
        <v>0.49591692748989219</v>
      </c>
      <c r="BP77" s="87">
        <v>-0.32522029444736217</v>
      </c>
      <c r="BQ77" s="87">
        <v>-5.9411584715429677E-2</v>
      </c>
      <c r="BR77" s="87">
        <v>-0.25549445282446165</v>
      </c>
      <c r="BS77" s="87">
        <v>-7.0964536073167175E-2</v>
      </c>
      <c r="BT77" s="87">
        <v>0.12096820901719985</v>
      </c>
      <c r="BU77" s="88">
        <v>1</v>
      </c>
    </row>
  </sheetData>
  <sheetProtection sheet="1" objects="1" scenarios="1"/>
  <conditionalFormatting sqref="C7:BU77">
    <cfRule type="colorScale" priority="1">
      <colorScale>
        <cfvo type="num" val="-1"/>
        <cfvo type="num" val="1"/>
        <color rgb="FFFF7128"/>
        <color rgb="FFFFEF9C"/>
      </colorScale>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ShowMenu">
                <anchor moveWithCells="1">
                  <from>
                    <xdr:col>1</xdr:col>
                    <xdr:colOff>0</xdr:colOff>
                    <xdr:row>2</xdr:row>
                    <xdr:rowOff>0</xdr:rowOff>
                  </from>
                  <to>
                    <xdr:col>2</xdr:col>
                    <xdr:colOff>0</xdr:colOff>
                    <xdr:row>3</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BBACF-D33B-4DED-88A8-DB0C4F4250EC}">
  <sheetPr codeName="shHistoricalCorrUSD"/>
  <dimension ref="B1:BU77"/>
  <sheetViews>
    <sheetView showGridLines="0" showRowColHeaders="0" zoomScale="98" zoomScaleNormal="98" workbookViewId="0"/>
  </sheetViews>
  <sheetFormatPr defaultRowHeight="14.25" x14ac:dyDescent="0.45"/>
  <cols>
    <col min="1" max="1" width="2.73046875" customWidth="1"/>
    <col min="2" max="2" width="13.3984375" bestFit="1" customWidth="1"/>
    <col min="3" max="3" width="12.86328125" bestFit="1" customWidth="1"/>
    <col min="4" max="4" width="12.265625" bestFit="1" customWidth="1"/>
    <col min="5" max="7" width="12.86328125" bestFit="1" customWidth="1"/>
    <col min="8" max="8" width="11.86328125" bestFit="1" customWidth="1"/>
    <col min="9" max="39" width="12.86328125" bestFit="1" customWidth="1"/>
    <col min="40" max="40" width="11.86328125" bestFit="1" customWidth="1"/>
    <col min="41" max="42" width="12.86328125" bestFit="1" customWidth="1"/>
    <col min="43" max="44" width="12.265625" bestFit="1" customWidth="1"/>
    <col min="45" max="47" width="12.86328125" bestFit="1" customWidth="1"/>
    <col min="48" max="48" width="12.265625" bestFit="1" customWidth="1"/>
    <col min="49" max="65" width="12.86328125" bestFit="1" customWidth="1"/>
    <col min="66" max="66" width="13.59765625" bestFit="1" customWidth="1"/>
    <col min="67" max="67" width="14" bestFit="1" customWidth="1"/>
    <col min="68" max="68" width="14.265625" bestFit="1" customWidth="1"/>
    <col min="69" max="69" width="14.73046875" bestFit="1" customWidth="1"/>
    <col min="70" max="70" width="8.3984375" customWidth="1"/>
    <col min="71" max="71" width="8.86328125" customWidth="1"/>
    <col min="72" max="72" width="8.265625" customWidth="1"/>
    <col min="73" max="73" width="8.73046875" customWidth="1"/>
  </cols>
  <sheetData>
    <row r="1" spans="2:73" ht="28.5" x14ac:dyDescent="0.85">
      <c r="B1" s="1" t="s">
        <v>747</v>
      </c>
    </row>
    <row r="2" spans="2:73" x14ac:dyDescent="0.45">
      <c r="B2" t="s">
        <v>748</v>
      </c>
    </row>
    <row r="6" spans="2:73" x14ac:dyDescent="0.45">
      <c r="B6" s="79"/>
      <c r="C6" s="79" t="s">
        <v>677</v>
      </c>
      <c r="D6" s="79" t="s">
        <v>676</v>
      </c>
      <c r="E6" s="79" t="s">
        <v>749</v>
      </c>
      <c r="F6" s="79" t="s">
        <v>679</v>
      </c>
      <c r="G6" s="79" t="s">
        <v>680</v>
      </c>
      <c r="H6" s="79" t="s">
        <v>681</v>
      </c>
      <c r="I6" s="79" t="s">
        <v>682</v>
      </c>
      <c r="J6" s="79" t="s">
        <v>683</v>
      </c>
      <c r="K6" s="79" t="s">
        <v>684</v>
      </c>
      <c r="L6" s="79" t="s">
        <v>685</v>
      </c>
      <c r="M6" s="79" t="s">
        <v>686</v>
      </c>
      <c r="N6" s="79" t="s">
        <v>687</v>
      </c>
      <c r="O6" s="79" t="s">
        <v>688</v>
      </c>
      <c r="P6" s="79" t="s">
        <v>689</v>
      </c>
      <c r="Q6" s="79" t="s">
        <v>690</v>
      </c>
      <c r="R6" s="79" t="s">
        <v>691</v>
      </c>
      <c r="S6" s="79" t="s">
        <v>692</v>
      </c>
      <c r="T6" s="79" t="s">
        <v>693</v>
      </c>
      <c r="U6" s="79" t="s">
        <v>694</v>
      </c>
      <c r="V6" s="79" t="s">
        <v>695</v>
      </c>
      <c r="W6" s="79" t="s">
        <v>696</v>
      </c>
      <c r="X6" s="79" t="s">
        <v>697</v>
      </c>
      <c r="Y6" s="79" t="s">
        <v>698</v>
      </c>
      <c r="Z6" s="79" t="s">
        <v>699</v>
      </c>
      <c r="AA6" s="79" t="s">
        <v>700</v>
      </c>
      <c r="AB6" s="79" t="s">
        <v>701</v>
      </c>
      <c r="AC6" s="79" t="s">
        <v>702</v>
      </c>
      <c r="AD6" s="79" t="s">
        <v>703</v>
      </c>
      <c r="AE6" s="79" t="s">
        <v>704</v>
      </c>
      <c r="AF6" s="79" t="s">
        <v>705</v>
      </c>
      <c r="AG6" s="79" t="s">
        <v>706</v>
      </c>
      <c r="AH6" s="79" t="s">
        <v>707</v>
      </c>
      <c r="AI6" s="79" t="s">
        <v>708</v>
      </c>
      <c r="AJ6" s="79" t="s">
        <v>709</v>
      </c>
      <c r="AK6" s="79" t="s">
        <v>710</v>
      </c>
      <c r="AL6" s="79" t="s">
        <v>711</v>
      </c>
      <c r="AM6" s="79" t="s">
        <v>712</v>
      </c>
      <c r="AN6" s="79" t="s">
        <v>713</v>
      </c>
      <c r="AO6" s="79" t="s">
        <v>714</v>
      </c>
      <c r="AP6" s="79" t="s">
        <v>715</v>
      </c>
      <c r="AQ6" s="79" t="s">
        <v>716</v>
      </c>
      <c r="AR6" s="79" t="s">
        <v>717</v>
      </c>
      <c r="AS6" s="79" t="s">
        <v>718</v>
      </c>
      <c r="AT6" s="79" t="s">
        <v>719</v>
      </c>
      <c r="AU6" s="79" t="s">
        <v>720</v>
      </c>
      <c r="AV6" s="79" t="s">
        <v>721</v>
      </c>
      <c r="AW6" s="79" t="s">
        <v>722</v>
      </c>
      <c r="AX6" s="79" t="s">
        <v>723</v>
      </c>
      <c r="AY6" s="79" t="s">
        <v>724</v>
      </c>
      <c r="AZ6" s="79" t="s">
        <v>725</v>
      </c>
      <c r="BA6" s="79" t="s">
        <v>726</v>
      </c>
      <c r="BB6" s="79" t="s">
        <v>727</v>
      </c>
      <c r="BC6" s="79" t="s">
        <v>728</v>
      </c>
      <c r="BD6" s="79" t="s">
        <v>729</v>
      </c>
      <c r="BE6" s="79" t="s">
        <v>730</v>
      </c>
      <c r="BF6" s="79" t="s">
        <v>731</v>
      </c>
      <c r="BG6" s="79" t="s">
        <v>732</v>
      </c>
      <c r="BH6" s="79" t="s">
        <v>733</v>
      </c>
      <c r="BI6" s="79" t="s">
        <v>734</v>
      </c>
      <c r="BJ6" s="79" t="s">
        <v>735</v>
      </c>
      <c r="BK6" s="79" t="s">
        <v>736</v>
      </c>
      <c r="BL6" s="79" t="s">
        <v>737</v>
      </c>
      <c r="BM6" s="79" t="s">
        <v>738</v>
      </c>
      <c r="BN6" s="79" t="s">
        <v>739</v>
      </c>
      <c r="BO6" s="79" t="s">
        <v>740</v>
      </c>
      <c r="BP6" s="79" t="s">
        <v>741</v>
      </c>
      <c r="BQ6" s="79" t="s">
        <v>742</v>
      </c>
      <c r="BR6" s="79" t="s">
        <v>743</v>
      </c>
      <c r="BS6" s="79" t="s">
        <v>744</v>
      </c>
      <c r="BT6" s="79" t="s">
        <v>745</v>
      </c>
      <c r="BU6" s="79" t="s">
        <v>746</v>
      </c>
    </row>
    <row r="7" spans="2:73" x14ac:dyDescent="0.45">
      <c r="B7" s="79" t="s">
        <v>677</v>
      </c>
      <c r="C7" s="80">
        <v>1</v>
      </c>
      <c r="D7" s="81">
        <v>0.58153997016175918</v>
      </c>
      <c r="E7" s="81">
        <v>1.0689083889330498E-2</v>
      </c>
      <c r="F7" s="81">
        <v>0.5005709066388554</v>
      </c>
      <c r="G7" s="81">
        <v>4.8122946846293077E-2</v>
      </c>
      <c r="H7" s="81">
        <v>0.18322811455457128</v>
      </c>
      <c r="I7" s="81">
        <v>-0.39799350083866369</v>
      </c>
      <c r="J7" s="81">
        <v>0.61081789646776363</v>
      </c>
      <c r="K7" s="81">
        <v>4.8151033186274492E-2</v>
      </c>
      <c r="L7" s="81">
        <v>0.56562608186050845</v>
      </c>
      <c r="M7" s="81">
        <v>0.10743363993362998</v>
      </c>
      <c r="N7" s="81">
        <v>0.72210071062931147</v>
      </c>
      <c r="O7" s="81">
        <v>0.16705294436186693</v>
      </c>
      <c r="P7" s="81">
        <v>0.37329390672041179</v>
      </c>
      <c r="Q7" s="81">
        <v>-0.13603239092465802</v>
      </c>
      <c r="R7" s="81">
        <v>8.7507339570735435E-2</v>
      </c>
      <c r="S7" s="81">
        <v>9.1448084369512822E-2</v>
      </c>
      <c r="T7" s="81">
        <v>3.0654687210142896E-2</v>
      </c>
      <c r="U7" s="81">
        <v>-3.0423754210995566E-2</v>
      </c>
      <c r="V7" s="81">
        <v>0.21852731090210051</v>
      </c>
      <c r="W7" s="81">
        <v>7.878769114335632E-2</v>
      </c>
      <c r="X7" s="81">
        <v>0.43460660940489726</v>
      </c>
      <c r="Y7" s="81">
        <v>1.3324816393609462E-2</v>
      </c>
      <c r="Z7" s="81">
        <v>0.11414991998994285</v>
      </c>
      <c r="AA7" s="81">
        <v>4.3440447113224236E-2</v>
      </c>
      <c r="AB7" s="81">
        <v>-3.3912893292656648E-2</v>
      </c>
      <c r="AC7" s="81">
        <v>9.9287815448246719E-2</v>
      </c>
      <c r="AD7" s="81">
        <v>0.15063210171902203</v>
      </c>
      <c r="AE7" s="81">
        <v>7.4537227740142403E-2</v>
      </c>
      <c r="AF7" s="81">
        <v>4.8609195169558132E-2</v>
      </c>
      <c r="AG7" s="81">
        <v>5.8536518114849549E-2</v>
      </c>
      <c r="AH7" s="81">
        <v>6.8790658217123102E-2</v>
      </c>
      <c r="AI7" s="81">
        <v>8.1742702407649942E-2</v>
      </c>
      <c r="AJ7" s="81">
        <v>4.6568520779557643E-2</v>
      </c>
      <c r="AK7" s="81">
        <v>7.1062381167417171E-2</v>
      </c>
      <c r="AL7" s="81">
        <v>0.30812767548866832</v>
      </c>
      <c r="AM7" s="81">
        <v>8.3799697302387927E-2</v>
      </c>
      <c r="AN7" s="81">
        <v>0.31916444098723212</v>
      </c>
      <c r="AO7" s="81">
        <v>2.7777086577523102E-2</v>
      </c>
      <c r="AP7" s="81">
        <v>2.1998152051308825E-2</v>
      </c>
      <c r="AQ7" s="81">
        <v>8.2191846869016941E-2</v>
      </c>
      <c r="AR7" s="81">
        <v>-2.0880573360058888E-2</v>
      </c>
      <c r="AS7" s="81">
        <v>4.9399474334433188E-2</v>
      </c>
      <c r="AT7" s="81">
        <v>8.5370369659478834E-2</v>
      </c>
      <c r="AU7" s="81">
        <v>0.1114719650502406</v>
      </c>
      <c r="AV7" s="81">
        <v>0.16998693027543391</v>
      </c>
      <c r="AW7" s="81">
        <v>-7.980946559444764E-3</v>
      </c>
      <c r="AX7" s="81">
        <v>-4.188251039520708E-2</v>
      </c>
      <c r="AY7" s="81">
        <v>6.4729849756116786E-2</v>
      </c>
      <c r="AZ7" s="81">
        <v>-2.0067552230496034E-2</v>
      </c>
      <c r="BA7" s="81">
        <v>0.14444308402198158</v>
      </c>
      <c r="BB7" s="81">
        <v>0.53389065321682549</v>
      </c>
      <c r="BC7" s="81">
        <v>3.6738024742607503E-3</v>
      </c>
      <c r="BD7" s="81">
        <v>0.31318153938676696</v>
      </c>
      <c r="BE7" s="81">
        <v>0.10153666879701635</v>
      </c>
      <c r="BF7" s="81">
        <v>0.13044886257838317</v>
      </c>
      <c r="BG7" s="81">
        <v>3.3428331495918388E-2</v>
      </c>
      <c r="BH7" s="81">
        <v>7.5294474022333134E-3</v>
      </c>
      <c r="BI7" s="81">
        <v>7.7387255699098614E-2</v>
      </c>
      <c r="BJ7" s="81">
        <v>8.8314472779579448E-2</v>
      </c>
      <c r="BK7" s="81">
        <v>3.5841778298014888E-2</v>
      </c>
      <c r="BL7" s="81">
        <v>3.6220301145413018E-2</v>
      </c>
      <c r="BM7" s="81">
        <v>9.8232790509476489E-2</v>
      </c>
      <c r="BN7" s="81">
        <v>0.30018709628952078</v>
      </c>
      <c r="BO7" s="81">
        <v>0.1928841750237611</v>
      </c>
      <c r="BP7" s="81">
        <v>0.392827436634274</v>
      </c>
      <c r="BQ7" s="81">
        <v>1.5538363025991821E-2</v>
      </c>
      <c r="BR7" s="81">
        <v>0.43182988146067497</v>
      </c>
      <c r="BS7" s="81">
        <v>2.6880871077556566E-2</v>
      </c>
      <c r="BT7" s="81">
        <v>0.66157829278922864</v>
      </c>
      <c r="BU7" s="82">
        <v>3.6421435929133768E-3</v>
      </c>
    </row>
    <row r="8" spans="2:73" x14ac:dyDescent="0.45">
      <c r="B8" s="79" t="s">
        <v>676</v>
      </c>
      <c r="C8" s="83">
        <v>0.58153997016175918</v>
      </c>
      <c r="D8" s="84">
        <v>1</v>
      </c>
      <c r="E8" s="84">
        <v>0.29452356458017892</v>
      </c>
      <c r="F8" s="84">
        <v>0.57503345809291895</v>
      </c>
      <c r="G8" s="84">
        <v>0.17287306612841027</v>
      </c>
      <c r="H8" s="84">
        <v>0.21201767165385066</v>
      </c>
      <c r="I8" s="84">
        <v>-0.22921900232424386</v>
      </c>
      <c r="J8" s="84">
        <v>0.39160605115596059</v>
      </c>
      <c r="K8" s="84">
        <v>2.8576130196111407E-2</v>
      </c>
      <c r="L8" s="84">
        <v>0.51029924462684162</v>
      </c>
      <c r="M8" s="84">
        <v>0.18785226728169724</v>
      </c>
      <c r="N8" s="84">
        <v>0.59899941796615552</v>
      </c>
      <c r="O8" s="84">
        <v>0.20942182374132759</v>
      </c>
      <c r="P8" s="84">
        <v>0.58080579589599834</v>
      </c>
      <c r="Q8" s="84">
        <v>4.5419118438434478E-2</v>
      </c>
      <c r="R8" s="84">
        <v>0.104089340822678</v>
      </c>
      <c r="S8" s="84">
        <v>0.12676072730085372</v>
      </c>
      <c r="T8" s="84">
        <v>2.390909493084592E-2</v>
      </c>
      <c r="U8" s="84">
        <v>4.1350802539454425E-2</v>
      </c>
      <c r="V8" s="84">
        <v>0.40168234904470745</v>
      </c>
      <c r="W8" s="84">
        <v>0.33281893214944758</v>
      </c>
      <c r="X8" s="84">
        <v>0.82280907376918144</v>
      </c>
      <c r="Y8" s="84">
        <v>0.29588309836591065</v>
      </c>
      <c r="Z8" s="84">
        <v>0.10928123786381569</v>
      </c>
      <c r="AA8" s="84">
        <v>4.6344759727309039E-2</v>
      </c>
      <c r="AB8" s="84">
        <v>-5.7673488463373217E-2</v>
      </c>
      <c r="AC8" s="84">
        <v>0.32359919115941255</v>
      </c>
      <c r="AD8" s="84">
        <v>0.13860560884119644</v>
      </c>
      <c r="AE8" s="84">
        <v>0.17342609844153156</v>
      </c>
      <c r="AF8" s="84">
        <v>4.7879528428761677E-2</v>
      </c>
      <c r="AG8" s="84">
        <v>9.2384526489897464E-2</v>
      </c>
      <c r="AH8" s="84">
        <v>4.3846488040907787E-2</v>
      </c>
      <c r="AI8" s="84">
        <v>0.16103956298622704</v>
      </c>
      <c r="AJ8" s="84">
        <v>5.2075249114250134E-2</v>
      </c>
      <c r="AK8" s="84">
        <v>0.11196503959703222</v>
      </c>
      <c r="AL8" s="84">
        <v>0.51565152592397823</v>
      </c>
      <c r="AM8" s="84">
        <v>0.23473526802152803</v>
      </c>
      <c r="AN8" s="84">
        <v>0.27191119684105514</v>
      </c>
      <c r="AO8" s="84">
        <v>0.12434300987254758</v>
      </c>
      <c r="AP8" s="84">
        <v>4.2292630366319424E-2</v>
      </c>
      <c r="AQ8" s="84">
        <v>9.0289157809473969E-2</v>
      </c>
      <c r="AR8" s="84">
        <v>-4.5745831057884961E-3</v>
      </c>
      <c r="AS8" s="84">
        <v>9.0252630813562329E-2</v>
      </c>
      <c r="AT8" s="84">
        <v>0.14066096603239481</v>
      </c>
      <c r="AU8" s="84">
        <v>0.30472540218995675</v>
      </c>
      <c r="AV8" s="84">
        <v>0.11508447787768356</v>
      </c>
      <c r="AW8" s="84">
        <v>1.4818032490574555E-2</v>
      </c>
      <c r="AX8" s="84">
        <v>-2.4684684577977262E-2</v>
      </c>
      <c r="AY8" s="84">
        <v>0.29423590483323575</v>
      </c>
      <c r="AZ8" s="84">
        <v>-3.3882222542685372E-2</v>
      </c>
      <c r="BA8" s="84">
        <v>0.1473402744866418</v>
      </c>
      <c r="BB8" s="84">
        <v>0.32621012033120661</v>
      </c>
      <c r="BC8" s="84">
        <v>2.2307843896209753E-2</v>
      </c>
      <c r="BD8" s="84">
        <v>0.52110683057865703</v>
      </c>
      <c r="BE8" s="84">
        <v>0.28634997522530847</v>
      </c>
      <c r="BF8" s="84">
        <v>0.15728846860730838</v>
      </c>
      <c r="BG8" s="84">
        <v>0.18200886741165059</v>
      </c>
      <c r="BH8" s="84">
        <v>5.0752127610781732E-2</v>
      </c>
      <c r="BI8" s="84">
        <v>0.19174323318136832</v>
      </c>
      <c r="BJ8" s="84">
        <v>0.12919519566088702</v>
      </c>
      <c r="BK8" s="84">
        <v>8.7940816496498861E-2</v>
      </c>
      <c r="BL8" s="84">
        <v>4.3001262825995236E-2</v>
      </c>
      <c r="BM8" s="84">
        <v>0.18426373883515226</v>
      </c>
      <c r="BN8" s="84">
        <v>0.39878524842614244</v>
      </c>
      <c r="BO8" s="84">
        <v>0.29463804683074979</v>
      </c>
      <c r="BP8" s="84">
        <v>0.73528657074403314</v>
      </c>
      <c r="BQ8" s="84">
        <v>0.42668787112371587</v>
      </c>
      <c r="BR8" s="84">
        <v>0.78260488807518291</v>
      </c>
      <c r="BS8" s="84">
        <v>0.42467130635311146</v>
      </c>
      <c r="BT8" s="84">
        <v>0.3559578499069011</v>
      </c>
      <c r="BU8" s="85">
        <v>1.6120759762049627E-2</v>
      </c>
    </row>
    <row r="9" spans="2:73" x14ac:dyDescent="0.45">
      <c r="B9" s="79" t="s">
        <v>749</v>
      </c>
      <c r="C9" s="83">
        <v>1.0689083889330498E-2</v>
      </c>
      <c r="D9" s="84">
        <v>0.29452356458017892</v>
      </c>
      <c r="E9" s="84">
        <v>1</v>
      </c>
      <c r="F9" s="84">
        <v>8.2702524343644251E-2</v>
      </c>
      <c r="G9" s="84">
        <v>0.57247932667286494</v>
      </c>
      <c r="H9" s="84">
        <v>7.069492582701925E-3</v>
      </c>
      <c r="I9" s="84">
        <v>0.26228574777648328</v>
      </c>
      <c r="J9" s="84">
        <v>-4.3091070670933665E-2</v>
      </c>
      <c r="K9" s="84">
        <v>-1.505586799505336E-3</v>
      </c>
      <c r="L9" s="84">
        <v>0.15912824242295506</v>
      </c>
      <c r="M9" s="84">
        <v>0.54867550719280489</v>
      </c>
      <c r="N9" s="84">
        <v>0.12566685781900538</v>
      </c>
      <c r="O9" s="84">
        <v>0.47271674890386889</v>
      </c>
      <c r="P9" s="84">
        <v>0.24674770116368913</v>
      </c>
      <c r="Q9" s="84">
        <v>0.63756834345155655</v>
      </c>
      <c r="R9" s="84">
        <v>3.2567078649018026E-2</v>
      </c>
      <c r="S9" s="84">
        <v>0.32309668866397245</v>
      </c>
      <c r="T9" s="84">
        <v>-6.0996174359017594E-2</v>
      </c>
      <c r="U9" s="84">
        <v>0.27974173037093658</v>
      </c>
      <c r="V9" s="84">
        <v>0.10312334147465611</v>
      </c>
      <c r="W9" s="84">
        <v>0.86263343701410766</v>
      </c>
      <c r="X9" s="84">
        <v>0.26807136476172133</v>
      </c>
      <c r="Y9" s="84">
        <v>0.99790879104537933</v>
      </c>
      <c r="Z9" s="84">
        <v>-4.1161129341868288E-2</v>
      </c>
      <c r="AA9" s="84">
        <v>0.1329748920507087</v>
      </c>
      <c r="AB9" s="84">
        <v>-0.20341731809076741</v>
      </c>
      <c r="AC9" s="84">
        <v>0.74092295725235624</v>
      </c>
      <c r="AD9" s="84">
        <v>-1.8569460461316085E-2</v>
      </c>
      <c r="AE9" s="84">
        <v>0.52767212420909226</v>
      </c>
      <c r="AF9" s="84">
        <v>8.1169955675126623E-2</v>
      </c>
      <c r="AG9" s="84">
        <v>0.28063393493739286</v>
      </c>
      <c r="AH9" s="84">
        <v>-1.0615363149893151E-2</v>
      </c>
      <c r="AI9" s="84">
        <v>0.41629180673209115</v>
      </c>
      <c r="AJ9" s="84">
        <v>-2.1866309257760626E-2</v>
      </c>
      <c r="AK9" s="84">
        <v>0.34455289235266873</v>
      </c>
      <c r="AL9" s="84">
        <v>0.18898354922839877</v>
      </c>
      <c r="AM9" s="84">
        <v>0.73436515271325764</v>
      </c>
      <c r="AN9" s="84">
        <v>0.10888706917065694</v>
      </c>
      <c r="AO9" s="84">
        <v>0.54453800077856418</v>
      </c>
      <c r="AP9" s="84">
        <v>-2.3618881367354634E-2</v>
      </c>
      <c r="AQ9" s="84">
        <v>0.20518957651648631</v>
      </c>
      <c r="AR9" s="84">
        <v>1.6320662202392661E-2</v>
      </c>
      <c r="AS9" s="84">
        <v>0.30834059659579227</v>
      </c>
      <c r="AT9" s="84">
        <v>-0.12285533600049983</v>
      </c>
      <c r="AU9" s="84">
        <v>0.77845454111211521</v>
      </c>
      <c r="AV9" s="84">
        <v>-5.4290571684105358E-2</v>
      </c>
      <c r="AW9" s="84">
        <v>2.5951641181102176E-2</v>
      </c>
      <c r="AX9" s="84">
        <v>-2.5068454084645989E-2</v>
      </c>
      <c r="AY9" s="84">
        <v>0.87527861094769166</v>
      </c>
      <c r="AZ9" s="84">
        <v>-3.510698962595387E-2</v>
      </c>
      <c r="BA9" s="84">
        <v>0.26523361672240459</v>
      </c>
      <c r="BB9" s="84">
        <v>1.1890015304830007E-2</v>
      </c>
      <c r="BC9" s="84">
        <v>2.3765609169106187E-2</v>
      </c>
      <c r="BD9" s="84">
        <v>0.18450855357859974</v>
      </c>
      <c r="BE9" s="84">
        <v>0.78902085508753861</v>
      </c>
      <c r="BF9" s="84">
        <v>-1.2865362764345139E-2</v>
      </c>
      <c r="BG9" s="84">
        <v>0.61140776673461206</v>
      </c>
      <c r="BH9" s="84">
        <v>-7.7052357572017116E-2</v>
      </c>
      <c r="BI9" s="84">
        <v>0.4357431453881323</v>
      </c>
      <c r="BJ9" s="84">
        <v>1.7427604446070253E-2</v>
      </c>
      <c r="BK9" s="84">
        <v>0.34546475679857491</v>
      </c>
      <c r="BL9" s="84">
        <v>-0.17558000898763765</v>
      </c>
      <c r="BM9" s="84">
        <v>0.46330331056489349</v>
      </c>
      <c r="BN9" s="84">
        <v>6.1446234523634534E-2</v>
      </c>
      <c r="BO9" s="84">
        <v>0.6476473548649464</v>
      </c>
      <c r="BP9" s="84">
        <v>0.20562689482332958</v>
      </c>
      <c r="BQ9" s="84">
        <v>0.99282301413847573</v>
      </c>
      <c r="BR9" s="84">
        <v>0.1953718352912325</v>
      </c>
      <c r="BS9" s="84">
        <v>0.98417331003708308</v>
      </c>
      <c r="BT9" s="84">
        <v>-0.11092081147198017</v>
      </c>
      <c r="BU9" s="85">
        <v>0.12861481243578879</v>
      </c>
    </row>
    <row r="10" spans="2:73" x14ac:dyDescent="0.45">
      <c r="B10" s="79" t="s">
        <v>679</v>
      </c>
      <c r="C10" s="83">
        <v>0.5005709066388554</v>
      </c>
      <c r="D10" s="84">
        <v>0.57503345809291895</v>
      </c>
      <c r="E10" s="84">
        <v>8.2702524343644251E-2</v>
      </c>
      <c r="F10" s="84">
        <v>1</v>
      </c>
      <c r="G10" s="84">
        <v>0.27142721022818755</v>
      </c>
      <c r="H10" s="84">
        <v>0.2943809139790653</v>
      </c>
      <c r="I10" s="84">
        <v>-0.39955382980540388</v>
      </c>
      <c r="J10" s="84">
        <v>0.45365992799069338</v>
      </c>
      <c r="K10" s="84">
        <v>1.3283775905972543E-2</v>
      </c>
      <c r="L10" s="84">
        <v>0.4703091316145605</v>
      </c>
      <c r="M10" s="84">
        <v>0.16257905806372952</v>
      </c>
      <c r="N10" s="84">
        <v>0.52436312450290745</v>
      </c>
      <c r="O10" s="84">
        <v>0.20511763108889416</v>
      </c>
      <c r="P10" s="84">
        <v>0.57066612131595429</v>
      </c>
      <c r="Q10" s="84">
        <v>-6.2002846099425253E-2</v>
      </c>
      <c r="R10" s="84">
        <v>0.1579268021874784</v>
      </c>
      <c r="S10" s="84">
        <v>9.5668509445809777E-2</v>
      </c>
      <c r="T10" s="84">
        <v>7.977037408272776E-2</v>
      </c>
      <c r="U10" s="84">
        <v>4.5781303649082068E-2</v>
      </c>
      <c r="V10" s="84">
        <v>0.40508618241720801</v>
      </c>
      <c r="W10" s="84">
        <v>0.13436901050414421</v>
      </c>
      <c r="X10" s="84">
        <v>0.62601014873742189</v>
      </c>
      <c r="Y10" s="84">
        <v>8.2550452806146118E-2</v>
      </c>
      <c r="Z10" s="84">
        <v>0.26424407701159081</v>
      </c>
      <c r="AA10" s="84">
        <v>9.3493022078277352E-2</v>
      </c>
      <c r="AB10" s="84">
        <v>1.1105488667737792E-2</v>
      </c>
      <c r="AC10" s="84">
        <v>0.17447064915281493</v>
      </c>
      <c r="AD10" s="84">
        <v>0.20079677804158405</v>
      </c>
      <c r="AE10" s="84">
        <v>9.8921035063824034E-2</v>
      </c>
      <c r="AF10" s="84">
        <v>0.11816959818201361</v>
      </c>
      <c r="AG10" s="84">
        <v>6.3705535228513091E-2</v>
      </c>
      <c r="AH10" s="84">
        <v>0.17428966790019088</v>
      </c>
      <c r="AI10" s="84">
        <v>0.11079530169723499</v>
      </c>
      <c r="AJ10" s="84">
        <v>0.12820996915326818</v>
      </c>
      <c r="AK10" s="84">
        <v>0.10313118296515114</v>
      </c>
      <c r="AL10" s="84">
        <v>0.51723509314035065</v>
      </c>
      <c r="AM10" s="84">
        <v>0.10932696329823541</v>
      </c>
      <c r="AN10" s="84">
        <v>0.36077661894518687</v>
      </c>
      <c r="AO10" s="84">
        <v>9.191358685391525E-2</v>
      </c>
      <c r="AP10" s="84">
        <v>3.5115212121673088E-2</v>
      </c>
      <c r="AQ10" s="84">
        <v>6.9230585628630978E-2</v>
      </c>
      <c r="AR10" s="84">
        <v>5.2729657511378341E-5</v>
      </c>
      <c r="AS10" s="84">
        <v>6.6187287793108535E-2</v>
      </c>
      <c r="AT10" s="84">
        <v>0.21770218481240444</v>
      </c>
      <c r="AU10" s="84">
        <v>0.16555938747643925</v>
      </c>
      <c r="AV10" s="84">
        <v>0.13324502672662747</v>
      </c>
      <c r="AW10" s="84">
        <v>1.3799754881767975E-2</v>
      </c>
      <c r="AX10" s="84">
        <v>-5.0476204298040138E-2</v>
      </c>
      <c r="AY10" s="84">
        <v>0.12268120623856303</v>
      </c>
      <c r="AZ10" s="84">
        <v>-3.672866655147048E-2</v>
      </c>
      <c r="BA10" s="84">
        <v>0.15465615272317076</v>
      </c>
      <c r="BB10" s="84">
        <v>0.29989801538766026</v>
      </c>
      <c r="BC10" s="84">
        <v>7.3554162417243376E-3</v>
      </c>
      <c r="BD10" s="84">
        <v>0.50439983745184391</v>
      </c>
      <c r="BE10" s="84">
        <v>0.14158545290051042</v>
      </c>
      <c r="BF10" s="84">
        <v>0.2961146583978575</v>
      </c>
      <c r="BG10" s="84">
        <v>8.0916680040505493E-2</v>
      </c>
      <c r="BH10" s="84">
        <v>5.6254713684887728E-2</v>
      </c>
      <c r="BI10" s="84">
        <v>0.12112162078292649</v>
      </c>
      <c r="BJ10" s="84">
        <v>0.20714789587479204</v>
      </c>
      <c r="BK10" s="84">
        <v>5.5769667912881127E-2</v>
      </c>
      <c r="BL10" s="84">
        <v>9.698127514464755E-2</v>
      </c>
      <c r="BM10" s="84">
        <v>0.12743330588659696</v>
      </c>
      <c r="BN10" s="84">
        <v>0.70158736190592885</v>
      </c>
      <c r="BO10" s="84">
        <v>0.42384509350584432</v>
      </c>
      <c r="BP10" s="84">
        <v>0.34684294422079887</v>
      </c>
      <c r="BQ10" s="84">
        <v>0.29872473045870224</v>
      </c>
      <c r="BR10" s="84">
        <v>0.37951287439617176</v>
      </c>
      <c r="BS10" s="84">
        <v>0.30232300588257782</v>
      </c>
      <c r="BT10" s="84">
        <v>0.26559730623976752</v>
      </c>
      <c r="BU10" s="85">
        <v>0.13488353559478619</v>
      </c>
    </row>
    <row r="11" spans="2:73" x14ac:dyDescent="0.45">
      <c r="B11" s="79" t="s">
        <v>680</v>
      </c>
      <c r="C11" s="83">
        <v>4.8122946846293077E-2</v>
      </c>
      <c r="D11" s="84">
        <v>0.17287306612841027</v>
      </c>
      <c r="E11" s="84">
        <v>0.57247932667286494</v>
      </c>
      <c r="F11" s="84">
        <v>0.27142721022818755</v>
      </c>
      <c r="G11" s="84">
        <v>1</v>
      </c>
      <c r="H11" s="84">
        <v>4.2024231759716035E-2</v>
      </c>
      <c r="I11" s="84">
        <v>7.7456627708035283E-2</v>
      </c>
      <c r="J11" s="84">
        <v>1.0778799240153233E-2</v>
      </c>
      <c r="K11" s="84">
        <v>-2.3939523487535037E-2</v>
      </c>
      <c r="L11" s="84">
        <v>0.18334076378406919</v>
      </c>
      <c r="M11" s="84">
        <v>0.52002045225668148</v>
      </c>
      <c r="N11" s="84">
        <v>0.1282550911122218</v>
      </c>
      <c r="O11" s="84">
        <v>0.47833109122168993</v>
      </c>
      <c r="P11" s="84">
        <v>0.20208815912559247</v>
      </c>
      <c r="Q11" s="84">
        <v>0.37792173420242758</v>
      </c>
      <c r="R11" s="84">
        <v>3.2082148975531494E-2</v>
      </c>
      <c r="S11" s="84">
        <v>0.29768741185628383</v>
      </c>
      <c r="T11" s="84">
        <v>-6.662588385578383E-2</v>
      </c>
      <c r="U11" s="84">
        <v>0.28558172248767794</v>
      </c>
      <c r="V11" s="84">
        <v>8.9432400341412838E-2</v>
      </c>
      <c r="W11" s="84">
        <v>0.53932314285893679</v>
      </c>
      <c r="X11" s="84">
        <v>0.16979695049778237</v>
      </c>
      <c r="Y11" s="84">
        <v>0.57241263726769043</v>
      </c>
      <c r="Z11" s="84">
        <v>3.6912206042402475E-3</v>
      </c>
      <c r="AA11" s="84">
        <v>0.13279043457116546</v>
      </c>
      <c r="AB11" s="84">
        <v>-0.15171538979490798</v>
      </c>
      <c r="AC11" s="84">
        <v>0.46614226595645786</v>
      </c>
      <c r="AD11" s="84">
        <v>8.2071479971381704E-3</v>
      </c>
      <c r="AE11" s="84">
        <v>0.38222267913594032</v>
      </c>
      <c r="AF11" s="84">
        <v>8.6623902448620296E-2</v>
      </c>
      <c r="AG11" s="84">
        <v>0.25974389019537064</v>
      </c>
      <c r="AH11" s="84">
        <v>2.9395690363037675E-2</v>
      </c>
      <c r="AI11" s="84">
        <v>0.3768095276447348</v>
      </c>
      <c r="AJ11" s="84">
        <v>7.5040573685402467E-3</v>
      </c>
      <c r="AK11" s="84">
        <v>0.35616804259743462</v>
      </c>
      <c r="AL11" s="84">
        <v>0.17747121051117448</v>
      </c>
      <c r="AM11" s="84">
        <v>0.5593484428860378</v>
      </c>
      <c r="AN11" s="84">
        <v>0.16302208228467574</v>
      </c>
      <c r="AO11" s="84">
        <v>0.50700660934022934</v>
      </c>
      <c r="AP11" s="84">
        <v>-1.4588863608595497E-2</v>
      </c>
      <c r="AQ11" s="84">
        <v>0.21354412102430817</v>
      </c>
      <c r="AR11" s="84">
        <v>2.2775226938111136E-2</v>
      </c>
      <c r="AS11" s="84">
        <v>0.300311894505429</v>
      </c>
      <c r="AT11" s="84">
        <v>-0.11327084865330042</v>
      </c>
      <c r="AU11" s="84">
        <v>0.55152065602807143</v>
      </c>
      <c r="AV11" s="84">
        <v>6.0079470338068519E-3</v>
      </c>
      <c r="AW11" s="84">
        <v>3.0500406772231245E-2</v>
      </c>
      <c r="AX11" s="84">
        <v>-3.1937907425209473E-2</v>
      </c>
      <c r="AY11" s="84">
        <v>0.52012556305662405</v>
      </c>
      <c r="AZ11" s="84">
        <v>-7.4707067758478768E-2</v>
      </c>
      <c r="BA11" s="84">
        <v>0.22515189520942891</v>
      </c>
      <c r="BB11" s="84">
        <v>5.1029081947483956E-2</v>
      </c>
      <c r="BC11" s="84">
        <v>9.5072794555173517E-3</v>
      </c>
      <c r="BD11" s="84">
        <v>0.15620235852067382</v>
      </c>
      <c r="BE11" s="84">
        <v>0.54026426280626594</v>
      </c>
      <c r="BF11" s="84">
        <v>4.504751546271777E-2</v>
      </c>
      <c r="BG11" s="84">
        <v>0.49679847954170403</v>
      </c>
      <c r="BH11" s="84">
        <v>-6.5654580264576434E-2</v>
      </c>
      <c r="BI11" s="84">
        <v>0.38514906646717734</v>
      </c>
      <c r="BJ11" s="84">
        <v>6.4599274837930362E-2</v>
      </c>
      <c r="BK11" s="84">
        <v>0.34067826279537095</v>
      </c>
      <c r="BL11" s="84">
        <v>-0.13787482844990118</v>
      </c>
      <c r="BM11" s="84">
        <v>0.41592001046104626</v>
      </c>
      <c r="BN11" s="84">
        <v>0.22895455922050229</v>
      </c>
      <c r="BO11" s="84">
        <v>0.9908333521555287</v>
      </c>
      <c r="BP11" s="84">
        <v>7.0001941979403418E-2</v>
      </c>
      <c r="BQ11" s="84">
        <v>0.64054316118963395</v>
      </c>
      <c r="BR11" s="84">
        <v>8.6397079132332133E-2</v>
      </c>
      <c r="BS11" s="84">
        <v>0.63652804746806269</v>
      </c>
      <c r="BT11" s="84">
        <v>-8.6216330548758116E-2</v>
      </c>
      <c r="BU11" s="85">
        <v>0.11534247169693554</v>
      </c>
    </row>
    <row r="12" spans="2:73" x14ac:dyDescent="0.45">
      <c r="B12" s="79" t="s">
        <v>681</v>
      </c>
      <c r="C12" s="83">
        <v>0.18322811455457128</v>
      </c>
      <c r="D12" s="84">
        <v>0.21201767165385066</v>
      </c>
      <c r="E12" s="84">
        <v>7.069492582701925E-3</v>
      </c>
      <c r="F12" s="84">
        <v>0.2943809139790653</v>
      </c>
      <c r="G12" s="84">
        <v>4.2024231759716035E-2</v>
      </c>
      <c r="H12" s="84">
        <v>1</v>
      </c>
      <c r="I12" s="84">
        <v>-0.19259056357416526</v>
      </c>
      <c r="J12" s="84">
        <v>0.20526271751857378</v>
      </c>
      <c r="K12" s="84">
        <v>1.6922906061618313E-2</v>
      </c>
      <c r="L12" s="84">
        <v>0.19256841366916133</v>
      </c>
      <c r="M12" s="84">
        <v>0.10402487415975888</v>
      </c>
      <c r="N12" s="84">
        <v>0.20511731564554014</v>
      </c>
      <c r="O12" s="84">
        <v>8.1520057700563656E-2</v>
      </c>
      <c r="P12" s="84">
        <v>0.29909338944898212</v>
      </c>
      <c r="Q12" s="84">
        <v>-4.3240598676206492E-2</v>
      </c>
      <c r="R12" s="84">
        <v>8.6342636567884434E-2</v>
      </c>
      <c r="S12" s="84">
        <v>3.7567974731965652E-2</v>
      </c>
      <c r="T12" s="84">
        <v>9.094082153069763E-2</v>
      </c>
      <c r="U12" s="84">
        <v>-4.3515259100352756E-3</v>
      </c>
      <c r="V12" s="84">
        <v>0.21927430955962776</v>
      </c>
      <c r="W12" s="84">
        <v>4.7784026051179603E-2</v>
      </c>
      <c r="X12" s="84">
        <v>0.28555658235176185</v>
      </c>
      <c r="Y12" s="84">
        <v>7.4991419085702971E-3</v>
      </c>
      <c r="Z12" s="84">
        <v>0.31971419316089944</v>
      </c>
      <c r="AA12" s="84">
        <v>3.016086328007964E-2</v>
      </c>
      <c r="AB12" s="84">
        <v>-3.7141801277244271E-2</v>
      </c>
      <c r="AC12" s="84">
        <v>5.434262568540587E-2</v>
      </c>
      <c r="AD12" s="84">
        <v>0.12345769682223258</v>
      </c>
      <c r="AE12" s="84">
        <v>-2.1140804356551437E-2</v>
      </c>
      <c r="AF12" s="84">
        <v>0.12882512572379409</v>
      </c>
      <c r="AG12" s="84">
        <v>4.8176423091901753E-2</v>
      </c>
      <c r="AH12" s="84">
        <v>0.22543446074649168</v>
      </c>
      <c r="AI12" s="84">
        <v>9.0806431132935989E-2</v>
      </c>
      <c r="AJ12" s="84">
        <v>0.16461754158971934</v>
      </c>
      <c r="AK12" s="84">
        <v>5.00289490966105E-2</v>
      </c>
      <c r="AL12" s="84">
        <v>0.24659970306338627</v>
      </c>
      <c r="AM12" s="84">
        <v>4.6692725483195113E-2</v>
      </c>
      <c r="AN12" s="84">
        <v>0.22678315896160262</v>
      </c>
      <c r="AO12" s="84">
        <v>8.4857947155551214E-2</v>
      </c>
      <c r="AP12" s="84">
        <v>5.1304182051144294E-2</v>
      </c>
      <c r="AQ12" s="84">
        <v>4.5171406214680077E-2</v>
      </c>
      <c r="AR12" s="84">
        <v>2.2477088061050761E-3</v>
      </c>
      <c r="AS12" s="84">
        <v>8.9370334298336504E-2</v>
      </c>
      <c r="AT12" s="84">
        <v>6.8325608226920895E-2</v>
      </c>
      <c r="AU12" s="84">
        <v>6.2389026020674081E-2</v>
      </c>
      <c r="AV12" s="84">
        <v>0.10168560014982352</v>
      </c>
      <c r="AW12" s="84">
        <v>1.5035997265886917E-2</v>
      </c>
      <c r="AX12" s="84">
        <v>-1.7958612587700901E-2</v>
      </c>
      <c r="AY12" s="84">
        <v>2.0020143175409819E-2</v>
      </c>
      <c r="AZ12" s="84">
        <v>-1.5385242625364793E-2</v>
      </c>
      <c r="BA12" s="84">
        <v>8.6176662741928464E-2</v>
      </c>
      <c r="BB12" s="84">
        <v>0.11744449188031647</v>
      </c>
      <c r="BC12" s="84">
        <v>-4.3526696175850057E-3</v>
      </c>
      <c r="BD12" s="84">
        <v>0.25835302337126803</v>
      </c>
      <c r="BE12" s="84">
        <v>6.9367825388880505E-2</v>
      </c>
      <c r="BF12" s="84">
        <v>0.34664038839161571</v>
      </c>
      <c r="BG12" s="84">
        <v>5.2289550912485499E-3</v>
      </c>
      <c r="BH12" s="84">
        <v>3.1187223645985557E-2</v>
      </c>
      <c r="BI12" s="84">
        <v>6.3421979624203831E-2</v>
      </c>
      <c r="BJ12" s="84">
        <v>0.27683125505169287</v>
      </c>
      <c r="BK12" s="84">
        <v>4.6308129841640157E-2</v>
      </c>
      <c r="BL12" s="84">
        <v>7.048018773235025E-2</v>
      </c>
      <c r="BM12" s="84">
        <v>4.19504420994192E-2</v>
      </c>
      <c r="BN12" s="84">
        <v>0.20453507702979332</v>
      </c>
      <c r="BO12" s="84">
        <v>0.18813225078889567</v>
      </c>
      <c r="BP12" s="84">
        <v>0.10074086677485368</v>
      </c>
      <c r="BQ12" s="84">
        <v>3.5989888888939239E-2</v>
      </c>
      <c r="BR12" s="84">
        <v>0.12037206893312663</v>
      </c>
      <c r="BS12" s="84">
        <v>3.5933680697800952E-2</v>
      </c>
      <c r="BT12" s="84">
        <v>7.7967228055739246E-2</v>
      </c>
      <c r="BU12" s="85">
        <v>-2.6540694370822078E-2</v>
      </c>
    </row>
    <row r="13" spans="2:73" x14ac:dyDescent="0.45">
      <c r="B13" s="79" t="s">
        <v>682</v>
      </c>
      <c r="C13" s="83">
        <v>-0.39799350083866369</v>
      </c>
      <c r="D13" s="84">
        <v>-0.22921900232424386</v>
      </c>
      <c r="E13" s="84">
        <v>0.26228574777648328</v>
      </c>
      <c r="F13" s="84">
        <v>-0.39955382980540388</v>
      </c>
      <c r="G13" s="84">
        <v>7.7456627708035283E-2</v>
      </c>
      <c r="H13" s="84">
        <v>-0.19259056357416526</v>
      </c>
      <c r="I13" s="84">
        <v>1</v>
      </c>
      <c r="J13" s="84">
        <v>-0.35373361079476096</v>
      </c>
      <c r="K13" s="84">
        <v>2.6251226391753573E-3</v>
      </c>
      <c r="L13" s="84">
        <v>-0.26945186895798889</v>
      </c>
      <c r="M13" s="84">
        <v>7.9501631353091795E-2</v>
      </c>
      <c r="N13" s="84">
        <v>-0.32095479397188087</v>
      </c>
      <c r="O13" s="84">
        <v>3.5274995979774773E-3</v>
      </c>
      <c r="P13" s="84">
        <v>-0.28576883225151595</v>
      </c>
      <c r="Q13" s="84">
        <v>0.32494874973955562</v>
      </c>
      <c r="R13" s="84">
        <v>-9.4318405672030481E-2</v>
      </c>
      <c r="S13" s="84">
        <v>1.2039155320698153E-2</v>
      </c>
      <c r="T13" s="84">
        <v>-1.5302095167840599E-2</v>
      </c>
      <c r="U13" s="84">
        <v>0.16036370996693847</v>
      </c>
      <c r="V13" s="84">
        <v>-0.18748829206272355</v>
      </c>
      <c r="W13" s="84">
        <v>0.15269098444895901</v>
      </c>
      <c r="X13" s="84">
        <v>-0.26819700465844032</v>
      </c>
      <c r="Y13" s="84">
        <v>0.26390148367428401</v>
      </c>
      <c r="Z13" s="84">
        <v>-0.22291545281679939</v>
      </c>
      <c r="AA13" s="84">
        <v>-1.402394418456014E-2</v>
      </c>
      <c r="AB13" s="84">
        <v>4.560138331065744E-2</v>
      </c>
      <c r="AC13" s="84">
        <v>8.3340646921934797E-2</v>
      </c>
      <c r="AD13" s="84">
        <v>-0.12419898982221869</v>
      </c>
      <c r="AE13" s="84">
        <v>7.0430939572944662E-2</v>
      </c>
      <c r="AF13" s="84">
        <v>-6.000399447074848E-2</v>
      </c>
      <c r="AG13" s="84">
        <v>-3.2556953697846114E-2</v>
      </c>
      <c r="AH13" s="84">
        <v>-0.1782008512042586</v>
      </c>
      <c r="AI13" s="84">
        <v>4.3677966896162657E-2</v>
      </c>
      <c r="AJ13" s="84">
        <v>-0.15031938629869884</v>
      </c>
      <c r="AK13" s="84">
        <v>1.1292097236532883E-2</v>
      </c>
      <c r="AL13" s="84">
        <v>-0.26004236755501386</v>
      </c>
      <c r="AM13" s="84">
        <v>0.12849560482535202</v>
      </c>
      <c r="AN13" s="84">
        <v>-0.19189160996863391</v>
      </c>
      <c r="AO13" s="84">
        <v>0.13095941879953588</v>
      </c>
      <c r="AP13" s="84">
        <v>-5.1334617049986458E-2</v>
      </c>
      <c r="AQ13" s="84">
        <v>-2.8629082254413827E-2</v>
      </c>
      <c r="AR13" s="84">
        <v>1.9149849417713589E-2</v>
      </c>
      <c r="AS13" s="84">
        <v>3.9872639359883446E-3</v>
      </c>
      <c r="AT13" s="84">
        <v>-6.6127221448015902E-2</v>
      </c>
      <c r="AU13" s="84">
        <v>7.3649026057525685E-2</v>
      </c>
      <c r="AV13" s="84">
        <v>-0.12668997456634512</v>
      </c>
      <c r="AW13" s="84">
        <v>-3.0662639299535381E-2</v>
      </c>
      <c r="AX13" s="84">
        <v>5.1945154829474156E-2</v>
      </c>
      <c r="AY13" s="84">
        <v>0.17056665284547748</v>
      </c>
      <c r="AZ13" s="84">
        <v>4.5129144100627509E-2</v>
      </c>
      <c r="BA13" s="84">
        <v>-3.3762193536496864E-2</v>
      </c>
      <c r="BB13" s="84">
        <v>-0.23120647835583241</v>
      </c>
      <c r="BC13" s="84">
        <v>-3.2761341410628066E-2</v>
      </c>
      <c r="BD13" s="84">
        <v>-0.23053205789366568</v>
      </c>
      <c r="BE13" s="84">
        <v>0.12176980051394415</v>
      </c>
      <c r="BF13" s="84">
        <v>-0.23613017780473919</v>
      </c>
      <c r="BG13" s="84">
        <v>0.22129538870515228</v>
      </c>
      <c r="BH13" s="84">
        <v>-1.1068505549428936E-2</v>
      </c>
      <c r="BI13" s="84">
        <v>4.1695629942469668E-3</v>
      </c>
      <c r="BJ13" s="84">
        <v>-0.18228698888805062</v>
      </c>
      <c r="BK13" s="84">
        <v>9.3741278575245904E-2</v>
      </c>
      <c r="BL13" s="84">
        <v>-4.3418168321619599E-2</v>
      </c>
      <c r="BM13" s="84">
        <v>2.5336187397419579E-2</v>
      </c>
      <c r="BN13" s="84">
        <v>-0.25957060446058378</v>
      </c>
      <c r="BO13" s="84">
        <v>-1.5116139487835295E-2</v>
      </c>
      <c r="BP13" s="84">
        <v>-0.11721560744782188</v>
      </c>
      <c r="BQ13" s="84">
        <v>0.13118591575649419</v>
      </c>
      <c r="BR13" s="84">
        <v>-0.13161902190429384</v>
      </c>
      <c r="BS13" s="84">
        <v>0.11868087069734189</v>
      </c>
      <c r="BT13" s="84">
        <v>-0.23627235368540234</v>
      </c>
      <c r="BU13" s="85">
        <v>9.1161581766959113E-2</v>
      </c>
    </row>
    <row r="14" spans="2:73" x14ac:dyDescent="0.45">
      <c r="B14" s="79" t="s">
        <v>683</v>
      </c>
      <c r="C14" s="83">
        <v>0.61081789646776363</v>
      </c>
      <c r="D14" s="84">
        <v>0.39160605115596059</v>
      </c>
      <c r="E14" s="84">
        <v>-4.3091070670933665E-2</v>
      </c>
      <c r="F14" s="84">
        <v>0.45365992799069338</v>
      </c>
      <c r="G14" s="84">
        <v>1.0778799240153233E-2</v>
      </c>
      <c r="H14" s="84">
        <v>0.20526271751857378</v>
      </c>
      <c r="I14" s="84">
        <v>-0.35373361079476096</v>
      </c>
      <c r="J14" s="84">
        <v>1</v>
      </c>
      <c r="K14" s="84">
        <v>7.212486388323767E-3</v>
      </c>
      <c r="L14" s="84">
        <v>0.38200860301304923</v>
      </c>
      <c r="M14" s="84">
        <v>7.1552066326192806E-2</v>
      </c>
      <c r="N14" s="84">
        <v>0.45992610413265855</v>
      </c>
      <c r="O14" s="84">
        <v>0.10362737027663918</v>
      </c>
      <c r="P14" s="84">
        <v>0.35099655655012169</v>
      </c>
      <c r="Q14" s="84">
        <v>-0.12597848332061357</v>
      </c>
      <c r="R14" s="84">
        <v>0.11765186657580816</v>
      </c>
      <c r="S14" s="84">
        <v>1.8230240410044517E-2</v>
      </c>
      <c r="T14" s="84">
        <v>5.4082086566670386E-2</v>
      </c>
      <c r="U14" s="84">
        <v>-6.4956376367150861E-2</v>
      </c>
      <c r="V14" s="84">
        <v>0.22369132884954857</v>
      </c>
      <c r="W14" s="84">
        <v>1.7117271657012715E-2</v>
      </c>
      <c r="X14" s="84">
        <v>0.41486875704564974</v>
      </c>
      <c r="Y14" s="84">
        <v>-4.4275775066221518E-2</v>
      </c>
      <c r="Z14" s="84">
        <v>0.19148868168127223</v>
      </c>
      <c r="AA14" s="84">
        <v>3.0228384028599894E-2</v>
      </c>
      <c r="AB14" s="84">
        <v>-2.3431943798522436E-2</v>
      </c>
      <c r="AC14" s="84">
        <v>6.2591984174744736E-2</v>
      </c>
      <c r="AD14" s="84">
        <v>0.15708264938463179</v>
      </c>
      <c r="AE14" s="84">
        <v>1.3886140460346355E-2</v>
      </c>
      <c r="AF14" s="84">
        <v>6.7748288312193761E-2</v>
      </c>
      <c r="AG14" s="84">
        <v>-2.1691240500713461E-2</v>
      </c>
      <c r="AH14" s="84">
        <v>0.11239926187866038</v>
      </c>
      <c r="AI14" s="84">
        <v>3.3851410409948511E-2</v>
      </c>
      <c r="AJ14" s="84">
        <v>9.6697579970991127E-2</v>
      </c>
      <c r="AK14" s="84">
        <v>2.1822626596230403E-2</v>
      </c>
      <c r="AL14" s="84">
        <v>0.30497869710977021</v>
      </c>
      <c r="AM14" s="84">
        <v>-7.0536872854515421E-3</v>
      </c>
      <c r="AN14" s="84">
        <v>0.23889859278588171</v>
      </c>
      <c r="AO14" s="84">
        <v>-8.2567866716800348E-3</v>
      </c>
      <c r="AP14" s="84">
        <v>4.373108071988998E-2</v>
      </c>
      <c r="AQ14" s="84">
        <v>3.8883977713692827E-2</v>
      </c>
      <c r="AR14" s="84">
        <v>1.6460871581000268E-3</v>
      </c>
      <c r="AS14" s="84">
        <v>8.4631804041922758E-3</v>
      </c>
      <c r="AT14" s="84">
        <v>0.14634090396321578</v>
      </c>
      <c r="AU14" s="84">
        <v>5.522780477821633E-2</v>
      </c>
      <c r="AV14" s="84">
        <v>0.11624305242409005</v>
      </c>
      <c r="AW14" s="84">
        <v>-1.5081662098771228E-2</v>
      </c>
      <c r="AX14" s="84">
        <v>-5.4974636173240672E-2</v>
      </c>
      <c r="AY14" s="84">
        <v>-6.2720295428797643E-4</v>
      </c>
      <c r="AZ14" s="84">
        <v>-8.3718565225755998E-4</v>
      </c>
      <c r="BA14" s="84">
        <v>7.3271998121186302E-2</v>
      </c>
      <c r="BB14" s="84">
        <v>0.37289664538306849</v>
      </c>
      <c r="BC14" s="84">
        <v>2.8143642190363929E-2</v>
      </c>
      <c r="BD14" s="84">
        <v>0.30110819090704133</v>
      </c>
      <c r="BE14" s="84">
        <v>2.0577295689547932E-2</v>
      </c>
      <c r="BF14" s="84">
        <v>0.20947805072168238</v>
      </c>
      <c r="BG14" s="84">
        <v>-1.3520368039984054E-2</v>
      </c>
      <c r="BH14" s="84">
        <v>5.2031107241267846E-2</v>
      </c>
      <c r="BI14" s="84">
        <v>4.2468611854576496E-2</v>
      </c>
      <c r="BJ14" s="84">
        <v>0.1677509050381234</v>
      </c>
      <c r="BK14" s="84">
        <v>1.0853626854240926E-2</v>
      </c>
      <c r="BL14" s="84">
        <v>9.1876489431411398E-2</v>
      </c>
      <c r="BM14" s="84">
        <v>2.8994500906381469E-2</v>
      </c>
      <c r="BN14" s="84">
        <v>0.28049081592819991</v>
      </c>
      <c r="BO14" s="84">
        <v>0.10109054274122849</v>
      </c>
      <c r="BP14" s="84">
        <v>0.23444721181391892</v>
      </c>
      <c r="BQ14" s="84">
        <v>-1.4183477330115537E-2</v>
      </c>
      <c r="BR14" s="84">
        <v>0.27058526611873474</v>
      </c>
      <c r="BS14" s="84">
        <v>-7.3108739264558494E-3</v>
      </c>
      <c r="BT14" s="84">
        <v>0.40358759960349228</v>
      </c>
      <c r="BU14" s="85">
        <v>-0.13893598937879259</v>
      </c>
    </row>
    <row r="15" spans="2:73" x14ac:dyDescent="0.45">
      <c r="B15" s="79" t="s">
        <v>684</v>
      </c>
      <c r="C15" s="83">
        <v>4.8151033186274492E-2</v>
      </c>
      <c r="D15" s="84">
        <v>2.8576130196111407E-2</v>
      </c>
      <c r="E15" s="84">
        <v>-1.505586799505336E-3</v>
      </c>
      <c r="F15" s="84">
        <v>1.3283775905972543E-2</v>
      </c>
      <c r="G15" s="84">
        <v>-2.3939523487535037E-2</v>
      </c>
      <c r="H15" s="84">
        <v>1.6922906061618313E-2</v>
      </c>
      <c r="I15" s="84">
        <v>2.6251226391753573E-3</v>
      </c>
      <c r="J15" s="84">
        <v>7.212486388323767E-3</v>
      </c>
      <c r="K15" s="84">
        <v>1</v>
      </c>
      <c r="L15" s="84">
        <v>2.5247907088590156E-2</v>
      </c>
      <c r="M15" s="84">
        <v>4.9425873703204306E-3</v>
      </c>
      <c r="N15" s="84">
        <v>5.2996898952821572E-2</v>
      </c>
      <c r="O15" s="84">
        <v>3.5807429693771368E-3</v>
      </c>
      <c r="P15" s="84">
        <v>2.5952995488690365E-2</v>
      </c>
      <c r="Q15" s="84">
        <v>-1.7920382229310413E-2</v>
      </c>
      <c r="R15" s="84">
        <v>5.507436779577741E-3</v>
      </c>
      <c r="S15" s="84">
        <v>-1.8168159369899531E-2</v>
      </c>
      <c r="T15" s="84">
        <v>1.7909924028596514E-3</v>
      </c>
      <c r="U15" s="84">
        <v>-1.7002548807285401E-2</v>
      </c>
      <c r="V15" s="84">
        <v>-1.3014283888091102E-2</v>
      </c>
      <c r="W15" s="84">
        <v>1.1911710555689691E-2</v>
      </c>
      <c r="X15" s="84">
        <v>2.5697518294599479E-2</v>
      </c>
      <c r="Y15" s="84">
        <v>1.4133274525882623E-3</v>
      </c>
      <c r="Z15" s="84">
        <v>1.924515381421581E-2</v>
      </c>
      <c r="AA15" s="84">
        <v>1.3368508427095131E-2</v>
      </c>
      <c r="AB15" s="84">
        <v>2.5112178650397127E-3</v>
      </c>
      <c r="AC15" s="84">
        <v>-6.2848431014650551E-3</v>
      </c>
      <c r="AD15" s="84">
        <v>-2.1737125110121477E-2</v>
      </c>
      <c r="AE15" s="84">
        <v>-1.0641088315871065E-2</v>
      </c>
      <c r="AF15" s="84">
        <v>-1.2683044672461346E-2</v>
      </c>
      <c r="AG15" s="84">
        <v>-7.7305396513893557E-4</v>
      </c>
      <c r="AH15" s="84">
        <v>-1.1166388760497305E-3</v>
      </c>
      <c r="AI15" s="84">
        <v>7.2854498991033753E-3</v>
      </c>
      <c r="AJ15" s="84">
        <v>4.578875203775843E-3</v>
      </c>
      <c r="AK15" s="84">
        <v>-2.8329659808897724E-3</v>
      </c>
      <c r="AL15" s="84">
        <v>-5.7280353935698818E-3</v>
      </c>
      <c r="AM15" s="84">
        <v>1.1781897359436596E-2</v>
      </c>
      <c r="AN15" s="84">
        <v>-8.5744596123623548E-3</v>
      </c>
      <c r="AO15" s="84">
        <v>1.1105624702454263E-2</v>
      </c>
      <c r="AP15" s="84">
        <v>2.0310917649465714E-3</v>
      </c>
      <c r="AQ15" s="84">
        <v>7.9087297658261974E-3</v>
      </c>
      <c r="AR15" s="84">
        <v>-1.470741112538894E-3</v>
      </c>
      <c r="AS15" s="84">
        <v>2.5048906230570749E-2</v>
      </c>
      <c r="AT15" s="84">
        <v>-6.7295106714500871E-4</v>
      </c>
      <c r="AU15" s="84">
        <v>6.9778370423270969E-4</v>
      </c>
      <c r="AV15" s="84">
        <v>-2.9386412560670181E-2</v>
      </c>
      <c r="AW15" s="84">
        <v>7.3229731709110344E-3</v>
      </c>
      <c r="AX15" s="84">
        <v>-4.9400157929706369E-3</v>
      </c>
      <c r="AY15" s="84">
        <v>6.4309584420916286E-3</v>
      </c>
      <c r="AZ15" s="84">
        <v>-1.2462266506007841E-2</v>
      </c>
      <c r="BA15" s="84">
        <v>1.2028999455862201E-3</v>
      </c>
      <c r="BB15" s="84">
        <v>2.3152391512355455E-2</v>
      </c>
      <c r="BC15" s="84">
        <v>4.3802381291972281E-2</v>
      </c>
      <c r="BD15" s="84">
        <v>3.1723557861281968E-3</v>
      </c>
      <c r="BE15" s="84">
        <v>1.684593583876471E-2</v>
      </c>
      <c r="BF15" s="84">
        <v>1.557920259996938E-3</v>
      </c>
      <c r="BG15" s="84">
        <v>1.262954466299874E-2</v>
      </c>
      <c r="BH15" s="84">
        <v>1.0346003739980208E-3</v>
      </c>
      <c r="BI15" s="84">
        <v>-1.536532325006992E-2</v>
      </c>
      <c r="BJ15" s="84">
        <v>1.5046731943046445E-2</v>
      </c>
      <c r="BK15" s="84">
        <v>-1.3611102868420199E-2</v>
      </c>
      <c r="BL15" s="84">
        <v>3.0014482036530891E-3</v>
      </c>
      <c r="BM15" s="84">
        <v>-1.8441360776785255E-2</v>
      </c>
      <c r="BN15" s="84">
        <v>9.9805745056627225E-3</v>
      </c>
      <c r="BO15" s="84">
        <v>-0.11540695021826201</v>
      </c>
      <c r="BP15" s="84">
        <v>1.5069381878276359E-2</v>
      </c>
      <c r="BQ15" s="84">
        <v>-0.26171951558527506</v>
      </c>
      <c r="BR15" s="84">
        <v>1.652240079208693E-2</v>
      </c>
      <c r="BS15" s="84">
        <v>-0.25069850102929664</v>
      </c>
      <c r="BT15" s="84">
        <v>2.3276643811126728E-2</v>
      </c>
      <c r="BU15" s="85">
        <v>-2.5404097936226177E-3</v>
      </c>
    </row>
    <row r="16" spans="2:73" x14ac:dyDescent="0.45">
      <c r="B16" s="79" t="s">
        <v>685</v>
      </c>
      <c r="C16" s="83">
        <v>0.56562608186050845</v>
      </c>
      <c r="D16" s="84">
        <v>0.51029924462684162</v>
      </c>
      <c r="E16" s="84">
        <v>0.15912824242295506</v>
      </c>
      <c r="F16" s="84">
        <v>0.4703091316145605</v>
      </c>
      <c r="G16" s="84">
        <v>0.18334076378406919</v>
      </c>
      <c r="H16" s="84">
        <v>0.19256841366916133</v>
      </c>
      <c r="I16" s="84">
        <v>-0.26945186895798889</v>
      </c>
      <c r="J16" s="84">
        <v>0.38200860301304923</v>
      </c>
      <c r="K16" s="84">
        <v>2.5247907088590156E-2</v>
      </c>
      <c r="L16" s="84">
        <v>1</v>
      </c>
      <c r="M16" s="84">
        <v>0.40967383112394218</v>
      </c>
      <c r="N16" s="84">
        <v>0.57300603982056297</v>
      </c>
      <c r="O16" s="84">
        <v>0.26053638566443965</v>
      </c>
      <c r="P16" s="84">
        <v>0.36961604035491058</v>
      </c>
      <c r="Q16" s="84">
        <v>1.5868970381271521E-2</v>
      </c>
      <c r="R16" s="84">
        <v>8.8393451985001481E-2</v>
      </c>
      <c r="S16" s="84">
        <v>0.19750740328719274</v>
      </c>
      <c r="T16" s="84">
        <v>2.3948458068173435E-3</v>
      </c>
      <c r="U16" s="84">
        <v>6.7529368584484689E-2</v>
      </c>
      <c r="V16" s="84">
        <v>0.23511996886694864</v>
      </c>
      <c r="W16" s="84">
        <v>0.23552112409224452</v>
      </c>
      <c r="X16" s="84">
        <v>0.41358056149181399</v>
      </c>
      <c r="Y16" s="84">
        <v>0.16019139865758644</v>
      </c>
      <c r="Z16" s="84">
        <v>0.15084091398276234</v>
      </c>
      <c r="AA16" s="84">
        <v>6.7615024581046568E-2</v>
      </c>
      <c r="AB16" s="84">
        <v>-9.2542100033222358E-2</v>
      </c>
      <c r="AC16" s="84">
        <v>0.26611995562259844</v>
      </c>
      <c r="AD16" s="84">
        <v>0.1243938531410794</v>
      </c>
      <c r="AE16" s="84">
        <v>0.16576041836765085</v>
      </c>
      <c r="AF16" s="84">
        <v>0.10847846054898472</v>
      </c>
      <c r="AG16" s="84">
        <v>0.16930543545245139</v>
      </c>
      <c r="AH16" s="84">
        <v>0.15850183695118292</v>
      </c>
      <c r="AI16" s="84">
        <v>0.21945102418484472</v>
      </c>
      <c r="AJ16" s="84">
        <v>0.13703401867728982</v>
      </c>
      <c r="AK16" s="84">
        <v>0.19431724094053091</v>
      </c>
      <c r="AL16" s="84">
        <v>0.33436189334715621</v>
      </c>
      <c r="AM16" s="84">
        <v>0.1921038362580976</v>
      </c>
      <c r="AN16" s="84">
        <v>0.49214380661007173</v>
      </c>
      <c r="AO16" s="84">
        <v>0.25911003117336245</v>
      </c>
      <c r="AP16" s="84">
        <v>2.6243614478130246E-2</v>
      </c>
      <c r="AQ16" s="84">
        <v>0.11689938974543176</v>
      </c>
      <c r="AR16" s="84">
        <v>-2.2905846340629008E-2</v>
      </c>
      <c r="AS16" s="84">
        <v>0.16850015775206015</v>
      </c>
      <c r="AT16" s="84">
        <v>6.9915000250320686E-2</v>
      </c>
      <c r="AU16" s="84">
        <v>0.27281908460919058</v>
      </c>
      <c r="AV16" s="84">
        <v>0.15333903024586176</v>
      </c>
      <c r="AW16" s="84">
        <v>1.5122790213439775E-2</v>
      </c>
      <c r="AX16" s="84">
        <v>-5.3561709791257753E-2</v>
      </c>
      <c r="AY16" s="84">
        <v>0.20759278591699687</v>
      </c>
      <c r="AZ16" s="84">
        <v>-2.2810627152469665E-2</v>
      </c>
      <c r="BA16" s="84">
        <v>0.18621300335805754</v>
      </c>
      <c r="BB16" s="84">
        <v>0.35384077795532348</v>
      </c>
      <c r="BC16" s="84">
        <v>3.547835526348779E-2</v>
      </c>
      <c r="BD16" s="84">
        <v>0.31781179773291457</v>
      </c>
      <c r="BE16" s="84">
        <v>0.20176522045654233</v>
      </c>
      <c r="BF16" s="84">
        <v>0.18083664873015196</v>
      </c>
      <c r="BG16" s="84">
        <v>0.21818359172967</v>
      </c>
      <c r="BH16" s="84">
        <v>-1.0540421863798744E-2</v>
      </c>
      <c r="BI16" s="84">
        <v>0.2203270200857366</v>
      </c>
      <c r="BJ16" s="84">
        <v>0.18506121356682367</v>
      </c>
      <c r="BK16" s="84">
        <v>0.14272877080266017</v>
      </c>
      <c r="BL16" s="84">
        <v>6.9592997213510643E-3</v>
      </c>
      <c r="BM16" s="84">
        <v>0.22039965417231877</v>
      </c>
      <c r="BN16" s="84">
        <v>0.31402047586800158</v>
      </c>
      <c r="BO16" s="84">
        <v>0.36803827857616234</v>
      </c>
      <c r="BP16" s="84">
        <v>0.34059291366878219</v>
      </c>
      <c r="BQ16" s="84">
        <v>0.39261948489865423</v>
      </c>
      <c r="BR16" s="84">
        <v>0.36032126453238916</v>
      </c>
      <c r="BS16" s="84">
        <v>0.40652248163773519</v>
      </c>
      <c r="BT16" s="84">
        <v>0.32403070643954596</v>
      </c>
      <c r="BU16" s="85">
        <v>2.2491113180259665E-2</v>
      </c>
    </row>
    <row r="17" spans="2:73" x14ac:dyDescent="0.45">
      <c r="B17" s="79" t="s">
        <v>686</v>
      </c>
      <c r="C17" s="83">
        <v>0.10743363993362998</v>
      </c>
      <c r="D17" s="84">
        <v>0.18785226728169724</v>
      </c>
      <c r="E17" s="84">
        <v>0.54867550719280489</v>
      </c>
      <c r="F17" s="84">
        <v>0.16257905806372952</v>
      </c>
      <c r="G17" s="84">
        <v>0.52002045225668148</v>
      </c>
      <c r="H17" s="84">
        <v>0.10402487415975888</v>
      </c>
      <c r="I17" s="84">
        <v>7.9501631353091795E-2</v>
      </c>
      <c r="J17" s="84">
        <v>7.1552066326192806E-2</v>
      </c>
      <c r="K17" s="84">
        <v>4.9425873703204306E-3</v>
      </c>
      <c r="L17" s="84">
        <v>0.40967383112394218</v>
      </c>
      <c r="M17" s="84">
        <v>1</v>
      </c>
      <c r="N17" s="84">
        <v>0.21755945563446341</v>
      </c>
      <c r="O17" s="84">
        <v>0.69712016838664914</v>
      </c>
      <c r="P17" s="84">
        <v>0.21518073406068128</v>
      </c>
      <c r="Q17" s="84">
        <v>0.36608125315207318</v>
      </c>
      <c r="R17" s="84">
        <v>3.4068257678138772E-2</v>
      </c>
      <c r="S17" s="84">
        <v>0.49429860489647337</v>
      </c>
      <c r="T17" s="84">
        <v>-0.1319009081586498</v>
      </c>
      <c r="U17" s="84">
        <v>0.34336558094410208</v>
      </c>
      <c r="V17" s="84">
        <v>6.2857738053657478E-2</v>
      </c>
      <c r="W17" s="84">
        <v>0.5746740024684307</v>
      </c>
      <c r="X17" s="84">
        <v>0.18231211525767732</v>
      </c>
      <c r="Y17" s="84">
        <v>0.54935728674364925</v>
      </c>
      <c r="Z17" s="84">
        <v>2.4827077111318201E-2</v>
      </c>
      <c r="AA17" s="84">
        <v>0.24144185507631016</v>
      </c>
      <c r="AB17" s="84">
        <v>-0.27787242414138913</v>
      </c>
      <c r="AC17" s="84">
        <v>0.52484398130263066</v>
      </c>
      <c r="AD17" s="84">
        <v>2.081014319628057E-3</v>
      </c>
      <c r="AE17" s="84">
        <v>0.44473587606503567</v>
      </c>
      <c r="AF17" s="84">
        <v>8.7803621127919826E-2</v>
      </c>
      <c r="AG17" s="84">
        <v>0.43425205220423713</v>
      </c>
      <c r="AH17" s="84">
        <v>8.2088862251177883E-2</v>
      </c>
      <c r="AI17" s="84">
        <v>0.59937421487862574</v>
      </c>
      <c r="AJ17" s="84">
        <v>1.3038468486781024E-2</v>
      </c>
      <c r="AK17" s="84">
        <v>0.53725590088267461</v>
      </c>
      <c r="AL17" s="84">
        <v>0.19616559573315615</v>
      </c>
      <c r="AM17" s="84">
        <v>0.65093204028029039</v>
      </c>
      <c r="AN17" s="84">
        <v>0.26971508249433235</v>
      </c>
      <c r="AO17" s="84">
        <v>0.81637427596922207</v>
      </c>
      <c r="AP17" s="84">
        <v>-4.410106499231442E-2</v>
      </c>
      <c r="AQ17" s="84">
        <v>0.31393490611023939</v>
      </c>
      <c r="AR17" s="84">
        <v>6.4769175178886022E-3</v>
      </c>
      <c r="AS17" s="84">
        <v>0.47189878446860761</v>
      </c>
      <c r="AT17" s="84">
        <v>-0.17823135474288163</v>
      </c>
      <c r="AU17" s="84">
        <v>0.6201478863618739</v>
      </c>
      <c r="AV17" s="84">
        <v>1.7804887592182739E-2</v>
      </c>
      <c r="AW17" s="84">
        <v>3.2322643191978584E-2</v>
      </c>
      <c r="AX17" s="84">
        <v>-3.4337417628006135E-2</v>
      </c>
      <c r="AY17" s="84">
        <v>0.54676294602676545</v>
      </c>
      <c r="AZ17" s="84">
        <v>-7.5251493275695455E-2</v>
      </c>
      <c r="BA17" s="84">
        <v>0.39745429435782714</v>
      </c>
      <c r="BB17" s="84">
        <v>6.2006307367952825E-2</v>
      </c>
      <c r="BC17" s="84">
        <v>3.3086544816131651E-2</v>
      </c>
      <c r="BD17" s="84">
        <v>0.19009177644826375</v>
      </c>
      <c r="BE17" s="84">
        <v>0.62000134553683262</v>
      </c>
      <c r="BF17" s="84">
        <v>3.3454490715984282E-2</v>
      </c>
      <c r="BG17" s="84">
        <v>0.69596147357327254</v>
      </c>
      <c r="BH17" s="84">
        <v>-0.13626850532399165</v>
      </c>
      <c r="BI17" s="84">
        <v>0.56165571154575011</v>
      </c>
      <c r="BJ17" s="84">
        <v>0.13487902542632749</v>
      </c>
      <c r="BK17" s="84">
        <v>0.47285018745446228</v>
      </c>
      <c r="BL17" s="84">
        <v>-0.27299124725881807</v>
      </c>
      <c r="BM17" s="84">
        <v>0.64483106664607093</v>
      </c>
      <c r="BN17" s="84">
        <v>9.6720653364214024E-2</v>
      </c>
      <c r="BO17" s="84">
        <v>0.53838845209553832</v>
      </c>
      <c r="BP17" s="84">
        <v>5.7798142256716631E-2</v>
      </c>
      <c r="BQ17" s="84">
        <v>0.70611024881867102</v>
      </c>
      <c r="BR17" s="84">
        <v>6.5477907295607693E-2</v>
      </c>
      <c r="BS17" s="84">
        <v>0.7078341934578658</v>
      </c>
      <c r="BT17" s="84">
        <v>-0.1072563633820485</v>
      </c>
      <c r="BU17" s="85">
        <v>8.5976533390405049E-2</v>
      </c>
    </row>
    <row r="18" spans="2:73" x14ac:dyDescent="0.45">
      <c r="B18" s="79" t="s">
        <v>687</v>
      </c>
      <c r="C18" s="83">
        <v>0.72210071062931147</v>
      </c>
      <c r="D18" s="84">
        <v>0.59899941796615552</v>
      </c>
      <c r="E18" s="84">
        <v>0.12566685781900538</v>
      </c>
      <c r="F18" s="84">
        <v>0.52436312450290745</v>
      </c>
      <c r="G18" s="84">
        <v>0.1282550911122218</v>
      </c>
      <c r="H18" s="84">
        <v>0.20511731564554014</v>
      </c>
      <c r="I18" s="84">
        <v>-0.32095479397188087</v>
      </c>
      <c r="J18" s="84">
        <v>0.45992610413265855</v>
      </c>
      <c r="K18" s="84">
        <v>5.2996898952821572E-2</v>
      </c>
      <c r="L18" s="84">
        <v>0.57300603982056297</v>
      </c>
      <c r="M18" s="84">
        <v>0.21755945563446341</v>
      </c>
      <c r="N18" s="84">
        <v>1</v>
      </c>
      <c r="O18" s="84">
        <v>0.35632580734970987</v>
      </c>
      <c r="P18" s="84">
        <v>0.43672208903620929</v>
      </c>
      <c r="Q18" s="84">
        <v>-6.4687428552468729E-2</v>
      </c>
      <c r="R18" s="84">
        <v>0.11661905424570372</v>
      </c>
      <c r="S18" s="84">
        <v>0.17458282099772007</v>
      </c>
      <c r="T18" s="84">
        <v>6.7256521452811358E-2</v>
      </c>
      <c r="U18" s="84">
        <v>2.0419573428013888E-2</v>
      </c>
      <c r="V18" s="84">
        <v>0.28195610419035005</v>
      </c>
      <c r="W18" s="84">
        <v>0.18756387841352534</v>
      </c>
      <c r="X18" s="84">
        <v>0.49095607022168836</v>
      </c>
      <c r="Y18" s="84">
        <v>0.12660662466840639</v>
      </c>
      <c r="Z18" s="84">
        <v>0.1402713561613485</v>
      </c>
      <c r="AA18" s="84">
        <v>8.9986638418966716E-2</v>
      </c>
      <c r="AB18" s="84">
        <v>-9.5875631533155634E-2</v>
      </c>
      <c r="AC18" s="84">
        <v>0.22777293982416891</v>
      </c>
      <c r="AD18" s="84">
        <v>0.14111451243108808</v>
      </c>
      <c r="AE18" s="84">
        <v>0.12553688855578313</v>
      </c>
      <c r="AF18" s="84">
        <v>7.9107420507673692E-2</v>
      </c>
      <c r="AG18" s="84">
        <v>0.10307287954227927</v>
      </c>
      <c r="AH18" s="84">
        <v>6.3308800166840901E-2</v>
      </c>
      <c r="AI18" s="84">
        <v>0.14357537963518968</v>
      </c>
      <c r="AJ18" s="84">
        <v>7.2191184799193495E-2</v>
      </c>
      <c r="AK18" s="84">
        <v>0.13062304594167715</v>
      </c>
      <c r="AL18" s="84">
        <v>0.37749573798772162</v>
      </c>
      <c r="AM18" s="84">
        <v>0.1796625058638969</v>
      </c>
      <c r="AN18" s="84">
        <v>0.3178531376661603</v>
      </c>
      <c r="AO18" s="84">
        <v>0.13661187659652987</v>
      </c>
      <c r="AP18" s="84">
        <v>2.2934724650954304E-2</v>
      </c>
      <c r="AQ18" s="84">
        <v>0.11948995960011401</v>
      </c>
      <c r="AR18" s="84">
        <v>-2.8112018684455526E-2</v>
      </c>
      <c r="AS18" s="84">
        <v>9.6518149182791987E-2</v>
      </c>
      <c r="AT18" s="84">
        <v>9.0726719489602106E-2</v>
      </c>
      <c r="AU18" s="84">
        <v>0.23166683299471408</v>
      </c>
      <c r="AV18" s="84">
        <v>0.14417817705042729</v>
      </c>
      <c r="AW18" s="84">
        <v>-1.3050004350352189E-2</v>
      </c>
      <c r="AX18" s="84">
        <v>-6.0343865594084452E-2</v>
      </c>
      <c r="AY18" s="84">
        <v>0.1685286383301032</v>
      </c>
      <c r="AZ18" s="84">
        <v>-4.1504423159651242E-2</v>
      </c>
      <c r="BA18" s="84">
        <v>0.19337272984268414</v>
      </c>
      <c r="BB18" s="84">
        <v>0.4048565450643351</v>
      </c>
      <c r="BC18" s="84">
        <v>5.510085941022945E-3</v>
      </c>
      <c r="BD18" s="84">
        <v>0.36077087618073961</v>
      </c>
      <c r="BE18" s="84">
        <v>0.18105969028837907</v>
      </c>
      <c r="BF18" s="84">
        <v>0.15998768943519931</v>
      </c>
      <c r="BG18" s="84">
        <v>0.15220160578066189</v>
      </c>
      <c r="BH18" s="84">
        <v>-1.1416904467371326E-2</v>
      </c>
      <c r="BI18" s="84">
        <v>0.18325911004101969</v>
      </c>
      <c r="BJ18" s="84">
        <v>0.152649505090345</v>
      </c>
      <c r="BK18" s="84">
        <v>8.4324787770210005E-2</v>
      </c>
      <c r="BL18" s="84">
        <v>1.4515572489432462E-2</v>
      </c>
      <c r="BM18" s="84">
        <v>0.18732124674346551</v>
      </c>
      <c r="BN18" s="84">
        <v>0.3046783975300173</v>
      </c>
      <c r="BO18" s="84">
        <v>0.33342414252515901</v>
      </c>
      <c r="BP18" s="84">
        <v>0.39418809905616981</v>
      </c>
      <c r="BQ18" s="84">
        <v>0.24498763815079616</v>
      </c>
      <c r="BR18" s="84">
        <v>0.42314782205595841</v>
      </c>
      <c r="BS18" s="84">
        <v>0.25923890369830532</v>
      </c>
      <c r="BT18" s="84">
        <v>0.43904344615718777</v>
      </c>
      <c r="BU18" s="85">
        <v>0.10682161712675052</v>
      </c>
    </row>
    <row r="19" spans="2:73" x14ac:dyDescent="0.45">
      <c r="B19" s="79" t="s">
        <v>688</v>
      </c>
      <c r="C19" s="83">
        <v>0.16705294436186693</v>
      </c>
      <c r="D19" s="84">
        <v>0.20942182374132759</v>
      </c>
      <c r="E19" s="84">
        <v>0.47271674890386889</v>
      </c>
      <c r="F19" s="84">
        <v>0.20511763108889416</v>
      </c>
      <c r="G19" s="84">
        <v>0.47833109122168993</v>
      </c>
      <c r="H19" s="84">
        <v>8.1520057700563656E-2</v>
      </c>
      <c r="I19" s="84">
        <v>3.5274995979774773E-3</v>
      </c>
      <c r="J19" s="84">
        <v>0.10362737027663918</v>
      </c>
      <c r="K19" s="84">
        <v>3.5807429693771368E-3</v>
      </c>
      <c r="L19" s="84">
        <v>0.26053638566443965</v>
      </c>
      <c r="M19" s="84">
        <v>0.69712016838664914</v>
      </c>
      <c r="N19" s="84">
        <v>0.35632580734970987</v>
      </c>
      <c r="O19" s="84">
        <v>1</v>
      </c>
      <c r="P19" s="84">
        <v>0.21672428308518352</v>
      </c>
      <c r="Q19" s="84">
        <v>0.2961584073090946</v>
      </c>
      <c r="R19" s="84">
        <v>1.6523596886290657E-2</v>
      </c>
      <c r="S19" s="84">
        <v>0.45504502568544558</v>
      </c>
      <c r="T19" s="84">
        <v>-0.10845717847852507</v>
      </c>
      <c r="U19" s="84">
        <v>0.29367971665710046</v>
      </c>
      <c r="V19" s="84">
        <v>9.7157917996294876E-2</v>
      </c>
      <c r="W19" s="84">
        <v>0.50425574013195884</v>
      </c>
      <c r="X19" s="84">
        <v>0.21491584009509451</v>
      </c>
      <c r="Y19" s="84">
        <v>0.47303108172149549</v>
      </c>
      <c r="Z19" s="84">
        <v>2.1206179023450889E-2</v>
      </c>
      <c r="AA19" s="84">
        <v>0.19583634522455348</v>
      </c>
      <c r="AB19" s="84">
        <v>-0.2577752698449865</v>
      </c>
      <c r="AC19" s="84">
        <v>0.47249179508523104</v>
      </c>
      <c r="AD19" s="84">
        <v>5.9369412924083473E-2</v>
      </c>
      <c r="AE19" s="84">
        <v>0.40421078844358532</v>
      </c>
      <c r="AF19" s="84">
        <v>9.4172414458595727E-2</v>
      </c>
      <c r="AG19" s="84">
        <v>0.34675744889422844</v>
      </c>
      <c r="AH19" s="84">
        <v>1.1220624627082816E-2</v>
      </c>
      <c r="AI19" s="84">
        <v>0.50329658555165002</v>
      </c>
      <c r="AJ19" s="84">
        <v>-2.4432755091602289E-2</v>
      </c>
      <c r="AK19" s="84">
        <v>0.47000485337180703</v>
      </c>
      <c r="AL19" s="84">
        <v>0.19836884317619072</v>
      </c>
      <c r="AM19" s="84">
        <v>0.59913886532356031</v>
      </c>
      <c r="AN19" s="84">
        <v>0.19047824739429095</v>
      </c>
      <c r="AO19" s="84">
        <v>0.63337770549217953</v>
      </c>
      <c r="AP19" s="84">
        <v>-1.8205751266136067E-2</v>
      </c>
      <c r="AQ19" s="84">
        <v>0.30610180134085163</v>
      </c>
      <c r="AR19" s="84">
        <v>-1.6710469675132338E-2</v>
      </c>
      <c r="AS19" s="84">
        <v>0.3841040147307539</v>
      </c>
      <c r="AT19" s="84">
        <v>-0.15178478273396179</v>
      </c>
      <c r="AU19" s="84">
        <v>0.55847403755152458</v>
      </c>
      <c r="AV19" s="84">
        <v>-1.0470701894470886E-3</v>
      </c>
      <c r="AW19" s="84">
        <v>2.6677682887621682E-2</v>
      </c>
      <c r="AX19" s="84">
        <v>-3.6357055192488601E-2</v>
      </c>
      <c r="AY19" s="84">
        <v>0.46799943032238195</v>
      </c>
      <c r="AZ19" s="84">
        <v>-8.2779454425530433E-2</v>
      </c>
      <c r="BA19" s="84">
        <v>0.40163587309776883</v>
      </c>
      <c r="BB19" s="84">
        <v>4.8526375250462737E-2</v>
      </c>
      <c r="BC19" s="84">
        <v>1.9716834706093835E-2</v>
      </c>
      <c r="BD19" s="84">
        <v>0.19404616647769546</v>
      </c>
      <c r="BE19" s="84">
        <v>0.5444267867089515</v>
      </c>
      <c r="BF19" s="84">
        <v>3.4098176615130003E-2</v>
      </c>
      <c r="BG19" s="84">
        <v>0.58600093776091644</v>
      </c>
      <c r="BH19" s="84">
        <v>-0.12058387433638576</v>
      </c>
      <c r="BI19" s="84">
        <v>0.49871086792140235</v>
      </c>
      <c r="BJ19" s="84">
        <v>0.10693289392928422</v>
      </c>
      <c r="BK19" s="84">
        <v>0.39494120346419576</v>
      </c>
      <c r="BL19" s="84">
        <v>-0.23421504108669022</v>
      </c>
      <c r="BM19" s="84">
        <v>0.57283768584053507</v>
      </c>
      <c r="BN19" s="84">
        <v>0.11619653326548836</v>
      </c>
      <c r="BO19" s="84">
        <v>0.56483189173521786</v>
      </c>
      <c r="BP19" s="84">
        <v>5.3629096602628143E-2</v>
      </c>
      <c r="BQ19" s="84">
        <v>0.62398860144285007</v>
      </c>
      <c r="BR19" s="84">
        <v>6.238195657781738E-2</v>
      </c>
      <c r="BS19" s="84">
        <v>0.62333198336414886</v>
      </c>
      <c r="BT19" s="84">
        <v>-7.6525358557227002E-2</v>
      </c>
      <c r="BU19" s="85">
        <v>6.5711755830722682E-2</v>
      </c>
    </row>
    <row r="20" spans="2:73" x14ac:dyDescent="0.45">
      <c r="B20" s="79" t="s">
        <v>689</v>
      </c>
      <c r="C20" s="83">
        <v>0.37329390672041179</v>
      </c>
      <c r="D20" s="84">
        <v>0.58080579589599834</v>
      </c>
      <c r="E20" s="84">
        <v>0.24674770116368913</v>
      </c>
      <c r="F20" s="84">
        <v>0.57066612131595429</v>
      </c>
      <c r="G20" s="84">
        <v>0.20208815912559247</v>
      </c>
      <c r="H20" s="84">
        <v>0.29909338944898212</v>
      </c>
      <c r="I20" s="84">
        <v>-0.28576883225151595</v>
      </c>
      <c r="J20" s="84">
        <v>0.35099655655012169</v>
      </c>
      <c r="K20" s="84">
        <v>2.5952995488690365E-2</v>
      </c>
      <c r="L20" s="84">
        <v>0.36961604035491058</v>
      </c>
      <c r="M20" s="84">
        <v>0.21518073406068128</v>
      </c>
      <c r="N20" s="84">
        <v>0.43672208903620929</v>
      </c>
      <c r="O20" s="84">
        <v>0.21672428308518352</v>
      </c>
      <c r="P20" s="84">
        <v>1</v>
      </c>
      <c r="Q20" s="84">
        <v>-1.8857037073600778E-2</v>
      </c>
      <c r="R20" s="84">
        <v>0.12833219485406525</v>
      </c>
      <c r="S20" s="84">
        <v>0.12711924804909225</v>
      </c>
      <c r="T20" s="84">
        <v>5.8013125814744763E-2</v>
      </c>
      <c r="U20" s="84">
        <v>6.8518131844920768E-2</v>
      </c>
      <c r="V20" s="84">
        <v>0.41297117556175811</v>
      </c>
      <c r="W20" s="84">
        <v>0.26730473965144608</v>
      </c>
      <c r="X20" s="84">
        <v>0.6455025018149475</v>
      </c>
      <c r="Y20" s="84">
        <v>0.2469617495313583</v>
      </c>
      <c r="Z20" s="84">
        <v>0.29766356544973588</v>
      </c>
      <c r="AA20" s="84">
        <v>8.3654576447139486E-2</v>
      </c>
      <c r="AB20" s="84">
        <v>-3.6847388002769786E-2</v>
      </c>
      <c r="AC20" s="84">
        <v>0.26058814954356868</v>
      </c>
      <c r="AD20" s="84">
        <v>0.19117286403936568</v>
      </c>
      <c r="AE20" s="84">
        <v>0.17150652317776491</v>
      </c>
      <c r="AF20" s="84">
        <v>0.15784985129867704</v>
      </c>
      <c r="AG20" s="84">
        <v>0.10603211462260505</v>
      </c>
      <c r="AH20" s="84">
        <v>0.1642067624608293</v>
      </c>
      <c r="AI20" s="84">
        <v>0.17526364840162398</v>
      </c>
      <c r="AJ20" s="84">
        <v>0.17546081774255154</v>
      </c>
      <c r="AK20" s="84">
        <v>0.1464817700145164</v>
      </c>
      <c r="AL20" s="84">
        <v>0.52451673258230547</v>
      </c>
      <c r="AM20" s="84">
        <v>0.21111057358092836</v>
      </c>
      <c r="AN20" s="84">
        <v>0.28620077881871592</v>
      </c>
      <c r="AO20" s="84">
        <v>0.14344427277832952</v>
      </c>
      <c r="AP20" s="84">
        <v>2.9335531023771174E-2</v>
      </c>
      <c r="AQ20" s="84">
        <v>7.8917613556855698E-2</v>
      </c>
      <c r="AR20" s="84">
        <v>1.3734401487841753E-2</v>
      </c>
      <c r="AS20" s="84">
        <v>0.1639985767519184</v>
      </c>
      <c r="AT20" s="84">
        <v>0.15904397171961826</v>
      </c>
      <c r="AU20" s="84">
        <v>0.27887322560463362</v>
      </c>
      <c r="AV20" s="84">
        <v>7.9313991013904128E-2</v>
      </c>
      <c r="AW20" s="84">
        <v>1.3169150565514055E-2</v>
      </c>
      <c r="AX20" s="84">
        <v>-2.678528230086356E-2</v>
      </c>
      <c r="AY20" s="84">
        <v>0.26686284376852376</v>
      </c>
      <c r="AZ20" s="84">
        <v>-6.3563881668656549E-2</v>
      </c>
      <c r="BA20" s="84">
        <v>0.15776099721519996</v>
      </c>
      <c r="BB20" s="84">
        <v>0.21230533687126149</v>
      </c>
      <c r="BC20" s="84">
        <v>1.3335466021282258E-2</v>
      </c>
      <c r="BD20" s="84">
        <v>0.53832403704481602</v>
      </c>
      <c r="BE20" s="84">
        <v>0.24622632655237142</v>
      </c>
      <c r="BF20" s="84">
        <v>0.31623146670008878</v>
      </c>
      <c r="BG20" s="84">
        <v>0.18622081410469848</v>
      </c>
      <c r="BH20" s="84">
        <v>5.3114510010559848E-2</v>
      </c>
      <c r="BI20" s="84">
        <v>0.18359368835883741</v>
      </c>
      <c r="BJ20" s="84">
        <v>0.2504096113919968</v>
      </c>
      <c r="BK20" s="84">
        <v>9.5953897627816837E-2</v>
      </c>
      <c r="BL20" s="84">
        <v>6.1491131295704417E-2</v>
      </c>
      <c r="BM20" s="84">
        <v>0.17053490711367458</v>
      </c>
      <c r="BN20" s="84">
        <v>0.39726897973849451</v>
      </c>
      <c r="BO20" s="84">
        <v>0.36321348871798609</v>
      </c>
      <c r="BP20" s="84">
        <v>0.37202741601076894</v>
      </c>
      <c r="BQ20" s="84">
        <v>0.48089799333886601</v>
      </c>
      <c r="BR20" s="84">
        <v>0.39663007116439059</v>
      </c>
      <c r="BS20" s="84">
        <v>0.49027938194894372</v>
      </c>
      <c r="BT20" s="84">
        <v>0.19297578945323637</v>
      </c>
      <c r="BU20" s="85">
        <v>0.17529711999278183</v>
      </c>
    </row>
    <row r="21" spans="2:73" x14ac:dyDescent="0.45">
      <c r="B21" s="79" t="s">
        <v>690</v>
      </c>
      <c r="C21" s="83">
        <v>-0.13603239092465802</v>
      </c>
      <c r="D21" s="84">
        <v>4.5419118438434478E-2</v>
      </c>
      <c r="E21" s="84">
        <v>0.63756834345155655</v>
      </c>
      <c r="F21" s="84">
        <v>-6.2002846099425253E-2</v>
      </c>
      <c r="G21" s="84">
        <v>0.37792173420242758</v>
      </c>
      <c r="H21" s="84">
        <v>-4.3240598676206492E-2</v>
      </c>
      <c r="I21" s="84">
        <v>0.32494874973955562</v>
      </c>
      <c r="J21" s="84">
        <v>-0.12597848332061357</v>
      </c>
      <c r="K21" s="84">
        <v>-1.7920382229310413E-2</v>
      </c>
      <c r="L21" s="84">
        <v>1.5868970381271521E-2</v>
      </c>
      <c r="M21" s="84">
        <v>0.36608125315207318</v>
      </c>
      <c r="N21" s="84">
        <v>-6.4687428552468729E-2</v>
      </c>
      <c r="O21" s="84">
        <v>0.2961584073090946</v>
      </c>
      <c r="P21" s="84">
        <v>-1.8857037073600778E-2</v>
      </c>
      <c r="Q21" s="84">
        <v>1</v>
      </c>
      <c r="R21" s="84">
        <v>-1.4117555411511428E-2</v>
      </c>
      <c r="S21" s="84">
        <v>0.21488893599678488</v>
      </c>
      <c r="T21" s="84">
        <v>-6.754751436500675E-2</v>
      </c>
      <c r="U21" s="84">
        <v>0.15956699507574981</v>
      </c>
      <c r="V21" s="84">
        <v>-3.8211311367971644E-2</v>
      </c>
      <c r="W21" s="84">
        <v>0.54393790366414529</v>
      </c>
      <c r="X21" s="84">
        <v>6.5807698410206325E-2</v>
      </c>
      <c r="Y21" s="84">
        <v>0.63831398411201112</v>
      </c>
      <c r="Z21" s="84">
        <v>-7.6144895211181673E-2</v>
      </c>
      <c r="AA21" s="84">
        <v>6.6987617478514408E-2</v>
      </c>
      <c r="AB21" s="84">
        <v>-8.2858761945765719E-2</v>
      </c>
      <c r="AC21" s="84">
        <v>0.43761961853365217</v>
      </c>
      <c r="AD21" s="84">
        <v>-5.8183958971002397E-2</v>
      </c>
      <c r="AE21" s="84">
        <v>0.3107796001949249</v>
      </c>
      <c r="AF21" s="84">
        <v>2.6144860559661528E-2</v>
      </c>
      <c r="AG21" s="84">
        <v>0.19971451175429752</v>
      </c>
      <c r="AH21" s="84">
        <v>-2.2568009549155658E-2</v>
      </c>
      <c r="AI21" s="84">
        <v>0.26769623490784894</v>
      </c>
      <c r="AJ21" s="84">
        <v>-3.2124774660165542E-2</v>
      </c>
      <c r="AK21" s="84">
        <v>0.23178127223099057</v>
      </c>
      <c r="AL21" s="84">
        <v>5.9136205756063778E-2</v>
      </c>
      <c r="AM21" s="84">
        <v>0.48475494951217113</v>
      </c>
      <c r="AN21" s="84">
        <v>1.2431398394076677E-2</v>
      </c>
      <c r="AO21" s="84">
        <v>0.37433380196632182</v>
      </c>
      <c r="AP21" s="84">
        <v>-3.5158733003179211E-2</v>
      </c>
      <c r="AQ21" s="84">
        <v>0.12734439427564564</v>
      </c>
      <c r="AR21" s="84">
        <v>1.4764830097934903E-2</v>
      </c>
      <c r="AS21" s="84">
        <v>0.20769223291200606</v>
      </c>
      <c r="AT21" s="84">
        <v>-8.5281285339499593E-2</v>
      </c>
      <c r="AU21" s="84">
        <v>0.46402753492599164</v>
      </c>
      <c r="AV21" s="84">
        <v>-5.8960339204092486E-2</v>
      </c>
      <c r="AW21" s="84">
        <v>2.0809409042799133E-2</v>
      </c>
      <c r="AX21" s="84">
        <v>9.0975703010657914E-3</v>
      </c>
      <c r="AY21" s="84">
        <v>0.53826729031520759</v>
      </c>
      <c r="AZ21" s="84">
        <v>-3.2743830511937945E-2</v>
      </c>
      <c r="BA21" s="84">
        <v>0.16771449059364599</v>
      </c>
      <c r="BB21" s="84">
        <v>-7.1081061546975924E-2</v>
      </c>
      <c r="BC21" s="84">
        <v>1.1582799943608439E-2</v>
      </c>
      <c r="BD21" s="84">
        <v>4.5365764287545456E-2</v>
      </c>
      <c r="BE21" s="84">
        <v>0.49803539039979089</v>
      </c>
      <c r="BF21" s="84">
        <v>-7.11302870321876E-2</v>
      </c>
      <c r="BG21" s="84">
        <v>0.43413056238165859</v>
      </c>
      <c r="BH21" s="84">
        <v>-4.1047212013513565E-2</v>
      </c>
      <c r="BI21" s="84">
        <v>0.22745922583443529</v>
      </c>
      <c r="BJ21" s="84">
        <v>-3.3086931419439781E-2</v>
      </c>
      <c r="BK21" s="84">
        <v>0.23275699022485205</v>
      </c>
      <c r="BL21" s="84">
        <v>-0.12175083464053042</v>
      </c>
      <c r="BM21" s="84">
        <v>0.28479974881212577</v>
      </c>
      <c r="BN21" s="84">
        <v>-4.0539088517928333E-2</v>
      </c>
      <c r="BO21" s="84">
        <v>0.46542455383206693</v>
      </c>
      <c r="BP21" s="84">
        <v>2.9910029308412533E-2</v>
      </c>
      <c r="BQ21" s="84">
        <v>0.6625358751220104</v>
      </c>
      <c r="BR21" s="84">
        <v>2.2067918298819576E-2</v>
      </c>
      <c r="BS21" s="84">
        <v>0.64838521848563879</v>
      </c>
      <c r="BT21" s="84">
        <v>-0.19381872754298732</v>
      </c>
      <c r="BU21" s="85">
        <v>2.9396651954869121E-2</v>
      </c>
    </row>
    <row r="22" spans="2:73" x14ac:dyDescent="0.45">
      <c r="B22" s="79" t="s">
        <v>691</v>
      </c>
      <c r="C22" s="83">
        <v>8.7507339570735435E-2</v>
      </c>
      <c r="D22" s="84">
        <v>0.104089340822678</v>
      </c>
      <c r="E22" s="84">
        <v>3.2567078649018026E-2</v>
      </c>
      <c r="F22" s="84">
        <v>0.1579268021874784</v>
      </c>
      <c r="G22" s="84">
        <v>3.2082148975531494E-2</v>
      </c>
      <c r="H22" s="84">
        <v>8.6342636567884434E-2</v>
      </c>
      <c r="I22" s="84">
        <v>-9.4318405672030481E-2</v>
      </c>
      <c r="J22" s="84">
        <v>0.11765186657580816</v>
      </c>
      <c r="K22" s="84">
        <v>5.507436779577741E-3</v>
      </c>
      <c r="L22" s="84">
        <v>8.8393451985001481E-2</v>
      </c>
      <c r="M22" s="84">
        <v>3.4068257678138772E-2</v>
      </c>
      <c r="N22" s="84">
        <v>0.11661905424570372</v>
      </c>
      <c r="O22" s="84">
        <v>1.6523596886290657E-2</v>
      </c>
      <c r="P22" s="84">
        <v>0.12833219485406525</v>
      </c>
      <c r="Q22" s="84">
        <v>-1.4117555411511428E-2</v>
      </c>
      <c r="R22" s="84">
        <v>1</v>
      </c>
      <c r="S22" s="84">
        <v>1.5909117414956066E-2</v>
      </c>
      <c r="T22" s="84">
        <v>3.9054285700102269E-2</v>
      </c>
      <c r="U22" s="84">
        <v>1.7563486499762367E-2</v>
      </c>
      <c r="V22" s="84">
        <v>0.12046151072096191</v>
      </c>
      <c r="W22" s="84">
        <v>6.0027453940931737E-2</v>
      </c>
      <c r="X22" s="84">
        <v>0.15460308956588922</v>
      </c>
      <c r="Y22" s="84">
        <v>3.1468432216314374E-2</v>
      </c>
      <c r="Z22" s="84">
        <v>0.10807427756376103</v>
      </c>
      <c r="AA22" s="84">
        <v>4.361453991170814E-2</v>
      </c>
      <c r="AB22" s="84">
        <v>-4.2496805496951345E-3</v>
      </c>
      <c r="AC22" s="84">
        <v>4.4175472697461561E-2</v>
      </c>
      <c r="AD22" s="84">
        <v>3.8515533832244007E-2</v>
      </c>
      <c r="AE22" s="84">
        <v>2.7408999129929546E-2</v>
      </c>
      <c r="AF22" s="84">
        <v>3.6495047890579599E-2</v>
      </c>
      <c r="AG22" s="84">
        <v>1.1847263262664991E-2</v>
      </c>
      <c r="AH22" s="84">
        <v>8.9715258576153228E-2</v>
      </c>
      <c r="AI22" s="84">
        <v>5.3769690446264826E-2</v>
      </c>
      <c r="AJ22" s="84">
        <v>9.8469702051351971E-2</v>
      </c>
      <c r="AK22" s="84">
        <v>1.4372882421990219E-2</v>
      </c>
      <c r="AL22" s="84">
        <v>0.13389166606480507</v>
      </c>
      <c r="AM22" s="84">
        <v>6.8445287162577119E-3</v>
      </c>
      <c r="AN22" s="84">
        <v>7.7048242267119482E-2</v>
      </c>
      <c r="AO22" s="84">
        <v>4.2598183931270441E-2</v>
      </c>
      <c r="AP22" s="84">
        <v>2.0234647771745426E-2</v>
      </c>
      <c r="AQ22" s="84">
        <v>3.4213408641620498E-3</v>
      </c>
      <c r="AR22" s="84">
        <v>1.6496406112976057E-2</v>
      </c>
      <c r="AS22" s="84">
        <v>2.6479319129635887E-2</v>
      </c>
      <c r="AT22" s="84">
        <v>9.4002088978651491E-2</v>
      </c>
      <c r="AU22" s="84">
        <v>3.6748701481086853E-2</v>
      </c>
      <c r="AV22" s="84">
        <v>1.7525795825683504E-2</v>
      </c>
      <c r="AW22" s="84">
        <v>2.4458392279012788E-2</v>
      </c>
      <c r="AX22" s="84">
        <v>-2.1840543772480455E-2</v>
      </c>
      <c r="AY22" s="84">
        <v>4.9878912165255293E-2</v>
      </c>
      <c r="AZ22" s="84">
        <v>3.2222573865884806E-2</v>
      </c>
      <c r="BA22" s="84">
        <v>4.6983824315123442E-2</v>
      </c>
      <c r="BB22" s="84">
        <v>7.6128357982458872E-2</v>
      </c>
      <c r="BC22" s="84">
        <v>2.1815453107260165E-2</v>
      </c>
      <c r="BD22" s="84">
        <v>0.11511936930453467</v>
      </c>
      <c r="BE22" s="84">
        <v>4.3115020816438109E-2</v>
      </c>
      <c r="BF22" s="84">
        <v>8.9372325239599676E-2</v>
      </c>
      <c r="BG22" s="84">
        <v>2.2304156450059912E-2</v>
      </c>
      <c r="BH22" s="84">
        <v>7.067291635070018E-2</v>
      </c>
      <c r="BI22" s="84">
        <v>2.6728624608508365E-2</v>
      </c>
      <c r="BJ22" s="84">
        <v>0.11825724878650756</v>
      </c>
      <c r="BK22" s="84">
        <v>2.3750029653654687E-3</v>
      </c>
      <c r="BL22" s="84">
        <v>0.10517134066688612</v>
      </c>
      <c r="BM22" s="84">
        <v>-9.8892343378759861E-3</v>
      </c>
      <c r="BN22" s="84">
        <v>0.13273233687864353</v>
      </c>
      <c r="BO22" s="84">
        <v>0.46369355772337967</v>
      </c>
      <c r="BP22" s="84">
        <v>6.2198919511983454E-2</v>
      </c>
      <c r="BQ22" s="84">
        <v>0.43797047712060122</v>
      </c>
      <c r="BR22" s="84">
        <v>6.6573436607782296E-2</v>
      </c>
      <c r="BS22" s="84">
        <v>0.44889611676293034</v>
      </c>
      <c r="BT22" s="84">
        <v>4.7447005656583691E-2</v>
      </c>
      <c r="BU22" s="85">
        <v>-3.2694878650432586E-2</v>
      </c>
    </row>
    <row r="23" spans="2:73" x14ac:dyDescent="0.45">
      <c r="B23" s="79" t="s">
        <v>692</v>
      </c>
      <c r="C23" s="83">
        <v>9.1448084369512822E-2</v>
      </c>
      <c r="D23" s="84">
        <v>0.12676072730085372</v>
      </c>
      <c r="E23" s="84">
        <v>0.32309668866397245</v>
      </c>
      <c r="F23" s="84">
        <v>9.5668509445809777E-2</v>
      </c>
      <c r="G23" s="84">
        <v>0.29768741185628383</v>
      </c>
      <c r="H23" s="84">
        <v>3.7567974731965652E-2</v>
      </c>
      <c r="I23" s="84">
        <v>1.2039155320698153E-2</v>
      </c>
      <c r="J23" s="84">
        <v>1.8230240410044517E-2</v>
      </c>
      <c r="K23" s="84">
        <v>-1.8168159369899531E-2</v>
      </c>
      <c r="L23" s="84">
        <v>0.19750740328719274</v>
      </c>
      <c r="M23" s="84">
        <v>0.49429860489647337</v>
      </c>
      <c r="N23" s="84">
        <v>0.17458282099772007</v>
      </c>
      <c r="O23" s="84">
        <v>0.45504502568544558</v>
      </c>
      <c r="P23" s="84">
        <v>0.12711924804909225</v>
      </c>
      <c r="Q23" s="84">
        <v>0.21488893599678488</v>
      </c>
      <c r="R23" s="84">
        <v>1.5909117414956066E-2</v>
      </c>
      <c r="S23" s="84">
        <v>1</v>
      </c>
      <c r="T23" s="84">
        <v>-0.16882277145973446</v>
      </c>
      <c r="U23" s="84">
        <v>0.25148095848648305</v>
      </c>
      <c r="V23" s="84">
        <v>1.9774908840768497E-2</v>
      </c>
      <c r="W23" s="84">
        <v>0.35330576454996804</v>
      </c>
      <c r="X23" s="84">
        <v>0.12473474581262464</v>
      </c>
      <c r="Y23" s="84">
        <v>0.32220107388015562</v>
      </c>
      <c r="Z23" s="84">
        <v>-3.2380990820743673E-2</v>
      </c>
      <c r="AA23" s="84">
        <v>0.17529892415808354</v>
      </c>
      <c r="AB23" s="84">
        <v>-0.24167798876064375</v>
      </c>
      <c r="AC23" s="84">
        <v>0.36762842327056866</v>
      </c>
      <c r="AD23" s="84">
        <v>-1.901548504074195E-2</v>
      </c>
      <c r="AE23" s="84">
        <v>0.30002266499182556</v>
      </c>
      <c r="AF23" s="84">
        <v>2.478741634929384E-2</v>
      </c>
      <c r="AG23" s="84">
        <v>0.3601840466543616</v>
      </c>
      <c r="AH23" s="84">
        <v>1.0149464641099141E-2</v>
      </c>
      <c r="AI23" s="84">
        <v>0.40447696654185072</v>
      </c>
      <c r="AJ23" s="84">
        <v>-2.0722119920399282E-2</v>
      </c>
      <c r="AK23" s="84">
        <v>0.43574508367094811</v>
      </c>
      <c r="AL23" s="84">
        <v>0.10330899919234987</v>
      </c>
      <c r="AM23" s="84">
        <v>0.41749459551433948</v>
      </c>
      <c r="AN23" s="84">
        <v>0.14868886410293089</v>
      </c>
      <c r="AO23" s="84">
        <v>0.44874713583686876</v>
      </c>
      <c r="AP23" s="84">
        <v>-5.7767495163348601E-2</v>
      </c>
      <c r="AQ23" s="84">
        <v>0.34125070610150454</v>
      </c>
      <c r="AR23" s="84">
        <v>-5.9094570247651421E-3</v>
      </c>
      <c r="AS23" s="84">
        <v>0.32428962926819743</v>
      </c>
      <c r="AT23" s="84">
        <v>-0.22057491482180294</v>
      </c>
      <c r="AU23" s="84">
        <v>0.40964475849764181</v>
      </c>
      <c r="AV23" s="84">
        <v>-2.1694727410514775E-2</v>
      </c>
      <c r="AW23" s="84">
        <v>4.2306742350413588E-2</v>
      </c>
      <c r="AX23" s="84">
        <v>-6.8188263915831826E-2</v>
      </c>
      <c r="AY23" s="84">
        <v>0.34809825196944499</v>
      </c>
      <c r="AZ23" s="84">
        <v>-9.3247699531969236E-2</v>
      </c>
      <c r="BA23" s="84">
        <v>0.3694076005429891</v>
      </c>
      <c r="BB23" s="84">
        <v>3.4314980601888777E-2</v>
      </c>
      <c r="BC23" s="84">
        <v>5.8547357334888647E-4</v>
      </c>
      <c r="BD23" s="84">
        <v>0.11058677917378683</v>
      </c>
      <c r="BE23" s="84">
        <v>0.35786206461816433</v>
      </c>
      <c r="BF23" s="84">
        <v>-4.9672587948453813E-2</v>
      </c>
      <c r="BG23" s="84">
        <v>0.47201592487990773</v>
      </c>
      <c r="BH23" s="84">
        <v>-0.14658203985702617</v>
      </c>
      <c r="BI23" s="84">
        <v>0.4507135388392226</v>
      </c>
      <c r="BJ23" s="84">
        <v>2.0905122659040397E-2</v>
      </c>
      <c r="BK23" s="84">
        <v>0.36612252360603659</v>
      </c>
      <c r="BL23" s="84">
        <v>-0.27731194453346919</v>
      </c>
      <c r="BM23" s="84">
        <v>0.49174284239673172</v>
      </c>
      <c r="BN23" s="84">
        <v>5.6179173835443318E-2</v>
      </c>
      <c r="BO23" s="84">
        <v>0.28690444320664316</v>
      </c>
      <c r="BP23" s="84">
        <v>1.0562216004595176E-3</v>
      </c>
      <c r="BQ23" s="84">
        <v>0.45306721328908905</v>
      </c>
      <c r="BR23" s="84">
        <v>-6.9557220955867574E-3</v>
      </c>
      <c r="BS23" s="84">
        <v>0.45378580396149742</v>
      </c>
      <c r="BT23" s="84">
        <v>-7.2977040858157871E-2</v>
      </c>
      <c r="BU23" s="85">
        <v>0.20108646779508632</v>
      </c>
    </row>
    <row r="24" spans="2:73" x14ac:dyDescent="0.45">
      <c r="B24" s="79" t="s">
        <v>693</v>
      </c>
      <c r="C24" s="83">
        <v>3.0654687210142896E-2</v>
      </c>
      <c r="D24" s="84">
        <v>2.390909493084592E-2</v>
      </c>
      <c r="E24" s="84">
        <v>-6.0996174359017594E-2</v>
      </c>
      <c r="F24" s="84">
        <v>7.977037408272776E-2</v>
      </c>
      <c r="G24" s="84">
        <v>-6.662588385578383E-2</v>
      </c>
      <c r="H24" s="84">
        <v>9.094082153069763E-2</v>
      </c>
      <c r="I24" s="84">
        <v>-1.5302095167840599E-2</v>
      </c>
      <c r="J24" s="84">
        <v>5.4082086566670386E-2</v>
      </c>
      <c r="K24" s="84">
        <v>1.7909924028596514E-3</v>
      </c>
      <c r="L24" s="84">
        <v>2.3948458068173435E-3</v>
      </c>
      <c r="M24" s="84">
        <v>-0.1319009081586498</v>
      </c>
      <c r="N24" s="84">
        <v>6.7256521452811358E-2</v>
      </c>
      <c r="O24" s="84">
        <v>-0.10845717847852507</v>
      </c>
      <c r="P24" s="84">
        <v>5.8013125814744763E-2</v>
      </c>
      <c r="Q24" s="84">
        <v>-6.754751436500675E-2</v>
      </c>
      <c r="R24" s="84">
        <v>3.9054285700102269E-2</v>
      </c>
      <c r="S24" s="84">
        <v>-0.16882277145973446</v>
      </c>
      <c r="T24" s="84">
        <v>1</v>
      </c>
      <c r="U24" s="84">
        <v>-7.2525159022213195E-2</v>
      </c>
      <c r="V24" s="84">
        <v>0.11815834561333347</v>
      </c>
      <c r="W24" s="84">
        <v>-9.6401464266899814E-2</v>
      </c>
      <c r="X24" s="84">
        <v>3.8162617150219423E-2</v>
      </c>
      <c r="Y24" s="84">
        <v>-5.889425695455653E-2</v>
      </c>
      <c r="Z24" s="84">
        <v>9.8932537608715829E-2</v>
      </c>
      <c r="AA24" s="84">
        <v>-4.6221977859876508E-2</v>
      </c>
      <c r="AB24" s="84">
        <v>0.13977861517917367</v>
      </c>
      <c r="AC24" s="84">
        <v>-0.11751850564159376</v>
      </c>
      <c r="AD24" s="84">
        <v>3.9588731565599881E-2</v>
      </c>
      <c r="AE24" s="84">
        <v>-0.10605485913473872</v>
      </c>
      <c r="AF24" s="84">
        <v>6.6008223072905062E-2</v>
      </c>
      <c r="AG24" s="84">
        <v>-0.12394248370571299</v>
      </c>
      <c r="AH24" s="84">
        <v>3.9733148030602121E-2</v>
      </c>
      <c r="AI24" s="84">
        <v>-9.9763959877040065E-2</v>
      </c>
      <c r="AJ24" s="84">
        <v>9.0799726375733678E-2</v>
      </c>
      <c r="AK24" s="84">
        <v>-0.12499763784119459</v>
      </c>
      <c r="AL24" s="84">
        <v>-7.451470017545779E-3</v>
      </c>
      <c r="AM24" s="84">
        <v>-0.1310552251200918</v>
      </c>
      <c r="AN24" s="84">
        <v>4.7753278399340217E-2</v>
      </c>
      <c r="AO24" s="84">
        <v>-9.8053022047040445E-2</v>
      </c>
      <c r="AP24" s="84">
        <v>7.9086134394077551E-2</v>
      </c>
      <c r="AQ24" s="84">
        <v>-0.15356017040364409</v>
      </c>
      <c r="AR24" s="84">
        <v>-7.3064564731929191E-3</v>
      </c>
      <c r="AS24" s="84">
        <v>-0.11989042944955365</v>
      </c>
      <c r="AT24" s="84">
        <v>0.21638994441507992</v>
      </c>
      <c r="AU24" s="84">
        <v>-0.13690663060483019</v>
      </c>
      <c r="AV24" s="84">
        <v>4.7320470687108804E-2</v>
      </c>
      <c r="AW24" s="84">
        <v>7.8818236247737462E-3</v>
      </c>
      <c r="AX24" s="84">
        <v>3.685961542576139E-2</v>
      </c>
      <c r="AY24" s="84">
        <v>-7.9464834628236336E-2</v>
      </c>
      <c r="AZ24" s="84">
        <v>7.1229356651949906E-3</v>
      </c>
      <c r="BA24" s="84">
        <v>-9.3506491726553828E-2</v>
      </c>
      <c r="BB24" s="84">
        <v>-3.3892428768961307E-2</v>
      </c>
      <c r="BC24" s="84">
        <v>-1.8639718371866763E-2</v>
      </c>
      <c r="BD24" s="84">
        <v>2.8061133474985789E-2</v>
      </c>
      <c r="BE24" s="84">
        <v>-0.11644370738942959</v>
      </c>
      <c r="BF24" s="84">
        <v>0.10906603062221236</v>
      </c>
      <c r="BG24" s="84">
        <v>-0.12416213981114063</v>
      </c>
      <c r="BH24" s="84">
        <v>9.0141911302305075E-2</v>
      </c>
      <c r="BI24" s="84">
        <v>-0.14533720666839156</v>
      </c>
      <c r="BJ24" s="84">
        <v>5.3076463389024671E-2</v>
      </c>
      <c r="BK24" s="84">
        <v>-0.10162221645102472</v>
      </c>
      <c r="BL24" s="84">
        <v>0.14372312575502194</v>
      </c>
      <c r="BM24" s="84">
        <v>-0.14826989064042345</v>
      </c>
      <c r="BN24" s="84">
        <v>6.968338149910798E-2</v>
      </c>
      <c r="BO24" s="84">
        <v>-8.2904803086046475E-2</v>
      </c>
      <c r="BP24" s="84">
        <v>3.4505288557113635E-2</v>
      </c>
      <c r="BQ24" s="84">
        <v>-0.11140474278604462</v>
      </c>
      <c r="BR24" s="84">
        <v>4.920646032136685E-2</v>
      </c>
      <c r="BS24" s="84">
        <v>-0.10947555048625852</v>
      </c>
      <c r="BT24" s="84">
        <v>9.4324222367843907E-2</v>
      </c>
      <c r="BU24" s="85">
        <v>6.8468972472770701E-2</v>
      </c>
    </row>
    <row r="25" spans="2:73" x14ac:dyDescent="0.45">
      <c r="B25" s="79" t="s">
        <v>694</v>
      </c>
      <c r="C25" s="83">
        <v>-3.0423754210995566E-2</v>
      </c>
      <c r="D25" s="84">
        <v>4.1350802539454425E-2</v>
      </c>
      <c r="E25" s="84">
        <v>0.27974173037093658</v>
      </c>
      <c r="F25" s="84">
        <v>4.5781303649082068E-2</v>
      </c>
      <c r="G25" s="84">
        <v>0.28558172248767794</v>
      </c>
      <c r="H25" s="84">
        <v>-4.3515259100352756E-3</v>
      </c>
      <c r="I25" s="84">
        <v>0.16036370996693847</v>
      </c>
      <c r="J25" s="84">
        <v>-6.4956376367150861E-2</v>
      </c>
      <c r="K25" s="84">
        <v>-1.7002548807285401E-2</v>
      </c>
      <c r="L25" s="84">
        <v>6.7529368584484689E-2</v>
      </c>
      <c r="M25" s="84">
        <v>0.34336558094410208</v>
      </c>
      <c r="N25" s="84">
        <v>2.0419573428013888E-2</v>
      </c>
      <c r="O25" s="84">
        <v>0.29367971665710046</v>
      </c>
      <c r="P25" s="84">
        <v>6.8518131844920768E-2</v>
      </c>
      <c r="Q25" s="84">
        <v>0.15956699507574981</v>
      </c>
      <c r="R25" s="84">
        <v>1.7563486499762367E-2</v>
      </c>
      <c r="S25" s="84">
        <v>0.25148095848648305</v>
      </c>
      <c r="T25" s="84">
        <v>-7.2525159022213195E-2</v>
      </c>
      <c r="U25" s="84">
        <v>1</v>
      </c>
      <c r="V25" s="84">
        <v>2.1286962373714854E-2</v>
      </c>
      <c r="W25" s="84">
        <v>0.25934490109222808</v>
      </c>
      <c r="X25" s="84">
        <v>6.3145053921101646E-2</v>
      </c>
      <c r="Y25" s="84">
        <v>0.27993903521313873</v>
      </c>
      <c r="Z25" s="84">
        <v>-5.8394480312918176E-2</v>
      </c>
      <c r="AA25" s="84">
        <v>0.23507366208365821</v>
      </c>
      <c r="AB25" s="84">
        <v>-0.10647608643521235</v>
      </c>
      <c r="AC25" s="84">
        <v>0.23028243187124162</v>
      </c>
      <c r="AD25" s="84">
        <v>-2.3537582030246404E-2</v>
      </c>
      <c r="AE25" s="84">
        <v>0.24178894277561072</v>
      </c>
      <c r="AF25" s="84">
        <v>3.4648758176818104E-2</v>
      </c>
      <c r="AG25" s="84">
        <v>0.26462822966446453</v>
      </c>
      <c r="AH25" s="84">
        <v>2.4065474761898176E-2</v>
      </c>
      <c r="AI25" s="84">
        <v>0.4077462892295306</v>
      </c>
      <c r="AJ25" s="84">
        <v>-2.74089627290879E-2</v>
      </c>
      <c r="AK25" s="84">
        <v>0.36078098542725223</v>
      </c>
      <c r="AL25" s="84">
        <v>5.1613212877752723E-2</v>
      </c>
      <c r="AM25" s="84">
        <v>0.27894676660967621</v>
      </c>
      <c r="AN25" s="84">
        <v>4.9666661770979503E-2</v>
      </c>
      <c r="AO25" s="84">
        <v>0.32650514370284728</v>
      </c>
      <c r="AP25" s="84">
        <v>-6.9547678007185129E-2</v>
      </c>
      <c r="AQ25" s="84">
        <v>0.21223019966896403</v>
      </c>
      <c r="AR25" s="84">
        <v>1.6093294888638497E-2</v>
      </c>
      <c r="AS25" s="84">
        <v>0.3249460849957993</v>
      </c>
      <c r="AT25" s="84">
        <v>-8.8825919931727199E-2</v>
      </c>
      <c r="AU25" s="84">
        <v>0.27326874296659609</v>
      </c>
      <c r="AV25" s="84">
        <v>-1.3317709090259233E-2</v>
      </c>
      <c r="AW25" s="84">
        <v>1.3797296361147892E-2</v>
      </c>
      <c r="AX25" s="84">
        <v>-2.6462489986161682E-2</v>
      </c>
      <c r="AY25" s="84">
        <v>0.27627393112213033</v>
      </c>
      <c r="AZ25" s="84">
        <v>-6.9361273128161399E-2</v>
      </c>
      <c r="BA25" s="84">
        <v>0.18771685167415916</v>
      </c>
      <c r="BB25" s="84">
        <v>-6.1914469858768535E-2</v>
      </c>
      <c r="BC25" s="84">
        <v>1.7695809986988609E-2</v>
      </c>
      <c r="BD25" s="84">
        <v>5.9424902340806163E-2</v>
      </c>
      <c r="BE25" s="84">
        <v>0.2723508741262271</v>
      </c>
      <c r="BF25" s="84">
        <v>-6.3424500053798585E-2</v>
      </c>
      <c r="BG25" s="84">
        <v>0.45070965999814494</v>
      </c>
      <c r="BH25" s="84">
        <v>-6.6016321079175072E-2</v>
      </c>
      <c r="BI25" s="84">
        <v>0.23603041087614002</v>
      </c>
      <c r="BJ25" s="84">
        <v>1.2445443178464133E-2</v>
      </c>
      <c r="BK25" s="84">
        <v>0.44153689068666185</v>
      </c>
      <c r="BL25" s="84">
        <v>-0.17318974999105222</v>
      </c>
      <c r="BM25" s="84">
        <v>0.26242154485481539</v>
      </c>
      <c r="BN25" s="84">
        <v>3.0879375372466648E-2</v>
      </c>
      <c r="BO25" s="84">
        <v>0.34236054877079541</v>
      </c>
      <c r="BP25" s="84">
        <v>-1.1540054970605892E-2</v>
      </c>
      <c r="BQ25" s="84">
        <v>0.42070781878335922</v>
      </c>
      <c r="BR25" s="84">
        <v>-2.4936422269805567E-2</v>
      </c>
      <c r="BS25" s="84">
        <v>0.41848635376749505</v>
      </c>
      <c r="BT25" s="84">
        <v>-8.887071150906338E-2</v>
      </c>
      <c r="BU25" s="85">
        <v>0.1337734906216578</v>
      </c>
    </row>
    <row r="26" spans="2:73" x14ac:dyDescent="0.45">
      <c r="B26" s="79" t="s">
        <v>695</v>
      </c>
      <c r="C26" s="83">
        <v>0.21852731090210051</v>
      </c>
      <c r="D26" s="84">
        <v>0.40168234904470745</v>
      </c>
      <c r="E26" s="84">
        <v>0.10312334147465611</v>
      </c>
      <c r="F26" s="84">
        <v>0.40508618241720801</v>
      </c>
      <c r="G26" s="84">
        <v>8.9432400341412838E-2</v>
      </c>
      <c r="H26" s="84">
        <v>0.21927430955962776</v>
      </c>
      <c r="I26" s="84">
        <v>-0.18748829206272355</v>
      </c>
      <c r="J26" s="84">
        <v>0.22369132884954857</v>
      </c>
      <c r="K26" s="84">
        <v>-1.3014283888091102E-2</v>
      </c>
      <c r="L26" s="84">
        <v>0.23511996886694864</v>
      </c>
      <c r="M26" s="84">
        <v>6.2857738053657478E-2</v>
      </c>
      <c r="N26" s="84">
        <v>0.28195610419035005</v>
      </c>
      <c r="O26" s="84">
        <v>9.7157917996294876E-2</v>
      </c>
      <c r="P26" s="84">
        <v>0.41297117556175811</v>
      </c>
      <c r="Q26" s="84">
        <v>-3.8211311367971644E-2</v>
      </c>
      <c r="R26" s="84">
        <v>0.12046151072096191</v>
      </c>
      <c r="S26" s="84">
        <v>1.9774908840768497E-2</v>
      </c>
      <c r="T26" s="84">
        <v>0.11815834561333347</v>
      </c>
      <c r="U26" s="84">
        <v>2.1286962373714854E-2</v>
      </c>
      <c r="V26" s="84">
        <v>1</v>
      </c>
      <c r="W26" s="84">
        <v>0.13413655627775051</v>
      </c>
      <c r="X26" s="84">
        <v>0.46456123388162401</v>
      </c>
      <c r="Y26" s="84">
        <v>0.1031565720200735</v>
      </c>
      <c r="Z26" s="84">
        <v>0.23944024674118675</v>
      </c>
      <c r="AA26" s="84">
        <v>5.2214256799502763E-2</v>
      </c>
      <c r="AB26" s="84">
        <v>0.12238751115527699</v>
      </c>
      <c r="AC26" s="84">
        <v>0.10448401925210085</v>
      </c>
      <c r="AD26" s="84">
        <v>0.17739501558288404</v>
      </c>
      <c r="AE26" s="84">
        <v>5.3148105806571193E-2</v>
      </c>
      <c r="AF26" s="84">
        <v>0.14759966671243432</v>
      </c>
      <c r="AG26" s="84">
        <v>1.8080754700585708E-2</v>
      </c>
      <c r="AH26" s="84">
        <v>0.16042016720385946</v>
      </c>
      <c r="AI26" s="84">
        <v>4.9997265343182183E-2</v>
      </c>
      <c r="AJ26" s="84">
        <v>0.16904568391839167</v>
      </c>
      <c r="AK26" s="84">
        <v>3.5674143289352866E-2</v>
      </c>
      <c r="AL26" s="84">
        <v>0.42576786997943006</v>
      </c>
      <c r="AM26" s="84">
        <v>5.4541782298254779E-2</v>
      </c>
      <c r="AN26" s="84">
        <v>0.18347291105438354</v>
      </c>
      <c r="AO26" s="84">
        <v>2.1183284648739396E-2</v>
      </c>
      <c r="AP26" s="84">
        <v>4.7033575481726188E-2</v>
      </c>
      <c r="AQ26" s="84">
        <v>-1.8317500997040177E-2</v>
      </c>
      <c r="AR26" s="84">
        <v>1.1356615032963521E-2</v>
      </c>
      <c r="AS26" s="84">
        <v>1.8323483028631894E-2</v>
      </c>
      <c r="AT26" s="84">
        <v>0.35398574034743419</v>
      </c>
      <c r="AU26" s="84">
        <v>9.298147033696337E-2</v>
      </c>
      <c r="AV26" s="84">
        <v>8.4188913985307201E-2</v>
      </c>
      <c r="AW26" s="84">
        <v>-1.0159410909504735E-3</v>
      </c>
      <c r="AX26" s="84">
        <v>2.0403314230518246E-2</v>
      </c>
      <c r="AY26" s="84">
        <v>0.11690220402954353</v>
      </c>
      <c r="AZ26" s="84">
        <v>-4.1562801593392873E-2</v>
      </c>
      <c r="BA26" s="84">
        <v>5.6715753566089516E-2</v>
      </c>
      <c r="BB26" s="84">
        <v>9.511699703733914E-2</v>
      </c>
      <c r="BC26" s="84">
        <v>1.1408384548004625E-2</v>
      </c>
      <c r="BD26" s="84">
        <v>0.38280488093599746</v>
      </c>
      <c r="BE26" s="84">
        <v>8.0658920130062081E-2</v>
      </c>
      <c r="BF26" s="84">
        <v>0.28005512140507188</v>
      </c>
      <c r="BG26" s="84">
        <v>4.218588341135078E-2</v>
      </c>
      <c r="BH26" s="84">
        <v>0.12158460143499922</v>
      </c>
      <c r="BI26" s="84">
        <v>1.8905844096066843E-2</v>
      </c>
      <c r="BJ26" s="84">
        <v>0.18176433634151809</v>
      </c>
      <c r="BK26" s="84">
        <v>1.8450140167935229E-2</v>
      </c>
      <c r="BL26" s="84">
        <v>0.15765210281433062</v>
      </c>
      <c r="BM26" s="84">
        <v>4.378206917548829E-2</v>
      </c>
      <c r="BN26" s="84">
        <v>0.28261507956421206</v>
      </c>
      <c r="BO26" s="84">
        <v>0.14996696897775663</v>
      </c>
      <c r="BP26" s="84">
        <v>0.2322482895034777</v>
      </c>
      <c r="BQ26" s="84">
        <v>0.21719088038129575</v>
      </c>
      <c r="BR26" s="84">
        <v>0.26191754127766992</v>
      </c>
      <c r="BS26" s="84">
        <v>0.20581537169653261</v>
      </c>
      <c r="BT26" s="84">
        <v>0.13898617776021965</v>
      </c>
      <c r="BU26" s="85">
        <v>0.14561451996267002</v>
      </c>
    </row>
    <row r="27" spans="2:73" x14ac:dyDescent="0.45">
      <c r="B27" s="79" t="s">
        <v>696</v>
      </c>
      <c r="C27" s="83">
        <v>7.878769114335632E-2</v>
      </c>
      <c r="D27" s="84">
        <v>0.33281893214944758</v>
      </c>
      <c r="E27" s="84">
        <v>0.86263343701410766</v>
      </c>
      <c r="F27" s="84">
        <v>0.13436901050414421</v>
      </c>
      <c r="G27" s="84">
        <v>0.53932314285893679</v>
      </c>
      <c r="H27" s="84">
        <v>4.7784026051179603E-2</v>
      </c>
      <c r="I27" s="84">
        <v>0.15269098444895901</v>
      </c>
      <c r="J27" s="84">
        <v>1.7117271657012715E-2</v>
      </c>
      <c r="K27" s="84">
        <v>1.1911710555689691E-2</v>
      </c>
      <c r="L27" s="84">
        <v>0.23552112409224452</v>
      </c>
      <c r="M27" s="84">
        <v>0.5746740024684307</v>
      </c>
      <c r="N27" s="84">
        <v>0.18756387841352534</v>
      </c>
      <c r="O27" s="84">
        <v>0.50425574013195884</v>
      </c>
      <c r="P27" s="84">
        <v>0.26730473965144608</v>
      </c>
      <c r="Q27" s="84">
        <v>0.54393790366414529</v>
      </c>
      <c r="R27" s="84">
        <v>6.0027453940931737E-2</v>
      </c>
      <c r="S27" s="84">
        <v>0.35330576454996804</v>
      </c>
      <c r="T27" s="84">
        <v>-9.6401464266899814E-2</v>
      </c>
      <c r="U27" s="84">
        <v>0.25934490109222808</v>
      </c>
      <c r="V27" s="84">
        <v>0.13413655627775051</v>
      </c>
      <c r="W27" s="84">
        <v>1</v>
      </c>
      <c r="X27" s="84">
        <v>0.30261231371975578</v>
      </c>
      <c r="Y27" s="84">
        <v>0.86213584077065653</v>
      </c>
      <c r="Z27" s="84">
        <v>-9.8785869293595459E-3</v>
      </c>
      <c r="AA27" s="84">
        <v>0.14819682400008755</v>
      </c>
      <c r="AB27" s="84">
        <v>-0.27178277207900819</v>
      </c>
      <c r="AC27" s="84">
        <v>0.75493090431693521</v>
      </c>
      <c r="AD27" s="84">
        <v>1.7010709263251288E-2</v>
      </c>
      <c r="AE27" s="84">
        <v>0.51783428210204763</v>
      </c>
      <c r="AF27" s="84">
        <v>9.1379161940880554E-2</v>
      </c>
      <c r="AG27" s="84">
        <v>0.31072051090088243</v>
      </c>
      <c r="AH27" s="84">
        <v>-4.7170482663525344E-3</v>
      </c>
      <c r="AI27" s="84">
        <v>0.45992949552257667</v>
      </c>
      <c r="AJ27" s="84">
        <v>3.4995783382525741E-3</v>
      </c>
      <c r="AK27" s="84">
        <v>0.35858125577672684</v>
      </c>
      <c r="AL27" s="84">
        <v>0.22231737600287871</v>
      </c>
      <c r="AM27" s="84">
        <v>0.69091606050474297</v>
      </c>
      <c r="AN27" s="84">
        <v>0.14941670655776915</v>
      </c>
      <c r="AO27" s="84">
        <v>0.55769937352992593</v>
      </c>
      <c r="AP27" s="84">
        <v>-9.3763714976547799E-3</v>
      </c>
      <c r="AQ27" s="84">
        <v>0.23648064710695618</v>
      </c>
      <c r="AR27" s="84">
        <v>2.8215087448852209E-2</v>
      </c>
      <c r="AS27" s="84">
        <v>0.33764680283552689</v>
      </c>
      <c r="AT27" s="84">
        <v>-0.16350375754963281</v>
      </c>
      <c r="AU27" s="84">
        <v>0.82919295596666498</v>
      </c>
      <c r="AV27" s="84">
        <v>-4.322988525511956E-2</v>
      </c>
      <c r="AW27" s="84">
        <v>3.8602647608546384E-2</v>
      </c>
      <c r="AX27" s="84">
        <v>-2.2998666459862087E-2</v>
      </c>
      <c r="AY27" s="84">
        <v>0.81539198696961956</v>
      </c>
      <c r="AZ27" s="84">
        <v>-4.473851299828769E-2</v>
      </c>
      <c r="BA27" s="84">
        <v>0.2918988573556856</v>
      </c>
      <c r="BB27" s="84">
        <v>4.8155057716325181E-2</v>
      </c>
      <c r="BC27" s="84">
        <v>2.0457284798869886E-2</v>
      </c>
      <c r="BD27" s="84">
        <v>0.22912901238830052</v>
      </c>
      <c r="BE27" s="84">
        <v>0.74659370978489181</v>
      </c>
      <c r="BF27" s="84">
        <v>2.9023721566053814E-2</v>
      </c>
      <c r="BG27" s="84">
        <v>0.60707305401408374</v>
      </c>
      <c r="BH27" s="84">
        <v>-9.3555358579217124E-2</v>
      </c>
      <c r="BI27" s="84">
        <v>0.4958840148513648</v>
      </c>
      <c r="BJ27" s="84">
        <v>5.9809734998731427E-2</v>
      </c>
      <c r="BK27" s="84">
        <v>0.36090198291491365</v>
      </c>
      <c r="BL27" s="84">
        <v>-0.18905265444363228</v>
      </c>
      <c r="BM27" s="84">
        <v>0.50987184730390267</v>
      </c>
      <c r="BN27" s="84">
        <v>9.4214960781472359E-2</v>
      </c>
      <c r="BO27" s="84">
        <v>0.62840328234277509</v>
      </c>
      <c r="BP27" s="84">
        <v>0.21628822530875524</v>
      </c>
      <c r="BQ27" s="84">
        <v>0.92909509313273964</v>
      </c>
      <c r="BR27" s="84">
        <v>0.20577396159589822</v>
      </c>
      <c r="BS27" s="84">
        <v>0.91794649232937375</v>
      </c>
      <c r="BT27" s="84">
        <v>-7.5441258930554284E-2</v>
      </c>
      <c r="BU27" s="85">
        <v>0.16232089565528399</v>
      </c>
    </row>
    <row r="28" spans="2:73" x14ac:dyDescent="0.45">
      <c r="B28" s="79" t="s">
        <v>697</v>
      </c>
      <c r="C28" s="83">
        <v>0.43460660940489726</v>
      </c>
      <c r="D28" s="84">
        <v>0.82280907376918144</v>
      </c>
      <c r="E28" s="84">
        <v>0.26807136476172133</v>
      </c>
      <c r="F28" s="84">
        <v>0.62601014873742189</v>
      </c>
      <c r="G28" s="84">
        <v>0.16979695049778237</v>
      </c>
      <c r="H28" s="84">
        <v>0.28555658235176185</v>
      </c>
      <c r="I28" s="84">
        <v>-0.26819700465844032</v>
      </c>
      <c r="J28" s="84">
        <v>0.41486875704564974</v>
      </c>
      <c r="K28" s="84">
        <v>2.5697518294599479E-2</v>
      </c>
      <c r="L28" s="84">
        <v>0.41358056149181399</v>
      </c>
      <c r="M28" s="84">
        <v>0.18231211525767732</v>
      </c>
      <c r="N28" s="84">
        <v>0.49095607022168836</v>
      </c>
      <c r="O28" s="84">
        <v>0.21491584009509451</v>
      </c>
      <c r="P28" s="84">
        <v>0.6455025018149475</v>
      </c>
      <c r="Q28" s="84">
        <v>6.5807698410206325E-2</v>
      </c>
      <c r="R28" s="84">
        <v>0.15460308956588922</v>
      </c>
      <c r="S28" s="84">
        <v>0.12473474581262464</v>
      </c>
      <c r="T28" s="84">
        <v>3.8162617150219423E-2</v>
      </c>
      <c r="U28" s="84">
        <v>6.3145053921101646E-2</v>
      </c>
      <c r="V28" s="84">
        <v>0.46456123388162401</v>
      </c>
      <c r="W28" s="84">
        <v>0.30261231371975578</v>
      </c>
      <c r="X28" s="84">
        <v>1</v>
      </c>
      <c r="Y28" s="84">
        <v>0.26878157977960021</v>
      </c>
      <c r="Z28" s="84">
        <v>0.20967254171821953</v>
      </c>
      <c r="AA28" s="84">
        <v>6.5162238982470963E-2</v>
      </c>
      <c r="AB28" s="84">
        <v>-5.4550826340330261E-2</v>
      </c>
      <c r="AC28" s="84">
        <v>0.28875589580658939</v>
      </c>
      <c r="AD28" s="84">
        <v>0.16142842312726655</v>
      </c>
      <c r="AE28" s="84">
        <v>0.16847231417104538</v>
      </c>
      <c r="AF28" s="84">
        <v>9.1652932277720214E-2</v>
      </c>
      <c r="AG28" s="84">
        <v>9.2452992164443221E-2</v>
      </c>
      <c r="AH28" s="84">
        <v>0.10827667387089321</v>
      </c>
      <c r="AI28" s="84">
        <v>0.14624350751350934</v>
      </c>
      <c r="AJ28" s="84">
        <v>0.11553312281821077</v>
      </c>
      <c r="AK28" s="84">
        <v>0.11322532299921541</v>
      </c>
      <c r="AL28" s="84">
        <v>0.60251638039755673</v>
      </c>
      <c r="AM28" s="84">
        <v>0.19711867778666661</v>
      </c>
      <c r="AN28" s="84">
        <v>0.27034043747192371</v>
      </c>
      <c r="AO28" s="84">
        <v>0.11269434482073268</v>
      </c>
      <c r="AP28" s="84">
        <v>4.383540672583712E-2</v>
      </c>
      <c r="AQ28" s="84">
        <v>8.583104370575978E-2</v>
      </c>
      <c r="AR28" s="84">
        <v>-2.0908091575148726E-3</v>
      </c>
      <c r="AS28" s="84">
        <v>0.10293066570190387</v>
      </c>
      <c r="AT28" s="84">
        <v>0.16693248430997609</v>
      </c>
      <c r="AU28" s="84">
        <v>0.27993988997637992</v>
      </c>
      <c r="AV28" s="84">
        <v>0.12489030771090569</v>
      </c>
      <c r="AW28" s="84">
        <v>3.4052780498688547E-2</v>
      </c>
      <c r="AX28" s="84">
        <v>-2.8199805484728311E-2</v>
      </c>
      <c r="AY28" s="84">
        <v>0.27035958174435654</v>
      </c>
      <c r="AZ28" s="84">
        <v>-3.7336566808454534E-2</v>
      </c>
      <c r="BA28" s="84">
        <v>0.14417135503534387</v>
      </c>
      <c r="BB28" s="84">
        <v>0.23025267664108387</v>
      </c>
      <c r="BC28" s="84">
        <v>2.4384974189309776E-2</v>
      </c>
      <c r="BD28" s="84">
        <v>0.60076395859936926</v>
      </c>
      <c r="BE28" s="84">
        <v>0.26480593742659259</v>
      </c>
      <c r="BF28" s="84">
        <v>0.24982639304180346</v>
      </c>
      <c r="BG28" s="84">
        <v>0.17542229852749841</v>
      </c>
      <c r="BH28" s="84">
        <v>7.9442291927972031E-2</v>
      </c>
      <c r="BI28" s="84">
        <v>0.17427930782434245</v>
      </c>
      <c r="BJ28" s="84">
        <v>0.18649694918540635</v>
      </c>
      <c r="BK28" s="84">
        <v>8.3887442796858711E-2</v>
      </c>
      <c r="BL28" s="84">
        <v>6.3333246303171692E-2</v>
      </c>
      <c r="BM28" s="84">
        <v>0.16571516954282184</v>
      </c>
      <c r="BN28" s="84">
        <v>0.44863940362211924</v>
      </c>
      <c r="BO28" s="84">
        <v>0.35678659556136189</v>
      </c>
      <c r="BP28" s="84">
        <v>0.55469501300955382</v>
      </c>
      <c r="BQ28" s="84">
        <v>0.50723427954601885</v>
      </c>
      <c r="BR28" s="84">
        <v>0.59770852055362722</v>
      </c>
      <c r="BS28" s="84">
        <v>0.5061749372430917</v>
      </c>
      <c r="BT28" s="84">
        <v>0.22264356950101821</v>
      </c>
      <c r="BU28" s="85">
        <v>0.1063730843753706</v>
      </c>
    </row>
    <row r="29" spans="2:73" x14ac:dyDescent="0.45">
      <c r="B29" s="79" t="s">
        <v>698</v>
      </c>
      <c r="C29" s="83">
        <v>1.3324816393609462E-2</v>
      </c>
      <c r="D29" s="84">
        <v>0.29588309836591065</v>
      </c>
      <c r="E29" s="84">
        <v>0.99790879104537933</v>
      </c>
      <c r="F29" s="84">
        <v>8.2550452806146118E-2</v>
      </c>
      <c r="G29" s="84">
        <v>0.57241263726769043</v>
      </c>
      <c r="H29" s="84">
        <v>7.4991419085702971E-3</v>
      </c>
      <c r="I29" s="84">
        <v>0.26390148367428401</v>
      </c>
      <c r="J29" s="84">
        <v>-4.4275775066221518E-2</v>
      </c>
      <c r="K29" s="84">
        <v>1.4133274525882623E-3</v>
      </c>
      <c r="L29" s="84">
        <v>0.16019139865758644</v>
      </c>
      <c r="M29" s="84">
        <v>0.54935728674364925</v>
      </c>
      <c r="N29" s="84">
        <v>0.12660662466840639</v>
      </c>
      <c r="O29" s="84">
        <v>0.47303108172149549</v>
      </c>
      <c r="P29" s="84">
        <v>0.2469617495313583</v>
      </c>
      <c r="Q29" s="84">
        <v>0.63831398411201112</v>
      </c>
      <c r="R29" s="84">
        <v>3.1468432216314374E-2</v>
      </c>
      <c r="S29" s="84">
        <v>0.32220107388015562</v>
      </c>
      <c r="T29" s="84">
        <v>-5.889425695455653E-2</v>
      </c>
      <c r="U29" s="84">
        <v>0.27993903521313873</v>
      </c>
      <c r="V29" s="84">
        <v>0.1031565720200735</v>
      </c>
      <c r="W29" s="84">
        <v>0.86213584077065653</v>
      </c>
      <c r="X29" s="84">
        <v>0.26878157977960021</v>
      </c>
      <c r="Y29" s="84">
        <v>1</v>
      </c>
      <c r="Z29" s="84">
        <v>-4.4365460268537334E-2</v>
      </c>
      <c r="AA29" s="84">
        <v>0.13522953796169065</v>
      </c>
      <c r="AB29" s="84">
        <v>-0.2026378190109035</v>
      </c>
      <c r="AC29" s="84">
        <v>0.73809949605416414</v>
      </c>
      <c r="AD29" s="84">
        <v>-2.0471623998438167E-2</v>
      </c>
      <c r="AE29" s="84">
        <v>0.5287124251926012</v>
      </c>
      <c r="AF29" s="84">
        <v>8.247476138586611E-2</v>
      </c>
      <c r="AG29" s="84">
        <v>0.28228912171113713</v>
      </c>
      <c r="AH29" s="84">
        <v>-1.105839768669014E-2</v>
      </c>
      <c r="AI29" s="84">
        <v>0.41691710306467544</v>
      </c>
      <c r="AJ29" s="84">
        <v>-2.1919601107801997E-2</v>
      </c>
      <c r="AK29" s="84">
        <v>0.34499795166688391</v>
      </c>
      <c r="AL29" s="84">
        <v>0.18872481455015061</v>
      </c>
      <c r="AM29" s="84">
        <v>0.73636187264628228</v>
      </c>
      <c r="AN29" s="84">
        <v>0.10880499966092599</v>
      </c>
      <c r="AO29" s="84">
        <v>0.54692112274254012</v>
      </c>
      <c r="AP29" s="84">
        <v>-2.4623162964217075E-2</v>
      </c>
      <c r="AQ29" s="84">
        <v>0.20750513300835435</v>
      </c>
      <c r="AR29" s="84">
        <v>1.6342499892627524E-2</v>
      </c>
      <c r="AS29" s="84">
        <v>0.30876343279507756</v>
      </c>
      <c r="AT29" s="84">
        <v>-0.1233403116960323</v>
      </c>
      <c r="AU29" s="84">
        <v>0.77693096579834497</v>
      </c>
      <c r="AV29" s="84">
        <v>-5.4255835793760601E-2</v>
      </c>
      <c r="AW29" s="84">
        <v>2.6929448395623713E-2</v>
      </c>
      <c r="AX29" s="84">
        <v>-2.4258454917000769E-2</v>
      </c>
      <c r="AY29" s="84">
        <v>0.8747885265916131</v>
      </c>
      <c r="AZ29" s="84">
        <v>-3.4495018333101785E-2</v>
      </c>
      <c r="BA29" s="84">
        <v>0.26695091324953302</v>
      </c>
      <c r="BB29" s="84">
        <v>1.2771903186477751E-2</v>
      </c>
      <c r="BC29" s="84">
        <v>2.7339208029215974E-2</v>
      </c>
      <c r="BD29" s="84">
        <v>0.18384682158550067</v>
      </c>
      <c r="BE29" s="84">
        <v>0.79109106955531627</v>
      </c>
      <c r="BF29" s="84">
        <v>-1.4608375066559265E-2</v>
      </c>
      <c r="BG29" s="84">
        <v>0.61208164980658919</v>
      </c>
      <c r="BH29" s="84">
        <v>-7.7521428070643592E-2</v>
      </c>
      <c r="BI29" s="84">
        <v>0.43667444213882611</v>
      </c>
      <c r="BJ29" s="84">
        <v>1.7123975155057737E-2</v>
      </c>
      <c r="BK29" s="84">
        <v>0.34595183281717229</v>
      </c>
      <c r="BL29" s="84">
        <v>-0.17465171793443093</v>
      </c>
      <c r="BM29" s="84">
        <v>0.46352104881858941</v>
      </c>
      <c r="BN29" s="84">
        <v>5.88885816883905E-2</v>
      </c>
      <c r="BO29" s="84">
        <v>0.64670453390849747</v>
      </c>
      <c r="BP29" s="84">
        <v>0.20799459589188629</v>
      </c>
      <c r="BQ29" s="84">
        <v>0.99237708070553476</v>
      </c>
      <c r="BR29" s="84">
        <v>0.19766606337560227</v>
      </c>
      <c r="BS29" s="84">
        <v>0.98371049236648633</v>
      </c>
      <c r="BT29" s="84">
        <v>-0.11050851540185307</v>
      </c>
      <c r="BU29" s="85">
        <v>0.12688754459419538</v>
      </c>
    </row>
    <row r="30" spans="2:73" x14ac:dyDescent="0.45">
      <c r="B30" s="79" t="s">
        <v>699</v>
      </c>
      <c r="C30" s="83">
        <v>0.11414991998994285</v>
      </c>
      <c r="D30" s="84">
        <v>0.10928123786381569</v>
      </c>
      <c r="E30" s="84">
        <v>-4.1161129341868288E-2</v>
      </c>
      <c r="F30" s="84">
        <v>0.26424407701159081</v>
      </c>
      <c r="G30" s="84">
        <v>3.6912206042402475E-3</v>
      </c>
      <c r="H30" s="84">
        <v>0.31971419316089944</v>
      </c>
      <c r="I30" s="84">
        <v>-0.22291545281679939</v>
      </c>
      <c r="J30" s="84">
        <v>0.19148868168127223</v>
      </c>
      <c r="K30" s="84">
        <v>1.924515381421581E-2</v>
      </c>
      <c r="L30" s="84">
        <v>0.15084091398276234</v>
      </c>
      <c r="M30" s="84">
        <v>2.4827077111318201E-2</v>
      </c>
      <c r="N30" s="84">
        <v>0.1402713561613485</v>
      </c>
      <c r="O30" s="84">
        <v>2.1206179023450889E-2</v>
      </c>
      <c r="P30" s="84">
        <v>0.29766356544973588</v>
      </c>
      <c r="Q30" s="84">
        <v>-7.6144895211181673E-2</v>
      </c>
      <c r="R30" s="84">
        <v>0.10807427756376103</v>
      </c>
      <c r="S30" s="84">
        <v>-3.2380990820743673E-2</v>
      </c>
      <c r="T30" s="84">
        <v>9.8932537608715829E-2</v>
      </c>
      <c r="U30" s="84">
        <v>-5.8394480312918176E-2</v>
      </c>
      <c r="V30" s="84">
        <v>0.23944024674118675</v>
      </c>
      <c r="W30" s="84">
        <v>-9.8785869293595459E-3</v>
      </c>
      <c r="X30" s="84">
        <v>0.20967254171821953</v>
      </c>
      <c r="Y30" s="84">
        <v>-4.4365460268537334E-2</v>
      </c>
      <c r="Z30" s="84">
        <v>1</v>
      </c>
      <c r="AA30" s="84">
        <v>-3.7276053137549857E-2</v>
      </c>
      <c r="AB30" s="84">
        <v>3.414814926562236E-2</v>
      </c>
      <c r="AC30" s="84">
        <v>6.6438323440179683E-3</v>
      </c>
      <c r="AD30" s="84">
        <v>0.22892974901722135</v>
      </c>
      <c r="AE30" s="84">
        <v>-2.6225557896933163E-2</v>
      </c>
      <c r="AF30" s="84">
        <v>0.25737299937085373</v>
      </c>
      <c r="AG30" s="84">
        <v>-3.1896869128931492E-2</v>
      </c>
      <c r="AH30" s="84">
        <v>0.42093344515039544</v>
      </c>
      <c r="AI30" s="84">
        <v>-1.4235061626836139E-2</v>
      </c>
      <c r="AJ30" s="84">
        <v>0.39348359925785109</v>
      </c>
      <c r="AK30" s="84">
        <v>-2.5150158297653314E-2</v>
      </c>
      <c r="AL30" s="84">
        <v>0.31264242209159859</v>
      </c>
      <c r="AM30" s="84">
        <v>-4.2082847981432948E-2</v>
      </c>
      <c r="AN30" s="84">
        <v>0.27398009155954151</v>
      </c>
      <c r="AO30" s="84">
        <v>-1.6138537959613227E-2</v>
      </c>
      <c r="AP30" s="84">
        <v>5.9920091679954018E-2</v>
      </c>
      <c r="AQ30" s="84">
        <v>-3.301610054667356E-2</v>
      </c>
      <c r="AR30" s="84">
        <v>2.1845776018997252E-2</v>
      </c>
      <c r="AS30" s="84">
        <v>1.8014393295950355E-2</v>
      </c>
      <c r="AT30" s="84">
        <v>0.15969710658988129</v>
      </c>
      <c r="AU30" s="84">
        <v>-1.0990898312835848E-2</v>
      </c>
      <c r="AV30" s="84">
        <v>2.2751710058614386E-2</v>
      </c>
      <c r="AW30" s="84">
        <v>-6.2212362460200069E-4</v>
      </c>
      <c r="AX30" s="84">
        <v>-8.4256798930765382E-3</v>
      </c>
      <c r="AY30" s="84">
        <v>-2.3420993208041564E-2</v>
      </c>
      <c r="AZ30" s="84">
        <v>-9.7768430092938317E-3</v>
      </c>
      <c r="BA30" s="84">
        <v>6.9665516196750635E-3</v>
      </c>
      <c r="BB30" s="84">
        <v>4.558291223848622E-2</v>
      </c>
      <c r="BC30" s="84">
        <v>-1.1621932888128995E-2</v>
      </c>
      <c r="BD30" s="84">
        <v>0.28354124099290767</v>
      </c>
      <c r="BE30" s="84">
        <v>-5.2705520561806225E-2</v>
      </c>
      <c r="BF30" s="84">
        <v>0.66013975327260932</v>
      </c>
      <c r="BG30" s="84">
        <v>-6.4869132996131326E-2</v>
      </c>
      <c r="BH30" s="84">
        <v>0.10614846237946469</v>
      </c>
      <c r="BI30" s="84">
        <v>-2.9468114428635124E-2</v>
      </c>
      <c r="BJ30" s="84">
        <v>0.48023565284055902</v>
      </c>
      <c r="BK30" s="84">
        <v>-4.1151905778763001E-2</v>
      </c>
      <c r="BL30" s="84">
        <v>0.17665623351973747</v>
      </c>
      <c r="BM30" s="84">
        <v>-5.1914869721487955E-2</v>
      </c>
      <c r="BN30" s="84">
        <v>0.18196578233291927</v>
      </c>
      <c r="BO30" s="84">
        <v>9.8081522719517741E-2</v>
      </c>
      <c r="BP30" s="84">
        <v>-8.301929960820518E-4</v>
      </c>
      <c r="BQ30" s="84">
        <v>-4.1480458504951981E-2</v>
      </c>
      <c r="BR30" s="84">
        <v>1.8229313879114705E-2</v>
      </c>
      <c r="BS30" s="84">
        <v>-2.92246277319008E-2</v>
      </c>
      <c r="BT30" s="84">
        <v>6.0815214554657458E-2</v>
      </c>
      <c r="BU30" s="85">
        <v>5.3374509099750819E-2</v>
      </c>
    </row>
    <row r="31" spans="2:73" x14ac:dyDescent="0.45">
      <c r="B31" s="79" t="s">
        <v>700</v>
      </c>
      <c r="C31" s="83">
        <v>4.3440447113224236E-2</v>
      </c>
      <c r="D31" s="84">
        <v>4.6344759727309039E-2</v>
      </c>
      <c r="E31" s="84">
        <v>0.1329748920507087</v>
      </c>
      <c r="F31" s="84">
        <v>9.3493022078277352E-2</v>
      </c>
      <c r="G31" s="84">
        <v>0.13279043457116546</v>
      </c>
      <c r="H31" s="84">
        <v>3.016086328007964E-2</v>
      </c>
      <c r="I31" s="84">
        <v>-1.402394418456014E-2</v>
      </c>
      <c r="J31" s="84">
        <v>3.0228384028599894E-2</v>
      </c>
      <c r="K31" s="84">
        <v>1.3368508427095131E-2</v>
      </c>
      <c r="L31" s="84">
        <v>6.7615024581046568E-2</v>
      </c>
      <c r="M31" s="84">
        <v>0.24144185507631016</v>
      </c>
      <c r="N31" s="84">
        <v>8.9986638418966716E-2</v>
      </c>
      <c r="O31" s="84">
        <v>0.19583634522455348</v>
      </c>
      <c r="P31" s="84">
        <v>8.3654576447139486E-2</v>
      </c>
      <c r="Q31" s="84">
        <v>6.6987617478514408E-2</v>
      </c>
      <c r="R31" s="84">
        <v>4.361453991170814E-2</v>
      </c>
      <c r="S31" s="84">
        <v>0.17529892415808354</v>
      </c>
      <c r="T31" s="84">
        <v>-4.6221977859876508E-2</v>
      </c>
      <c r="U31" s="84">
        <v>0.23507366208365821</v>
      </c>
      <c r="V31" s="84">
        <v>5.2214256799502763E-2</v>
      </c>
      <c r="W31" s="84">
        <v>0.14819682400008755</v>
      </c>
      <c r="X31" s="84">
        <v>6.5162238982470963E-2</v>
      </c>
      <c r="Y31" s="84">
        <v>0.13522953796169065</v>
      </c>
      <c r="Z31" s="84">
        <v>-3.7276053137549857E-2</v>
      </c>
      <c r="AA31" s="84">
        <v>1</v>
      </c>
      <c r="AB31" s="84">
        <v>-0.11359853735754311</v>
      </c>
      <c r="AC31" s="84">
        <v>0.12003068752789682</v>
      </c>
      <c r="AD31" s="84">
        <v>2.2134767974004956E-2</v>
      </c>
      <c r="AE31" s="84">
        <v>0.15694964814603224</v>
      </c>
      <c r="AF31" s="84">
        <v>6.8824162790345894E-2</v>
      </c>
      <c r="AG31" s="84">
        <v>0.19022112079990391</v>
      </c>
      <c r="AH31" s="84">
        <v>9.4484170425718619E-2</v>
      </c>
      <c r="AI31" s="84">
        <v>0.24360718249647451</v>
      </c>
      <c r="AJ31" s="84">
        <v>5.3443234444604838E-2</v>
      </c>
      <c r="AK31" s="84">
        <v>0.26049247286422439</v>
      </c>
      <c r="AL31" s="84">
        <v>8.5620654448746447E-2</v>
      </c>
      <c r="AM31" s="84">
        <v>0.19227524373034968</v>
      </c>
      <c r="AN31" s="84">
        <v>0.11076462435398506</v>
      </c>
      <c r="AO31" s="84">
        <v>0.23515453354283025</v>
      </c>
      <c r="AP31" s="84">
        <v>-2.6287169053544349E-2</v>
      </c>
      <c r="AQ31" s="84">
        <v>7.9998548076350248E-2</v>
      </c>
      <c r="AR31" s="84">
        <v>-3.5116783339018402E-2</v>
      </c>
      <c r="AS31" s="84">
        <v>0.2615642496771457</v>
      </c>
      <c r="AT31" s="84">
        <v>-6.9002229082094385E-2</v>
      </c>
      <c r="AU31" s="84">
        <v>0.19165630504629613</v>
      </c>
      <c r="AV31" s="84">
        <v>3.8560032031827846E-3</v>
      </c>
      <c r="AW31" s="84">
        <v>8.6334527140545479E-3</v>
      </c>
      <c r="AX31" s="84">
        <v>-2.9707508954133186E-2</v>
      </c>
      <c r="AY31" s="84">
        <v>0.14758729713665311</v>
      </c>
      <c r="AZ31" s="84">
        <v>-7.4503269773847552E-2</v>
      </c>
      <c r="BA31" s="84">
        <v>0.14309624303377985</v>
      </c>
      <c r="BB31" s="84">
        <v>-2.7584120659827978E-3</v>
      </c>
      <c r="BC31" s="84">
        <v>-1.5918183257190473E-2</v>
      </c>
      <c r="BD31" s="84">
        <v>9.8466283721125189E-2</v>
      </c>
      <c r="BE31" s="84">
        <v>0.18232728395236805</v>
      </c>
      <c r="BF31" s="84">
        <v>2.3179186661573318E-2</v>
      </c>
      <c r="BG31" s="84">
        <v>0.27895418461660143</v>
      </c>
      <c r="BH31" s="84">
        <v>-1.5821242982333859E-2</v>
      </c>
      <c r="BI31" s="84">
        <v>0.15517270399609223</v>
      </c>
      <c r="BJ31" s="84">
        <v>7.552843240684641E-2</v>
      </c>
      <c r="BK31" s="84">
        <v>0.2327370992763069</v>
      </c>
      <c r="BL31" s="84">
        <v>-0.14679608873466957</v>
      </c>
      <c r="BM31" s="84">
        <v>0.2043680620293899</v>
      </c>
      <c r="BN31" s="84">
        <v>2.001531708846355E-2</v>
      </c>
      <c r="BO31" s="84">
        <v>0.22421739910769994</v>
      </c>
      <c r="BP31" s="84">
        <v>-3.9499869032330263E-2</v>
      </c>
      <c r="BQ31" s="84">
        <v>0.43433260743662322</v>
      </c>
      <c r="BR31" s="84">
        <v>-2.9074605815002631E-2</v>
      </c>
      <c r="BS31" s="84">
        <v>0.44439170526172034</v>
      </c>
      <c r="BT31" s="84">
        <v>-4.7350560495913373E-2</v>
      </c>
      <c r="BU31" s="85">
        <v>-3.5549384415717082E-2</v>
      </c>
    </row>
    <row r="32" spans="2:73" x14ac:dyDescent="0.45">
      <c r="B32" s="79" t="s">
        <v>701</v>
      </c>
      <c r="C32" s="83">
        <v>-3.3912893292656648E-2</v>
      </c>
      <c r="D32" s="84">
        <v>-5.7673488463373217E-2</v>
      </c>
      <c r="E32" s="84">
        <v>-0.20341731809076741</v>
      </c>
      <c r="F32" s="84">
        <v>1.1105488667737792E-2</v>
      </c>
      <c r="G32" s="84">
        <v>-0.15171538979490798</v>
      </c>
      <c r="H32" s="84">
        <v>-3.7141801277244271E-2</v>
      </c>
      <c r="I32" s="84">
        <v>4.560138331065744E-2</v>
      </c>
      <c r="J32" s="84">
        <v>-2.3431943798522436E-2</v>
      </c>
      <c r="K32" s="84">
        <v>2.5112178650397127E-3</v>
      </c>
      <c r="L32" s="84">
        <v>-9.2542100033222358E-2</v>
      </c>
      <c r="M32" s="84">
        <v>-0.27787242414138913</v>
      </c>
      <c r="N32" s="84">
        <v>-9.5875631533155634E-2</v>
      </c>
      <c r="O32" s="84">
        <v>-0.2577752698449865</v>
      </c>
      <c r="P32" s="84">
        <v>-3.6847388002769786E-2</v>
      </c>
      <c r="Q32" s="84">
        <v>-8.2858761945765719E-2</v>
      </c>
      <c r="R32" s="84">
        <v>-4.2496805496951345E-3</v>
      </c>
      <c r="S32" s="84">
        <v>-0.24167798876064375</v>
      </c>
      <c r="T32" s="84">
        <v>0.13977861517917367</v>
      </c>
      <c r="U32" s="84">
        <v>-0.10647608643521235</v>
      </c>
      <c r="V32" s="84">
        <v>0.12238751115527699</v>
      </c>
      <c r="W32" s="84">
        <v>-0.27178277207900819</v>
      </c>
      <c r="X32" s="84">
        <v>-5.4550826340330261E-2</v>
      </c>
      <c r="Y32" s="84">
        <v>-0.2026378190109035</v>
      </c>
      <c r="Z32" s="84">
        <v>3.414814926562236E-2</v>
      </c>
      <c r="AA32" s="84">
        <v>-0.11359853735754311</v>
      </c>
      <c r="AB32" s="84">
        <v>1</v>
      </c>
      <c r="AC32" s="84">
        <v>-0.44197509369548116</v>
      </c>
      <c r="AD32" s="84">
        <v>7.6120839745405941E-2</v>
      </c>
      <c r="AE32" s="84">
        <v>-0.23309870846568875</v>
      </c>
      <c r="AF32" s="84">
        <v>2.0233902500946931E-2</v>
      </c>
      <c r="AG32" s="84">
        <v>-0.25160575102332339</v>
      </c>
      <c r="AH32" s="84">
        <v>1.6299524622083113E-2</v>
      </c>
      <c r="AI32" s="84">
        <v>-0.28837238777879692</v>
      </c>
      <c r="AJ32" s="84">
        <v>4.2249119753076117E-2</v>
      </c>
      <c r="AK32" s="84">
        <v>-0.23760981812854517</v>
      </c>
      <c r="AL32" s="84">
        <v>-5.36500010339961E-2</v>
      </c>
      <c r="AM32" s="84">
        <v>-0.27669240889259594</v>
      </c>
      <c r="AN32" s="84">
        <v>-3.2302513365417611E-2</v>
      </c>
      <c r="AO32" s="84">
        <v>-0.25156640865560137</v>
      </c>
      <c r="AP32" s="84">
        <v>3.9907127711414636E-2</v>
      </c>
      <c r="AQ32" s="84">
        <v>-0.20566964236408475</v>
      </c>
      <c r="AR32" s="84">
        <v>3.9744160665373786E-3</v>
      </c>
      <c r="AS32" s="84">
        <v>-0.26367727475090741</v>
      </c>
      <c r="AT32" s="84">
        <v>0.47147489494228184</v>
      </c>
      <c r="AU32" s="84">
        <v>-0.38810689268351556</v>
      </c>
      <c r="AV32" s="84">
        <v>6.6720740850456761E-2</v>
      </c>
      <c r="AW32" s="84">
        <v>-1.4314402571101656E-2</v>
      </c>
      <c r="AX32" s="84">
        <v>9.0749428464894547E-2</v>
      </c>
      <c r="AY32" s="84">
        <v>-0.26798840747784658</v>
      </c>
      <c r="AZ32" s="84">
        <v>8.1158665651854506E-2</v>
      </c>
      <c r="BA32" s="84">
        <v>-0.18676210745548108</v>
      </c>
      <c r="BB32" s="84">
        <v>-4.8912517145019575E-2</v>
      </c>
      <c r="BC32" s="84">
        <v>-1.2149854471982391E-2</v>
      </c>
      <c r="BD32" s="84">
        <v>-6.5277567310550372E-2</v>
      </c>
      <c r="BE32" s="84">
        <v>-0.290092243297011</v>
      </c>
      <c r="BF32" s="84">
        <v>6.2597391515772788E-2</v>
      </c>
      <c r="BG32" s="84">
        <v>-0.27390114040226188</v>
      </c>
      <c r="BH32" s="84">
        <v>0.2392232265313447</v>
      </c>
      <c r="BI32" s="84">
        <v>-0.36819952515287102</v>
      </c>
      <c r="BJ32" s="84">
        <v>-4.7526851831650153E-2</v>
      </c>
      <c r="BK32" s="84">
        <v>-0.20439197786310001</v>
      </c>
      <c r="BL32" s="84">
        <v>0.32635537078208837</v>
      </c>
      <c r="BM32" s="84">
        <v>-0.31966898055026766</v>
      </c>
      <c r="BN32" s="84">
        <v>3.5116924442737792E-2</v>
      </c>
      <c r="BO32" s="84">
        <v>-0.24784344439339812</v>
      </c>
      <c r="BP32" s="84">
        <v>1.0210045005405569E-2</v>
      </c>
      <c r="BQ32" s="84">
        <v>-0.33016637559406425</v>
      </c>
      <c r="BR32" s="84">
        <v>3.1668103762033349E-2</v>
      </c>
      <c r="BS32" s="84">
        <v>-0.32960675574623904</v>
      </c>
      <c r="BT32" s="84">
        <v>6.5981679205392219E-2</v>
      </c>
      <c r="BU32" s="85">
        <v>5.7764989792369686E-2</v>
      </c>
    </row>
    <row r="33" spans="2:73" x14ac:dyDescent="0.45">
      <c r="B33" s="79" t="s">
        <v>702</v>
      </c>
      <c r="C33" s="83">
        <v>9.9287815448246719E-2</v>
      </c>
      <c r="D33" s="84">
        <v>0.32359919115941255</v>
      </c>
      <c r="E33" s="84">
        <v>0.74092295725235624</v>
      </c>
      <c r="F33" s="84">
        <v>0.17447064915281493</v>
      </c>
      <c r="G33" s="84">
        <v>0.46614226595645786</v>
      </c>
      <c r="H33" s="84">
        <v>5.434262568540587E-2</v>
      </c>
      <c r="I33" s="84">
        <v>8.3340646921934797E-2</v>
      </c>
      <c r="J33" s="84">
        <v>6.2591984174744736E-2</v>
      </c>
      <c r="K33" s="84">
        <v>-6.2848431014650551E-3</v>
      </c>
      <c r="L33" s="84">
        <v>0.26611995562259844</v>
      </c>
      <c r="M33" s="84">
        <v>0.52484398130263066</v>
      </c>
      <c r="N33" s="84">
        <v>0.22777293982416891</v>
      </c>
      <c r="O33" s="84">
        <v>0.47249179508523104</v>
      </c>
      <c r="P33" s="84">
        <v>0.26058814954356868</v>
      </c>
      <c r="Q33" s="84">
        <v>0.43761961853365217</v>
      </c>
      <c r="R33" s="84">
        <v>4.4175472697461561E-2</v>
      </c>
      <c r="S33" s="84">
        <v>0.36762842327056866</v>
      </c>
      <c r="T33" s="84">
        <v>-0.11751850564159376</v>
      </c>
      <c r="U33" s="84">
        <v>0.23028243187124162</v>
      </c>
      <c r="V33" s="84">
        <v>0.10448401925210085</v>
      </c>
      <c r="W33" s="84">
        <v>0.75493090431693521</v>
      </c>
      <c r="X33" s="84">
        <v>0.28875589580658939</v>
      </c>
      <c r="Y33" s="84">
        <v>0.73809949605416414</v>
      </c>
      <c r="Z33" s="84">
        <v>6.6438323440179683E-3</v>
      </c>
      <c r="AA33" s="84">
        <v>0.12003068752789682</v>
      </c>
      <c r="AB33" s="84">
        <v>-0.44197509369548116</v>
      </c>
      <c r="AC33" s="84">
        <v>1</v>
      </c>
      <c r="AD33" s="84">
        <v>-1.0095915310071107E-3</v>
      </c>
      <c r="AE33" s="84">
        <v>0.46937865239923227</v>
      </c>
      <c r="AF33" s="84">
        <v>6.6971226193755784E-2</v>
      </c>
      <c r="AG33" s="84">
        <v>0.32842125142685158</v>
      </c>
      <c r="AH33" s="84">
        <v>1.3549117035738628E-2</v>
      </c>
      <c r="AI33" s="84">
        <v>0.44126077168748706</v>
      </c>
      <c r="AJ33" s="84">
        <v>-2.1780009353331705E-3</v>
      </c>
      <c r="AK33" s="84">
        <v>0.36068899886878791</v>
      </c>
      <c r="AL33" s="84">
        <v>0.2385950526507547</v>
      </c>
      <c r="AM33" s="84">
        <v>0.62347242294728178</v>
      </c>
      <c r="AN33" s="84">
        <v>0.16432770340278333</v>
      </c>
      <c r="AO33" s="84">
        <v>0.49945606900982076</v>
      </c>
      <c r="AP33" s="84">
        <v>-3.5989693360346985E-2</v>
      </c>
      <c r="AQ33" s="84">
        <v>0.26515788632885595</v>
      </c>
      <c r="AR33" s="84">
        <v>2.3451054927329042E-2</v>
      </c>
      <c r="AS33" s="84">
        <v>0.34660992549554237</v>
      </c>
      <c r="AT33" s="84">
        <v>-0.22989614148327697</v>
      </c>
      <c r="AU33" s="84">
        <v>0.80956423929173527</v>
      </c>
      <c r="AV33" s="84">
        <v>-4.8080779262089209E-2</v>
      </c>
      <c r="AW33" s="84">
        <v>1.8678942106870683E-2</v>
      </c>
      <c r="AX33" s="84">
        <v>-3.7387564084729617E-2</v>
      </c>
      <c r="AY33" s="84">
        <v>0.72969457366294954</v>
      </c>
      <c r="AZ33" s="84">
        <v>-3.9976928205151994E-2</v>
      </c>
      <c r="BA33" s="84">
        <v>0.30642314770562296</v>
      </c>
      <c r="BB33" s="84">
        <v>6.7953680176526712E-2</v>
      </c>
      <c r="BC33" s="84">
        <v>2.6645923121792748E-2</v>
      </c>
      <c r="BD33" s="84">
        <v>0.217324025231493</v>
      </c>
      <c r="BE33" s="84">
        <v>0.6802689309419846</v>
      </c>
      <c r="BF33" s="84">
        <v>3.8848582888492751E-2</v>
      </c>
      <c r="BG33" s="84">
        <v>0.57386084368594958</v>
      </c>
      <c r="BH33" s="84">
        <v>-0.17166239753993012</v>
      </c>
      <c r="BI33" s="84">
        <v>0.53054930612667384</v>
      </c>
      <c r="BJ33" s="84">
        <v>4.9492259885948874E-2</v>
      </c>
      <c r="BK33" s="84">
        <v>0.33844480617107398</v>
      </c>
      <c r="BL33" s="84">
        <v>-0.23487340007553709</v>
      </c>
      <c r="BM33" s="84">
        <v>0.53537002032830927</v>
      </c>
      <c r="BN33" s="84">
        <v>0.13196349104692323</v>
      </c>
      <c r="BO33" s="84">
        <v>0.56216801451330667</v>
      </c>
      <c r="BP33" s="84">
        <v>0.21834002628906538</v>
      </c>
      <c r="BQ33" s="84">
        <v>0.8475397179794778</v>
      </c>
      <c r="BR33" s="84">
        <v>0.20319080367430764</v>
      </c>
      <c r="BS33" s="84">
        <v>0.84063104807343758</v>
      </c>
      <c r="BT33" s="84">
        <v>-3.464534009188748E-2</v>
      </c>
      <c r="BU33" s="85">
        <v>0.11436053097138422</v>
      </c>
    </row>
    <row r="34" spans="2:73" x14ac:dyDescent="0.45">
      <c r="B34" s="79" t="s">
        <v>703</v>
      </c>
      <c r="C34" s="83">
        <v>0.15063210171902203</v>
      </c>
      <c r="D34" s="84">
        <v>0.13860560884119644</v>
      </c>
      <c r="E34" s="84">
        <v>-1.8569460461316085E-2</v>
      </c>
      <c r="F34" s="84">
        <v>0.20079677804158405</v>
      </c>
      <c r="G34" s="84">
        <v>8.2071479971381704E-3</v>
      </c>
      <c r="H34" s="84">
        <v>0.12345769682223258</v>
      </c>
      <c r="I34" s="84">
        <v>-0.12419898982221869</v>
      </c>
      <c r="J34" s="84">
        <v>0.15708264938463179</v>
      </c>
      <c r="K34" s="84">
        <v>-2.1737125110121477E-2</v>
      </c>
      <c r="L34" s="84">
        <v>0.1243938531410794</v>
      </c>
      <c r="M34" s="84">
        <v>2.081014319628057E-3</v>
      </c>
      <c r="N34" s="84">
        <v>0.14111451243108808</v>
      </c>
      <c r="O34" s="84">
        <v>5.9369412924083473E-2</v>
      </c>
      <c r="P34" s="84">
        <v>0.19117286403936568</v>
      </c>
      <c r="Q34" s="84">
        <v>-5.8183958971002397E-2</v>
      </c>
      <c r="R34" s="84">
        <v>3.8515533832244007E-2</v>
      </c>
      <c r="S34" s="84">
        <v>-1.901548504074195E-2</v>
      </c>
      <c r="T34" s="84">
        <v>3.9588731565599881E-2</v>
      </c>
      <c r="U34" s="84">
        <v>-2.3537582030246404E-2</v>
      </c>
      <c r="V34" s="84">
        <v>0.17739501558288404</v>
      </c>
      <c r="W34" s="84">
        <v>1.7010709263251288E-2</v>
      </c>
      <c r="X34" s="84">
        <v>0.16142842312726655</v>
      </c>
      <c r="Y34" s="84">
        <v>-2.0471623998438167E-2</v>
      </c>
      <c r="Z34" s="84">
        <v>0.22892974901722135</v>
      </c>
      <c r="AA34" s="84">
        <v>2.2134767974004956E-2</v>
      </c>
      <c r="AB34" s="84">
        <v>7.6120839745405941E-2</v>
      </c>
      <c r="AC34" s="84">
        <v>-1.0095915310071107E-3</v>
      </c>
      <c r="AD34" s="84">
        <v>1</v>
      </c>
      <c r="AE34" s="84">
        <v>5.1698792450014207E-3</v>
      </c>
      <c r="AF34" s="84">
        <v>8.8786180943159571E-2</v>
      </c>
      <c r="AG34" s="84">
        <v>-6.1605201331430368E-2</v>
      </c>
      <c r="AH34" s="84">
        <v>0.12544062442385803</v>
      </c>
      <c r="AI34" s="84">
        <v>4.1875267044091755E-3</v>
      </c>
      <c r="AJ34" s="84">
        <v>0.13970007004993718</v>
      </c>
      <c r="AK34" s="84">
        <v>-1.5269504640315422E-2</v>
      </c>
      <c r="AL34" s="84">
        <v>0.14062373414907761</v>
      </c>
      <c r="AM34" s="84">
        <v>-2.6327104809032043E-2</v>
      </c>
      <c r="AN34" s="84">
        <v>0.15709261287832041</v>
      </c>
      <c r="AO34" s="84">
        <v>-1.6514674113827486E-2</v>
      </c>
      <c r="AP34" s="84">
        <v>6.369914842118336E-3</v>
      </c>
      <c r="AQ34" s="84">
        <v>2.7506045621696836E-2</v>
      </c>
      <c r="AR34" s="84">
        <v>6.0296905604846811E-3</v>
      </c>
      <c r="AS34" s="84">
        <v>-4.0692299968917899E-2</v>
      </c>
      <c r="AT34" s="84">
        <v>0.17027382573235855</v>
      </c>
      <c r="AU34" s="84">
        <v>-1.2364533041078036E-2</v>
      </c>
      <c r="AV34" s="84">
        <v>5.8360256736224123E-2</v>
      </c>
      <c r="AW34" s="84">
        <v>6.7798790831665448E-3</v>
      </c>
      <c r="AX34" s="84">
        <v>9.635525207765238E-3</v>
      </c>
      <c r="AY34" s="84">
        <v>-3.8448758373845843E-2</v>
      </c>
      <c r="AZ34" s="84">
        <v>-1.5967778935623816E-2</v>
      </c>
      <c r="BA34" s="84">
        <v>1.3522844560450355E-2</v>
      </c>
      <c r="BB34" s="84">
        <v>7.5095836592056722E-2</v>
      </c>
      <c r="BC34" s="84">
        <v>1.6329962129203415E-2</v>
      </c>
      <c r="BD34" s="84">
        <v>0.17406619573896423</v>
      </c>
      <c r="BE34" s="84">
        <v>-8.8123041337950184E-3</v>
      </c>
      <c r="BF34" s="84">
        <v>0.20910917273996604</v>
      </c>
      <c r="BG34" s="84">
        <v>-2.2655737837019758E-2</v>
      </c>
      <c r="BH34" s="84">
        <v>8.5833649695630482E-2</v>
      </c>
      <c r="BI34" s="84">
        <v>-1.6907187676987335E-2</v>
      </c>
      <c r="BJ34" s="84">
        <v>0.15758524318373152</v>
      </c>
      <c r="BK34" s="84">
        <v>3.8524625974952534E-3</v>
      </c>
      <c r="BL34" s="84">
        <v>0.14871644330379513</v>
      </c>
      <c r="BM34" s="84">
        <v>-3.219596290289746E-2</v>
      </c>
      <c r="BN34" s="84">
        <v>0.11455901636478405</v>
      </c>
      <c r="BO34" s="84">
        <v>0.28478277701282712</v>
      </c>
      <c r="BP34" s="84">
        <v>6.1442564541677347E-2</v>
      </c>
      <c r="BQ34" s="84">
        <v>0.22317068225925188</v>
      </c>
      <c r="BR34" s="84">
        <v>6.8525387223253326E-2</v>
      </c>
      <c r="BS34" s="84">
        <v>0.22486150499876656</v>
      </c>
      <c r="BT34" s="84">
        <v>9.0017349957795867E-2</v>
      </c>
      <c r="BU34" s="85">
        <v>0.16300305795225364</v>
      </c>
    </row>
    <row r="35" spans="2:73" x14ac:dyDescent="0.45">
      <c r="B35" s="79" t="s">
        <v>704</v>
      </c>
      <c r="C35" s="83">
        <v>7.4537227740142403E-2</v>
      </c>
      <c r="D35" s="84">
        <v>0.17342609844153156</v>
      </c>
      <c r="E35" s="84">
        <v>0.52767212420909226</v>
      </c>
      <c r="F35" s="84">
        <v>9.8921035063824034E-2</v>
      </c>
      <c r="G35" s="84">
        <v>0.38222267913594032</v>
      </c>
      <c r="H35" s="84">
        <v>-2.1140804356551437E-2</v>
      </c>
      <c r="I35" s="84">
        <v>7.0430939572944662E-2</v>
      </c>
      <c r="J35" s="84">
        <v>1.3886140460346355E-2</v>
      </c>
      <c r="K35" s="84">
        <v>-1.0641088315871065E-2</v>
      </c>
      <c r="L35" s="84">
        <v>0.16576041836765085</v>
      </c>
      <c r="M35" s="84">
        <v>0.44473587606503567</v>
      </c>
      <c r="N35" s="84">
        <v>0.12553688855578313</v>
      </c>
      <c r="O35" s="84">
        <v>0.40421078844358532</v>
      </c>
      <c r="P35" s="84">
        <v>0.17150652317776491</v>
      </c>
      <c r="Q35" s="84">
        <v>0.3107796001949249</v>
      </c>
      <c r="R35" s="84">
        <v>2.7408999129929546E-2</v>
      </c>
      <c r="S35" s="84">
        <v>0.30002266499182556</v>
      </c>
      <c r="T35" s="84">
        <v>-0.10605485913473872</v>
      </c>
      <c r="U35" s="84">
        <v>0.24178894277561072</v>
      </c>
      <c r="V35" s="84">
        <v>5.3148105806571193E-2</v>
      </c>
      <c r="W35" s="84">
        <v>0.51783428210204763</v>
      </c>
      <c r="X35" s="84">
        <v>0.16847231417104538</v>
      </c>
      <c r="Y35" s="84">
        <v>0.5287124251926012</v>
      </c>
      <c r="Z35" s="84">
        <v>-2.6225557896933163E-2</v>
      </c>
      <c r="AA35" s="84">
        <v>0.15694964814603224</v>
      </c>
      <c r="AB35" s="84">
        <v>-0.23309870846568875</v>
      </c>
      <c r="AC35" s="84">
        <v>0.46937865239923227</v>
      </c>
      <c r="AD35" s="84">
        <v>5.1698792450014207E-3</v>
      </c>
      <c r="AE35" s="84">
        <v>1</v>
      </c>
      <c r="AF35" s="84">
        <v>7.2133633181913417E-2</v>
      </c>
      <c r="AG35" s="84">
        <v>0.31964670969017056</v>
      </c>
      <c r="AH35" s="84">
        <v>5.0504583694478265E-2</v>
      </c>
      <c r="AI35" s="84">
        <v>0.40362525246637043</v>
      </c>
      <c r="AJ35" s="84">
        <v>2.526483869349495E-2</v>
      </c>
      <c r="AK35" s="84">
        <v>0.38955294352627007</v>
      </c>
      <c r="AL35" s="84">
        <v>0.16774581872272851</v>
      </c>
      <c r="AM35" s="84">
        <v>0.49727648023515231</v>
      </c>
      <c r="AN35" s="84">
        <v>0.13767995398453581</v>
      </c>
      <c r="AO35" s="84">
        <v>0.4373997501023934</v>
      </c>
      <c r="AP35" s="84">
        <v>2.1717036908613031E-2</v>
      </c>
      <c r="AQ35" s="84">
        <v>0.2329465634249126</v>
      </c>
      <c r="AR35" s="84">
        <v>1.5400133960916728E-2</v>
      </c>
      <c r="AS35" s="84">
        <v>0.32942189196373983</v>
      </c>
      <c r="AT35" s="84">
        <v>-0.15674335456423225</v>
      </c>
      <c r="AU35" s="84">
        <v>0.52832287046438187</v>
      </c>
      <c r="AV35" s="84">
        <v>-3.7051875219934617E-2</v>
      </c>
      <c r="AW35" s="84">
        <v>-8.9801567509839239E-3</v>
      </c>
      <c r="AX35" s="84">
        <v>-3.4054180354413294E-2</v>
      </c>
      <c r="AY35" s="84">
        <v>0.51420982657292746</v>
      </c>
      <c r="AZ35" s="84">
        <v>-9.982620899234218E-2</v>
      </c>
      <c r="BA35" s="84">
        <v>0.27985200201016308</v>
      </c>
      <c r="BB35" s="84">
        <v>4.9904388748943887E-2</v>
      </c>
      <c r="BC35" s="84">
        <v>6.1912242947347478E-2</v>
      </c>
      <c r="BD35" s="84">
        <v>0.16131399650774084</v>
      </c>
      <c r="BE35" s="84">
        <v>0.50342157518226605</v>
      </c>
      <c r="BF35" s="84">
        <v>-2.0598289814919041E-2</v>
      </c>
      <c r="BG35" s="84">
        <v>0.48647549758276087</v>
      </c>
      <c r="BH35" s="84">
        <v>-9.2046909363212678E-2</v>
      </c>
      <c r="BI35" s="84">
        <v>0.4088236062147112</v>
      </c>
      <c r="BJ35" s="84">
        <v>6.5694121104348205E-2</v>
      </c>
      <c r="BK35" s="84">
        <v>0.38515551381618113</v>
      </c>
      <c r="BL35" s="84">
        <v>-0.20350790722580309</v>
      </c>
      <c r="BM35" s="84">
        <v>0.41836569263731554</v>
      </c>
      <c r="BN35" s="84">
        <v>5.125932624902025E-2</v>
      </c>
      <c r="BO35" s="84">
        <v>0.47348653707304655</v>
      </c>
      <c r="BP35" s="84">
        <v>6.7805839486744263E-2</v>
      </c>
      <c r="BQ35" s="84">
        <v>0.60352490740995901</v>
      </c>
      <c r="BR35" s="84">
        <v>6.0293952806919023E-2</v>
      </c>
      <c r="BS35" s="84">
        <v>0.62132243623831662</v>
      </c>
      <c r="BT35" s="84">
        <v>-5.9994503947576966E-2</v>
      </c>
      <c r="BU35" s="85">
        <v>0.1405100336342365</v>
      </c>
    </row>
    <row r="36" spans="2:73" x14ac:dyDescent="0.45">
      <c r="B36" s="79" t="s">
        <v>705</v>
      </c>
      <c r="C36" s="83">
        <v>4.8609195169558132E-2</v>
      </c>
      <c r="D36" s="84">
        <v>4.7879528428761677E-2</v>
      </c>
      <c r="E36" s="84">
        <v>8.1169955675126623E-2</v>
      </c>
      <c r="F36" s="84">
        <v>0.11816959818201361</v>
      </c>
      <c r="G36" s="84">
        <v>8.6623902448620296E-2</v>
      </c>
      <c r="H36" s="84">
        <v>0.12882512572379409</v>
      </c>
      <c r="I36" s="84">
        <v>-6.000399447074848E-2</v>
      </c>
      <c r="J36" s="84">
        <v>6.7748288312193761E-2</v>
      </c>
      <c r="K36" s="84">
        <v>-1.2683044672461346E-2</v>
      </c>
      <c r="L36" s="84">
        <v>0.10847846054898472</v>
      </c>
      <c r="M36" s="84">
        <v>8.7803621127919826E-2</v>
      </c>
      <c r="N36" s="84">
        <v>7.9107420507673692E-2</v>
      </c>
      <c r="O36" s="84">
        <v>9.4172414458595727E-2</v>
      </c>
      <c r="P36" s="84">
        <v>0.15784985129867704</v>
      </c>
      <c r="Q36" s="84">
        <v>2.6144860559661528E-2</v>
      </c>
      <c r="R36" s="84">
        <v>3.6495047890579599E-2</v>
      </c>
      <c r="S36" s="84">
        <v>2.478741634929384E-2</v>
      </c>
      <c r="T36" s="84">
        <v>6.6008223072905062E-2</v>
      </c>
      <c r="U36" s="84">
        <v>3.4648758176818104E-2</v>
      </c>
      <c r="V36" s="84">
        <v>0.14759966671243432</v>
      </c>
      <c r="W36" s="84">
        <v>9.1379161940880554E-2</v>
      </c>
      <c r="X36" s="84">
        <v>9.1652932277720214E-2</v>
      </c>
      <c r="Y36" s="84">
        <v>8.247476138586611E-2</v>
      </c>
      <c r="Z36" s="84">
        <v>0.25737299937085373</v>
      </c>
      <c r="AA36" s="84">
        <v>6.8824162790345894E-2</v>
      </c>
      <c r="AB36" s="84">
        <v>2.0233902500946931E-2</v>
      </c>
      <c r="AC36" s="84">
        <v>6.6971226193755784E-2</v>
      </c>
      <c r="AD36" s="84">
        <v>8.8786180943159571E-2</v>
      </c>
      <c r="AE36" s="84">
        <v>7.2133633181913417E-2</v>
      </c>
      <c r="AF36" s="84">
        <v>1</v>
      </c>
      <c r="AG36" s="84">
        <v>-1.3030037011309595E-2</v>
      </c>
      <c r="AH36" s="84">
        <v>0.24500235692483083</v>
      </c>
      <c r="AI36" s="84">
        <v>9.4193711187214119E-2</v>
      </c>
      <c r="AJ36" s="84">
        <v>0.28011779211536714</v>
      </c>
      <c r="AK36" s="84">
        <v>6.8005448535266744E-2</v>
      </c>
      <c r="AL36" s="84">
        <v>0.15557610833367605</v>
      </c>
      <c r="AM36" s="84">
        <v>7.2309690963365078E-2</v>
      </c>
      <c r="AN36" s="84">
        <v>0.14920258114068405</v>
      </c>
      <c r="AO36" s="84">
        <v>7.9888159101049114E-2</v>
      </c>
      <c r="AP36" s="84">
        <v>2.0555582029536637E-3</v>
      </c>
      <c r="AQ36" s="84">
        <v>2.679338403898827E-3</v>
      </c>
      <c r="AR36" s="84">
        <v>1.5703703191753186E-2</v>
      </c>
      <c r="AS36" s="84">
        <v>7.2105544930085877E-2</v>
      </c>
      <c r="AT36" s="84">
        <v>7.9866001079212046E-2</v>
      </c>
      <c r="AU36" s="84">
        <v>0.10107929285476254</v>
      </c>
      <c r="AV36" s="84">
        <v>3.8552350445041398E-3</v>
      </c>
      <c r="AW36" s="84">
        <v>-5.0744565661832008E-3</v>
      </c>
      <c r="AX36" s="84">
        <v>-1.2090913359536944E-2</v>
      </c>
      <c r="AY36" s="84">
        <v>0.10135528836848687</v>
      </c>
      <c r="AZ36" s="84">
        <v>-2.2736527806091464E-2</v>
      </c>
      <c r="BA36" s="84">
        <v>5.0033065768393011E-2</v>
      </c>
      <c r="BB36" s="84">
        <v>2.0245035400581108E-2</v>
      </c>
      <c r="BC36" s="84">
        <v>-1.6471151306051209E-2</v>
      </c>
      <c r="BD36" s="84">
        <v>0.14558885515853176</v>
      </c>
      <c r="BE36" s="84">
        <v>8.1211337451989038E-2</v>
      </c>
      <c r="BF36" s="84">
        <v>0.28829516260640503</v>
      </c>
      <c r="BG36" s="84">
        <v>7.1693481636368961E-2</v>
      </c>
      <c r="BH36" s="84">
        <v>5.4995437105933472E-2</v>
      </c>
      <c r="BI36" s="84">
        <v>4.7041237693832907E-2</v>
      </c>
      <c r="BJ36" s="84">
        <v>0.2170251145830106</v>
      </c>
      <c r="BK36" s="84">
        <v>5.8004341505826146E-2</v>
      </c>
      <c r="BL36" s="84">
        <v>7.4479912328511602E-2</v>
      </c>
      <c r="BM36" s="84">
        <v>5.1814639909726672E-2</v>
      </c>
      <c r="BN36" s="84">
        <v>8.044233389068417E-2</v>
      </c>
      <c r="BO36" s="84">
        <v>0.34550423358960042</v>
      </c>
      <c r="BP36" s="84">
        <v>-3.596688603890448E-2</v>
      </c>
      <c r="BQ36" s="84">
        <v>0.33451501760168162</v>
      </c>
      <c r="BR36" s="84">
        <v>-5.4176178389649159E-2</v>
      </c>
      <c r="BS36" s="84">
        <v>0.32489633798817441</v>
      </c>
      <c r="BT36" s="84">
        <v>-2.5359327085237401E-2</v>
      </c>
      <c r="BU36" s="85">
        <v>0.16005949100900152</v>
      </c>
    </row>
    <row r="37" spans="2:73" x14ac:dyDescent="0.45">
      <c r="B37" s="79" t="s">
        <v>706</v>
      </c>
      <c r="C37" s="83">
        <v>5.8536518114849549E-2</v>
      </c>
      <c r="D37" s="84">
        <v>9.2384526489897464E-2</v>
      </c>
      <c r="E37" s="84">
        <v>0.28063393493739286</v>
      </c>
      <c r="F37" s="84">
        <v>6.3705535228513091E-2</v>
      </c>
      <c r="G37" s="84">
        <v>0.25974389019537064</v>
      </c>
      <c r="H37" s="84">
        <v>4.8176423091901753E-2</v>
      </c>
      <c r="I37" s="84">
        <v>-3.2556953697846114E-2</v>
      </c>
      <c r="J37" s="84">
        <v>-2.1691240500713461E-2</v>
      </c>
      <c r="K37" s="84">
        <v>-7.7305396513893557E-4</v>
      </c>
      <c r="L37" s="84">
        <v>0.16930543545245139</v>
      </c>
      <c r="M37" s="84">
        <v>0.43425205220423713</v>
      </c>
      <c r="N37" s="84">
        <v>0.10307287954227927</v>
      </c>
      <c r="O37" s="84">
        <v>0.34675744889422844</v>
      </c>
      <c r="P37" s="84">
        <v>0.10603211462260505</v>
      </c>
      <c r="Q37" s="84">
        <v>0.19971451175429752</v>
      </c>
      <c r="R37" s="84">
        <v>1.1847263262664991E-2</v>
      </c>
      <c r="S37" s="84">
        <v>0.3601840466543616</v>
      </c>
      <c r="T37" s="84">
        <v>-0.12394248370571299</v>
      </c>
      <c r="U37" s="84">
        <v>0.26462822966446453</v>
      </c>
      <c r="V37" s="84">
        <v>1.8080754700585708E-2</v>
      </c>
      <c r="W37" s="84">
        <v>0.31072051090088243</v>
      </c>
      <c r="X37" s="84">
        <v>9.2452992164443221E-2</v>
      </c>
      <c r="Y37" s="84">
        <v>0.28228912171113713</v>
      </c>
      <c r="Z37" s="84">
        <v>-3.1896869128931492E-2</v>
      </c>
      <c r="AA37" s="84">
        <v>0.19022112079990391</v>
      </c>
      <c r="AB37" s="84">
        <v>-0.25160575102332339</v>
      </c>
      <c r="AC37" s="84">
        <v>0.32842125142685158</v>
      </c>
      <c r="AD37" s="84">
        <v>-6.1605201331430368E-2</v>
      </c>
      <c r="AE37" s="84">
        <v>0.31964670969017056</v>
      </c>
      <c r="AF37" s="84">
        <v>-1.3030037011309595E-2</v>
      </c>
      <c r="AG37" s="84">
        <v>1</v>
      </c>
      <c r="AH37" s="84">
        <v>1.4101190069308883E-2</v>
      </c>
      <c r="AI37" s="84">
        <v>0.4248295586466781</v>
      </c>
      <c r="AJ37" s="84">
        <v>-1.4114565100037519E-2</v>
      </c>
      <c r="AK37" s="84">
        <v>0.48646965769368711</v>
      </c>
      <c r="AL37" s="84">
        <v>0.13116778067246593</v>
      </c>
      <c r="AM37" s="84">
        <v>0.36785479515359742</v>
      </c>
      <c r="AN37" s="84">
        <v>0.10777517370622523</v>
      </c>
      <c r="AO37" s="84">
        <v>0.38853300530026386</v>
      </c>
      <c r="AP37" s="84">
        <v>-5.4909627544722048E-2</v>
      </c>
      <c r="AQ37" s="84">
        <v>0.2483853046974776</v>
      </c>
      <c r="AR37" s="84">
        <v>-3.8515120530130805E-3</v>
      </c>
      <c r="AS37" s="84">
        <v>0.45863634680604548</v>
      </c>
      <c r="AT37" s="84">
        <v>-0.21251673517765199</v>
      </c>
      <c r="AU37" s="84">
        <v>0.38061946697068261</v>
      </c>
      <c r="AV37" s="84">
        <v>1.7604986117318696E-2</v>
      </c>
      <c r="AW37" s="84">
        <v>3.5565238838248137E-2</v>
      </c>
      <c r="AX37" s="84">
        <v>-3.1945432359580604E-2</v>
      </c>
      <c r="AY37" s="84">
        <v>0.31069356901952516</v>
      </c>
      <c r="AZ37" s="84">
        <v>-7.4979812283755803E-2</v>
      </c>
      <c r="BA37" s="84">
        <v>0.32196280067492633</v>
      </c>
      <c r="BB37" s="84">
        <v>9.4958403500137664E-3</v>
      </c>
      <c r="BC37" s="84">
        <v>2.5215496645554898E-2</v>
      </c>
      <c r="BD37" s="84">
        <v>0.12272751919135653</v>
      </c>
      <c r="BE37" s="84">
        <v>0.32341596854630733</v>
      </c>
      <c r="BF37" s="84">
        <v>-3.7804784748097911E-2</v>
      </c>
      <c r="BG37" s="84">
        <v>0.45731342248522439</v>
      </c>
      <c r="BH37" s="84">
        <v>-0.14455708571833953</v>
      </c>
      <c r="BI37" s="84">
        <v>0.38968870965529195</v>
      </c>
      <c r="BJ37" s="84">
        <v>4.148858907330176E-2</v>
      </c>
      <c r="BK37" s="84">
        <v>0.41158527000747697</v>
      </c>
      <c r="BL37" s="84">
        <v>-0.30566589296535335</v>
      </c>
      <c r="BM37" s="84">
        <v>0.41583597169173769</v>
      </c>
      <c r="BN37" s="84">
        <v>8.5343749495534367E-3</v>
      </c>
      <c r="BO37" s="84">
        <v>0.359131805768173</v>
      </c>
      <c r="BP37" s="84">
        <v>-1.5284148305383244E-2</v>
      </c>
      <c r="BQ37" s="84">
        <v>0.45682000144645374</v>
      </c>
      <c r="BR37" s="84">
        <v>-1.8373444747779442E-2</v>
      </c>
      <c r="BS37" s="84">
        <v>0.46553598087571874</v>
      </c>
      <c r="BT37" s="84">
        <v>-9.9039811420510174E-2</v>
      </c>
      <c r="BU37" s="85">
        <v>7.3481630589882427E-2</v>
      </c>
    </row>
    <row r="38" spans="2:73" x14ac:dyDescent="0.45">
      <c r="B38" s="79" t="s">
        <v>707</v>
      </c>
      <c r="C38" s="83">
        <v>6.8790658217123102E-2</v>
      </c>
      <c r="D38" s="84">
        <v>4.3846488040907787E-2</v>
      </c>
      <c r="E38" s="84">
        <v>-1.0615363149893151E-2</v>
      </c>
      <c r="F38" s="84">
        <v>0.17428966790019088</v>
      </c>
      <c r="G38" s="84">
        <v>2.9395690363037675E-2</v>
      </c>
      <c r="H38" s="84">
        <v>0.22543446074649168</v>
      </c>
      <c r="I38" s="84">
        <v>-0.1782008512042586</v>
      </c>
      <c r="J38" s="84">
        <v>0.11239926187866038</v>
      </c>
      <c r="K38" s="84">
        <v>-1.1166388760497305E-3</v>
      </c>
      <c r="L38" s="84">
        <v>0.15850183695118292</v>
      </c>
      <c r="M38" s="84">
        <v>8.2088862251177883E-2</v>
      </c>
      <c r="N38" s="84">
        <v>6.3308800166840901E-2</v>
      </c>
      <c r="O38" s="84">
        <v>1.1220624627082816E-2</v>
      </c>
      <c r="P38" s="84">
        <v>0.1642067624608293</v>
      </c>
      <c r="Q38" s="84">
        <v>-2.2568009549155658E-2</v>
      </c>
      <c r="R38" s="84">
        <v>8.9715258576153228E-2</v>
      </c>
      <c r="S38" s="84">
        <v>1.0149464641099141E-2</v>
      </c>
      <c r="T38" s="84">
        <v>3.9733148030602121E-2</v>
      </c>
      <c r="U38" s="84">
        <v>2.4065474761898176E-2</v>
      </c>
      <c r="V38" s="84">
        <v>0.16042016720385946</v>
      </c>
      <c r="W38" s="84">
        <v>-4.7170482663525344E-3</v>
      </c>
      <c r="X38" s="84">
        <v>0.10827667387089321</v>
      </c>
      <c r="Y38" s="84">
        <v>-1.105839768669014E-2</v>
      </c>
      <c r="Z38" s="84">
        <v>0.42093344515039544</v>
      </c>
      <c r="AA38" s="84">
        <v>9.4484170425718619E-2</v>
      </c>
      <c r="AB38" s="84">
        <v>1.6299524622083113E-2</v>
      </c>
      <c r="AC38" s="84">
        <v>1.3549117035738628E-2</v>
      </c>
      <c r="AD38" s="84">
        <v>0.12544062442385803</v>
      </c>
      <c r="AE38" s="84">
        <v>5.0504583694478265E-2</v>
      </c>
      <c r="AF38" s="84">
        <v>0.24500235692483083</v>
      </c>
      <c r="AG38" s="84">
        <v>1.4101190069308883E-2</v>
      </c>
      <c r="AH38" s="84">
        <v>1</v>
      </c>
      <c r="AI38" s="84">
        <v>7.7635774260601656E-2</v>
      </c>
      <c r="AJ38" s="84">
        <v>0.38680046488293446</v>
      </c>
      <c r="AK38" s="84">
        <v>5.7581002257943326E-2</v>
      </c>
      <c r="AL38" s="84">
        <v>0.21171387304500405</v>
      </c>
      <c r="AM38" s="84">
        <v>1.7215835047215106E-2</v>
      </c>
      <c r="AN38" s="84">
        <v>0.27612755886680673</v>
      </c>
      <c r="AO38" s="84">
        <v>6.4994769977766931E-2</v>
      </c>
      <c r="AP38" s="84">
        <v>4.1435434261128258E-2</v>
      </c>
      <c r="AQ38" s="84">
        <v>-2.0452248479435227E-2</v>
      </c>
      <c r="AR38" s="84">
        <v>-1.3469593728066241E-3</v>
      </c>
      <c r="AS38" s="84">
        <v>6.6914499278592457E-2</v>
      </c>
      <c r="AT38" s="84">
        <v>0.13836817145601876</v>
      </c>
      <c r="AU38" s="84">
        <v>2.1760524374681327E-2</v>
      </c>
      <c r="AV38" s="84">
        <v>4.330553043928511E-2</v>
      </c>
      <c r="AW38" s="84">
        <v>-3.5806735142243196E-2</v>
      </c>
      <c r="AX38" s="84">
        <v>-5.1620389330249428E-2</v>
      </c>
      <c r="AY38" s="84">
        <v>2.8843183732364362E-2</v>
      </c>
      <c r="AZ38" s="84">
        <v>-2.4589900604429567E-2</v>
      </c>
      <c r="BA38" s="84">
        <v>3.9104797714709254E-2</v>
      </c>
      <c r="BB38" s="84">
        <v>3.3540041359290826E-2</v>
      </c>
      <c r="BC38" s="84">
        <v>1.4684425350844608E-2</v>
      </c>
      <c r="BD38" s="84">
        <v>0.18321433449926278</v>
      </c>
      <c r="BE38" s="84">
        <v>-6.5600323106822331E-4</v>
      </c>
      <c r="BF38" s="84">
        <v>0.40095586445296644</v>
      </c>
      <c r="BG38" s="84">
        <v>7.1451973800867189E-3</v>
      </c>
      <c r="BH38" s="84">
        <v>9.0550249153208362E-2</v>
      </c>
      <c r="BI38" s="84">
        <v>-1.6179558589227432E-3</v>
      </c>
      <c r="BJ38" s="84">
        <v>0.41445394727086832</v>
      </c>
      <c r="BK38" s="84">
        <v>3.0771371091029825E-2</v>
      </c>
      <c r="BL38" s="84">
        <v>0.10166008119154644</v>
      </c>
      <c r="BM38" s="84">
        <v>9.9620588052609605E-4</v>
      </c>
      <c r="BN38" s="84">
        <v>8.6745456065773288E-2</v>
      </c>
      <c r="BO38" s="84">
        <v>0.29452450664194363</v>
      </c>
      <c r="BP38" s="84">
        <v>-4.8571246873879884E-2</v>
      </c>
      <c r="BQ38" s="84">
        <v>0.2223672248259165</v>
      </c>
      <c r="BR38" s="84">
        <v>-4.7855026809145468E-2</v>
      </c>
      <c r="BS38" s="84">
        <v>0.22062299181640424</v>
      </c>
      <c r="BT38" s="84">
        <v>3.4214547004362689E-2</v>
      </c>
      <c r="BU38" s="85">
        <v>8.0530847268512742E-2</v>
      </c>
    </row>
    <row r="39" spans="2:73" x14ac:dyDescent="0.45">
      <c r="B39" s="79" t="s">
        <v>708</v>
      </c>
      <c r="C39" s="83">
        <v>8.1742702407649942E-2</v>
      </c>
      <c r="D39" s="84">
        <v>0.16103956298622704</v>
      </c>
      <c r="E39" s="84">
        <v>0.41629180673209115</v>
      </c>
      <c r="F39" s="84">
        <v>0.11079530169723499</v>
      </c>
      <c r="G39" s="84">
        <v>0.3768095276447348</v>
      </c>
      <c r="H39" s="84">
        <v>9.0806431132935989E-2</v>
      </c>
      <c r="I39" s="84">
        <v>4.3677966896162657E-2</v>
      </c>
      <c r="J39" s="84">
        <v>3.3851410409948511E-2</v>
      </c>
      <c r="K39" s="84">
        <v>7.2854498991033753E-3</v>
      </c>
      <c r="L39" s="84">
        <v>0.21945102418484472</v>
      </c>
      <c r="M39" s="84">
        <v>0.59937421487862574</v>
      </c>
      <c r="N39" s="84">
        <v>0.14357537963518968</v>
      </c>
      <c r="O39" s="84">
        <v>0.50329658555165002</v>
      </c>
      <c r="P39" s="84">
        <v>0.17526364840162398</v>
      </c>
      <c r="Q39" s="84">
        <v>0.26769623490784894</v>
      </c>
      <c r="R39" s="84">
        <v>5.3769690446264826E-2</v>
      </c>
      <c r="S39" s="84">
        <v>0.40447696654185072</v>
      </c>
      <c r="T39" s="84">
        <v>-9.9763959877040065E-2</v>
      </c>
      <c r="U39" s="84">
        <v>0.4077462892295306</v>
      </c>
      <c r="V39" s="84">
        <v>4.9997265343182183E-2</v>
      </c>
      <c r="W39" s="84">
        <v>0.45992949552257667</v>
      </c>
      <c r="X39" s="84">
        <v>0.14624350751350934</v>
      </c>
      <c r="Y39" s="84">
        <v>0.41691710306467544</v>
      </c>
      <c r="Z39" s="84">
        <v>-1.4235061626836139E-2</v>
      </c>
      <c r="AA39" s="84">
        <v>0.24360718249647451</v>
      </c>
      <c r="AB39" s="84">
        <v>-0.28837238777879692</v>
      </c>
      <c r="AC39" s="84">
        <v>0.44126077168748706</v>
      </c>
      <c r="AD39" s="84">
        <v>4.1875267044091755E-3</v>
      </c>
      <c r="AE39" s="84">
        <v>0.40362525246637043</v>
      </c>
      <c r="AF39" s="84">
        <v>9.4193711187214119E-2</v>
      </c>
      <c r="AG39" s="84">
        <v>0.4248295586466781</v>
      </c>
      <c r="AH39" s="84">
        <v>7.7635774260601656E-2</v>
      </c>
      <c r="AI39" s="84">
        <v>1</v>
      </c>
      <c r="AJ39" s="84">
        <v>1.7272032052641616E-2</v>
      </c>
      <c r="AK39" s="84">
        <v>0.59932704247274182</v>
      </c>
      <c r="AL39" s="84">
        <v>0.12304744138855035</v>
      </c>
      <c r="AM39" s="84">
        <v>0.4815784320014353</v>
      </c>
      <c r="AN39" s="84">
        <v>0.1431401680259155</v>
      </c>
      <c r="AO39" s="84">
        <v>0.53438655557536086</v>
      </c>
      <c r="AP39" s="84">
        <v>-3.3759905566831831E-2</v>
      </c>
      <c r="AQ39" s="84">
        <v>0.30941589993912827</v>
      </c>
      <c r="AR39" s="84">
        <v>8.8737958020380248E-3</v>
      </c>
      <c r="AS39" s="84">
        <v>0.54373749719154096</v>
      </c>
      <c r="AT39" s="84">
        <v>-0.20272499719185033</v>
      </c>
      <c r="AU39" s="84">
        <v>0.51768095789538859</v>
      </c>
      <c r="AV39" s="84">
        <v>-3.9514906130878949E-2</v>
      </c>
      <c r="AW39" s="84">
        <v>6.8187359228277969E-2</v>
      </c>
      <c r="AX39" s="84">
        <v>-5.8545678802941641E-2</v>
      </c>
      <c r="AY39" s="84">
        <v>0.44104044730971231</v>
      </c>
      <c r="AZ39" s="84">
        <v>-5.4096054326377332E-2</v>
      </c>
      <c r="BA39" s="84">
        <v>0.3004013268028124</v>
      </c>
      <c r="BB39" s="84">
        <v>5.1585612817897877E-2</v>
      </c>
      <c r="BC39" s="84">
        <v>-4.6423961874217474E-3</v>
      </c>
      <c r="BD39" s="84">
        <v>0.1698676647893487</v>
      </c>
      <c r="BE39" s="84">
        <v>0.45744667007780526</v>
      </c>
      <c r="BF39" s="84">
        <v>-3.4197259028253012E-2</v>
      </c>
      <c r="BG39" s="84">
        <v>0.68546210422669773</v>
      </c>
      <c r="BH39" s="84">
        <v>-8.6210360364650268E-2</v>
      </c>
      <c r="BI39" s="84">
        <v>0.49364424022582076</v>
      </c>
      <c r="BJ39" s="84">
        <v>0.18320752158604328</v>
      </c>
      <c r="BK39" s="84">
        <v>0.61938671650696941</v>
      </c>
      <c r="BL39" s="84">
        <v>-0.23806997745016478</v>
      </c>
      <c r="BM39" s="84">
        <v>0.52597584642257578</v>
      </c>
      <c r="BN39" s="84">
        <v>8.6379790593087299E-2</v>
      </c>
      <c r="BO39" s="84">
        <v>0.47189865002445947</v>
      </c>
      <c r="BP39" s="84">
        <v>3.7090330245004847E-2</v>
      </c>
      <c r="BQ39" s="84">
        <v>0.64439769465204066</v>
      </c>
      <c r="BR39" s="84">
        <v>3.0215711364619622E-2</v>
      </c>
      <c r="BS39" s="84">
        <v>0.64404403630002127</v>
      </c>
      <c r="BT39" s="84">
        <v>-7.4567078200818163E-2</v>
      </c>
      <c r="BU39" s="85">
        <v>-6.8274520200950848E-3</v>
      </c>
    </row>
    <row r="40" spans="2:73" x14ac:dyDescent="0.45">
      <c r="B40" s="79" t="s">
        <v>709</v>
      </c>
      <c r="C40" s="83">
        <v>4.6568520779557643E-2</v>
      </c>
      <c r="D40" s="84">
        <v>5.2075249114250134E-2</v>
      </c>
      <c r="E40" s="84">
        <v>-2.1866309257760626E-2</v>
      </c>
      <c r="F40" s="84">
        <v>0.12820996915326818</v>
      </c>
      <c r="G40" s="84">
        <v>7.5040573685402467E-3</v>
      </c>
      <c r="H40" s="84">
        <v>0.16461754158971934</v>
      </c>
      <c r="I40" s="84">
        <v>-0.15031938629869884</v>
      </c>
      <c r="J40" s="84">
        <v>9.6697579970991127E-2</v>
      </c>
      <c r="K40" s="84">
        <v>4.578875203775843E-3</v>
      </c>
      <c r="L40" s="84">
        <v>0.13703401867728982</v>
      </c>
      <c r="M40" s="84">
        <v>1.3038468486781024E-2</v>
      </c>
      <c r="N40" s="84">
        <v>7.2191184799193495E-2</v>
      </c>
      <c r="O40" s="84">
        <v>-2.4432755091602289E-2</v>
      </c>
      <c r="P40" s="84">
        <v>0.17546081774255154</v>
      </c>
      <c r="Q40" s="84">
        <v>-3.2124774660165542E-2</v>
      </c>
      <c r="R40" s="84">
        <v>9.8469702051351971E-2</v>
      </c>
      <c r="S40" s="84">
        <v>-2.0722119920399282E-2</v>
      </c>
      <c r="T40" s="84">
        <v>9.0799726375733678E-2</v>
      </c>
      <c r="U40" s="84">
        <v>-2.74089627290879E-2</v>
      </c>
      <c r="V40" s="84">
        <v>0.16904568391839167</v>
      </c>
      <c r="W40" s="84">
        <v>3.4995783382525741E-3</v>
      </c>
      <c r="X40" s="84">
        <v>0.11553312281821077</v>
      </c>
      <c r="Y40" s="84">
        <v>-2.1919601107801997E-2</v>
      </c>
      <c r="Z40" s="84">
        <v>0.39348359925785109</v>
      </c>
      <c r="AA40" s="84">
        <v>5.3443234444604838E-2</v>
      </c>
      <c r="AB40" s="84">
        <v>4.2249119753076117E-2</v>
      </c>
      <c r="AC40" s="84">
        <v>-2.1780009353331705E-3</v>
      </c>
      <c r="AD40" s="84">
        <v>0.13970007004993718</v>
      </c>
      <c r="AE40" s="84">
        <v>2.526483869349495E-2</v>
      </c>
      <c r="AF40" s="84">
        <v>0.28011779211536714</v>
      </c>
      <c r="AG40" s="84">
        <v>-1.4114565100037519E-2</v>
      </c>
      <c r="AH40" s="84">
        <v>0.38680046488293446</v>
      </c>
      <c r="AI40" s="84">
        <v>1.7272032052641616E-2</v>
      </c>
      <c r="AJ40" s="84">
        <v>1</v>
      </c>
      <c r="AK40" s="84">
        <v>-4.2918514220480479E-2</v>
      </c>
      <c r="AL40" s="84">
        <v>0.17391960438251369</v>
      </c>
      <c r="AM40" s="84">
        <v>-5.0874158422072449E-2</v>
      </c>
      <c r="AN40" s="84">
        <v>0.2218785708236849</v>
      </c>
      <c r="AO40" s="84">
        <v>1.374774547999132E-2</v>
      </c>
      <c r="AP40" s="84">
        <v>1.9469125338313114E-2</v>
      </c>
      <c r="AQ40" s="84">
        <v>-4.1662862137413777E-2</v>
      </c>
      <c r="AR40" s="84">
        <v>8.9335190766302152E-3</v>
      </c>
      <c r="AS40" s="84">
        <v>-2.0728743027085572E-3</v>
      </c>
      <c r="AT40" s="84">
        <v>0.16240793645291723</v>
      </c>
      <c r="AU40" s="84">
        <v>1.0575500566161595E-2</v>
      </c>
      <c r="AV40" s="84">
        <v>5.1347792457695732E-2</v>
      </c>
      <c r="AW40" s="84">
        <v>3.3072711335212286E-2</v>
      </c>
      <c r="AX40" s="84">
        <v>-4.3616797128335279E-2</v>
      </c>
      <c r="AY40" s="84">
        <v>6.4040385602243694E-3</v>
      </c>
      <c r="AZ40" s="84">
        <v>-4.6911805990757782E-2</v>
      </c>
      <c r="BA40" s="84">
        <v>-1.3493091749670349E-2</v>
      </c>
      <c r="BB40" s="84">
        <v>2.1643972426798538E-2</v>
      </c>
      <c r="BC40" s="84">
        <v>7.2306627431417813E-3</v>
      </c>
      <c r="BD40" s="84">
        <v>0.18398629990716173</v>
      </c>
      <c r="BE40" s="84">
        <v>-1.8725007150910834E-2</v>
      </c>
      <c r="BF40" s="84">
        <v>0.44267594679396272</v>
      </c>
      <c r="BG40" s="84">
        <v>-4.9020376079650506E-2</v>
      </c>
      <c r="BH40" s="84">
        <v>9.6922496310287654E-2</v>
      </c>
      <c r="BI40" s="84">
        <v>-3.1428793011435967E-2</v>
      </c>
      <c r="BJ40" s="84">
        <v>0.30810318459288144</v>
      </c>
      <c r="BK40" s="84">
        <v>-9.6788429030316928E-3</v>
      </c>
      <c r="BL40" s="84">
        <v>0.17923048242857442</v>
      </c>
      <c r="BM40" s="84">
        <v>-5.5155269683886295E-2</v>
      </c>
      <c r="BN40" s="84">
        <v>0.10170667575276536</v>
      </c>
      <c r="BO40" s="84">
        <v>0.30989438184169388</v>
      </c>
      <c r="BP40" s="84">
        <v>-2.9876292756778573E-2</v>
      </c>
      <c r="BQ40" s="84">
        <v>0.2470793159540379</v>
      </c>
      <c r="BR40" s="84">
        <v>-3.1150585008660116E-2</v>
      </c>
      <c r="BS40" s="84">
        <v>0.24852162753786536</v>
      </c>
      <c r="BT40" s="84">
        <v>4.8219087028675958E-2</v>
      </c>
      <c r="BU40" s="85">
        <v>5.9277613579471401E-2</v>
      </c>
    </row>
    <row r="41" spans="2:73" x14ac:dyDescent="0.45">
      <c r="B41" s="79" t="s">
        <v>710</v>
      </c>
      <c r="C41" s="83">
        <v>7.1062381167417171E-2</v>
      </c>
      <c r="D41" s="84">
        <v>0.11196503959703222</v>
      </c>
      <c r="E41" s="84">
        <v>0.34455289235266873</v>
      </c>
      <c r="F41" s="84">
        <v>0.10313118296515114</v>
      </c>
      <c r="G41" s="84">
        <v>0.35616804259743462</v>
      </c>
      <c r="H41" s="84">
        <v>5.00289490966105E-2</v>
      </c>
      <c r="I41" s="84">
        <v>1.1292097236532883E-2</v>
      </c>
      <c r="J41" s="84">
        <v>2.1822626596230403E-2</v>
      </c>
      <c r="K41" s="84">
        <v>-2.8329659808897724E-3</v>
      </c>
      <c r="L41" s="84">
        <v>0.19431724094053091</v>
      </c>
      <c r="M41" s="84">
        <v>0.53725590088267461</v>
      </c>
      <c r="N41" s="84">
        <v>0.13062304594167715</v>
      </c>
      <c r="O41" s="84">
        <v>0.47000485337180703</v>
      </c>
      <c r="P41" s="84">
        <v>0.1464817700145164</v>
      </c>
      <c r="Q41" s="84">
        <v>0.23178127223099057</v>
      </c>
      <c r="R41" s="84">
        <v>1.4372882421990219E-2</v>
      </c>
      <c r="S41" s="84">
        <v>0.43574508367094811</v>
      </c>
      <c r="T41" s="84">
        <v>-0.12499763784119459</v>
      </c>
      <c r="U41" s="84">
        <v>0.36078098542725223</v>
      </c>
      <c r="V41" s="84">
        <v>3.5674143289352866E-2</v>
      </c>
      <c r="W41" s="84">
        <v>0.35858125577672684</v>
      </c>
      <c r="X41" s="84">
        <v>0.11322532299921541</v>
      </c>
      <c r="Y41" s="84">
        <v>0.34499795166688391</v>
      </c>
      <c r="Z41" s="84">
        <v>-2.5150158297653314E-2</v>
      </c>
      <c r="AA41" s="84">
        <v>0.26049247286422439</v>
      </c>
      <c r="AB41" s="84">
        <v>-0.23760981812854517</v>
      </c>
      <c r="AC41" s="84">
        <v>0.36068899886878791</v>
      </c>
      <c r="AD41" s="84">
        <v>-1.5269504640315422E-2</v>
      </c>
      <c r="AE41" s="84">
        <v>0.38955294352627007</v>
      </c>
      <c r="AF41" s="84">
        <v>6.8005448535266744E-2</v>
      </c>
      <c r="AG41" s="84">
        <v>0.48646965769368711</v>
      </c>
      <c r="AH41" s="84">
        <v>5.7581002257943326E-2</v>
      </c>
      <c r="AI41" s="84">
        <v>0.59932704247274182</v>
      </c>
      <c r="AJ41" s="84">
        <v>-4.2918514220480479E-2</v>
      </c>
      <c r="AK41" s="84">
        <v>1</v>
      </c>
      <c r="AL41" s="84">
        <v>0.13609569150184611</v>
      </c>
      <c r="AM41" s="84">
        <v>0.46761292978667135</v>
      </c>
      <c r="AN41" s="84">
        <v>0.14375254430182555</v>
      </c>
      <c r="AO41" s="84">
        <v>0.47797598160506305</v>
      </c>
      <c r="AP41" s="84">
        <v>-4.5494029454581898E-2</v>
      </c>
      <c r="AQ41" s="84">
        <v>0.34603503630370136</v>
      </c>
      <c r="AR41" s="84">
        <v>-1.1411353360492689E-2</v>
      </c>
      <c r="AS41" s="84">
        <v>0.57538347335309914</v>
      </c>
      <c r="AT41" s="84">
        <v>-0.21405700624903923</v>
      </c>
      <c r="AU41" s="84">
        <v>0.42524123381377604</v>
      </c>
      <c r="AV41" s="84">
        <v>-2.4540070687532108E-2</v>
      </c>
      <c r="AW41" s="84">
        <v>9.0089476762153734E-3</v>
      </c>
      <c r="AX41" s="84">
        <v>-3.0130256954956695E-2</v>
      </c>
      <c r="AY41" s="84">
        <v>0.37769817548683232</v>
      </c>
      <c r="AZ41" s="84">
        <v>-9.446230406365487E-2</v>
      </c>
      <c r="BA41" s="84">
        <v>0.42460212282280196</v>
      </c>
      <c r="BB41" s="84">
        <v>1.5136474280879992E-2</v>
      </c>
      <c r="BC41" s="84">
        <v>-4.5626487822319857E-3</v>
      </c>
      <c r="BD41" s="84">
        <v>0.12018259176487851</v>
      </c>
      <c r="BE41" s="84">
        <v>0.38803887420105854</v>
      </c>
      <c r="BF41" s="84">
        <v>-7.9797908537814363E-2</v>
      </c>
      <c r="BG41" s="84">
        <v>0.69385773233595338</v>
      </c>
      <c r="BH41" s="84">
        <v>-0.16849985162721437</v>
      </c>
      <c r="BI41" s="84">
        <v>0.46155910489808577</v>
      </c>
      <c r="BJ41" s="84">
        <v>0.11237695382338676</v>
      </c>
      <c r="BK41" s="84">
        <v>0.60478774802563962</v>
      </c>
      <c r="BL41" s="84">
        <v>-0.34537274369100163</v>
      </c>
      <c r="BM41" s="84">
        <v>0.52312685012798876</v>
      </c>
      <c r="BN41" s="84">
        <v>2.4369479732607131E-2</v>
      </c>
      <c r="BO41" s="84">
        <v>0.39208695024417245</v>
      </c>
      <c r="BP41" s="84">
        <v>-2.7997601755268407E-2</v>
      </c>
      <c r="BQ41" s="84">
        <v>0.51661347876788766</v>
      </c>
      <c r="BR41" s="84">
        <v>-3.4657464619925839E-2</v>
      </c>
      <c r="BS41" s="84">
        <v>0.51628202070804041</v>
      </c>
      <c r="BT41" s="84">
        <v>-9.9418022452082602E-2</v>
      </c>
      <c r="BU41" s="85">
        <v>0.17479548978007478</v>
      </c>
    </row>
    <row r="42" spans="2:73" x14ac:dyDescent="0.45">
      <c r="B42" s="79" t="s">
        <v>711</v>
      </c>
      <c r="C42" s="83">
        <v>0.30812767548866832</v>
      </c>
      <c r="D42" s="84">
        <v>0.51565152592397823</v>
      </c>
      <c r="E42" s="84">
        <v>0.18898354922839877</v>
      </c>
      <c r="F42" s="84">
        <v>0.51723509314035065</v>
      </c>
      <c r="G42" s="84">
        <v>0.17747121051117448</v>
      </c>
      <c r="H42" s="84">
        <v>0.24659970306338627</v>
      </c>
      <c r="I42" s="84">
        <v>-0.26004236755501386</v>
      </c>
      <c r="J42" s="84">
        <v>0.30497869710977021</v>
      </c>
      <c r="K42" s="84">
        <v>-5.7280353935698818E-3</v>
      </c>
      <c r="L42" s="84">
        <v>0.33436189334715621</v>
      </c>
      <c r="M42" s="84">
        <v>0.19616559573315615</v>
      </c>
      <c r="N42" s="84">
        <v>0.37749573798772162</v>
      </c>
      <c r="O42" s="84">
        <v>0.19836884317619072</v>
      </c>
      <c r="P42" s="84">
        <v>0.52451673258230547</v>
      </c>
      <c r="Q42" s="84">
        <v>5.9136205756063778E-2</v>
      </c>
      <c r="R42" s="84">
        <v>0.13389166606480507</v>
      </c>
      <c r="S42" s="84">
        <v>0.10330899919234987</v>
      </c>
      <c r="T42" s="84">
        <v>-7.451470017545779E-3</v>
      </c>
      <c r="U42" s="84">
        <v>5.1613212877752723E-2</v>
      </c>
      <c r="V42" s="84">
        <v>0.42576786997943006</v>
      </c>
      <c r="W42" s="84">
        <v>0.22231737600287871</v>
      </c>
      <c r="X42" s="84">
        <v>0.60251638039755673</v>
      </c>
      <c r="Y42" s="84">
        <v>0.18872481455015061</v>
      </c>
      <c r="Z42" s="84">
        <v>0.31264242209159859</v>
      </c>
      <c r="AA42" s="84">
        <v>8.5620654448746447E-2</v>
      </c>
      <c r="AB42" s="84">
        <v>-5.36500010339961E-2</v>
      </c>
      <c r="AC42" s="84">
        <v>0.2385950526507547</v>
      </c>
      <c r="AD42" s="84">
        <v>0.14062373414907761</v>
      </c>
      <c r="AE42" s="84">
        <v>0.16774581872272851</v>
      </c>
      <c r="AF42" s="84">
        <v>0.15557610833367605</v>
      </c>
      <c r="AG42" s="84">
        <v>0.13116778067246593</v>
      </c>
      <c r="AH42" s="84">
        <v>0.21171387304500405</v>
      </c>
      <c r="AI42" s="84">
        <v>0.12304744138855035</v>
      </c>
      <c r="AJ42" s="84">
        <v>0.17391960438251369</v>
      </c>
      <c r="AK42" s="84">
        <v>0.13609569150184611</v>
      </c>
      <c r="AL42" s="84">
        <v>1</v>
      </c>
      <c r="AM42" s="84">
        <v>0.29510246042844196</v>
      </c>
      <c r="AN42" s="84">
        <v>0.27874235544350312</v>
      </c>
      <c r="AO42" s="84">
        <v>0.12569902504750716</v>
      </c>
      <c r="AP42" s="84">
        <v>2.5140557442592845E-2</v>
      </c>
      <c r="AQ42" s="84">
        <v>7.1816182576938517E-2</v>
      </c>
      <c r="AR42" s="84">
        <v>9.7597694423335532E-3</v>
      </c>
      <c r="AS42" s="84">
        <v>0.1321534646848789</v>
      </c>
      <c r="AT42" s="84">
        <v>0.15710050539133796</v>
      </c>
      <c r="AU42" s="84">
        <v>0.23887113593498419</v>
      </c>
      <c r="AV42" s="84">
        <v>0.10202662895603012</v>
      </c>
      <c r="AW42" s="84">
        <v>2.3217562229026358E-2</v>
      </c>
      <c r="AX42" s="84">
        <v>-2.7743442582097155E-2</v>
      </c>
      <c r="AY42" s="84">
        <v>0.22573486874829168</v>
      </c>
      <c r="AZ42" s="84">
        <v>-6.8642992298954403E-2</v>
      </c>
      <c r="BA42" s="84">
        <v>0.18245990636826509</v>
      </c>
      <c r="BB42" s="84">
        <v>0.14364067772268957</v>
      </c>
      <c r="BC42" s="84">
        <v>3.7051641317328063E-2</v>
      </c>
      <c r="BD42" s="84">
        <v>0.58353728125740711</v>
      </c>
      <c r="BE42" s="84">
        <v>0.22679439369092078</v>
      </c>
      <c r="BF42" s="84">
        <v>0.329105764883937</v>
      </c>
      <c r="BG42" s="84">
        <v>0.14255136275553298</v>
      </c>
      <c r="BH42" s="84">
        <v>3.0078615678688671E-2</v>
      </c>
      <c r="BI42" s="84">
        <v>0.1630390028130449</v>
      </c>
      <c r="BJ42" s="84">
        <v>0.26782564274440607</v>
      </c>
      <c r="BK42" s="84">
        <v>9.5405672011925777E-2</v>
      </c>
      <c r="BL42" s="84">
        <v>3.823283461208201E-2</v>
      </c>
      <c r="BM42" s="84">
        <v>0.15808027143885151</v>
      </c>
      <c r="BN42" s="84">
        <v>0.33625896868599048</v>
      </c>
      <c r="BO42" s="84">
        <v>0.36242991891127158</v>
      </c>
      <c r="BP42" s="84">
        <v>0.27915296165843506</v>
      </c>
      <c r="BQ42" s="84">
        <v>0.43862861024596506</v>
      </c>
      <c r="BR42" s="84">
        <v>0.29672533461991496</v>
      </c>
      <c r="BS42" s="84">
        <v>0.433411499779284</v>
      </c>
      <c r="BT42" s="84">
        <v>0.13806787603939391</v>
      </c>
      <c r="BU42" s="85">
        <v>0.16420182836513403</v>
      </c>
    </row>
    <row r="43" spans="2:73" x14ac:dyDescent="0.45">
      <c r="B43" s="79" t="s">
        <v>712</v>
      </c>
      <c r="C43" s="83">
        <v>8.3799697302387927E-2</v>
      </c>
      <c r="D43" s="84">
        <v>0.23473526802152803</v>
      </c>
      <c r="E43" s="84">
        <v>0.73436515271325764</v>
      </c>
      <c r="F43" s="84">
        <v>0.10932696329823541</v>
      </c>
      <c r="G43" s="84">
        <v>0.5593484428860378</v>
      </c>
      <c r="H43" s="84">
        <v>4.6692725483195113E-2</v>
      </c>
      <c r="I43" s="84">
        <v>0.12849560482535202</v>
      </c>
      <c r="J43" s="84">
        <v>-7.0536872854515421E-3</v>
      </c>
      <c r="K43" s="84">
        <v>1.1781897359436596E-2</v>
      </c>
      <c r="L43" s="84">
        <v>0.1921038362580976</v>
      </c>
      <c r="M43" s="84">
        <v>0.65093204028029039</v>
      </c>
      <c r="N43" s="84">
        <v>0.1796625058638969</v>
      </c>
      <c r="O43" s="84">
        <v>0.59913886532356031</v>
      </c>
      <c r="P43" s="84">
        <v>0.21111057358092836</v>
      </c>
      <c r="Q43" s="84">
        <v>0.48475494951217113</v>
      </c>
      <c r="R43" s="84">
        <v>6.8445287162577119E-3</v>
      </c>
      <c r="S43" s="84">
        <v>0.41749459551433948</v>
      </c>
      <c r="T43" s="84">
        <v>-0.1310552251200918</v>
      </c>
      <c r="U43" s="84">
        <v>0.27894676660967621</v>
      </c>
      <c r="V43" s="84">
        <v>5.4541782298254779E-2</v>
      </c>
      <c r="W43" s="84">
        <v>0.69091606050474297</v>
      </c>
      <c r="X43" s="84">
        <v>0.19711867778666661</v>
      </c>
      <c r="Y43" s="84">
        <v>0.73636187264628228</v>
      </c>
      <c r="Z43" s="84">
        <v>-4.2082847981432948E-2</v>
      </c>
      <c r="AA43" s="84">
        <v>0.19227524373034968</v>
      </c>
      <c r="AB43" s="84">
        <v>-0.27669240889259594</v>
      </c>
      <c r="AC43" s="84">
        <v>0.62347242294728178</v>
      </c>
      <c r="AD43" s="84">
        <v>-2.6327104809032043E-2</v>
      </c>
      <c r="AE43" s="84">
        <v>0.49727648023515231</v>
      </c>
      <c r="AF43" s="84">
        <v>7.2309690963365078E-2</v>
      </c>
      <c r="AG43" s="84">
        <v>0.36785479515359742</v>
      </c>
      <c r="AH43" s="84">
        <v>1.7215835047215106E-2</v>
      </c>
      <c r="AI43" s="84">
        <v>0.4815784320014353</v>
      </c>
      <c r="AJ43" s="84">
        <v>-5.0874158422072449E-2</v>
      </c>
      <c r="AK43" s="84">
        <v>0.46761292978667135</v>
      </c>
      <c r="AL43" s="84">
        <v>0.29510246042844196</v>
      </c>
      <c r="AM43" s="84">
        <v>1</v>
      </c>
      <c r="AN43" s="84">
        <v>0.12409980753644656</v>
      </c>
      <c r="AO43" s="84">
        <v>0.61075665269698354</v>
      </c>
      <c r="AP43" s="84">
        <v>-4.3225605029459692E-2</v>
      </c>
      <c r="AQ43" s="84">
        <v>0.28861719155904519</v>
      </c>
      <c r="AR43" s="84">
        <v>-7.2567191667549864E-4</v>
      </c>
      <c r="AS43" s="84">
        <v>0.38652669075787655</v>
      </c>
      <c r="AT43" s="84">
        <v>-0.21077983915954929</v>
      </c>
      <c r="AU43" s="84">
        <v>0.69970482018629565</v>
      </c>
      <c r="AV43" s="84">
        <v>-7.8500825050289887E-3</v>
      </c>
      <c r="AW43" s="84">
        <v>1.4041712554194541E-2</v>
      </c>
      <c r="AX43" s="84">
        <v>-4.0577372971855624E-2</v>
      </c>
      <c r="AY43" s="84">
        <v>0.69674395880791251</v>
      </c>
      <c r="AZ43" s="84">
        <v>-6.5617723124765812E-2</v>
      </c>
      <c r="BA43" s="84">
        <v>0.41010189155235383</v>
      </c>
      <c r="BB43" s="84">
        <v>2.406489484250553E-2</v>
      </c>
      <c r="BC43" s="84">
        <v>3.3035757069348984E-2</v>
      </c>
      <c r="BD43" s="84">
        <v>0.19937099364984939</v>
      </c>
      <c r="BE43" s="84">
        <v>0.79299737005895377</v>
      </c>
      <c r="BF43" s="84">
        <v>-2.2274663313996058E-2</v>
      </c>
      <c r="BG43" s="84">
        <v>0.62018028366893418</v>
      </c>
      <c r="BH43" s="84">
        <v>-0.15448221319793337</v>
      </c>
      <c r="BI43" s="84">
        <v>0.50343211887807737</v>
      </c>
      <c r="BJ43" s="84">
        <v>6.6740573903466202E-2</v>
      </c>
      <c r="BK43" s="84">
        <v>0.41325983769202934</v>
      </c>
      <c r="BL43" s="84">
        <v>-0.28523786430776621</v>
      </c>
      <c r="BM43" s="84">
        <v>0.55480831701321398</v>
      </c>
      <c r="BN43" s="84">
        <v>6.8930850326935536E-2</v>
      </c>
      <c r="BO43" s="84">
        <v>0.55583825325578973</v>
      </c>
      <c r="BP43" s="84">
        <v>8.9051104470165995E-2</v>
      </c>
      <c r="BQ43" s="84">
        <v>0.78638498707402638</v>
      </c>
      <c r="BR43" s="84">
        <v>9.5235468581463575E-2</v>
      </c>
      <c r="BS43" s="84">
        <v>0.77292878018841504</v>
      </c>
      <c r="BT43" s="84">
        <v>-0.13933884751020645</v>
      </c>
      <c r="BU43" s="85">
        <v>0.17097403326759472</v>
      </c>
    </row>
    <row r="44" spans="2:73" x14ac:dyDescent="0.45">
      <c r="B44" s="79" t="s">
        <v>713</v>
      </c>
      <c r="C44" s="83">
        <v>0.31916444098723212</v>
      </c>
      <c r="D44" s="84">
        <v>0.27191119684105514</v>
      </c>
      <c r="E44" s="84">
        <v>0.10888706917065694</v>
      </c>
      <c r="F44" s="84">
        <v>0.36077661894518687</v>
      </c>
      <c r="G44" s="84">
        <v>0.16302208228467574</v>
      </c>
      <c r="H44" s="84">
        <v>0.22678315896160262</v>
      </c>
      <c r="I44" s="84">
        <v>-0.19189160996863391</v>
      </c>
      <c r="J44" s="84">
        <v>0.23889859278588171</v>
      </c>
      <c r="K44" s="84">
        <v>-8.5744596123623548E-3</v>
      </c>
      <c r="L44" s="84">
        <v>0.49214380661007173</v>
      </c>
      <c r="M44" s="84">
        <v>0.26971508249433235</v>
      </c>
      <c r="N44" s="84">
        <v>0.3178531376661603</v>
      </c>
      <c r="O44" s="84">
        <v>0.19047824739429095</v>
      </c>
      <c r="P44" s="84">
        <v>0.28620077881871592</v>
      </c>
      <c r="Q44" s="84">
        <v>1.2431398394076677E-2</v>
      </c>
      <c r="R44" s="84">
        <v>7.7048242267119482E-2</v>
      </c>
      <c r="S44" s="84">
        <v>0.14868886410293089</v>
      </c>
      <c r="T44" s="84">
        <v>4.7753278399340217E-2</v>
      </c>
      <c r="U44" s="84">
        <v>4.9666661770979503E-2</v>
      </c>
      <c r="V44" s="84">
        <v>0.18347291105438354</v>
      </c>
      <c r="W44" s="84">
        <v>0.14941670655776915</v>
      </c>
      <c r="X44" s="84">
        <v>0.27034043747192371</v>
      </c>
      <c r="Y44" s="84">
        <v>0.10880499966092599</v>
      </c>
      <c r="Z44" s="84">
        <v>0.27398009155954151</v>
      </c>
      <c r="AA44" s="84">
        <v>0.11076462435398506</v>
      </c>
      <c r="AB44" s="84">
        <v>-3.2302513365417611E-2</v>
      </c>
      <c r="AC44" s="84">
        <v>0.16432770340278333</v>
      </c>
      <c r="AD44" s="84">
        <v>0.15709261287832041</v>
      </c>
      <c r="AE44" s="84">
        <v>0.13767995398453581</v>
      </c>
      <c r="AF44" s="84">
        <v>0.14920258114068405</v>
      </c>
      <c r="AG44" s="84">
        <v>0.10777517370622523</v>
      </c>
      <c r="AH44" s="84">
        <v>0.27612755886680673</v>
      </c>
      <c r="AI44" s="84">
        <v>0.1431401680259155</v>
      </c>
      <c r="AJ44" s="84">
        <v>0.2218785708236849</v>
      </c>
      <c r="AK44" s="84">
        <v>0.14375254430182555</v>
      </c>
      <c r="AL44" s="84">
        <v>0.27874235544350312</v>
      </c>
      <c r="AM44" s="84">
        <v>0.12409980753644656</v>
      </c>
      <c r="AN44" s="84">
        <v>1</v>
      </c>
      <c r="AO44" s="84">
        <v>0.31546875878312408</v>
      </c>
      <c r="AP44" s="84">
        <v>3.8970265465736714E-3</v>
      </c>
      <c r="AQ44" s="84">
        <v>5.9497039250155703E-2</v>
      </c>
      <c r="AR44" s="84">
        <v>-6.7110648062569398E-3</v>
      </c>
      <c r="AS44" s="84">
        <v>0.1012686696101003</v>
      </c>
      <c r="AT44" s="84">
        <v>8.7063651737589842E-2</v>
      </c>
      <c r="AU44" s="84">
        <v>0.1732672259617091</v>
      </c>
      <c r="AV44" s="84">
        <v>9.1707010529824592E-2</v>
      </c>
      <c r="AW44" s="84">
        <v>2.5549867361262409E-2</v>
      </c>
      <c r="AX44" s="84">
        <v>-3.5777853633541544E-2</v>
      </c>
      <c r="AY44" s="84">
        <v>0.13751009232324249</v>
      </c>
      <c r="AZ44" s="84">
        <v>-7.4101694281723363E-2</v>
      </c>
      <c r="BA44" s="84">
        <v>0.12831092853321888</v>
      </c>
      <c r="BB44" s="84">
        <v>0.17508132387096673</v>
      </c>
      <c r="BC44" s="84">
        <v>5.6031861063371166E-3</v>
      </c>
      <c r="BD44" s="84">
        <v>0.25940470494226481</v>
      </c>
      <c r="BE44" s="84">
        <v>0.15010815155030413</v>
      </c>
      <c r="BF44" s="84">
        <v>0.26428041927601958</v>
      </c>
      <c r="BG44" s="84">
        <v>0.15244784746639364</v>
      </c>
      <c r="BH44" s="84">
        <v>4.949896229592006E-2</v>
      </c>
      <c r="BI44" s="84">
        <v>0.13110050851300367</v>
      </c>
      <c r="BJ44" s="84">
        <v>0.24187779629296774</v>
      </c>
      <c r="BK44" s="84">
        <v>8.3329379473591397E-2</v>
      </c>
      <c r="BL44" s="84">
        <v>2.2430772452657378E-2</v>
      </c>
      <c r="BM44" s="84">
        <v>0.12839055628317722</v>
      </c>
      <c r="BN44" s="84">
        <v>0.23486274335101617</v>
      </c>
      <c r="BO44" s="84">
        <v>0.3016604436017738</v>
      </c>
      <c r="BP44" s="84">
        <v>0.10778753213210217</v>
      </c>
      <c r="BQ44" s="84">
        <v>0.33797697226351625</v>
      </c>
      <c r="BR44" s="84">
        <v>0.13535534292657045</v>
      </c>
      <c r="BS44" s="84">
        <v>0.34650499478287378</v>
      </c>
      <c r="BT44" s="84">
        <v>0.16673146534084848</v>
      </c>
      <c r="BU44" s="85">
        <v>8.4359882759127092E-2</v>
      </c>
    </row>
    <row r="45" spans="2:73" x14ac:dyDescent="0.45">
      <c r="B45" s="79" t="s">
        <v>714</v>
      </c>
      <c r="C45" s="83">
        <v>2.7777086577523102E-2</v>
      </c>
      <c r="D45" s="84">
        <v>0.12434300987254758</v>
      </c>
      <c r="E45" s="84">
        <v>0.54453800077856418</v>
      </c>
      <c r="F45" s="84">
        <v>9.191358685391525E-2</v>
      </c>
      <c r="G45" s="84">
        <v>0.50700660934022934</v>
      </c>
      <c r="H45" s="84">
        <v>8.4857947155551214E-2</v>
      </c>
      <c r="I45" s="84">
        <v>0.13095941879953588</v>
      </c>
      <c r="J45" s="84">
        <v>-8.2567866716800348E-3</v>
      </c>
      <c r="K45" s="84">
        <v>1.1105624702454263E-2</v>
      </c>
      <c r="L45" s="84">
        <v>0.25911003117336245</v>
      </c>
      <c r="M45" s="84">
        <v>0.81637427596922207</v>
      </c>
      <c r="N45" s="84">
        <v>0.13661187659652987</v>
      </c>
      <c r="O45" s="84">
        <v>0.63337770549217953</v>
      </c>
      <c r="P45" s="84">
        <v>0.14344427277832952</v>
      </c>
      <c r="Q45" s="84">
        <v>0.37433380196632182</v>
      </c>
      <c r="R45" s="84">
        <v>4.2598183931270441E-2</v>
      </c>
      <c r="S45" s="84">
        <v>0.44874713583686876</v>
      </c>
      <c r="T45" s="84">
        <v>-9.8053022047040445E-2</v>
      </c>
      <c r="U45" s="84">
        <v>0.32650514370284728</v>
      </c>
      <c r="V45" s="84">
        <v>2.1183284648739396E-2</v>
      </c>
      <c r="W45" s="84">
        <v>0.55769937352992593</v>
      </c>
      <c r="X45" s="84">
        <v>0.11269434482073268</v>
      </c>
      <c r="Y45" s="84">
        <v>0.54692112274254012</v>
      </c>
      <c r="Z45" s="84">
        <v>-1.6138537959613227E-2</v>
      </c>
      <c r="AA45" s="84">
        <v>0.23515453354283025</v>
      </c>
      <c r="AB45" s="84">
        <v>-0.25156640865560137</v>
      </c>
      <c r="AC45" s="84">
        <v>0.49945606900982076</v>
      </c>
      <c r="AD45" s="84">
        <v>-1.6514674113827486E-2</v>
      </c>
      <c r="AE45" s="84">
        <v>0.4373997501023934</v>
      </c>
      <c r="AF45" s="84">
        <v>7.9888159101049114E-2</v>
      </c>
      <c r="AG45" s="84">
        <v>0.38853300530026386</v>
      </c>
      <c r="AH45" s="84">
        <v>6.4994769977766931E-2</v>
      </c>
      <c r="AI45" s="84">
        <v>0.53438655557536086</v>
      </c>
      <c r="AJ45" s="84">
        <v>1.374774547999132E-2</v>
      </c>
      <c r="AK45" s="84">
        <v>0.47797598160506305</v>
      </c>
      <c r="AL45" s="84">
        <v>0.12569902504750716</v>
      </c>
      <c r="AM45" s="84">
        <v>0.61075665269698354</v>
      </c>
      <c r="AN45" s="84">
        <v>0.31546875878312408</v>
      </c>
      <c r="AO45" s="84">
        <v>1</v>
      </c>
      <c r="AP45" s="84">
        <v>-2.0614047637084493E-2</v>
      </c>
      <c r="AQ45" s="84">
        <v>0.28865699008643053</v>
      </c>
      <c r="AR45" s="84">
        <v>6.8902943105140727E-3</v>
      </c>
      <c r="AS45" s="84">
        <v>0.41214656080325068</v>
      </c>
      <c r="AT45" s="84">
        <v>-0.18544249457804993</v>
      </c>
      <c r="AU45" s="84">
        <v>0.5836991212891659</v>
      </c>
      <c r="AV45" s="84">
        <v>-1.0952184107682521E-2</v>
      </c>
      <c r="AW45" s="84">
        <v>3.3225124939658561E-2</v>
      </c>
      <c r="AX45" s="84">
        <v>-1.8424348395060641E-2</v>
      </c>
      <c r="AY45" s="84">
        <v>0.52719944205593072</v>
      </c>
      <c r="AZ45" s="84">
        <v>-6.0830517238446083E-2</v>
      </c>
      <c r="BA45" s="84">
        <v>0.32738182587132802</v>
      </c>
      <c r="BB45" s="84">
        <v>9.8154211243171707E-3</v>
      </c>
      <c r="BC45" s="84">
        <v>1.0291236375769142E-2</v>
      </c>
      <c r="BD45" s="84">
        <v>0.13232115279643747</v>
      </c>
      <c r="BE45" s="84">
        <v>0.58957055421826265</v>
      </c>
      <c r="BF45" s="84">
        <v>-1.1501901678442559E-2</v>
      </c>
      <c r="BG45" s="84">
        <v>0.64311942188080284</v>
      </c>
      <c r="BH45" s="84">
        <v>-0.14017021546919611</v>
      </c>
      <c r="BI45" s="84">
        <v>0.50945355009498416</v>
      </c>
      <c r="BJ45" s="84">
        <v>9.9521035494797655E-2</v>
      </c>
      <c r="BK45" s="84">
        <v>0.43419198278612736</v>
      </c>
      <c r="BL45" s="84">
        <v>-0.25108095381517082</v>
      </c>
      <c r="BM45" s="84">
        <v>0.57554789767239944</v>
      </c>
      <c r="BN45" s="84">
        <v>6.5648851445735013E-2</v>
      </c>
      <c r="BO45" s="84">
        <v>0.53594192904717131</v>
      </c>
      <c r="BP45" s="84">
        <v>3.1611481428133831E-2</v>
      </c>
      <c r="BQ45" s="84">
        <v>0.69069565983192571</v>
      </c>
      <c r="BR45" s="84">
        <v>3.7329321075993599E-2</v>
      </c>
      <c r="BS45" s="84">
        <v>0.69014575940777745</v>
      </c>
      <c r="BT45" s="84">
        <v>-0.15184637339253318</v>
      </c>
      <c r="BU45" s="85">
        <v>3.8983327062178788E-2</v>
      </c>
    </row>
    <row r="46" spans="2:73" x14ac:dyDescent="0.45">
      <c r="B46" s="79" t="s">
        <v>715</v>
      </c>
      <c r="C46" s="83">
        <v>2.1998152051308825E-2</v>
      </c>
      <c r="D46" s="84">
        <v>4.2292630366319424E-2</v>
      </c>
      <c r="E46" s="84">
        <v>-2.3618881367354634E-2</v>
      </c>
      <c r="F46" s="84">
        <v>3.5115212121673088E-2</v>
      </c>
      <c r="G46" s="84">
        <v>-1.4588863608595497E-2</v>
      </c>
      <c r="H46" s="84">
        <v>5.1304182051144294E-2</v>
      </c>
      <c r="I46" s="84">
        <v>-5.1334617049986458E-2</v>
      </c>
      <c r="J46" s="84">
        <v>4.373108071988998E-2</v>
      </c>
      <c r="K46" s="84">
        <v>2.0310917649465714E-3</v>
      </c>
      <c r="L46" s="84">
        <v>2.6243614478130246E-2</v>
      </c>
      <c r="M46" s="84">
        <v>-4.410106499231442E-2</v>
      </c>
      <c r="N46" s="84">
        <v>2.2934724650954304E-2</v>
      </c>
      <c r="O46" s="84">
        <v>-1.8205751266136067E-2</v>
      </c>
      <c r="P46" s="84">
        <v>2.9335531023771174E-2</v>
      </c>
      <c r="Q46" s="84">
        <v>-3.5158733003179211E-2</v>
      </c>
      <c r="R46" s="84">
        <v>2.0234647771745426E-2</v>
      </c>
      <c r="S46" s="84">
        <v>-5.7767495163348601E-2</v>
      </c>
      <c r="T46" s="84">
        <v>7.9086134394077551E-2</v>
      </c>
      <c r="U46" s="84">
        <v>-6.9547678007185129E-2</v>
      </c>
      <c r="V46" s="84">
        <v>4.7033575481726188E-2</v>
      </c>
      <c r="W46" s="84">
        <v>-9.3763714976547799E-3</v>
      </c>
      <c r="X46" s="84">
        <v>4.383540672583712E-2</v>
      </c>
      <c r="Y46" s="84">
        <v>-2.4623162964217075E-2</v>
      </c>
      <c r="Z46" s="84">
        <v>5.9920091679954018E-2</v>
      </c>
      <c r="AA46" s="84">
        <v>-2.6287169053544349E-2</v>
      </c>
      <c r="AB46" s="84">
        <v>3.9907127711414636E-2</v>
      </c>
      <c r="AC46" s="84">
        <v>-3.5989693360346985E-2</v>
      </c>
      <c r="AD46" s="84">
        <v>6.369914842118336E-3</v>
      </c>
      <c r="AE46" s="84">
        <v>2.1717036908613031E-2</v>
      </c>
      <c r="AF46" s="84">
        <v>2.0555582029536637E-3</v>
      </c>
      <c r="AG46" s="84">
        <v>-5.4909627544722048E-2</v>
      </c>
      <c r="AH46" s="84">
        <v>4.1435434261128258E-2</v>
      </c>
      <c r="AI46" s="84">
        <v>-3.3759905566831831E-2</v>
      </c>
      <c r="AJ46" s="84">
        <v>1.9469125338313114E-2</v>
      </c>
      <c r="AK46" s="84">
        <v>-4.5494029454581898E-2</v>
      </c>
      <c r="AL46" s="84">
        <v>2.5140557442592845E-2</v>
      </c>
      <c r="AM46" s="84">
        <v>-4.3225605029459692E-2</v>
      </c>
      <c r="AN46" s="84">
        <v>3.8970265465736714E-3</v>
      </c>
      <c r="AO46" s="84">
        <v>-2.0614047637084493E-2</v>
      </c>
      <c r="AP46" s="84">
        <v>1</v>
      </c>
      <c r="AQ46" s="84">
        <v>-5.215790599378272E-2</v>
      </c>
      <c r="AR46" s="84">
        <v>1.8948646077080209E-3</v>
      </c>
      <c r="AS46" s="84">
        <v>-5.1114754018864943E-2</v>
      </c>
      <c r="AT46" s="84">
        <v>4.7495549455169553E-2</v>
      </c>
      <c r="AU46" s="84">
        <v>-3.1312060031618835E-2</v>
      </c>
      <c r="AV46" s="84">
        <v>3.6961978527673287E-2</v>
      </c>
      <c r="AW46" s="84">
        <v>6.348346986991567E-3</v>
      </c>
      <c r="AX46" s="84">
        <v>9.5164429677953525E-3</v>
      </c>
      <c r="AY46" s="84">
        <v>-2.4028348836389025E-2</v>
      </c>
      <c r="AZ46" s="84">
        <v>-1.1081458910768139E-2</v>
      </c>
      <c r="BA46" s="84">
        <v>-2.7366217028673829E-2</v>
      </c>
      <c r="BB46" s="84">
        <v>3.7733307776378185E-2</v>
      </c>
      <c r="BC46" s="84">
        <v>-2.9554729981415374E-2</v>
      </c>
      <c r="BD46" s="84">
        <v>3.1065522876255327E-2</v>
      </c>
      <c r="BE46" s="84">
        <v>-2.4757292607197532E-2</v>
      </c>
      <c r="BF46" s="84">
        <v>5.1287043458870245E-2</v>
      </c>
      <c r="BG46" s="84">
        <v>-4.4774658226152668E-2</v>
      </c>
      <c r="BH46" s="84">
        <v>5.8429849070018088E-2</v>
      </c>
      <c r="BI46" s="84">
        <v>-3.9385746881375645E-2</v>
      </c>
      <c r="BJ46" s="84">
        <v>4.7041560201363866E-2</v>
      </c>
      <c r="BK46" s="84">
        <v>-3.1057636636000079E-2</v>
      </c>
      <c r="BL46" s="84">
        <v>6.4878074344297668E-2</v>
      </c>
      <c r="BM46" s="84">
        <v>-4.9385557645375416E-2</v>
      </c>
      <c r="BN46" s="84">
        <v>3.8840350628383383E-2</v>
      </c>
      <c r="BO46" s="84">
        <v>0.14082031653947605</v>
      </c>
      <c r="BP46" s="84">
        <v>3.3772739529896144E-2</v>
      </c>
      <c r="BQ46" s="84">
        <v>6.7980617773394009E-2</v>
      </c>
      <c r="BR46" s="84">
        <v>4.85062817849004E-2</v>
      </c>
      <c r="BS46" s="84">
        <v>6.763604073010504E-2</v>
      </c>
      <c r="BT46" s="84">
        <v>5.0958296384557879E-2</v>
      </c>
      <c r="BU46" s="85">
        <v>2.346429791734941E-2</v>
      </c>
    </row>
    <row r="47" spans="2:73" x14ac:dyDescent="0.45">
      <c r="B47" s="79" t="s">
        <v>716</v>
      </c>
      <c r="C47" s="83">
        <v>8.2191846869016941E-2</v>
      </c>
      <c r="D47" s="84">
        <v>9.0289157809473969E-2</v>
      </c>
      <c r="E47" s="84">
        <v>0.20518957651648631</v>
      </c>
      <c r="F47" s="84">
        <v>6.9230585628630978E-2</v>
      </c>
      <c r="G47" s="84">
        <v>0.21354412102430817</v>
      </c>
      <c r="H47" s="84">
        <v>4.5171406214680077E-2</v>
      </c>
      <c r="I47" s="84">
        <v>-2.8629082254413827E-2</v>
      </c>
      <c r="J47" s="84">
        <v>3.8883977713692827E-2</v>
      </c>
      <c r="K47" s="84">
        <v>7.9087297658261974E-3</v>
      </c>
      <c r="L47" s="84">
        <v>0.11689938974543176</v>
      </c>
      <c r="M47" s="84">
        <v>0.31393490611023939</v>
      </c>
      <c r="N47" s="84">
        <v>0.11948995960011401</v>
      </c>
      <c r="O47" s="84">
        <v>0.30610180134085163</v>
      </c>
      <c r="P47" s="84">
        <v>7.8917613556855698E-2</v>
      </c>
      <c r="Q47" s="84">
        <v>0.12734439427564564</v>
      </c>
      <c r="R47" s="84">
        <v>3.4213408641620498E-3</v>
      </c>
      <c r="S47" s="84">
        <v>0.34125070610150454</v>
      </c>
      <c r="T47" s="84">
        <v>-0.15356017040364409</v>
      </c>
      <c r="U47" s="84">
        <v>0.21223019966896403</v>
      </c>
      <c r="V47" s="84">
        <v>-1.8317500997040177E-2</v>
      </c>
      <c r="W47" s="84">
        <v>0.23648064710695618</v>
      </c>
      <c r="X47" s="84">
        <v>8.583104370575978E-2</v>
      </c>
      <c r="Y47" s="84">
        <v>0.20750513300835435</v>
      </c>
      <c r="Z47" s="84">
        <v>-3.301610054667356E-2</v>
      </c>
      <c r="AA47" s="84">
        <v>7.9998548076350248E-2</v>
      </c>
      <c r="AB47" s="84">
        <v>-0.20566964236408475</v>
      </c>
      <c r="AC47" s="84">
        <v>0.26515788632885595</v>
      </c>
      <c r="AD47" s="84">
        <v>2.7506045621696836E-2</v>
      </c>
      <c r="AE47" s="84">
        <v>0.2329465634249126</v>
      </c>
      <c r="AF47" s="84">
        <v>2.679338403898827E-3</v>
      </c>
      <c r="AG47" s="84">
        <v>0.2483853046974776</v>
      </c>
      <c r="AH47" s="84">
        <v>-2.0452248479435227E-2</v>
      </c>
      <c r="AI47" s="84">
        <v>0.30941589993912827</v>
      </c>
      <c r="AJ47" s="84">
        <v>-4.1662862137413777E-2</v>
      </c>
      <c r="AK47" s="84">
        <v>0.34603503630370136</v>
      </c>
      <c r="AL47" s="84">
        <v>7.1816182576938517E-2</v>
      </c>
      <c r="AM47" s="84">
        <v>0.28861719155904519</v>
      </c>
      <c r="AN47" s="84">
        <v>5.9497039250155703E-2</v>
      </c>
      <c r="AO47" s="84">
        <v>0.28865699008643053</v>
      </c>
      <c r="AP47" s="84">
        <v>-5.215790599378272E-2</v>
      </c>
      <c r="AQ47" s="84">
        <v>1</v>
      </c>
      <c r="AR47" s="84">
        <v>-2.2919176856633607E-2</v>
      </c>
      <c r="AS47" s="84">
        <v>0.26207113018927919</v>
      </c>
      <c r="AT47" s="84">
        <v>-0.18202363834950178</v>
      </c>
      <c r="AU47" s="84">
        <v>0.30332116240838275</v>
      </c>
      <c r="AV47" s="84">
        <v>-2.945188824997555E-2</v>
      </c>
      <c r="AW47" s="84">
        <v>2.2509492791394609E-2</v>
      </c>
      <c r="AX47" s="84">
        <v>-3.0912958119020797E-2</v>
      </c>
      <c r="AY47" s="84">
        <v>0.22894462258499432</v>
      </c>
      <c r="AZ47" s="84">
        <v>-6.0175720577070074E-2</v>
      </c>
      <c r="BA47" s="84">
        <v>0.26122350246234544</v>
      </c>
      <c r="BB47" s="84">
        <v>3.6747140157118004E-2</v>
      </c>
      <c r="BC47" s="84">
        <v>1.4769842392618721E-2</v>
      </c>
      <c r="BD47" s="84">
        <v>5.6879658506871274E-2</v>
      </c>
      <c r="BE47" s="84">
        <v>0.27365660465524594</v>
      </c>
      <c r="BF47" s="84">
        <v>-6.2867559061057343E-2</v>
      </c>
      <c r="BG47" s="84">
        <v>0.33076374094636579</v>
      </c>
      <c r="BH47" s="84">
        <v>-0.16620638025358997</v>
      </c>
      <c r="BI47" s="84">
        <v>0.33778970301114331</v>
      </c>
      <c r="BJ47" s="84">
        <v>3.536520765420758E-2</v>
      </c>
      <c r="BK47" s="84">
        <v>0.28144423960012754</v>
      </c>
      <c r="BL47" s="84">
        <v>-0.21562238058571134</v>
      </c>
      <c r="BM47" s="84">
        <v>0.35043037725238785</v>
      </c>
      <c r="BN47" s="84">
        <v>1.1627135212634143E-2</v>
      </c>
      <c r="BO47" s="84">
        <v>0.2467842796617854</v>
      </c>
      <c r="BP47" s="84">
        <v>3.9311789805158825E-3</v>
      </c>
      <c r="BQ47" s="84">
        <v>0.378137417250135</v>
      </c>
      <c r="BR47" s="84">
        <v>-4.7780916563407779E-4</v>
      </c>
      <c r="BS47" s="84">
        <v>0.38757246481660007</v>
      </c>
      <c r="BT47" s="84">
        <v>-4.6065358708652422E-2</v>
      </c>
      <c r="BU47" s="85">
        <v>0.13507657258685341</v>
      </c>
    </row>
    <row r="48" spans="2:73" x14ac:dyDescent="0.45">
      <c r="B48" s="79" t="s">
        <v>717</v>
      </c>
      <c r="C48" s="83">
        <v>-2.0880573360058888E-2</v>
      </c>
      <c r="D48" s="84">
        <v>-4.5745831057884961E-3</v>
      </c>
      <c r="E48" s="84">
        <v>1.6320662202392661E-2</v>
      </c>
      <c r="F48" s="84">
        <v>5.2729657511378341E-5</v>
      </c>
      <c r="G48" s="84">
        <v>2.2775226938111136E-2</v>
      </c>
      <c r="H48" s="84">
        <v>2.2477088061050761E-3</v>
      </c>
      <c r="I48" s="84">
        <v>1.9149849417713589E-2</v>
      </c>
      <c r="J48" s="84">
        <v>1.6460871581000268E-3</v>
      </c>
      <c r="K48" s="84">
        <v>-1.470741112538894E-3</v>
      </c>
      <c r="L48" s="84">
        <v>-2.2905846340629008E-2</v>
      </c>
      <c r="M48" s="84">
        <v>6.4769175178886022E-3</v>
      </c>
      <c r="N48" s="84">
        <v>-2.8112018684455526E-2</v>
      </c>
      <c r="O48" s="84">
        <v>-1.6710469675132338E-2</v>
      </c>
      <c r="P48" s="84">
        <v>1.3734401487841753E-2</v>
      </c>
      <c r="Q48" s="84">
        <v>1.4764830097934903E-2</v>
      </c>
      <c r="R48" s="84">
        <v>1.6496406112976057E-2</v>
      </c>
      <c r="S48" s="84">
        <v>-5.9094570247651421E-3</v>
      </c>
      <c r="T48" s="84">
        <v>-7.3064564731929191E-3</v>
      </c>
      <c r="U48" s="84">
        <v>1.6093294888638497E-2</v>
      </c>
      <c r="V48" s="84">
        <v>1.1356615032963521E-2</v>
      </c>
      <c r="W48" s="84">
        <v>2.8215087448852209E-2</v>
      </c>
      <c r="X48" s="84">
        <v>-2.0908091575148726E-3</v>
      </c>
      <c r="Y48" s="84">
        <v>1.6342499892627524E-2</v>
      </c>
      <c r="Z48" s="84">
        <v>2.1845776018997252E-2</v>
      </c>
      <c r="AA48" s="84">
        <v>-3.5116783339018402E-2</v>
      </c>
      <c r="AB48" s="84">
        <v>3.9744160665373786E-3</v>
      </c>
      <c r="AC48" s="84">
        <v>2.3451054927329042E-2</v>
      </c>
      <c r="AD48" s="84">
        <v>6.0296905604846811E-3</v>
      </c>
      <c r="AE48" s="84">
        <v>1.5400133960916728E-2</v>
      </c>
      <c r="AF48" s="84">
        <v>1.5703703191753186E-2</v>
      </c>
      <c r="AG48" s="84">
        <v>-3.8515120530130805E-3</v>
      </c>
      <c r="AH48" s="84">
        <v>-1.3469593728066241E-3</v>
      </c>
      <c r="AI48" s="84">
        <v>8.8737958020380248E-3</v>
      </c>
      <c r="AJ48" s="84">
        <v>8.9335190766302152E-3</v>
      </c>
      <c r="AK48" s="84">
        <v>-1.1411353360492689E-2</v>
      </c>
      <c r="AL48" s="84">
        <v>9.7597694423335532E-3</v>
      </c>
      <c r="AM48" s="84">
        <v>-7.2567191667549864E-4</v>
      </c>
      <c r="AN48" s="84">
        <v>-6.7110648062569398E-3</v>
      </c>
      <c r="AO48" s="84">
        <v>6.8902943105140727E-3</v>
      </c>
      <c r="AP48" s="84">
        <v>1.8948646077080209E-3</v>
      </c>
      <c r="AQ48" s="84">
        <v>-2.2919176856633607E-2</v>
      </c>
      <c r="AR48" s="84">
        <v>1</v>
      </c>
      <c r="AS48" s="84">
        <v>-5.3466432587447575E-4</v>
      </c>
      <c r="AT48" s="84">
        <v>1.4399165978632437E-2</v>
      </c>
      <c r="AU48" s="84">
        <v>1.1854402754266725E-2</v>
      </c>
      <c r="AV48" s="84">
        <v>-4.8123643371740504E-3</v>
      </c>
      <c r="AW48" s="84">
        <v>2.1623662320025424E-3</v>
      </c>
      <c r="AX48" s="84">
        <v>-2.1349687854162743E-2</v>
      </c>
      <c r="AY48" s="84">
        <v>3.1606935523697345E-2</v>
      </c>
      <c r="AZ48" s="84">
        <v>-5.7999366769986467E-2</v>
      </c>
      <c r="BA48" s="84">
        <v>1.4917245906179318E-4</v>
      </c>
      <c r="BB48" s="84">
        <v>-1.0485597712132462E-2</v>
      </c>
      <c r="BC48" s="84">
        <v>-3.1640898138317421E-2</v>
      </c>
      <c r="BD48" s="84">
        <v>3.4667546404489923E-3</v>
      </c>
      <c r="BE48" s="84">
        <v>-4.4741262782241999E-3</v>
      </c>
      <c r="BF48" s="84">
        <v>2.3814708479226874E-2</v>
      </c>
      <c r="BG48" s="84">
        <v>9.4515240121257271E-4</v>
      </c>
      <c r="BH48" s="84">
        <v>6.9255360250154704E-2</v>
      </c>
      <c r="BI48" s="84">
        <v>7.5004914230848178E-3</v>
      </c>
      <c r="BJ48" s="84">
        <v>2.7874049270792952E-2</v>
      </c>
      <c r="BK48" s="84">
        <v>9.7600040200177193E-3</v>
      </c>
      <c r="BL48" s="84">
        <v>1.4265478983481473E-2</v>
      </c>
      <c r="BM48" s="84">
        <v>8.308563344129518E-3</v>
      </c>
      <c r="BN48" s="84">
        <v>1.3285069423065057E-2</v>
      </c>
      <c r="BO48" s="84">
        <v>7.5538574375268147E-2</v>
      </c>
      <c r="BP48" s="84">
        <v>2.9859355363197459E-2</v>
      </c>
      <c r="BQ48" s="84">
        <v>1.3394127014006263E-3</v>
      </c>
      <c r="BR48" s="84">
        <v>2.1562408905301412E-3</v>
      </c>
      <c r="BS48" s="84">
        <v>9.5539305607139843E-3</v>
      </c>
      <c r="BT48" s="84">
        <v>8.3847961113903949E-4</v>
      </c>
      <c r="BU48" s="85">
        <v>8.4066258048763221E-2</v>
      </c>
    </row>
    <row r="49" spans="2:73" x14ac:dyDescent="0.45">
      <c r="B49" s="79" t="s">
        <v>718</v>
      </c>
      <c r="C49" s="83">
        <v>4.9399474334433188E-2</v>
      </c>
      <c r="D49" s="84">
        <v>9.0252630813562329E-2</v>
      </c>
      <c r="E49" s="84">
        <v>0.30834059659579227</v>
      </c>
      <c r="F49" s="84">
        <v>6.6187287793108535E-2</v>
      </c>
      <c r="G49" s="84">
        <v>0.300311894505429</v>
      </c>
      <c r="H49" s="84">
        <v>8.9370334298336504E-2</v>
      </c>
      <c r="I49" s="84">
        <v>3.9872639359883446E-3</v>
      </c>
      <c r="J49" s="84">
        <v>8.4631804041922758E-3</v>
      </c>
      <c r="K49" s="84">
        <v>2.5048906230570749E-2</v>
      </c>
      <c r="L49" s="84">
        <v>0.16850015775206015</v>
      </c>
      <c r="M49" s="84">
        <v>0.47189878446860761</v>
      </c>
      <c r="N49" s="84">
        <v>9.6518149182791987E-2</v>
      </c>
      <c r="O49" s="84">
        <v>0.3841040147307539</v>
      </c>
      <c r="P49" s="84">
        <v>0.1639985767519184</v>
      </c>
      <c r="Q49" s="84">
        <v>0.20769223291200606</v>
      </c>
      <c r="R49" s="84">
        <v>2.6479319129635887E-2</v>
      </c>
      <c r="S49" s="84">
        <v>0.32428962926819743</v>
      </c>
      <c r="T49" s="84">
        <v>-0.11989042944955365</v>
      </c>
      <c r="U49" s="84">
        <v>0.3249460849957993</v>
      </c>
      <c r="V49" s="84">
        <v>1.8323483028631894E-2</v>
      </c>
      <c r="W49" s="84">
        <v>0.33764680283552689</v>
      </c>
      <c r="X49" s="84">
        <v>0.10293066570190387</v>
      </c>
      <c r="Y49" s="84">
        <v>0.30876343279507756</v>
      </c>
      <c r="Z49" s="84">
        <v>1.8014393295950355E-2</v>
      </c>
      <c r="AA49" s="84">
        <v>0.2615642496771457</v>
      </c>
      <c r="AB49" s="84">
        <v>-0.26367727475090741</v>
      </c>
      <c r="AC49" s="84">
        <v>0.34660992549554237</v>
      </c>
      <c r="AD49" s="84">
        <v>-4.0692299968917899E-2</v>
      </c>
      <c r="AE49" s="84">
        <v>0.32942189196373983</v>
      </c>
      <c r="AF49" s="84">
        <v>7.2105544930085877E-2</v>
      </c>
      <c r="AG49" s="84">
        <v>0.45863634680604548</v>
      </c>
      <c r="AH49" s="84">
        <v>6.6914499278592457E-2</v>
      </c>
      <c r="AI49" s="84">
        <v>0.54373749719154096</v>
      </c>
      <c r="AJ49" s="84">
        <v>-2.0728743027085572E-3</v>
      </c>
      <c r="AK49" s="84">
        <v>0.57538347335309914</v>
      </c>
      <c r="AL49" s="84">
        <v>0.1321534646848789</v>
      </c>
      <c r="AM49" s="84">
        <v>0.38652669075787655</v>
      </c>
      <c r="AN49" s="84">
        <v>0.1012686696101003</v>
      </c>
      <c r="AO49" s="84">
        <v>0.41214656080325068</v>
      </c>
      <c r="AP49" s="84">
        <v>-5.1114754018864943E-2</v>
      </c>
      <c r="AQ49" s="84">
        <v>0.26207113018927919</v>
      </c>
      <c r="AR49" s="84">
        <v>-5.3466432587447575E-4</v>
      </c>
      <c r="AS49" s="84">
        <v>1</v>
      </c>
      <c r="AT49" s="84">
        <v>-0.22420201643133553</v>
      </c>
      <c r="AU49" s="84">
        <v>0.41344652918813019</v>
      </c>
      <c r="AV49" s="84">
        <v>-4.1746265044637722E-2</v>
      </c>
      <c r="AW49" s="84">
        <v>-1.4104905145905415E-2</v>
      </c>
      <c r="AX49" s="84">
        <v>-5.777573721072362E-2</v>
      </c>
      <c r="AY49" s="84">
        <v>0.342213915446968</v>
      </c>
      <c r="AZ49" s="84">
        <v>-9.9590298505662589E-2</v>
      </c>
      <c r="BA49" s="84">
        <v>0.28324678534580283</v>
      </c>
      <c r="BB49" s="84">
        <v>2.0334464826717809E-2</v>
      </c>
      <c r="BC49" s="84">
        <v>5.2742677472662584E-3</v>
      </c>
      <c r="BD49" s="84">
        <v>0.15098302548752943</v>
      </c>
      <c r="BE49" s="84">
        <v>0.34589070627104679</v>
      </c>
      <c r="BF49" s="84">
        <v>-3.2822918566996394E-2</v>
      </c>
      <c r="BG49" s="84">
        <v>0.54878926329062705</v>
      </c>
      <c r="BH49" s="84">
        <v>-0.1279963224452193</v>
      </c>
      <c r="BI49" s="84">
        <v>0.38423555820949967</v>
      </c>
      <c r="BJ49" s="84">
        <v>0.12106734681242766</v>
      </c>
      <c r="BK49" s="84">
        <v>0.49468641860967288</v>
      </c>
      <c r="BL49" s="84">
        <v>-0.25601544752725325</v>
      </c>
      <c r="BM49" s="84">
        <v>0.41980352282128341</v>
      </c>
      <c r="BN49" s="84">
        <v>1.5874301577334469E-2</v>
      </c>
      <c r="BO49" s="84">
        <v>0.34891987461530072</v>
      </c>
      <c r="BP49" s="84">
        <v>-7.4159428718747937E-3</v>
      </c>
      <c r="BQ49" s="84">
        <v>0.42310938252700758</v>
      </c>
      <c r="BR49" s="84">
        <v>-8.0385743368988887E-3</v>
      </c>
      <c r="BS49" s="84">
        <v>0.41715242517019785</v>
      </c>
      <c r="BT49" s="84">
        <v>-0.10337938497625185</v>
      </c>
      <c r="BU49" s="85">
        <v>-4.1577038426441761E-2</v>
      </c>
    </row>
    <row r="50" spans="2:73" x14ac:dyDescent="0.45">
      <c r="B50" s="79" t="s">
        <v>719</v>
      </c>
      <c r="C50" s="83">
        <v>8.5370369659478834E-2</v>
      </c>
      <c r="D50" s="84">
        <v>0.14066096603239481</v>
      </c>
      <c r="E50" s="84">
        <v>-0.12285533600049983</v>
      </c>
      <c r="F50" s="84">
        <v>0.21770218481240444</v>
      </c>
      <c r="G50" s="84">
        <v>-0.11327084865330042</v>
      </c>
      <c r="H50" s="84">
        <v>6.8325608226920895E-2</v>
      </c>
      <c r="I50" s="84">
        <v>-6.6127221448015902E-2</v>
      </c>
      <c r="J50" s="84">
        <v>0.14634090396321578</v>
      </c>
      <c r="K50" s="84">
        <v>-6.7295106714500871E-4</v>
      </c>
      <c r="L50" s="84">
        <v>6.9915000250320686E-2</v>
      </c>
      <c r="M50" s="84">
        <v>-0.17823135474288163</v>
      </c>
      <c r="N50" s="84">
        <v>9.0726719489602106E-2</v>
      </c>
      <c r="O50" s="84">
        <v>-0.15178478273396179</v>
      </c>
      <c r="P50" s="84">
        <v>0.15904397171961826</v>
      </c>
      <c r="Q50" s="84">
        <v>-8.5281285339499593E-2</v>
      </c>
      <c r="R50" s="84">
        <v>9.4002088978651491E-2</v>
      </c>
      <c r="S50" s="84">
        <v>-0.22057491482180294</v>
      </c>
      <c r="T50" s="84">
        <v>0.21638994441507992</v>
      </c>
      <c r="U50" s="84">
        <v>-8.8825919931727199E-2</v>
      </c>
      <c r="V50" s="84">
        <v>0.35398574034743419</v>
      </c>
      <c r="W50" s="84">
        <v>-0.16350375754963281</v>
      </c>
      <c r="X50" s="84">
        <v>0.16693248430997609</v>
      </c>
      <c r="Y50" s="84">
        <v>-0.1233403116960323</v>
      </c>
      <c r="Z50" s="84">
        <v>0.15969710658988129</v>
      </c>
      <c r="AA50" s="84">
        <v>-6.9002229082094385E-2</v>
      </c>
      <c r="AB50" s="84">
        <v>0.47147489494228184</v>
      </c>
      <c r="AC50" s="84">
        <v>-0.22989614148327697</v>
      </c>
      <c r="AD50" s="84">
        <v>0.17027382573235855</v>
      </c>
      <c r="AE50" s="84">
        <v>-0.15674335456423225</v>
      </c>
      <c r="AF50" s="84">
        <v>7.9866001079212046E-2</v>
      </c>
      <c r="AG50" s="84">
        <v>-0.21251673517765199</v>
      </c>
      <c r="AH50" s="84">
        <v>0.13836817145601876</v>
      </c>
      <c r="AI50" s="84">
        <v>-0.20272499719185033</v>
      </c>
      <c r="AJ50" s="84">
        <v>0.16240793645291723</v>
      </c>
      <c r="AK50" s="84">
        <v>-0.21405700624903923</v>
      </c>
      <c r="AL50" s="84">
        <v>0.15710050539133796</v>
      </c>
      <c r="AM50" s="84">
        <v>-0.21077983915954929</v>
      </c>
      <c r="AN50" s="84">
        <v>8.7063651737589842E-2</v>
      </c>
      <c r="AO50" s="84">
        <v>-0.18544249457804993</v>
      </c>
      <c r="AP50" s="84">
        <v>4.7495549455169553E-2</v>
      </c>
      <c r="AQ50" s="84">
        <v>-0.18202363834950178</v>
      </c>
      <c r="AR50" s="84">
        <v>1.4399165978632437E-2</v>
      </c>
      <c r="AS50" s="84">
        <v>-0.22420201643133553</v>
      </c>
      <c r="AT50" s="84">
        <v>1</v>
      </c>
      <c r="AU50" s="84">
        <v>-0.28309938378665583</v>
      </c>
      <c r="AV50" s="84">
        <v>6.911248771036986E-2</v>
      </c>
      <c r="AW50" s="84">
        <v>-1.5421262956674304E-2</v>
      </c>
      <c r="AX50" s="84">
        <v>3.029743226671365E-2</v>
      </c>
      <c r="AY50" s="84">
        <v>-0.17140433473910882</v>
      </c>
      <c r="AZ50" s="84">
        <v>5.0270948690940856E-2</v>
      </c>
      <c r="BA50" s="84">
        <v>-0.14437155518173464</v>
      </c>
      <c r="BB50" s="84">
        <v>5.4017205902757846E-2</v>
      </c>
      <c r="BC50" s="84">
        <v>-1.3438488149753659E-2</v>
      </c>
      <c r="BD50" s="84">
        <v>0.14259972661034112</v>
      </c>
      <c r="BE50" s="84">
        <v>-0.18191031608882835</v>
      </c>
      <c r="BF50" s="84">
        <v>0.20118971341526162</v>
      </c>
      <c r="BG50" s="84">
        <v>-0.20638610669269167</v>
      </c>
      <c r="BH50" s="84">
        <v>0.26066851882326747</v>
      </c>
      <c r="BI50" s="84">
        <v>-0.27336943125042151</v>
      </c>
      <c r="BJ50" s="84">
        <v>9.4104581766653816E-2</v>
      </c>
      <c r="BK50" s="84">
        <v>-0.16018895322994636</v>
      </c>
      <c r="BL50" s="84">
        <v>0.4141836408065897</v>
      </c>
      <c r="BM50" s="84">
        <v>-0.2449481601269132</v>
      </c>
      <c r="BN50" s="84">
        <v>0.15481955530720778</v>
      </c>
      <c r="BO50" s="84">
        <v>3.5347860840534658E-2</v>
      </c>
      <c r="BP50" s="84">
        <v>0.10765600431053461</v>
      </c>
      <c r="BQ50" s="84">
        <v>-1.6448598741868971E-2</v>
      </c>
      <c r="BR50" s="84">
        <v>0.12907875450746648</v>
      </c>
      <c r="BS50" s="84">
        <v>-2.1127313467261571E-2</v>
      </c>
      <c r="BT50" s="84">
        <v>0.15737503733746674</v>
      </c>
      <c r="BU50" s="85">
        <v>0.27308261628253166</v>
      </c>
    </row>
    <row r="51" spans="2:73" x14ac:dyDescent="0.45">
      <c r="B51" s="79" t="s">
        <v>720</v>
      </c>
      <c r="C51" s="83">
        <v>0.1114719650502406</v>
      </c>
      <c r="D51" s="84">
        <v>0.30472540218995675</v>
      </c>
      <c r="E51" s="84">
        <v>0.77845454111211521</v>
      </c>
      <c r="F51" s="84">
        <v>0.16555938747643925</v>
      </c>
      <c r="G51" s="84">
        <v>0.55152065602807143</v>
      </c>
      <c r="H51" s="84">
        <v>6.2389026020674081E-2</v>
      </c>
      <c r="I51" s="84">
        <v>7.3649026057525685E-2</v>
      </c>
      <c r="J51" s="84">
        <v>5.522780477821633E-2</v>
      </c>
      <c r="K51" s="84">
        <v>6.9778370423270969E-4</v>
      </c>
      <c r="L51" s="84">
        <v>0.27281908460919058</v>
      </c>
      <c r="M51" s="84">
        <v>0.6201478863618739</v>
      </c>
      <c r="N51" s="84">
        <v>0.23166683299471408</v>
      </c>
      <c r="O51" s="84">
        <v>0.55847403755152458</v>
      </c>
      <c r="P51" s="84">
        <v>0.27887322560463362</v>
      </c>
      <c r="Q51" s="84">
        <v>0.46402753492599164</v>
      </c>
      <c r="R51" s="84">
        <v>3.6748701481086853E-2</v>
      </c>
      <c r="S51" s="84">
        <v>0.40964475849764181</v>
      </c>
      <c r="T51" s="84">
        <v>-0.13690663060483019</v>
      </c>
      <c r="U51" s="84">
        <v>0.27326874296659609</v>
      </c>
      <c r="V51" s="84">
        <v>9.298147033696337E-2</v>
      </c>
      <c r="W51" s="84">
        <v>0.82919295596666498</v>
      </c>
      <c r="X51" s="84">
        <v>0.27993988997637992</v>
      </c>
      <c r="Y51" s="84">
        <v>0.77693096579834497</v>
      </c>
      <c r="Z51" s="84">
        <v>-1.0990898312835848E-2</v>
      </c>
      <c r="AA51" s="84">
        <v>0.19165630504629613</v>
      </c>
      <c r="AB51" s="84">
        <v>-0.38810689268351556</v>
      </c>
      <c r="AC51" s="84">
        <v>0.80956423929173527</v>
      </c>
      <c r="AD51" s="84">
        <v>-1.2364533041078036E-2</v>
      </c>
      <c r="AE51" s="84">
        <v>0.52832287046438187</v>
      </c>
      <c r="AF51" s="84">
        <v>0.10107929285476254</v>
      </c>
      <c r="AG51" s="84">
        <v>0.38061946697068261</v>
      </c>
      <c r="AH51" s="84">
        <v>2.1760524374681327E-2</v>
      </c>
      <c r="AI51" s="84">
        <v>0.51768095789538859</v>
      </c>
      <c r="AJ51" s="84">
        <v>1.0575500566161595E-2</v>
      </c>
      <c r="AK51" s="84">
        <v>0.42524123381377604</v>
      </c>
      <c r="AL51" s="84">
        <v>0.23887113593498419</v>
      </c>
      <c r="AM51" s="84">
        <v>0.69970482018629565</v>
      </c>
      <c r="AN51" s="84">
        <v>0.1732672259617091</v>
      </c>
      <c r="AO51" s="84">
        <v>0.5836991212891659</v>
      </c>
      <c r="AP51" s="84">
        <v>-3.1312060031618835E-2</v>
      </c>
      <c r="AQ51" s="84">
        <v>0.30332116240838275</v>
      </c>
      <c r="AR51" s="84">
        <v>1.1854402754266725E-2</v>
      </c>
      <c r="AS51" s="84">
        <v>0.41344652918813019</v>
      </c>
      <c r="AT51" s="84">
        <v>-0.28309938378665583</v>
      </c>
      <c r="AU51" s="84">
        <v>1</v>
      </c>
      <c r="AV51" s="84">
        <v>-2.8318045869946743E-2</v>
      </c>
      <c r="AW51" s="84">
        <v>4.4394405801316969E-2</v>
      </c>
      <c r="AX51" s="84">
        <v>-5.930089111717441E-2</v>
      </c>
      <c r="AY51" s="84">
        <v>0.7762234666430281</v>
      </c>
      <c r="AZ51" s="84">
        <v>-7.1360034394067268E-2</v>
      </c>
      <c r="BA51" s="84">
        <v>0.34575183992310488</v>
      </c>
      <c r="BB51" s="84">
        <v>6.2096376941785797E-2</v>
      </c>
      <c r="BC51" s="84">
        <v>3.09840636498981E-2</v>
      </c>
      <c r="BD51" s="84">
        <v>0.22948851733310496</v>
      </c>
      <c r="BE51" s="84">
        <v>0.73521402964504246</v>
      </c>
      <c r="BF51" s="84">
        <v>3.0555641584912707E-2</v>
      </c>
      <c r="BG51" s="84">
        <v>0.63811653928354839</v>
      </c>
      <c r="BH51" s="84">
        <v>-0.17029403950426836</v>
      </c>
      <c r="BI51" s="84">
        <v>0.5900916058338177</v>
      </c>
      <c r="BJ51" s="84">
        <v>7.9566458323130015E-2</v>
      </c>
      <c r="BK51" s="84">
        <v>0.39663791328034609</v>
      </c>
      <c r="BL51" s="84">
        <v>-0.26803117307198132</v>
      </c>
      <c r="BM51" s="84">
        <v>0.58792662427607512</v>
      </c>
      <c r="BN51" s="84">
        <v>0.11246984924391319</v>
      </c>
      <c r="BO51" s="84">
        <v>0.57247750656013419</v>
      </c>
      <c r="BP51" s="84">
        <v>0.17918456104236591</v>
      </c>
      <c r="BQ51" s="84">
        <v>0.85666518046903817</v>
      </c>
      <c r="BR51" s="84">
        <v>0.16371324446744606</v>
      </c>
      <c r="BS51" s="84">
        <v>0.85002479346715143</v>
      </c>
      <c r="BT51" s="84">
        <v>-7.2892997569275614E-2</v>
      </c>
      <c r="BU51" s="85">
        <v>7.9187598595909237E-2</v>
      </c>
    </row>
    <row r="52" spans="2:73" x14ac:dyDescent="0.45">
      <c r="B52" s="79" t="s">
        <v>721</v>
      </c>
      <c r="C52" s="83">
        <v>0.16998693027543391</v>
      </c>
      <c r="D52" s="84">
        <v>0.11508447787768356</v>
      </c>
      <c r="E52" s="84">
        <v>-5.4290571684105358E-2</v>
      </c>
      <c r="F52" s="84">
        <v>0.13324502672662747</v>
      </c>
      <c r="G52" s="84">
        <v>6.0079470338068519E-3</v>
      </c>
      <c r="H52" s="84">
        <v>0.10168560014982352</v>
      </c>
      <c r="I52" s="84">
        <v>-0.12668997456634512</v>
      </c>
      <c r="J52" s="84">
        <v>0.11624305242409005</v>
      </c>
      <c r="K52" s="84">
        <v>-2.9386412560670181E-2</v>
      </c>
      <c r="L52" s="84">
        <v>0.15333903024586176</v>
      </c>
      <c r="M52" s="84">
        <v>1.7804887592182739E-2</v>
      </c>
      <c r="N52" s="84">
        <v>0.14417817705042729</v>
      </c>
      <c r="O52" s="84">
        <v>-1.0470701894470886E-3</v>
      </c>
      <c r="P52" s="84">
        <v>7.9313991013904128E-2</v>
      </c>
      <c r="Q52" s="84">
        <v>-5.8960339204092486E-2</v>
      </c>
      <c r="R52" s="84">
        <v>1.7525795825683504E-2</v>
      </c>
      <c r="S52" s="84">
        <v>-2.1694727410514775E-2</v>
      </c>
      <c r="T52" s="84">
        <v>4.7320470687108804E-2</v>
      </c>
      <c r="U52" s="84">
        <v>-1.3317709090259233E-2</v>
      </c>
      <c r="V52" s="84">
        <v>8.4188913985307201E-2</v>
      </c>
      <c r="W52" s="84">
        <v>-4.322988525511956E-2</v>
      </c>
      <c r="X52" s="84">
        <v>0.12489030771090569</v>
      </c>
      <c r="Y52" s="84">
        <v>-5.4255835793760601E-2</v>
      </c>
      <c r="Z52" s="84">
        <v>2.2751710058614386E-2</v>
      </c>
      <c r="AA52" s="84">
        <v>3.8560032031827846E-3</v>
      </c>
      <c r="AB52" s="84">
        <v>6.6720740850456761E-2</v>
      </c>
      <c r="AC52" s="84">
        <v>-4.8080779262089209E-2</v>
      </c>
      <c r="AD52" s="84">
        <v>5.8360256736224123E-2</v>
      </c>
      <c r="AE52" s="84">
        <v>-3.7051875219934617E-2</v>
      </c>
      <c r="AF52" s="84">
        <v>3.8552350445041398E-3</v>
      </c>
      <c r="AG52" s="84">
        <v>1.7604986117318696E-2</v>
      </c>
      <c r="AH52" s="84">
        <v>4.330553043928511E-2</v>
      </c>
      <c r="AI52" s="84">
        <v>-3.9514906130878949E-2</v>
      </c>
      <c r="AJ52" s="84">
        <v>5.1347792457695732E-2</v>
      </c>
      <c r="AK52" s="84">
        <v>-2.4540070687532108E-2</v>
      </c>
      <c r="AL52" s="84">
        <v>0.10202662895603012</v>
      </c>
      <c r="AM52" s="84">
        <v>-7.8500825050289887E-3</v>
      </c>
      <c r="AN52" s="84">
        <v>9.1707010529824592E-2</v>
      </c>
      <c r="AO52" s="84">
        <v>-1.0952184107682521E-2</v>
      </c>
      <c r="AP52" s="84">
        <v>3.6961978527673287E-2</v>
      </c>
      <c r="AQ52" s="84">
        <v>-2.945188824997555E-2</v>
      </c>
      <c r="AR52" s="84">
        <v>-4.8123643371740504E-3</v>
      </c>
      <c r="AS52" s="84">
        <v>-4.1746265044637722E-2</v>
      </c>
      <c r="AT52" s="84">
        <v>6.911248771036986E-2</v>
      </c>
      <c r="AU52" s="84">
        <v>-2.8318045869946743E-2</v>
      </c>
      <c r="AV52" s="84">
        <v>1</v>
      </c>
      <c r="AW52" s="84">
        <v>2.6359880548327275E-2</v>
      </c>
      <c r="AX52" s="84">
        <v>-1.147000575881211E-3</v>
      </c>
      <c r="AY52" s="84">
        <v>-1.6256307659959519E-2</v>
      </c>
      <c r="AZ52" s="84">
        <v>9.1777690141493125E-3</v>
      </c>
      <c r="BA52" s="84">
        <v>2.4472259459998803E-2</v>
      </c>
      <c r="BB52" s="84">
        <v>0.11709274730150196</v>
      </c>
      <c r="BC52" s="84">
        <v>5.641610888223933E-2</v>
      </c>
      <c r="BD52" s="84">
        <v>0.11024571991677781</v>
      </c>
      <c r="BE52" s="84">
        <v>-3.8508999241483335E-2</v>
      </c>
      <c r="BF52" s="84">
        <v>4.9709488107478848E-2</v>
      </c>
      <c r="BG52" s="84">
        <v>-5.1787437522969451E-2</v>
      </c>
      <c r="BH52" s="84">
        <v>2.4657802363732894E-2</v>
      </c>
      <c r="BI52" s="84">
        <v>4.730165166637594E-4</v>
      </c>
      <c r="BJ52" s="84">
        <v>4.8542910506860652E-2</v>
      </c>
      <c r="BK52" s="84">
        <v>-1.0431493220840329E-2</v>
      </c>
      <c r="BL52" s="84">
        <v>6.467052068406047E-2</v>
      </c>
      <c r="BM52" s="84">
        <v>-3.1591893939267701E-2</v>
      </c>
      <c r="BN52" s="84">
        <v>9.4534172111958012E-2</v>
      </c>
      <c r="BO52" s="84">
        <v>0.26208813207164827</v>
      </c>
      <c r="BP52" s="84">
        <v>5.8949765597255746E-2</v>
      </c>
      <c r="BQ52" s="84">
        <v>0.209105560188238</v>
      </c>
      <c r="BR52" s="84">
        <v>7.3679103525717729E-2</v>
      </c>
      <c r="BS52" s="84">
        <v>0.21704584634132873</v>
      </c>
      <c r="BT52" s="84">
        <v>0.11424235273508652</v>
      </c>
      <c r="BU52" s="85">
        <v>2.0074914770972695E-2</v>
      </c>
    </row>
    <row r="53" spans="2:73" x14ac:dyDescent="0.45">
      <c r="B53" s="79" t="s">
        <v>722</v>
      </c>
      <c r="C53" s="83">
        <v>-7.980946559444764E-3</v>
      </c>
      <c r="D53" s="84">
        <v>1.4818032490574555E-2</v>
      </c>
      <c r="E53" s="84">
        <v>2.5951641181102176E-2</v>
      </c>
      <c r="F53" s="84">
        <v>1.3799754881767975E-2</v>
      </c>
      <c r="G53" s="84">
        <v>3.0500406772231245E-2</v>
      </c>
      <c r="H53" s="84">
        <v>1.5035997265886917E-2</v>
      </c>
      <c r="I53" s="84">
        <v>-3.0662639299535381E-2</v>
      </c>
      <c r="J53" s="84">
        <v>-1.5081662098771228E-2</v>
      </c>
      <c r="K53" s="84">
        <v>7.3229731709110344E-3</v>
      </c>
      <c r="L53" s="84">
        <v>1.5122790213439775E-2</v>
      </c>
      <c r="M53" s="84">
        <v>3.2322643191978584E-2</v>
      </c>
      <c r="N53" s="84">
        <v>-1.3050004350352189E-2</v>
      </c>
      <c r="O53" s="84">
        <v>2.6677682887621682E-2</v>
      </c>
      <c r="P53" s="84">
        <v>1.3169150565514055E-2</v>
      </c>
      <c r="Q53" s="84">
        <v>2.0809409042799133E-2</v>
      </c>
      <c r="R53" s="84">
        <v>2.4458392279012788E-2</v>
      </c>
      <c r="S53" s="84">
        <v>4.2306742350413588E-2</v>
      </c>
      <c r="T53" s="84">
        <v>7.8818236247737462E-3</v>
      </c>
      <c r="U53" s="84">
        <v>1.3797296361147892E-2</v>
      </c>
      <c r="V53" s="84">
        <v>-1.0159410909504735E-3</v>
      </c>
      <c r="W53" s="84">
        <v>3.8602647608546384E-2</v>
      </c>
      <c r="X53" s="84">
        <v>3.4052780498688547E-2</v>
      </c>
      <c r="Y53" s="84">
        <v>2.6929448395623713E-2</v>
      </c>
      <c r="Z53" s="84">
        <v>-6.2212362460200069E-4</v>
      </c>
      <c r="AA53" s="84">
        <v>8.6334527140545479E-3</v>
      </c>
      <c r="AB53" s="84">
        <v>-1.4314402571101656E-2</v>
      </c>
      <c r="AC53" s="84">
        <v>1.8678942106870683E-2</v>
      </c>
      <c r="AD53" s="84">
        <v>6.7798790831665448E-3</v>
      </c>
      <c r="AE53" s="84">
        <v>-8.9801567509839239E-3</v>
      </c>
      <c r="AF53" s="84">
        <v>-5.0744565661832008E-3</v>
      </c>
      <c r="AG53" s="84">
        <v>3.5565238838248137E-2</v>
      </c>
      <c r="AH53" s="84">
        <v>-3.5806735142243196E-2</v>
      </c>
      <c r="AI53" s="84">
        <v>6.8187359228277969E-2</v>
      </c>
      <c r="AJ53" s="84">
        <v>3.3072711335212286E-2</v>
      </c>
      <c r="AK53" s="84">
        <v>9.0089476762153734E-3</v>
      </c>
      <c r="AL53" s="84">
        <v>2.3217562229026358E-2</v>
      </c>
      <c r="AM53" s="84">
        <v>1.4041712554194541E-2</v>
      </c>
      <c r="AN53" s="84">
        <v>2.5549867361262409E-2</v>
      </c>
      <c r="AO53" s="84">
        <v>3.3225124939658561E-2</v>
      </c>
      <c r="AP53" s="84">
        <v>6.348346986991567E-3</v>
      </c>
      <c r="AQ53" s="84">
        <v>2.2509492791394609E-2</v>
      </c>
      <c r="AR53" s="84">
        <v>2.1623662320025424E-3</v>
      </c>
      <c r="AS53" s="84">
        <v>-1.4104905145905415E-2</v>
      </c>
      <c r="AT53" s="84">
        <v>-1.5421262956674304E-2</v>
      </c>
      <c r="AU53" s="84">
        <v>4.4394405801316969E-2</v>
      </c>
      <c r="AV53" s="84">
        <v>2.6359880548327275E-2</v>
      </c>
      <c r="AW53" s="84">
        <v>1</v>
      </c>
      <c r="AX53" s="84">
        <v>2.1644091067131287E-3</v>
      </c>
      <c r="AY53" s="84">
        <v>2.5999789315843146E-2</v>
      </c>
      <c r="AZ53" s="84">
        <v>7.6842307887400579E-3</v>
      </c>
      <c r="BA53" s="84">
        <v>1.4969723586264453E-2</v>
      </c>
      <c r="BB53" s="84">
        <v>-2.4488321653126033E-2</v>
      </c>
      <c r="BC53" s="84">
        <v>2.5405778066050135E-2</v>
      </c>
      <c r="BD53" s="84">
        <v>2.9625239360202754E-2</v>
      </c>
      <c r="BE53" s="84">
        <v>3.5611858833203613E-2</v>
      </c>
      <c r="BF53" s="84">
        <v>1.5374013552003629E-2</v>
      </c>
      <c r="BG53" s="84">
        <v>3.4756698681514597E-2</v>
      </c>
      <c r="BH53" s="84">
        <v>-3.8777133364400307E-2</v>
      </c>
      <c r="BI53" s="84">
        <v>2.4426896137516467E-2</v>
      </c>
      <c r="BJ53" s="84">
        <v>4.5315334790074491E-2</v>
      </c>
      <c r="BK53" s="84">
        <v>2.9857210268468656E-2</v>
      </c>
      <c r="BL53" s="84">
        <v>-1.3162511062946018E-2</v>
      </c>
      <c r="BM53" s="84">
        <v>2.0297432341111452E-2</v>
      </c>
      <c r="BN53" s="84">
        <v>9.9056718079236338E-3</v>
      </c>
      <c r="BO53" s="84">
        <v>0.1087642539736897</v>
      </c>
      <c r="BP53" s="84">
        <v>1.5065526866596618E-2</v>
      </c>
      <c r="BQ53" s="84">
        <v>0.12100553242406258</v>
      </c>
      <c r="BR53" s="84">
        <v>2.2386253404128073E-2</v>
      </c>
      <c r="BS53" s="84">
        <v>0.12744719038760619</v>
      </c>
      <c r="BT53" s="84">
        <v>-2.2173497142906045E-2</v>
      </c>
      <c r="BU53" s="85">
        <v>2.6384367854616897E-2</v>
      </c>
    </row>
    <row r="54" spans="2:73" x14ac:dyDescent="0.45">
      <c r="B54" s="79" t="s">
        <v>723</v>
      </c>
      <c r="C54" s="83">
        <v>-4.188251039520708E-2</v>
      </c>
      <c r="D54" s="84">
        <v>-2.4684684577977262E-2</v>
      </c>
      <c r="E54" s="84">
        <v>-2.5068454084645989E-2</v>
      </c>
      <c r="F54" s="84">
        <v>-5.0476204298040138E-2</v>
      </c>
      <c r="G54" s="84">
        <v>-3.1937907425209473E-2</v>
      </c>
      <c r="H54" s="84">
        <v>-1.7958612587700901E-2</v>
      </c>
      <c r="I54" s="84">
        <v>5.1945154829474156E-2</v>
      </c>
      <c r="J54" s="84">
        <v>-5.4974636173240672E-2</v>
      </c>
      <c r="K54" s="84">
        <v>-4.9400157929706369E-3</v>
      </c>
      <c r="L54" s="84">
        <v>-5.3561709791257753E-2</v>
      </c>
      <c r="M54" s="84">
        <v>-3.4337417628006135E-2</v>
      </c>
      <c r="N54" s="84">
        <v>-6.0343865594084452E-2</v>
      </c>
      <c r="O54" s="84">
        <v>-3.6357055192488601E-2</v>
      </c>
      <c r="P54" s="84">
        <v>-2.678528230086356E-2</v>
      </c>
      <c r="Q54" s="84">
        <v>9.0975703010657914E-3</v>
      </c>
      <c r="R54" s="84">
        <v>-2.1840543772480455E-2</v>
      </c>
      <c r="S54" s="84">
        <v>-6.8188263915831826E-2</v>
      </c>
      <c r="T54" s="84">
        <v>3.685961542576139E-2</v>
      </c>
      <c r="U54" s="84">
        <v>-2.6462489986161682E-2</v>
      </c>
      <c r="V54" s="84">
        <v>2.0403314230518246E-2</v>
      </c>
      <c r="W54" s="84">
        <v>-2.2998666459862087E-2</v>
      </c>
      <c r="X54" s="84">
        <v>-2.8199805484728311E-2</v>
      </c>
      <c r="Y54" s="84">
        <v>-2.4258454917000769E-2</v>
      </c>
      <c r="Z54" s="84">
        <v>-8.4256798930765382E-3</v>
      </c>
      <c r="AA54" s="84">
        <v>-2.9707508954133186E-2</v>
      </c>
      <c r="AB54" s="84">
        <v>9.0749428464894547E-2</v>
      </c>
      <c r="AC54" s="84">
        <v>-3.7387564084729617E-2</v>
      </c>
      <c r="AD54" s="84">
        <v>9.635525207765238E-3</v>
      </c>
      <c r="AE54" s="84">
        <v>-3.4054180354413294E-2</v>
      </c>
      <c r="AF54" s="84">
        <v>-1.2090913359536944E-2</v>
      </c>
      <c r="AG54" s="84">
        <v>-3.1945432359580604E-2</v>
      </c>
      <c r="AH54" s="84">
        <v>-5.1620389330249428E-2</v>
      </c>
      <c r="AI54" s="84">
        <v>-5.8545678802941641E-2</v>
      </c>
      <c r="AJ54" s="84">
        <v>-4.3616797128335279E-2</v>
      </c>
      <c r="AK54" s="84">
        <v>-3.0130256954956695E-2</v>
      </c>
      <c r="AL54" s="84">
        <v>-2.7743442582097155E-2</v>
      </c>
      <c r="AM54" s="84">
        <v>-4.0577372971855624E-2</v>
      </c>
      <c r="AN54" s="84">
        <v>-3.5777853633541544E-2</v>
      </c>
      <c r="AO54" s="84">
        <v>-1.8424348395060641E-2</v>
      </c>
      <c r="AP54" s="84">
        <v>9.5164429677953525E-3</v>
      </c>
      <c r="AQ54" s="84">
        <v>-3.0912958119020797E-2</v>
      </c>
      <c r="AR54" s="84">
        <v>-2.1349687854162743E-2</v>
      </c>
      <c r="AS54" s="84">
        <v>-5.777573721072362E-2</v>
      </c>
      <c r="AT54" s="84">
        <v>3.029743226671365E-2</v>
      </c>
      <c r="AU54" s="84">
        <v>-5.930089111717441E-2</v>
      </c>
      <c r="AV54" s="84">
        <v>-1.147000575881211E-3</v>
      </c>
      <c r="AW54" s="84">
        <v>2.1644091067131287E-3</v>
      </c>
      <c r="AX54" s="84">
        <v>1</v>
      </c>
      <c r="AY54" s="84">
        <v>-4.8621305796638967E-2</v>
      </c>
      <c r="AZ54" s="84">
        <v>5.47342178036005E-2</v>
      </c>
      <c r="BA54" s="84">
        <v>-3.339313634305846E-2</v>
      </c>
      <c r="BB54" s="84">
        <v>-5.6661039189999943E-2</v>
      </c>
      <c r="BC54" s="84">
        <v>-1.3937245651389221E-2</v>
      </c>
      <c r="BD54" s="84">
        <v>-9.7089273416006358E-3</v>
      </c>
      <c r="BE54" s="84">
        <v>-3.013163774179814E-2</v>
      </c>
      <c r="BF54" s="84">
        <v>8.2535014618818694E-3</v>
      </c>
      <c r="BG54" s="84">
        <v>-4.2344995874077508E-2</v>
      </c>
      <c r="BH54" s="84">
        <v>1.8249853188959896E-2</v>
      </c>
      <c r="BI54" s="84">
        <v>-3.2681829956591989E-2</v>
      </c>
      <c r="BJ54" s="84">
        <v>-4.4052276626829173E-2</v>
      </c>
      <c r="BK54" s="84">
        <v>-4.2013355762646525E-2</v>
      </c>
      <c r="BL54" s="84">
        <v>3.0257889933104621E-2</v>
      </c>
      <c r="BM54" s="84">
        <v>-3.9645632168683803E-2</v>
      </c>
      <c r="BN54" s="84">
        <v>-1.3121202183440334E-2</v>
      </c>
      <c r="BO54" s="84">
        <v>-4.9270760847306687E-2</v>
      </c>
      <c r="BP54" s="84">
        <v>2.6964787050019728E-2</v>
      </c>
      <c r="BQ54" s="84">
        <v>-1.9792749295920037E-2</v>
      </c>
      <c r="BR54" s="84">
        <v>5.9836523645399172E-3</v>
      </c>
      <c r="BS54" s="84">
        <v>-1.2526157894970963E-2</v>
      </c>
      <c r="BT54" s="84">
        <v>-3.614824518711493E-2</v>
      </c>
      <c r="BU54" s="85">
        <v>-1.021071513079596E-2</v>
      </c>
    </row>
    <row r="55" spans="2:73" x14ac:dyDescent="0.45">
      <c r="B55" s="79" t="s">
        <v>724</v>
      </c>
      <c r="C55" s="83">
        <v>6.4729849756116786E-2</v>
      </c>
      <c r="D55" s="84">
        <v>0.29423590483323575</v>
      </c>
      <c r="E55" s="84">
        <v>0.87527861094769166</v>
      </c>
      <c r="F55" s="84">
        <v>0.12268120623856303</v>
      </c>
      <c r="G55" s="84">
        <v>0.52012556305662405</v>
      </c>
      <c r="H55" s="84">
        <v>2.0020143175409819E-2</v>
      </c>
      <c r="I55" s="84">
        <v>0.17056665284547748</v>
      </c>
      <c r="J55" s="84">
        <v>-6.2720295428797643E-4</v>
      </c>
      <c r="K55" s="84">
        <v>6.4309584420916286E-3</v>
      </c>
      <c r="L55" s="84">
        <v>0.20759278591699687</v>
      </c>
      <c r="M55" s="84">
        <v>0.54676294602676545</v>
      </c>
      <c r="N55" s="84">
        <v>0.1685286383301032</v>
      </c>
      <c r="O55" s="84">
        <v>0.46799943032238195</v>
      </c>
      <c r="P55" s="84">
        <v>0.26686284376852376</v>
      </c>
      <c r="Q55" s="84">
        <v>0.53826729031520759</v>
      </c>
      <c r="R55" s="84">
        <v>4.9878912165255293E-2</v>
      </c>
      <c r="S55" s="84">
        <v>0.34809825196944499</v>
      </c>
      <c r="T55" s="84">
        <v>-7.9464834628236336E-2</v>
      </c>
      <c r="U55" s="84">
        <v>0.27627393112213033</v>
      </c>
      <c r="V55" s="84">
        <v>0.11690220402954353</v>
      </c>
      <c r="W55" s="84">
        <v>0.81539198696961956</v>
      </c>
      <c r="X55" s="84">
        <v>0.27035958174435654</v>
      </c>
      <c r="Y55" s="84">
        <v>0.8747885265916131</v>
      </c>
      <c r="Z55" s="84">
        <v>-2.3420993208041564E-2</v>
      </c>
      <c r="AA55" s="84">
        <v>0.14758729713665311</v>
      </c>
      <c r="AB55" s="84">
        <v>-0.26798840747784658</v>
      </c>
      <c r="AC55" s="84">
        <v>0.72969457366294954</v>
      </c>
      <c r="AD55" s="84">
        <v>-3.8448758373845843E-2</v>
      </c>
      <c r="AE55" s="84">
        <v>0.51420982657292746</v>
      </c>
      <c r="AF55" s="84">
        <v>0.10135528836848687</v>
      </c>
      <c r="AG55" s="84">
        <v>0.31069356901952516</v>
      </c>
      <c r="AH55" s="84">
        <v>2.8843183732364362E-2</v>
      </c>
      <c r="AI55" s="84">
        <v>0.44104044730971231</v>
      </c>
      <c r="AJ55" s="84">
        <v>6.4040385602243694E-3</v>
      </c>
      <c r="AK55" s="84">
        <v>0.37769817548683232</v>
      </c>
      <c r="AL55" s="84">
        <v>0.22573486874829168</v>
      </c>
      <c r="AM55" s="84">
        <v>0.69674395880791251</v>
      </c>
      <c r="AN55" s="84">
        <v>0.13751009232324249</v>
      </c>
      <c r="AO55" s="84">
        <v>0.52719944205593072</v>
      </c>
      <c r="AP55" s="84">
        <v>-2.4028348836389025E-2</v>
      </c>
      <c r="AQ55" s="84">
        <v>0.22894462258499432</v>
      </c>
      <c r="AR55" s="84">
        <v>3.1606935523697345E-2</v>
      </c>
      <c r="AS55" s="84">
        <v>0.342213915446968</v>
      </c>
      <c r="AT55" s="84">
        <v>-0.17140433473910882</v>
      </c>
      <c r="AU55" s="84">
        <v>0.7762234666430281</v>
      </c>
      <c r="AV55" s="84">
        <v>-1.6256307659959519E-2</v>
      </c>
      <c r="AW55" s="84">
        <v>2.5999789315843146E-2</v>
      </c>
      <c r="AX55" s="84">
        <v>-4.8621305796638967E-2</v>
      </c>
      <c r="AY55" s="84">
        <v>1</v>
      </c>
      <c r="AZ55" s="84">
        <v>-7.8915010759418092E-2</v>
      </c>
      <c r="BA55" s="84">
        <v>0.30751645903580083</v>
      </c>
      <c r="BB55" s="84">
        <v>2.9440223683471007E-2</v>
      </c>
      <c r="BC55" s="84">
        <v>3.1832458027373521E-2</v>
      </c>
      <c r="BD55" s="84">
        <v>0.20715018262302576</v>
      </c>
      <c r="BE55" s="84">
        <v>0.72858545493104199</v>
      </c>
      <c r="BF55" s="84">
        <v>6.213432669210147E-3</v>
      </c>
      <c r="BG55" s="84">
        <v>0.59522740273698138</v>
      </c>
      <c r="BH55" s="84">
        <v>-9.9159382202780186E-2</v>
      </c>
      <c r="BI55" s="84">
        <v>0.46970120499679419</v>
      </c>
      <c r="BJ55" s="84">
        <v>5.6778600018329982E-2</v>
      </c>
      <c r="BK55" s="84">
        <v>0.35544295875707349</v>
      </c>
      <c r="BL55" s="84">
        <v>-0.22063391225559956</v>
      </c>
      <c r="BM55" s="84">
        <v>0.47835602617387435</v>
      </c>
      <c r="BN55" s="84">
        <v>8.2056848471475569E-2</v>
      </c>
      <c r="BO55" s="84">
        <v>0.59421061292650246</v>
      </c>
      <c r="BP55" s="84">
        <v>0.20512801594588884</v>
      </c>
      <c r="BQ55" s="84">
        <v>0.93115543015259172</v>
      </c>
      <c r="BR55" s="84">
        <v>0.19929945629365658</v>
      </c>
      <c r="BS55" s="84">
        <v>0.91974278632367945</v>
      </c>
      <c r="BT55" s="84">
        <v>-7.1885227535671711E-2</v>
      </c>
      <c r="BU55" s="85">
        <v>0.13894082889813517</v>
      </c>
    </row>
    <row r="56" spans="2:73" x14ac:dyDescent="0.45">
      <c r="B56" s="79" t="s">
        <v>725</v>
      </c>
      <c r="C56" s="83">
        <v>-2.0067552230496034E-2</v>
      </c>
      <c r="D56" s="84">
        <v>-3.3882222542685372E-2</v>
      </c>
      <c r="E56" s="84">
        <v>-3.510698962595387E-2</v>
      </c>
      <c r="F56" s="84">
        <v>-3.672866655147048E-2</v>
      </c>
      <c r="G56" s="84">
        <v>-7.4707067758478768E-2</v>
      </c>
      <c r="H56" s="84">
        <v>-1.5385242625364793E-2</v>
      </c>
      <c r="I56" s="84">
        <v>4.5129144100627509E-2</v>
      </c>
      <c r="J56" s="84">
        <v>-8.3718565225755998E-4</v>
      </c>
      <c r="K56" s="84">
        <v>-1.2462266506007841E-2</v>
      </c>
      <c r="L56" s="84">
        <v>-2.2810627152469665E-2</v>
      </c>
      <c r="M56" s="84">
        <v>-7.5251493275695455E-2</v>
      </c>
      <c r="N56" s="84">
        <v>-4.1504423159651242E-2</v>
      </c>
      <c r="O56" s="84">
        <v>-8.2779454425530433E-2</v>
      </c>
      <c r="P56" s="84">
        <v>-6.3563881668656549E-2</v>
      </c>
      <c r="Q56" s="84">
        <v>-3.2743830511937945E-2</v>
      </c>
      <c r="R56" s="84">
        <v>3.2222573865884806E-2</v>
      </c>
      <c r="S56" s="84">
        <v>-9.3247699531969236E-2</v>
      </c>
      <c r="T56" s="84">
        <v>7.1229356651949906E-3</v>
      </c>
      <c r="U56" s="84">
        <v>-6.9361273128161399E-2</v>
      </c>
      <c r="V56" s="84">
        <v>-4.1562801593392873E-2</v>
      </c>
      <c r="W56" s="84">
        <v>-4.473851299828769E-2</v>
      </c>
      <c r="X56" s="84">
        <v>-3.7336566808454534E-2</v>
      </c>
      <c r="Y56" s="84">
        <v>-3.4495018333101785E-2</v>
      </c>
      <c r="Z56" s="84">
        <v>-9.7768430092938317E-3</v>
      </c>
      <c r="AA56" s="84">
        <v>-7.4503269773847552E-2</v>
      </c>
      <c r="AB56" s="84">
        <v>8.1158665651854506E-2</v>
      </c>
      <c r="AC56" s="84">
        <v>-3.9976928205151994E-2</v>
      </c>
      <c r="AD56" s="84">
        <v>-1.5967778935623816E-2</v>
      </c>
      <c r="AE56" s="84">
        <v>-9.982620899234218E-2</v>
      </c>
      <c r="AF56" s="84">
        <v>-2.2736527806091464E-2</v>
      </c>
      <c r="AG56" s="84">
        <v>-7.4979812283755803E-2</v>
      </c>
      <c r="AH56" s="84">
        <v>-2.4589900604429567E-2</v>
      </c>
      <c r="AI56" s="84">
        <v>-5.4096054326377332E-2</v>
      </c>
      <c r="AJ56" s="84">
        <v>-4.6911805990757782E-2</v>
      </c>
      <c r="AK56" s="84">
        <v>-9.446230406365487E-2</v>
      </c>
      <c r="AL56" s="84">
        <v>-6.8642992298954403E-2</v>
      </c>
      <c r="AM56" s="84">
        <v>-6.5617723124765812E-2</v>
      </c>
      <c r="AN56" s="84">
        <v>-7.4101694281723363E-2</v>
      </c>
      <c r="AO56" s="84">
        <v>-6.0830517238446083E-2</v>
      </c>
      <c r="AP56" s="84">
        <v>-1.1081458910768139E-2</v>
      </c>
      <c r="AQ56" s="84">
        <v>-6.0175720577070074E-2</v>
      </c>
      <c r="AR56" s="84">
        <v>-5.7999366769986467E-2</v>
      </c>
      <c r="AS56" s="84">
        <v>-9.9590298505662589E-2</v>
      </c>
      <c r="AT56" s="84">
        <v>5.0270948690940856E-2</v>
      </c>
      <c r="AU56" s="84">
        <v>-7.1360034394067268E-2</v>
      </c>
      <c r="AV56" s="84">
        <v>9.1777690141493125E-3</v>
      </c>
      <c r="AW56" s="84">
        <v>7.6842307887400579E-3</v>
      </c>
      <c r="AX56" s="84">
        <v>5.47342178036005E-2</v>
      </c>
      <c r="AY56" s="84">
        <v>-7.8915010759418092E-2</v>
      </c>
      <c r="AZ56" s="84">
        <v>1</v>
      </c>
      <c r="BA56" s="84">
        <v>-0.21672369540852648</v>
      </c>
      <c r="BB56" s="84">
        <v>-9.9505520341450993E-2</v>
      </c>
      <c r="BC56" s="84">
        <v>-5.2362921949325259E-3</v>
      </c>
      <c r="BD56" s="84">
        <v>-6.1172253136763069E-2</v>
      </c>
      <c r="BE56" s="84">
        <v>-3.3387298708797794E-2</v>
      </c>
      <c r="BF56" s="84">
        <v>-1.3484285116333398E-2</v>
      </c>
      <c r="BG56" s="84">
        <v>-9.410290448284836E-2</v>
      </c>
      <c r="BH56" s="84">
        <v>-1.1191724329887976E-2</v>
      </c>
      <c r="BI56" s="84">
        <v>-7.5476874930374763E-2</v>
      </c>
      <c r="BJ56" s="84">
        <v>-3.3043879833942927E-2</v>
      </c>
      <c r="BK56" s="84">
        <v>-9.6709094576356278E-2</v>
      </c>
      <c r="BL56" s="84">
        <v>3.4026725718300017E-2</v>
      </c>
      <c r="BM56" s="84">
        <v>-6.5228265898089458E-2</v>
      </c>
      <c r="BN56" s="84">
        <v>-3.9463553286697853E-3</v>
      </c>
      <c r="BO56" s="84">
        <v>-0.31290274648323008</v>
      </c>
      <c r="BP56" s="84">
        <v>3.1462355040763591E-2</v>
      </c>
      <c r="BQ56" s="84">
        <v>-0.29145566852479848</v>
      </c>
      <c r="BR56" s="84">
        <v>8.7622399345032975E-3</v>
      </c>
      <c r="BS56" s="84">
        <v>-0.30018798420665682</v>
      </c>
      <c r="BT56" s="84">
        <v>3.5631537414383817E-2</v>
      </c>
      <c r="BU56" s="85">
        <v>-0.21591518434285675</v>
      </c>
    </row>
    <row r="57" spans="2:73" x14ac:dyDescent="0.45">
      <c r="B57" s="79" t="s">
        <v>726</v>
      </c>
      <c r="C57" s="83">
        <v>0.14444308402198158</v>
      </c>
      <c r="D57" s="84">
        <v>0.1473402744866418</v>
      </c>
      <c r="E57" s="84">
        <v>0.26523361672240459</v>
      </c>
      <c r="F57" s="84">
        <v>0.15465615272317076</v>
      </c>
      <c r="G57" s="84">
        <v>0.22515189520942891</v>
      </c>
      <c r="H57" s="84">
        <v>8.6176662741928464E-2</v>
      </c>
      <c r="I57" s="84">
        <v>-3.3762193536496864E-2</v>
      </c>
      <c r="J57" s="84">
        <v>7.3271998121186302E-2</v>
      </c>
      <c r="K57" s="84">
        <v>1.2028999455862201E-3</v>
      </c>
      <c r="L57" s="84">
        <v>0.18621300335805754</v>
      </c>
      <c r="M57" s="84">
        <v>0.39745429435782714</v>
      </c>
      <c r="N57" s="84">
        <v>0.19337272984268414</v>
      </c>
      <c r="O57" s="84">
        <v>0.40163587309776883</v>
      </c>
      <c r="P57" s="84">
        <v>0.15776099721519996</v>
      </c>
      <c r="Q57" s="84">
        <v>0.16771449059364599</v>
      </c>
      <c r="R57" s="84">
        <v>4.6983824315123442E-2</v>
      </c>
      <c r="S57" s="84">
        <v>0.3694076005429891</v>
      </c>
      <c r="T57" s="84">
        <v>-9.3506491726553828E-2</v>
      </c>
      <c r="U57" s="84">
        <v>0.18771685167415916</v>
      </c>
      <c r="V57" s="84">
        <v>5.6715753566089516E-2</v>
      </c>
      <c r="W57" s="84">
        <v>0.2918988573556856</v>
      </c>
      <c r="X57" s="84">
        <v>0.14417135503534387</v>
      </c>
      <c r="Y57" s="84">
        <v>0.26695091324953302</v>
      </c>
      <c r="Z57" s="84">
        <v>6.9665516196750635E-3</v>
      </c>
      <c r="AA57" s="84">
        <v>0.14309624303377985</v>
      </c>
      <c r="AB57" s="84">
        <v>-0.18676210745548108</v>
      </c>
      <c r="AC57" s="84">
        <v>0.30642314770562296</v>
      </c>
      <c r="AD57" s="84">
        <v>1.3522844560450355E-2</v>
      </c>
      <c r="AE57" s="84">
        <v>0.27985200201016308</v>
      </c>
      <c r="AF57" s="84">
        <v>5.0033065768393011E-2</v>
      </c>
      <c r="AG57" s="84">
        <v>0.32196280067492633</v>
      </c>
      <c r="AH57" s="84">
        <v>3.9104797714709254E-2</v>
      </c>
      <c r="AI57" s="84">
        <v>0.3004013268028124</v>
      </c>
      <c r="AJ57" s="84">
        <v>-1.3493091749670349E-2</v>
      </c>
      <c r="AK57" s="84">
        <v>0.42460212282280196</v>
      </c>
      <c r="AL57" s="84">
        <v>0.18245990636826509</v>
      </c>
      <c r="AM57" s="84">
        <v>0.41010189155235383</v>
      </c>
      <c r="AN57" s="84">
        <v>0.12831092853321888</v>
      </c>
      <c r="AO57" s="84">
        <v>0.32738182587132802</v>
      </c>
      <c r="AP57" s="84">
        <v>-2.7366217028673829E-2</v>
      </c>
      <c r="AQ57" s="84">
        <v>0.26122350246234544</v>
      </c>
      <c r="AR57" s="84">
        <v>1.4917245906179318E-4</v>
      </c>
      <c r="AS57" s="84">
        <v>0.28324678534580283</v>
      </c>
      <c r="AT57" s="84">
        <v>-0.14437155518173464</v>
      </c>
      <c r="AU57" s="84">
        <v>0.34575183992310488</v>
      </c>
      <c r="AV57" s="84">
        <v>2.4472259459998803E-2</v>
      </c>
      <c r="AW57" s="84">
        <v>1.4969723586264453E-2</v>
      </c>
      <c r="AX57" s="84">
        <v>-3.339313634305846E-2</v>
      </c>
      <c r="AY57" s="84">
        <v>0.30751645903580083</v>
      </c>
      <c r="AZ57" s="84">
        <v>-0.21672369540852648</v>
      </c>
      <c r="BA57" s="84">
        <v>1</v>
      </c>
      <c r="BB57" s="84">
        <v>6.0339391042858424E-2</v>
      </c>
      <c r="BC57" s="84">
        <v>4.0362723210441043E-2</v>
      </c>
      <c r="BD57" s="84">
        <v>0.1319605198373206</v>
      </c>
      <c r="BE57" s="84">
        <v>0.29885937521956585</v>
      </c>
      <c r="BF57" s="84">
        <v>1.3887348505855462E-2</v>
      </c>
      <c r="BG57" s="84">
        <v>0.37200667170180407</v>
      </c>
      <c r="BH57" s="84">
        <v>-6.5851234420168978E-2</v>
      </c>
      <c r="BI57" s="84">
        <v>0.36554649857347249</v>
      </c>
      <c r="BJ57" s="84">
        <v>8.5466142726456612E-2</v>
      </c>
      <c r="BK57" s="84">
        <v>0.31932581452411063</v>
      </c>
      <c r="BL57" s="84">
        <v>-0.19686527540752013</v>
      </c>
      <c r="BM57" s="84">
        <v>0.41657855096529672</v>
      </c>
      <c r="BN57" s="84">
        <v>5.212644113568686E-2</v>
      </c>
      <c r="BO57" s="84">
        <v>0.4446177551984265</v>
      </c>
      <c r="BP57" s="84">
        <v>-6.0974563512850672E-3</v>
      </c>
      <c r="BQ57" s="84">
        <v>0.58815625268393101</v>
      </c>
      <c r="BR57" s="84">
        <v>1.536638694678496E-3</v>
      </c>
      <c r="BS57" s="84">
        <v>0.60943539815604075</v>
      </c>
      <c r="BT57" s="84">
        <v>-4.9291414010037414E-2</v>
      </c>
      <c r="BU57" s="85">
        <v>0.34804659123759141</v>
      </c>
    </row>
    <row r="58" spans="2:73" x14ac:dyDescent="0.45">
      <c r="B58" s="79" t="s">
        <v>727</v>
      </c>
      <c r="C58" s="83">
        <v>0.53389065321682549</v>
      </c>
      <c r="D58" s="84">
        <v>0.32621012033120661</v>
      </c>
      <c r="E58" s="84">
        <v>1.1890015304830007E-2</v>
      </c>
      <c r="F58" s="84">
        <v>0.29989801538766026</v>
      </c>
      <c r="G58" s="84">
        <v>5.1029081947483956E-2</v>
      </c>
      <c r="H58" s="84">
        <v>0.11744449188031647</v>
      </c>
      <c r="I58" s="84">
        <v>-0.23120647835583241</v>
      </c>
      <c r="J58" s="84">
        <v>0.37289664538306849</v>
      </c>
      <c r="K58" s="84">
        <v>2.3152391512355455E-2</v>
      </c>
      <c r="L58" s="84">
        <v>0.35384077795532348</v>
      </c>
      <c r="M58" s="84">
        <v>6.2006307367952825E-2</v>
      </c>
      <c r="N58" s="84">
        <v>0.4048565450643351</v>
      </c>
      <c r="O58" s="84">
        <v>4.8526375250462737E-2</v>
      </c>
      <c r="P58" s="84">
        <v>0.21230533687126149</v>
      </c>
      <c r="Q58" s="84">
        <v>-7.1081061546975924E-2</v>
      </c>
      <c r="R58" s="84">
        <v>7.6128357982458872E-2</v>
      </c>
      <c r="S58" s="84">
        <v>3.4314980601888777E-2</v>
      </c>
      <c r="T58" s="84">
        <v>-3.3892428768961307E-2</v>
      </c>
      <c r="U58" s="84">
        <v>-6.1914469858768535E-2</v>
      </c>
      <c r="V58" s="84">
        <v>9.511699703733914E-2</v>
      </c>
      <c r="W58" s="84">
        <v>4.8155057716325181E-2</v>
      </c>
      <c r="X58" s="84">
        <v>0.23025267664108387</v>
      </c>
      <c r="Y58" s="84">
        <v>1.2771903186477751E-2</v>
      </c>
      <c r="Z58" s="84">
        <v>4.558291223848622E-2</v>
      </c>
      <c r="AA58" s="84">
        <v>-2.7584120659827978E-3</v>
      </c>
      <c r="AB58" s="84">
        <v>-4.8912517145019575E-2</v>
      </c>
      <c r="AC58" s="84">
        <v>6.7953680176526712E-2</v>
      </c>
      <c r="AD58" s="84">
        <v>7.5095836592056722E-2</v>
      </c>
      <c r="AE58" s="84">
        <v>4.9904388748943887E-2</v>
      </c>
      <c r="AF58" s="84">
        <v>2.0245035400581108E-2</v>
      </c>
      <c r="AG58" s="84">
        <v>9.4958403500137664E-3</v>
      </c>
      <c r="AH58" s="84">
        <v>3.3540041359290826E-2</v>
      </c>
      <c r="AI58" s="84">
        <v>5.1585612817897877E-2</v>
      </c>
      <c r="AJ58" s="84">
        <v>2.1643972426798538E-2</v>
      </c>
      <c r="AK58" s="84">
        <v>1.5136474280879992E-2</v>
      </c>
      <c r="AL58" s="84">
        <v>0.14364067772268957</v>
      </c>
      <c r="AM58" s="84">
        <v>2.406489484250553E-2</v>
      </c>
      <c r="AN58" s="84">
        <v>0.17508132387096673</v>
      </c>
      <c r="AO58" s="84">
        <v>9.8154211243171707E-3</v>
      </c>
      <c r="AP58" s="84">
        <v>3.7733307776378185E-2</v>
      </c>
      <c r="AQ58" s="84">
        <v>3.6747140157118004E-2</v>
      </c>
      <c r="AR58" s="84">
        <v>-1.0485597712132462E-2</v>
      </c>
      <c r="AS58" s="84">
        <v>2.0334464826717809E-2</v>
      </c>
      <c r="AT58" s="84">
        <v>5.4017205902757846E-2</v>
      </c>
      <c r="AU58" s="84">
        <v>6.2096376941785797E-2</v>
      </c>
      <c r="AV58" s="84">
        <v>0.11709274730150196</v>
      </c>
      <c r="AW58" s="84">
        <v>-2.4488321653126033E-2</v>
      </c>
      <c r="AX58" s="84">
        <v>-5.6661039189999943E-2</v>
      </c>
      <c r="AY58" s="84">
        <v>2.9440223683471007E-2</v>
      </c>
      <c r="AZ58" s="84">
        <v>-9.9505520341450993E-2</v>
      </c>
      <c r="BA58" s="84">
        <v>6.0339391042858424E-2</v>
      </c>
      <c r="BB58" s="84">
        <v>1</v>
      </c>
      <c r="BC58" s="84">
        <v>-3.509167434432546E-4</v>
      </c>
      <c r="BD58" s="84">
        <v>0.15482694943805045</v>
      </c>
      <c r="BE58" s="84">
        <v>5.7358270325568138E-2</v>
      </c>
      <c r="BF58" s="84">
        <v>6.6037809858762245E-2</v>
      </c>
      <c r="BG58" s="84">
        <v>5.0663824482014043E-2</v>
      </c>
      <c r="BH58" s="84">
        <v>6.2969574929716263E-2</v>
      </c>
      <c r="BI58" s="84">
        <v>4.6260503106433905E-2</v>
      </c>
      <c r="BJ58" s="84">
        <v>2.8049324990401008E-2</v>
      </c>
      <c r="BK58" s="84">
        <v>2.3232023854383201E-2</v>
      </c>
      <c r="BL58" s="84">
        <v>6.8199675186737238E-2</v>
      </c>
      <c r="BM58" s="84">
        <v>3.3945464844708249E-2</v>
      </c>
      <c r="BN58" s="84">
        <v>0.1840905192502538</v>
      </c>
      <c r="BO58" s="84">
        <v>0.12464864972337245</v>
      </c>
      <c r="BP58" s="84">
        <v>0.22850907743229021</v>
      </c>
      <c r="BQ58" s="84">
        <v>-1.5402094426835987E-2</v>
      </c>
      <c r="BR58" s="84">
        <v>0.23343687092929566</v>
      </c>
      <c r="BS58" s="84">
        <v>7.8292401941723968E-4</v>
      </c>
      <c r="BT58" s="84">
        <v>0.37683286285704964</v>
      </c>
      <c r="BU58" s="85">
        <v>-0.1049834883028707</v>
      </c>
    </row>
    <row r="59" spans="2:73" x14ac:dyDescent="0.45">
      <c r="B59" s="79" t="s">
        <v>728</v>
      </c>
      <c r="C59" s="83">
        <v>3.6738024742607503E-3</v>
      </c>
      <c r="D59" s="84">
        <v>2.2307843896209753E-2</v>
      </c>
      <c r="E59" s="84">
        <v>2.3765609169106187E-2</v>
      </c>
      <c r="F59" s="84">
        <v>7.3554162417243376E-3</v>
      </c>
      <c r="G59" s="84">
        <v>9.5072794555173517E-3</v>
      </c>
      <c r="H59" s="84">
        <v>-4.3526696175850057E-3</v>
      </c>
      <c r="I59" s="84">
        <v>-3.2761341410628066E-2</v>
      </c>
      <c r="J59" s="84">
        <v>2.8143642190363929E-2</v>
      </c>
      <c r="K59" s="84">
        <v>4.3802381291972281E-2</v>
      </c>
      <c r="L59" s="84">
        <v>3.547835526348779E-2</v>
      </c>
      <c r="M59" s="84">
        <v>3.3086544816131651E-2</v>
      </c>
      <c r="N59" s="84">
        <v>5.510085941022945E-3</v>
      </c>
      <c r="O59" s="84">
        <v>1.9716834706093835E-2</v>
      </c>
      <c r="P59" s="84">
        <v>1.3335466021282258E-2</v>
      </c>
      <c r="Q59" s="84">
        <v>1.1582799943608439E-2</v>
      </c>
      <c r="R59" s="84">
        <v>2.1815453107260165E-2</v>
      </c>
      <c r="S59" s="84">
        <v>5.8547357334888647E-4</v>
      </c>
      <c r="T59" s="84">
        <v>-1.8639718371866763E-2</v>
      </c>
      <c r="U59" s="84">
        <v>1.7695809986988609E-2</v>
      </c>
      <c r="V59" s="84">
        <v>1.1408384548004625E-2</v>
      </c>
      <c r="W59" s="84">
        <v>2.0457284798869886E-2</v>
      </c>
      <c r="X59" s="84">
        <v>2.4384974189309776E-2</v>
      </c>
      <c r="Y59" s="84">
        <v>2.7339208029215974E-2</v>
      </c>
      <c r="Z59" s="84">
        <v>-1.1621932888128995E-2</v>
      </c>
      <c r="AA59" s="84">
        <v>-1.5918183257190473E-2</v>
      </c>
      <c r="AB59" s="84">
        <v>-1.2149854471982391E-2</v>
      </c>
      <c r="AC59" s="84">
        <v>2.6645923121792748E-2</v>
      </c>
      <c r="AD59" s="84">
        <v>1.6329962129203415E-2</v>
      </c>
      <c r="AE59" s="84">
        <v>6.1912242947347478E-2</v>
      </c>
      <c r="AF59" s="84">
        <v>-1.6471151306051209E-2</v>
      </c>
      <c r="AG59" s="84">
        <v>2.5215496645554898E-2</v>
      </c>
      <c r="AH59" s="84">
        <v>1.4684425350844608E-2</v>
      </c>
      <c r="AI59" s="84">
        <v>-4.6423961874217474E-3</v>
      </c>
      <c r="AJ59" s="84">
        <v>7.2306627431417813E-3</v>
      </c>
      <c r="AK59" s="84">
        <v>-4.5626487822319857E-3</v>
      </c>
      <c r="AL59" s="84">
        <v>3.7051641317328063E-2</v>
      </c>
      <c r="AM59" s="84">
        <v>3.3035757069348984E-2</v>
      </c>
      <c r="AN59" s="84">
        <v>5.6031861063371166E-3</v>
      </c>
      <c r="AO59" s="84">
        <v>1.0291236375769142E-2</v>
      </c>
      <c r="AP59" s="84">
        <v>-2.9554729981415374E-2</v>
      </c>
      <c r="AQ59" s="84">
        <v>1.4769842392618721E-2</v>
      </c>
      <c r="AR59" s="84">
        <v>-3.1640898138317421E-2</v>
      </c>
      <c r="AS59" s="84">
        <v>5.2742677472662584E-3</v>
      </c>
      <c r="AT59" s="84">
        <v>-1.3438488149753659E-2</v>
      </c>
      <c r="AU59" s="84">
        <v>3.09840636498981E-2</v>
      </c>
      <c r="AV59" s="84">
        <v>5.641610888223933E-2</v>
      </c>
      <c r="AW59" s="84">
        <v>2.5405778066050135E-2</v>
      </c>
      <c r="AX59" s="84">
        <v>-1.3937245651389221E-2</v>
      </c>
      <c r="AY59" s="84">
        <v>3.1832458027373521E-2</v>
      </c>
      <c r="AZ59" s="84">
        <v>-5.2362921949325259E-3</v>
      </c>
      <c r="BA59" s="84">
        <v>4.0362723210441043E-2</v>
      </c>
      <c r="BB59" s="84">
        <v>-3.509167434432546E-4</v>
      </c>
      <c r="BC59" s="84">
        <v>1</v>
      </c>
      <c r="BD59" s="84">
        <v>2.5643356015247649E-2</v>
      </c>
      <c r="BE59" s="84">
        <v>1.4965052991856789E-2</v>
      </c>
      <c r="BF59" s="84">
        <v>2.4013559861831794E-3</v>
      </c>
      <c r="BG59" s="84">
        <v>1.435306143120447E-2</v>
      </c>
      <c r="BH59" s="84">
        <v>5.2843653457498819E-3</v>
      </c>
      <c r="BI59" s="84">
        <v>1.1749676716895169E-2</v>
      </c>
      <c r="BJ59" s="84">
        <v>2.0238378495305628E-2</v>
      </c>
      <c r="BK59" s="84">
        <v>2.9801201969382161E-2</v>
      </c>
      <c r="BL59" s="84">
        <v>1.9134995655024533E-2</v>
      </c>
      <c r="BM59" s="84">
        <v>-2.7003456312811022E-4</v>
      </c>
      <c r="BN59" s="84">
        <v>-3.6172198366461027E-3</v>
      </c>
      <c r="BO59" s="84">
        <v>6.3673399706618172E-2</v>
      </c>
      <c r="BP59" s="84">
        <v>6.9670961880907852E-5</v>
      </c>
      <c r="BQ59" s="84">
        <v>4.7733824169624899E-2</v>
      </c>
      <c r="BR59" s="84">
        <v>4.2715197644130993E-4</v>
      </c>
      <c r="BS59" s="84">
        <v>4.3417971056769915E-2</v>
      </c>
      <c r="BT59" s="84">
        <v>-9.2210647862779778E-3</v>
      </c>
      <c r="BU59" s="85">
        <v>0.17666345393148739</v>
      </c>
    </row>
    <row r="60" spans="2:73" x14ac:dyDescent="0.45">
      <c r="B60" s="79" t="s">
        <v>729</v>
      </c>
      <c r="C60" s="83">
        <v>0.31318153938676696</v>
      </c>
      <c r="D60" s="84">
        <v>0.52110683057865703</v>
      </c>
      <c r="E60" s="84">
        <v>0.18450855357859974</v>
      </c>
      <c r="F60" s="84">
        <v>0.50439983745184391</v>
      </c>
      <c r="G60" s="84">
        <v>0.15620235852067382</v>
      </c>
      <c r="H60" s="84">
        <v>0.25835302337126803</v>
      </c>
      <c r="I60" s="84">
        <v>-0.23053205789366568</v>
      </c>
      <c r="J60" s="84">
        <v>0.30110819090704133</v>
      </c>
      <c r="K60" s="84">
        <v>3.1723557861281968E-3</v>
      </c>
      <c r="L60" s="84">
        <v>0.31781179773291457</v>
      </c>
      <c r="M60" s="84">
        <v>0.19009177644826375</v>
      </c>
      <c r="N60" s="84">
        <v>0.36077087618073961</v>
      </c>
      <c r="O60" s="84">
        <v>0.19404616647769546</v>
      </c>
      <c r="P60" s="84">
        <v>0.53832403704481602</v>
      </c>
      <c r="Q60" s="84">
        <v>4.5365764287545456E-2</v>
      </c>
      <c r="R60" s="84">
        <v>0.11511936930453467</v>
      </c>
      <c r="S60" s="84">
        <v>0.11058677917378683</v>
      </c>
      <c r="T60" s="84">
        <v>2.8061133474985789E-2</v>
      </c>
      <c r="U60" s="84">
        <v>5.9424902340806163E-2</v>
      </c>
      <c r="V60" s="84">
        <v>0.38280488093599746</v>
      </c>
      <c r="W60" s="84">
        <v>0.22912901238830052</v>
      </c>
      <c r="X60" s="84">
        <v>0.60076395859936926</v>
      </c>
      <c r="Y60" s="84">
        <v>0.18384682158550067</v>
      </c>
      <c r="Z60" s="84">
        <v>0.28354124099290767</v>
      </c>
      <c r="AA60" s="84">
        <v>9.8466283721125189E-2</v>
      </c>
      <c r="AB60" s="84">
        <v>-6.5277567310550372E-2</v>
      </c>
      <c r="AC60" s="84">
        <v>0.217324025231493</v>
      </c>
      <c r="AD60" s="84">
        <v>0.17406619573896423</v>
      </c>
      <c r="AE60" s="84">
        <v>0.16131399650774084</v>
      </c>
      <c r="AF60" s="84">
        <v>0.14558885515853176</v>
      </c>
      <c r="AG60" s="84">
        <v>0.12272751919135653</v>
      </c>
      <c r="AH60" s="84">
        <v>0.18321433449926278</v>
      </c>
      <c r="AI60" s="84">
        <v>0.1698676647893487</v>
      </c>
      <c r="AJ60" s="84">
        <v>0.18398629990716173</v>
      </c>
      <c r="AK60" s="84">
        <v>0.12018259176487851</v>
      </c>
      <c r="AL60" s="84">
        <v>0.58353728125740711</v>
      </c>
      <c r="AM60" s="84">
        <v>0.19937099364984939</v>
      </c>
      <c r="AN60" s="84">
        <v>0.25940470494226481</v>
      </c>
      <c r="AO60" s="84">
        <v>0.13232115279643747</v>
      </c>
      <c r="AP60" s="84">
        <v>3.1065522876255327E-2</v>
      </c>
      <c r="AQ60" s="84">
        <v>5.6879658506871274E-2</v>
      </c>
      <c r="AR60" s="84">
        <v>3.4667546404489923E-3</v>
      </c>
      <c r="AS60" s="84">
        <v>0.15098302548752943</v>
      </c>
      <c r="AT60" s="84">
        <v>0.14259972661034112</v>
      </c>
      <c r="AU60" s="84">
        <v>0.22948851733310496</v>
      </c>
      <c r="AV60" s="84">
        <v>0.11024571991677781</v>
      </c>
      <c r="AW60" s="84">
        <v>2.9625239360202754E-2</v>
      </c>
      <c r="AX60" s="84">
        <v>-9.7089273416006358E-3</v>
      </c>
      <c r="AY60" s="84">
        <v>0.20715018262302576</v>
      </c>
      <c r="AZ60" s="84">
        <v>-6.1172253136763069E-2</v>
      </c>
      <c r="BA60" s="84">
        <v>0.1319605198373206</v>
      </c>
      <c r="BB60" s="84">
        <v>0.15482694943805045</v>
      </c>
      <c r="BC60" s="84">
        <v>2.5643356015247649E-2</v>
      </c>
      <c r="BD60" s="84">
        <v>1</v>
      </c>
      <c r="BE60" s="84">
        <v>0.2883729921014398</v>
      </c>
      <c r="BF60" s="84">
        <v>0.29268261104194387</v>
      </c>
      <c r="BG60" s="84">
        <v>0.15031515617075977</v>
      </c>
      <c r="BH60" s="84">
        <v>5.8702239067952793E-2</v>
      </c>
      <c r="BI60" s="84">
        <v>0.1600415530999322</v>
      </c>
      <c r="BJ60" s="84">
        <v>0.24695494511285426</v>
      </c>
      <c r="BK60" s="84">
        <v>8.7096890972471641E-2</v>
      </c>
      <c r="BL60" s="84">
        <v>5.1410769455011399E-2</v>
      </c>
      <c r="BM60" s="84">
        <v>0.16068793957565511</v>
      </c>
      <c r="BN60" s="84">
        <v>0.33337842456037237</v>
      </c>
      <c r="BO60" s="84">
        <v>0.38713902097712566</v>
      </c>
      <c r="BP60" s="84">
        <v>0.29005423222586185</v>
      </c>
      <c r="BQ60" s="84">
        <v>0.41579182936045506</v>
      </c>
      <c r="BR60" s="84">
        <v>0.30903924972216851</v>
      </c>
      <c r="BS60" s="84">
        <v>0.40786293576168747</v>
      </c>
      <c r="BT60" s="84">
        <v>0.13141192238620006</v>
      </c>
      <c r="BU60" s="85">
        <v>7.1679415956764275E-2</v>
      </c>
    </row>
    <row r="61" spans="2:73" x14ac:dyDescent="0.45">
      <c r="B61" s="79" t="s">
        <v>730</v>
      </c>
      <c r="C61" s="83">
        <v>0.10153666879701635</v>
      </c>
      <c r="D61" s="84">
        <v>0.28634997522530847</v>
      </c>
      <c r="E61" s="84">
        <v>0.78902085508753861</v>
      </c>
      <c r="F61" s="84">
        <v>0.14158545290051042</v>
      </c>
      <c r="G61" s="84">
        <v>0.54026426280626594</v>
      </c>
      <c r="H61" s="84">
        <v>6.9367825388880505E-2</v>
      </c>
      <c r="I61" s="84">
        <v>0.12176980051394415</v>
      </c>
      <c r="J61" s="84">
        <v>2.0577295689547932E-2</v>
      </c>
      <c r="K61" s="84">
        <v>1.684593583876471E-2</v>
      </c>
      <c r="L61" s="84">
        <v>0.20176522045654233</v>
      </c>
      <c r="M61" s="84">
        <v>0.62000134553683262</v>
      </c>
      <c r="N61" s="84">
        <v>0.18105969028837907</v>
      </c>
      <c r="O61" s="84">
        <v>0.5444267867089515</v>
      </c>
      <c r="P61" s="84">
        <v>0.24622632655237142</v>
      </c>
      <c r="Q61" s="84">
        <v>0.49803539039979089</v>
      </c>
      <c r="R61" s="84">
        <v>4.3115020816438109E-2</v>
      </c>
      <c r="S61" s="84">
        <v>0.35786206461816433</v>
      </c>
      <c r="T61" s="84">
        <v>-0.11644370738942959</v>
      </c>
      <c r="U61" s="84">
        <v>0.2723508741262271</v>
      </c>
      <c r="V61" s="84">
        <v>8.0658920130062081E-2</v>
      </c>
      <c r="W61" s="84">
        <v>0.74659370978489181</v>
      </c>
      <c r="X61" s="84">
        <v>0.26480593742659259</v>
      </c>
      <c r="Y61" s="84">
        <v>0.79109106955531627</v>
      </c>
      <c r="Z61" s="84">
        <v>-5.2705520561806225E-2</v>
      </c>
      <c r="AA61" s="84">
        <v>0.18232728395236805</v>
      </c>
      <c r="AB61" s="84">
        <v>-0.290092243297011</v>
      </c>
      <c r="AC61" s="84">
        <v>0.6802689309419846</v>
      </c>
      <c r="AD61" s="84">
        <v>-8.8123041337950184E-3</v>
      </c>
      <c r="AE61" s="84">
        <v>0.50342157518226605</v>
      </c>
      <c r="AF61" s="84">
        <v>8.1211337451989038E-2</v>
      </c>
      <c r="AG61" s="84">
        <v>0.32341596854630733</v>
      </c>
      <c r="AH61" s="84">
        <v>-6.5600323106822331E-4</v>
      </c>
      <c r="AI61" s="84">
        <v>0.45744667007780526</v>
      </c>
      <c r="AJ61" s="84">
        <v>-1.8725007150910834E-2</v>
      </c>
      <c r="AK61" s="84">
        <v>0.38803887420105854</v>
      </c>
      <c r="AL61" s="84">
        <v>0.22679439369092078</v>
      </c>
      <c r="AM61" s="84">
        <v>0.79299737005895377</v>
      </c>
      <c r="AN61" s="84">
        <v>0.15010815155030413</v>
      </c>
      <c r="AO61" s="84">
        <v>0.58957055421826265</v>
      </c>
      <c r="AP61" s="84">
        <v>-2.4757292607197532E-2</v>
      </c>
      <c r="AQ61" s="84">
        <v>0.27365660465524594</v>
      </c>
      <c r="AR61" s="84">
        <v>-4.4741262782241999E-3</v>
      </c>
      <c r="AS61" s="84">
        <v>0.34589070627104679</v>
      </c>
      <c r="AT61" s="84">
        <v>-0.18191031608882835</v>
      </c>
      <c r="AU61" s="84">
        <v>0.73521402964504246</v>
      </c>
      <c r="AV61" s="84">
        <v>-3.8508999241483335E-2</v>
      </c>
      <c r="AW61" s="84">
        <v>3.5611858833203613E-2</v>
      </c>
      <c r="AX61" s="84">
        <v>-3.013163774179814E-2</v>
      </c>
      <c r="AY61" s="84">
        <v>0.72858545493104199</v>
      </c>
      <c r="AZ61" s="84">
        <v>-3.3387298708797794E-2</v>
      </c>
      <c r="BA61" s="84">
        <v>0.29885937521956585</v>
      </c>
      <c r="BB61" s="84">
        <v>5.7358270325568138E-2</v>
      </c>
      <c r="BC61" s="84">
        <v>1.4965052991856789E-2</v>
      </c>
      <c r="BD61" s="84">
        <v>0.2883729921014398</v>
      </c>
      <c r="BE61" s="84">
        <v>1</v>
      </c>
      <c r="BF61" s="84">
        <v>-7.9808008079473563E-3</v>
      </c>
      <c r="BG61" s="84">
        <v>0.59831550673256995</v>
      </c>
      <c r="BH61" s="84">
        <v>-0.15037655817131249</v>
      </c>
      <c r="BI61" s="84">
        <v>0.49003802558844151</v>
      </c>
      <c r="BJ61" s="84">
        <v>5.279274924746203E-2</v>
      </c>
      <c r="BK61" s="84">
        <v>0.35714725822209809</v>
      </c>
      <c r="BL61" s="84">
        <v>-0.22046613922174402</v>
      </c>
      <c r="BM61" s="84">
        <v>0.52412915179563868</v>
      </c>
      <c r="BN61" s="84">
        <v>0.10829539456858378</v>
      </c>
      <c r="BO61" s="84">
        <v>0.63377613786359477</v>
      </c>
      <c r="BP61" s="84">
        <v>0.16006522460353265</v>
      </c>
      <c r="BQ61" s="84">
        <v>0.85067416580453359</v>
      </c>
      <c r="BR61" s="84">
        <v>0.15511327867742963</v>
      </c>
      <c r="BS61" s="84">
        <v>0.84174244548094024</v>
      </c>
      <c r="BT61" s="84">
        <v>-7.0496282489712875E-2</v>
      </c>
      <c r="BU61" s="85">
        <v>7.1063965665824805E-2</v>
      </c>
    </row>
    <row r="62" spans="2:73" x14ac:dyDescent="0.45">
      <c r="B62" s="79" t="s">
        <v>731</v>
      </c>
      <c r="C62" s="83">
        <v>0.13044886257838317</v>
      </c>
      <c r="D62" s="84">
        <v>0.15728846860730838</v>
      </c>
      <c r="E62" s="84">
        <v>-1.2865362764345139E-2</v>
      </c>
      <c r="F62" s="84">
        <v>0.2961146583978575</v>
      </c>
      <c r="G62" s="84">
        <v>4.504751546271777E-2</v>
      </c>
      <c r="H62" s="84">
        <v>0.34664038839161571</v>
      </c>
      <c r="I62" s="84">
        <v>-0.23613017780473919</v>
      </c>
      <c r="J62" s="84">
        <v>0.20947805072168238</v>
      </c>
      <c r="K62" s="84">
        <v>1.557920259996938E-3</v>
      </c>
      <c r="L62" s="84">
        <v>0.18083664873015196</v>
      </c>
      <c r="M62" s="84">
        <v>3.3454490715984282E-2</v>
      </c>
      <c r="N62" s="84">
        <v>0.15998768943519931</v>
      </c>
      <c r="O62" s="84">
        <v>3.4098176615130003E-2</v>
      </c>
      <c r="P62" s="84">
        <v>0.31623146670008878</v>
      </c>
      <c r="Q62" s="84">
        <v>-7.11302870321876E-2</v>
      </c>
      <c r="R62" s="84">
        <v>8.9372325239599676E-2</v>
      </c>
      <c r="S62" s="84">
        <v>-4.9672587948453813E-2</v>
      </c>
      <c r="T62" s="84">
        <v>0.10906603062221236</v>
      </c>
      <c r="U62" s="84">
        <v>-6.3424500053798585E-2</v>
      </c>
      <c r="V62" s="84">
        <v>0.28005512140507188</v>
      </c>
      <c r="W62" s="84">
        <v>2.9023721566053814E-2</v>
      </c>
      <c r="X62" s="84">
        <v>0.24982639304180346</v>
      </c>
      <c r="Y62" s="84">
        <v>-1.4608375066559265E-2</v>
      </c>
      <c r="Z62" s="84">
        <v>0.66013975327260932</v>
      </c>
      <c r="AA62" s="84">
        <v>2.3179186661573318E-2</v>
      </c>
      <c r="AB62" s="84">
        <v>6.2597391515772788E-2</v>
      </c>
      <c r="AC62" s="84">
        <v>3.8848582888492751E-2</v>
      </c>
      <c r="AD62" s="84">
        <v>0.20910917273996604</v>
      </c>
      <c r="AE62" s="84">
        <v>-2.0598289814919041E-2</v>
      </c>
      <c r="AF62" s="84">
        <v>0.28829516260640503</v>
      </c>
      <c r="AG62" s="84">
        <v>-3.7804784748097911E-2</v>
      </c>
      <c r="AH62" s="84">
        <v>0.40095586445296644</v>
      </c>
      <c r="AI62" s="84">
        <v>-3.4197259028253012E-2</v>
      </c>
      <c r="AJ62" s="84">
        <v>0.44267594679396272</v>
      </c>
      <c r="AK62" s="84">
        <v>-7.9797908537814363E-2</v>
      </c>
      <c r="AL62" s="84">
        <v>0.329105764883937</v>
      </c>
      <c r="AM62" s="84">
        <v>-2.2274663313996058E-2</v>
      </c>
      <c r="AN62" s="84">
        <v>0.26428041927601958</v>
      </c>
      <c r="AO62" s="84">
        <v>-1.1501901678442559E-2</v>
      </c>
      <c r="AP62" s="84">
        <v>5.1287043458870245E-2</v>
      </c>
      <c r="AQ62" s="84">
        <v>-6.2867559061057343E-2</v>
      </c>
      <c r="AR62" s="84">
        <v>2.3814708479226874E-2</v>
      </c>
      <c r="AS62" s="84">
        <v>-3.2822918566996394E-2</v>
      </c>
      <c r="AT62" s="84">
        <v>0.20118971341526162</v>
      </c>
      <c r="AU62" s="84">
        <v>3.0555641584912707E-2</v>
      </c>
      <c r="AV62" s="84">
        <v>4.9709488107478848E-2</v>
      </c>
      <c r="AW62" s="84">
        <v>1.5374013552003629E-2</v>
      </c>
      <c r="AX62" s="84">
        <v>8.2535014618818694E-3</v>
      </c>
      <c r="AY62" s="84">
        <v>6.213432669210147E-3</v>
      </c>
      <c r="AZ62" s="84">
        <v>-1.3484285116333398E-2</v>
      </c>
      <c r="BA62" s="84">
        <v>1.3887348505855462E-2</v>
      </c>
      <c r="BB62" s="84">
        <v>6.6037809858762245E-2</v>
      </c>
      <c r="BC62" s="84">
        <v>2.4013559861831794E-3</v>
      </c>
      <c r="BD62" s="84">
        <v>0.29268261104194387</v>
      </c>
      <c r="BE62" s="84">
        <v>-7.9808008079473563E-3</v>
      </c>
      <c r="BF62" s="84">
        <v>1</v>
      </c>
      <c r="BG62" s="84">
        <v>-0.1021938247773319</v>
      </c>
      <c r="BH62" s="84">
        <v>0.13579260707240601</v>
      </c>
      <c r="BI62" s="84">
        <v>-2.1704911020051034E-2</v>
      </c>
      <c r="BJ62" s="84">
        <v>0.4467773225635136</v>
      </c>
      <c r="BK62" s="84">
        <v>-6.7952574130956581E-2</v>
      </c>
      <c r="BL62" s="84">
        <v>0.2136698147840681</v>
      </c>
      <c r="BM62" s="84">
        <v>-4.6193253984827425E-2</v>
      </c>
      <c r="BN62" s="84">
        <v>0.1970920986042505</v>
      </c>
      <c r="BO62" s="84">
        <v>0.11301838987467409</v>
      </c>
      <c r="BP62" s="84">
        <v>6.1046832026483491E-2</v>
      </c>
      <c r="BQ62" s="84">
        <v>-1.3803533719738912E-2</v>
      </c>
      <c r="BR62" s="84">
        <v>8.0822633176803133E-2</v>
      </c>
      <c r="BS62" s="84">
        <v>-1.6390933383646923E-3</v>
      </c>
      <c r="BT62" s="84">
        <v>6.4350675190192885E-2</v>
      </c>
      <c r="BU62" s="85">
        <v>-3.1203417818426983E-2</v>
      </c>
    </row>
    <row r="63" spans="2:73" x14ac:dyDescent="0.45">
      <c r="B63" s="79" t="s">
        <v>732</v>
      </c>
      <c r="C63" s="83">
        <v>3.3428331495918388E-2</v>
      </c>
      <c r="D63" s="84">
        <v>0.18200886741165059</v>
      </c>
      <c r="E63" s="84">
        <v>0.61140776673461206</v>
      </c>
      <c r="F63" s="84">
        <v>8.0916680040505493E-2</v>
      </c>
      <c r="G63" s="84">
        <v>0.49679847954170403</v>
      </c>
      <c r="H63" s="84">
        <v>5.2289550912485499E-3</v>
      </c>
      <c r="I63" s="84">
        <v>0.22129538870515228</v>
      </c>
      <c r="J63" s="84">
        <v>-1.3520368039984054E-2</v>
      </c>
      <c r="K63" s="84">
        <v>1.262954466299874E-2</v>
      </c>
      <c r="L63" s="84">
        <v>0.21818359172967</v>
      </c>
      <c r="M63" s="84">
        <v>0.69596147357327254</v>
      </c>
      <c r="N63" s="84">
        <v>0.15220160578066189</v>
      </c>
      <c r="O63" s="84">
        <v>0.58600093776091644</v>
      </c>
      <c r="P63" s="84">
        <v>0.18622081410469848</v>
      </c>
      <c r="Q63" s="84">
        <v>0.43413056238165859</v>
      </c>
      <c r="R63" s="84">
        <v>2.2304156450059912E-2</v>
      </c>
      <c r="S63" s="84">
        <v>0.47201592487990773</v>
      </c>
      <c r="T63" s="84">
        <v>-0.12416213981114063</v>
      </c>
      <c r="U63" s="84">
        <v>0.45070965999814494</v>
      </c>
      <c r="V63" s="84">
        <v>4.218588341135078E-2</v>
      </c>
      <c r="W63" s="84">
        <v>0.60707305401408374</v>
      </c>
      <c r="X63" s="84">
        <v>0.17542229852749841</v>
      </c>
      <c r="Y63" s="84">
        <v>0.61208164980658919</v>
      </c>
      <c r="Z63" s="84">
        <v>-6.4869132996131326E-2</v>
      </c>
      <c r="AA63" s="84">
        <v>0.27895418461660143</v>
      </c>
      <c r="AB63" s="84">
        <v>-0.27390114040226188</v>
      </c>
      <c r="AC63" s="84">
        <v>0.57386084368594958</v>
      </c>
      <c r="AD63" s="84">
        <v>-2.2655737837019758E-2</v>
      </c>
      <c r="AE63" s="84">
        <v>0.48647549758276087</v>
      </c>
      <c r="AF63" s="84">
        <v>7.1693481636368961E-2</v>
      </c>
      <c r="AG63" s="84">
        <v>0.45731342248522439</v>
      </c>
      <c r="AH63" s="84">
        <v>7.1451973800867189E-3</v>
      </c>
      <c r="AI63" s="84">
        <v>0.68546210422669773</v>
      </c>
      <c r="AJ63" s="84">
        <v>-4.9020376079650506E-2</v>
      </c>
      <c r="AK63" s="84">
        <v>0.69385773233595338</v>
      </c>
      <c r="AL63" s="84">
        <v>0.14255136275553298</v>
      </c>
      <c r="AM63" s="84">
        <v>0.62018028366893418</v>
      </c>
      <c r="AN63" s="84">
        <v>0.15244784746639364</v>
      </c>
      <c r="AO63" s="84">
        <v>0.64311942188080284</v>
      </c>
      <c r="AP63" s="84">
        <v>-4.4774658226152668E-2</v>
      </c>
      <c r="AQ63" s="84">
        <v>0.33076374094636579</v>
      </c>
      <c r="AR63" s="84">
        <v>9.4515240121257271E-4</v>
      </c>
      <c r="AS63" s="84">
        <v>0.54878926329062705</v>
      </c>
      <c r="AT63" s="84">
        <v>-0.20638610669269167</v>
      </c>
      <c r="AU63" s="84">
        <v>0.63811653928354839</v>
      </c>
      <c r="AV63" s="84">
        <v>-5.1787437522969451E-2</v>
      </c>
      <c r="AW63" s="84">
        <v>3.4756698681514597E-2</v>
      </c>
      <c r="AX63" s="84">
        <v>-4.2344995874077508E-2</v>
      </c>
      <c r="AY63" s="84">
        <v>0.59522740273698138</v>
      </c>
      <c r="AZ63" s="84">
        <v>-9.410290448284836E-2</v>
      </c>
      <c r="BA63" s="84">
        <v>0.37200667170180407</v>
      </c>
      <c r="BB63" s="84">
        <v>5.0663824482014043E-2</v>
      </c>
      <c r="BC63" s="84">
        <v>1.435306143120447E-2</v>
      </c>
      <c r="BD63" s="84">
        <v>0.15031515617075977</v>
      </c>
      <c r="BE63" s="84">
        <v>0.59831550673256995</v>
      </c>
      <c r="BF63" s="84">
        <v>-0.1021938247773319</v>
      </c>
      <c r="BG63" s="84">
        <v>1</v>
      </c>
      <c r="BH63" s="84">
        <v>-0.14502087890249804</v>
      </c>
      <c r="BI63" s="84">
        <v>0.53194102505742302</v>
      </c>
      <c r="BJ63" s="84">
        <v>6.969046996419033E-2</v>
      </c>
      <c r="BK63" s="84">
        <v>0.61890923189182945</v>
      </c>
      <c r="BL63" s="84">
        <v>-0.32548327685699657</v>
      </c>
      <c r="BM63" s="84">
        <v>0.60543909785045791</v>
      </c>
      <c r="BN63" s="84">
        <v>4.8487070444464639E-2</v>
      </c>
      <c r="BO63" s="84">
        <v>0.53121092194265829</v>
      </c>
      <c r="BP63" s="84">
        <v>7.2418873886228433E-2</v>
      </c>
      <c r="BQ63" s="84">
        <v>0.6899875521134321</v>
      </c>
      <c r="BR63" s="84">
        <v>5.9271528316007585E-2</v>
      </c>
      <c r="BS63" s="84">
        <v>0.6879542777898463</v>
      </c>
      <c r="BT63" s="84">
        <v>-0.11006645345324842</v>
      </c>
      <c r="BU63" s="85">
        <v>0.13704283294537825</v>
      </c>
    </row>
    <row r="64" spans="2:73" x14ac:dyDescent="0.45">
      <c r="B64" s="79" t="s">
        <v>733</v>
      </c>
      <c r="C64" s="83">
        <v>7.5294474022333134E-3</v>
      </c>
      <c r="D64" s="84">
        <v>5.0752127610781732E-2</v>
      </c>
      <c r="E64" s="84">
        <v>-7.7052357572017116E-2</v>
      </c>
      <c r="F64" s="84">
        <v>5.6254713684887728E-2</v>
      </c>
      <c r="G64" s="84">
        <v>-6.5654580264576434E-2</v>
      </c>
      <c r="H64" s="84">
        <v>3.1187223645985557E-2</v>
      </c>
      <c r="I64" s="84">
        <v>-1.1068505549428936E-2</v>
      </c>
      <c r="J64" s="84">
        <v>5.2031107241267846E-2</v>
      </c>
      <c r="K64" s="84">
        <v>1.0346003739980208E-3</v>
      </c>
      <c r="L64" s="84">
        <v>-1.0540421863798744E-2</v>
      </c>
      <c r="M64" s="84">
        <v>-0.13626850532399165</v>
      </c>
      <c r="N64" s="84">
        <v>-1.1416904467371326E-2</v>
      </c>
      <c r="O64" s="84">
        <v>-0.12058387433638576</v>
      </c>
      <c r="P64" s="84">
        <v>5.3114510010559848E-2</v>
      </c>
      <c r="Q64" s="84">
        <v>-4.1047212013513565E-2</v>
      </c>
      <c r="R64" s="84">
        <v>7.067291635070018E-2</v>
      </c>
      <c r="S64" s="84">
        <v>-0.14658203985702617</v>
      </c>
      <c r="T64" s="84">
        <v>9.0141911302305075E-2</v>
      </c>
      <c r="U64" s="84">
        <v>-6.6016321079175072E-2</v>
      </c>
      <c r="V64" s="84">
        <v>0.12158460143499922</v>
      </c>
      <c r="W64" s="84">
        <v>-9.3555358579217124E-2</v>
      </c>
      <c r="X64" s="84">
        <v>7.9442291927972031E-2</v>
      </c>
      <c r="Y64" s="84">
        <v>-7.7521428070643592E-2</v>
      </c>
      <c r="Z64" s="84">
        <v>0.10614846237946469</v>
      </c>
      <c r="AA64" s="84">
        <v>-1.5821242982333859E-2</v>
      </c>
      <c r="AB64" s="84">
        <v>0.2392232265313447</v>
      </c>
      <c r="AC64" s="84">
        <v>-0.17166239753993012</v>
      </c>
      <c r="AD64" s="84">
        <v>8.5833649695630482E-2</v>
      </c>
      <c r="AE64" s="84">
        <v>-9.2046909363212678E-2</v>
      </c>
      <c r="AF64" s="84">
        <v>5.4995437105933472E-2</v>
      </c>
      <c r="AG64" s="84">
        <v>-0.14455708571833953</v>
      </c>
      <c r="AH64" s="84">
        <v>9.0550249153208362E-2</v>
      </c>
      <c r="AI64" s="84">
        <v>-8.6210360364650268E-2</v>
      </c>
      <c r="AJ64" s="84">
        <v>9.6922496310287654E-2</v>
      </c>
      <c r="AK64" s="84">
        <v>-0.16849985162721437</v>
      </c>
      <c r="AL64" s="84">
        <v>3.0078615678688671E-2</v>
      </c>
      <c r="AM64" s="84">
        <v>-0.15448221319793337</v>
      </c>
      <c r="AN64" s="84">
        <v>4.949896229592006E-2</v>
      </c>
      <c r="AO64" s="84">
        <v>-0.14017021546919611</v>
      </c>
      <c r="AP64" s="84">
        <v>5.8429849070018088E-2</v>
      </c>
      <c r="AQ64" s="84">
        <v>-0.16620638025358997</v>
      </c>
      <c r="AR64" s="84">
        <v>6.9255360250154704E-2</v>
      </c>
      <c r="AS64" s="84">
        <v>-0.1279963224452193</v>
      </c>
      <c r="AT64" s="84">
        <v>0.26066851882326747</v>
      </c>
      <c r="AU64" s="84">
        <v>-0.17029403950426836</v>
      </c>
      <c r="AV64" s="84">
        <v>2.4657802363732894E-2</v>
      </c>
      <c r="AW64" s="84">
        <v>-3.8777133364400307E-2</v>
      </c>
      <c r="AX64" s="84">
        <v>1.8249853188959896E-2</v>
      </c>
      <c r="AY64" s="84">
        <v>-9.9159382202780186E-2</v>
      </c>
      <c r="AZ64" s="84">
        <v>-1.1191724329887976E-2</v>
      </c>
      <c r="BA64" s="84">
        <v>-6.5851234420168978E-2</v>
      </c>
      <c r="BB64" s="84">
        <v>6.2969574929716263E-2</v>
      </c>
      <c r="BC64" s="84">
        <v>5.2843653457498819E-3</v>
      </c>
      <c r="BD64" s="84">
        <v>5.8702239067952793E-2</v>
      </c>
      <c r="BE64" s="84">
        <v>-0.15037655817131249</v>
      </c>
      <c r="BF64" s="84">
        <v>0.13579260707240601</v>
      </c>
      <c r="BG64" s="84">
        <v>-0.14502087890249804</v>
      </c>
      <c r="BH64" s="84">
        <v>1</v>
      </c>
      <c r="BI64" s="84">
        <v>-0.31753028336576727</v>
      </c>
      <c r="BJ64" s="84">
        <v>6.039758042042058E-2</v>
      </c>
      <c r="BK64" s="84">
        <v>-0.11639037368083699</v>
      </c>
      <c r="BL64" s="84">
        <v>0.3011960050075505</v>
      </c>
      <c r="BM64" s="84">
        <v>-0.19641679710122878</v>
      </c>
      <c r="BN64" s="84">
        <v>5.6913159583283898E-2</v>
      </c>
      <c r="BO64" s="84">
        <v>7.1788943783042763E-2</v>
      </c>
      <c r="BP64" s="84">
        <v>3.9888461230912248E-2</v>
      </c>
      <c r="BQ64" s="84">
        <v>2.8464551126100333E-2</v>
      </c>
      <c r="BR64" s="84">
        <v>5.8551138504217719E-2</v>
      </c>
      <c r="BS64" s="84">
        <v>2.9027373960364481E-2</v>
      </c>
      <c r="BT64" s="84">
        <v>5.2958958867586288E-2</v>
      </c>
      <c r="BU64" s="85">
        <v>3.2315232913213567E-2</v>
      </c>
    </row>
    <row r="65" spans="2:73" x14ac:dyDescent="0.45">
      <c r="B65" s="79" t="s">
        <v>734</v>
      </c>
      <c r="C65" s="83">
        <v>7.7387255699098614E-2</v>
      </c>
      <c r="D65" s="84">
        <v>0.19174323318136832</v>
      </c>
      <c r="E65" s="84">
        <v>0.4357431453881323</v>
      </c>
      <c r="F65" s="84">
        <v>0.12112162078292649</v>
      </c>
      <c r="G65" s="84">
        <v>0.38514906646717734</v>
      </c>
      <c r="H65" s="84">
        <v>6.3421979624203831E-2</v>
      </c>
      <c r="I65" s="84">
        <v>4.1695629942469668E-3</v>
      </c>
      <c r="J65" s="84">
        <v>4.2468611854576496E-2</v>
      </c>
      <c r="K65" s="84">
        <v>-1.536532325006992E-2</v>
      </c>
      <c r="L65" s="84">
        <v>0.2203270200857366</v>
      </c>
      <c r="M65" s="84">
        <v>0.56165571154575011</v>
      </c>
      <c r="N65" s="84">
        <v>0.18325911004101969</v>
      </c>
      <c r="O65" s="84">
        <v>0.49871086792140235</v>
      </c>
      <c r="P65" s="84">
        <v>0.18359368835883741</v>
      </c>
      <c r="Q65" s="84">
        <v>0.22745922583443529</v>
      </c>
      <c r="R65" s="84">
        <v>2.6728624608508365E-2</v>
      </c>
      <c r="S65" s="84">
        <v>0.4507135388392226</v>
      </c>
      <c r="T65" s="84">
        <v>-0.14533720666839156</v>
      </c>
      <c r="U65" s="84">
        <v>0.23603041087614002</v>
      </c>
      <c r="V65" s="84">
        <v>1.8905844096066843E-2</v>
      </c>
      <c r="W65" s="84">
        <v>0.4958840148513648</v>
      </c>
      <c r="X65" s="84">
        <v>0.17427930782434245</v>
      </c>
      <c r="Y65" s="84">
        <v>0.43667444213882611</v>
      </c>
      <c r="Z65" s="84">
        <v>-2.9468114428635124E-2</v>
      </c>
      <c r="AA65" s="84">
        <v>0.15517270399609223</v>
      </c>
      <c r="AB65" s="84">
        <v>-0.36819952515287102</v>
      </c>
      <c r="AC65" s="84">
        <v>0.53054930612667384</v>
      </c>
      <c r="AD65" s="84">
        <v>-1.6907187676987335E-2</v>
      </c>
      <c r="AE65" s="84">
        <v>0.4088236062147112</v>
      </c>
      <c r="AF65" s="84">
        <v>4.7041237693832907E-2</v>
      </c>
      <c r="AG65" s="84">
        <v>0.38968870965529195</v>
      </c>
      <c r="AH65" s="84">
        <v>-1.6179558589227432E-3</v>
      </c>
      <c r="AI65" s="84">
        <v>0.49364424022582076</v>
      </c>
      <c r="AJ65" s="84">
        <v>-3.1428793011435967E-2</v>
      </c>
      <c r="AK65" s="84">
        <v>0.46155910489808577</v>
      </c>
      <c r="AL65" s="84">
        <v>0.1630390028130449</v>
      </c>
      <c r="AM65" s="84">
        <v>0.50343211887807737</v>
      </c>
      <c r="AN65" s="84">
        <v>0.13110050851300367</v>
      </c>
      <c r="AO65" s="84">
        <v>0.50945355009498416</v>
      </c>
      <c r="AP65" s="84">
        <v>-3.9385746881375645E-2</v>
      </c>
      <c r="AQ65" s="84">
        <v>0.33778970301114331</v>
      </c>
      <c r="AR65" s="84">
        <v>7.5004914230848178E-3</v>
      </c>
      <c r="AS65" s="84">
        <v>0.38423555820949967</v>
      </c>
      <c r="AT65" s="84">
        <v>-0.27336943125042151</v>
      </c>
      <c r="AU65" s="84">
        <v>0.5900916058338177</v>
      </c>
      <c r="AV65" s="84">
        <v>4.730165166637594E-4</v>
      </c>
      <c r="AW65" s="84">
        <v>2.4426896137516467E-2</v>
      </c>
      <c r="AX65" s="84">
        <v>-3.2681829956591989E-2</v>
      </c>
      <c r="AY65" s="84">
        <v>0.46970120499679419</v>
      </c>
      <c r="AZ65" s="84">
        <v>-7.5476874930374763E-2</v>
      </c>
      <c r="BA65" s="84">
        <v>0.36554649857347249</v>
      </c>
      <c r="BB65" s="84">
        <v>4.6260503106433905E-2</v>
      </c>
      <c r="BC65" s="84">
        <v>1.1749676716895169E-2</v>
      </c>
      <c r="BD65" s="84">
        <v>0.1600415530999322</v>
      </c>
      <c r="BE65" s="84">
        <v>0.49003802558844151</v>
      </c>
      <c r="BF65" s="84">
        <v>-2.1704911020051034E-2</v>
      </c>
      <c r="BG65" s="84">
        <v>0.53194102505742302</v>
      </c>
      <c r="BH65" s="84">
        <v>-0.31753028336576727</v>
      </c>
      <c r="BI65" s="84">
        <v>1</v>
      </c>
      <c r="BJ65" s="84">
        <v>5.254691030615008E-2</v>
      </c>
      <c r="BK65" s="84">
        <v>0.39798367540172314</v>
      </c>
      <c r="BL65" s="84">
        <v>-0.34074354537521723</v>
      </c>
      <c r="BM65" s="84">
        <v>0.62667769341452217</v>
      </c>
      <c r="BN65" s="84">
        <v>8.9149671512023659E-2</v>
      </c>
      <c r="BO65" s="84">
        <v>0.40705377784734548</v>
      </c>
      <c r="BP65" s="84">
        <v>0.10164765379418983</v>
      </c>
      <c r="BQ65" s="84">
        <v>0.58651232844800383</v>
      </c>
      <c r="BR65" s="84">
        <v>7.8229445102742531E-2</v>
      </c>
      <c r="BS65" s="84">
        <v>0.59235366199520367</v>
      </c>
      <c r="BT65" s="84">
        <v>-6.929074472664272E-2</v>
      </c>
      <c r="BU65" s="85">
        <v>0.10082914753718279</v>
      </c>
    </row>
    <row r="66" spans="2:73" x14ac:dyDescent="0.45">
      <c r="B66" s="79" t="s">
        <v>735</v>
      </c>
      <c r="C66" s="83">
        <v>8.8314472779579448E-2</v>
      </c>
      <c r="D66" s="84">
        <v>0.12919519566088702</v>
      </c>
      <c r="E66" s="84">
        <v>1.7427604446070253E-2</v>
      </c>
      <c r="F66" s="84">
        <v>0.20714789587479204</v>
      </c>
      <c r="G66" s="84">
        <v>6.4599274837930362E-2</v>
      </c>
      <c r="H66" s="84">
        <v>0.27683125505169287</v>
      </c>
      <c r="I66" s="84">
        <v>-0.18228698888805062</v>
      </c>
      <c r="J66" s="84">
        <v>0.1677509050381234</v>
      </c>
      <c r="K66" s="84">
        <v>1.5046731943046445E-2</v>
      </c>
      <c r="L66" s="84">
        <v>0.18506121356682367</v>
      </c>
      <c r="M66" s="84">
        <v>0.13487902542632749</v>
      </c>
      <c r="N66" s="84">
        <v>0.152649505090345</v>
      </c>
      <c r="O66" s="84">
        <v>0.10693289392928422</v>
      </c>
      <c r="P66" s="84">
        <v>0.2504096113919968</v>
      </c>
      <c r="Q66" s="84">
        <v>-3.3086931419439781E-2</v>
      </c>
      <c r="R66" s="84">
        <v>0.11825724878650756</v>
      </c>
      <c r="S66" s="84">
        <v>2.0905122659040397E-2</v>
      </c>
      <c r="T66" s="84">
        <v>5.3076463389024671E-2</v>
      </c>
      <c r="U66" s="84">
        <v>1.2445443178464133E-2</v>
      </c>
      <c r="V66" s="84">
        <v>0.18176433634151809</v>
      </c>
      <c r="W66" s="84">
        <v>5.9809734998731427E-2</v>
      </c>
      <c r="X66" s="84">
        <v>0.18649694918540635</v>
      </c>
      <c r="Y66" s="84">
        <v>1.7123975155057737E-2</v>
      </c>
      <c r="Z66" s="84">
        <v>0.48023565284055902</v>
      </c>
      <c r="AA66" s="84">
        <v>7.552843240684641E-2</v>
      </c>
      <c r="AB66" s="84">
        <v>-4.7526851831650153E-2</v>
      </c>
      <c r="AC66" s="84">
        <v>4.9492259885948874E-2</v>
      </c>
      <c r="AD66" s="84">
        <v>0.15758524318373152</v>
      </c>
      <c r="AE66" s="84">
        <v>6.5694121104348205E-2</v>
      </c>
      <c r="AF66" s="84">
        <v>0.2170251145830106</v>
      </c>
      <c r="AG66" s="84">
        <v>4.148858907330176E-2</v>
      </c>
      <c r="AH66" s="84">
        <v>0.41445394727086832</v>
      </c>
      <c r="AI66" s="84">
        <v>0.18320752158604328</v>
      </c>
      <c r="AJ66" s="84">
        <v>0.30810318459288144</v>
      </c>
      <c r="AK66" s="84">
        <v>0.11237695382338676</v>
      </c>
      <c r="AL66" s="84">
        <v>0.26782564274440607</v>
      </c>
      <c r="AM66" s="84">
        <v>6.6740573903466202E-2</v>
      </c>
      <c r="AN66" s="84">
        <v>0.24187779629296774</v>
      </c>
      <c r="AO66" s="84">
        <v>9.9521035494797655E-2</v>
      </c>
      <c r="AP66" s="84">
        <v>4.7041560201363866E-2</v>
      </c>
      <c r="AQ66" s="84">
        <v>3.536520765420758E-2</v>
      </c>
      <c r="AR66" s="84">
        <v>2.7874049270792952E-2</v>
      </c>
      <c r="AS66" s="84">
        <v>0.12106734681242766</v>
      </c>
      <c r="AT66" s="84">
        <v>9.4104581766653816E-2</v>
      </c>
      <c r="AU66" s="84">
        <v>7.9566458323130015E-2</v>
      </c>
      <c r="AV66" s="84">
        <v>4.8542910506860652E-2</v>
      </c>
      <c r="AW66" s="84">
        <v>4.5315334790074491E-2</v>
      </c>
      <c r="AX66" s="84">
        <v>-4.4052276626829173E-2</v>
      </c>
      <c r="AY66" s="84">
        <v>5.6778600018329982E-2</v>
      </c>
      <c r="AZ66" s="84">
        <v>-3.3043879833942927E-2</v>
      </c>
      <c r="BA66" s="84">
        <v>8.5466142726456612E-2</v>
      </c>
      <c r="BB66" s="84">
        <v>2.8049324990401008E-2</v>
      </c>
      <c r="BC66" s="84">
        <v>2.0238378495305628E-2</v>
      </c>
      <c r="BD66" s="84">
        <v>0.24695494511285426</v>
      </c>
      <c r="BE66" s="84">
        <v>5.279274924746203E-2</v>
      </c>
      <c r="BF66" s="84">
        <v>0.4467773225635136</v>
      </c>
      <c r="BG66" s="84">
        <v>6.969046996419033E-2</v>
      </c>
      <c r="BH66" s="84">
        <v>6.039758042042058E-2</v>
      </c>
      <c r="BI66" s="84">
        <v>5.254691030615008E-2</v>
      </c>
      <c r="BJ66" s="84">
        <v>1</v>
      </c>
      <c r="BK66" s="84">
        <v>0.11217577222714575</v>
      </c>
      <c r="BL66" s="84">
        <v>6.5159163251387389E-2</v>
      </c>
      <c r="BM66" s="84">
        <v>5.5546597584019697E-2</v>
      </c>
      <c r="BN66" s="84">
        <v>0.11949711514482274</v>
      </c>
      <c r="BO66" s="84">
        <v>0.27219139675136195</v>
      </c>
      <c r="BP66" s="84">
        <v>1.9269106009292228E-2</v>
      </c>
      <c r="BQ66" s="84">
        <v>0.17325012892542582</v>
      </c>
      <c r="BR66" s="84">
        <v>3.2509871806534869E-2</v>
      </c>
      <c r="BS66" s="84">
        <v>0.18426787843547462</v>
      </c>
      <c r="BT66" s="84">
        <v>1.8366944147235113E-2</v>
      </c>
      <c r="BU66" s="85">
        <v>6.2689663700531265E-2</v>
      </c>
    </row>
    <row r="67" spans="2:73" x14ac:dyDescent="0.45">
      <c r="B67" s="79" t="s">
        <v>736</v>
      </c>
      <c r="C67" s="83">
        <v>3.5841778298014888E-2</v>
      </c>
      <c r="D67" s="84">
        <v>8.7940816496498861E-2</v>
      </c>
      <c r="E67" s="84">
        <v>0.34546475679857491</v>
      </c>
      <c r="F67" s="84">
        <v>5.5769667912881127E-2</v>
      </c>
      <c r="G67" s="84">
        <v>0.34067826279537095</v>
      </c>
      <c r="H67" s="84">
        <v>4.6308129841640157E-2</v>
      </c>
      <c r="I67" s="84">
        <v>9.3741278575245904E-2</v>
      </c>
      <c r="J67" s="84">
        <v>1.0853626854240926E-2</v>
      </c>
      <c r="K67" s="84">
        <v>-1.3611102868420199E-2</v>
      </c>
      <c r="L67" s="84">
        <v>0.14272877080266017</v>
      </c>
      <c r="M67" s="84">
        <v>0.47285018745446228</v>
      </c>
      <c r="N67" s="84">
        <v>8.4324787770210005E-2</v>
      </c>
      <c r="O67" s="84">
        <v>0.39494120346419576</v>
      </c>
      <c r="P67" s="84">
        <v>9.5953897627816837E-2</v>
      </c>
      <c r="Q67" s="84">
        <v>0.23275699022485205</v>
      </c>
      <c r="R67" s="84">
        <v>2.3750029653654687E-3</v>
      </c>
      <c r="S67" s="84">
        <v>0.36612252360603659</v>
      </c>
      <c r="T67" s="84">
        <v>-0.10162221645102472</v>
      </c>
      <c r="U67" s="84">
        <v>0.44153689068666185</v>
      </c>
      <c r="V67" s="84">
        <v>1.8450140167935229E-2</v>
      </c>
      <c r="W67" s="84">
        <v>0.36090198291491365</v>
      </c>
      <c r="X67" s="84">
        <v>8.3887442796858711E-2</v>
      </c>
      <c r="Y67" s="84">
        <v>0.34595183281717229</v>
      </c>
      <c r="Z67" s="84">
        <v>-4.1151905778763001E-2</v>
      </c>
      <c r="AA67" s="84">
        <v>0.2327370992763069</v>
      </c>
      <c r="AB67" s="84">
        <v>-0.20439197786310001</v>
      </c>
      <c r="AC67" s="84">
        <v>0.33844480617107398</v>
      </c>
      <c r="AD67" s="84">
        <v>3.8524625974952534E-3</v>
      </c>
      <c r="AE67" s="84">
        <v>0.38515551381618113</v>
      </c>
      <c r="AF67" s="84">
        <v>5.8004341505826146E-2</v>
      </c>
      <c r="AG67" s="84">
        <v>0.41158527000747697</v>
      </c>
      <c r="AH67" s="84">
        <v>3.0771371091029825E-2</v>
      </c>
      <c r="AI67" s="84">
        <v>0.61938671650696941</v>
      </c>
      <c r="AJ67" s="84">
        <v>-9.6788429030316928E-3</v>
      </c>
      <c r="AK67" s="84">
        <v>0.60478774802563962</v>
      </c>
      <c r="AL67" s="84">
        <v>9.5405672011925777E-2</v>
      </c>
      <c r="AM67" s="84">
        <v>0.41325983769202934</v>
      </c>
      <c r="AN67" s="84">
        <v>8.3329379473591397E-2</v>
      </c>
      <c r="AO67" s="84">
        <v>0.43419198278612736</v>
      </c>
      <c r="AP67" s="84">
        <v>-3.1057636636000079E-2</v>
      </c>
      <c r="AQ67" s="84">
        <v>0.28144423960012754</v>
      </c>
      <c r="AR67" s="84">
        <v>9.7600040200177193E-3</v>
      </c>
      <c r="AS67" s="84">
        <v>0.49468641860967288</v>
      </c>
      <c r="AT67" s="84">
        <v>-0.16018895322994636</v>
      </c>
      <c r="AU67" s="84">
        <v>0.39663791328034609</v>
      </c>
      <c r="AV67" s="84">
        <v>-1.0431493220840329E-2</v>
      </c>
      <c r="AW67" s="84">
        <v>2.9857210268468656E-2</v>
      </c>
      <c r="AX67" s="84">
        <v>-4.2013355762646525E-2</v>
      </c>
      <c r="AY67" s="84">
        <v>0.35544295875707349</v>
      </c>
      <c r="AZ67" s="84">
        <v>-9.6709094576356278E-2</v>
      </c>
      <c r="BA67" s="84">
        <v>0.31932581452411063</v>
      </c>
      <c r="BB67" s="84">
        <v>2.3232023854383201E-2</v>
      </c>
      <c r="BC67" s="84">
        <v>2.9801201969382161E-2</v>
      </c>
      <c r="BD67" s="84">
        <v>8.7096890972471641E-2</v>
      </c>
      <c r="BE67" s="84">
        <v>0.35714725822209809</v>
      </c>
      <c r="BF67" s="84">
        <v>-6.7952574130956581E-2</v>
      </c>
      <c r="BG67" s="84">
        <v>0.61890923189182945</v>
      </c>
      <c r="BH67" s="84">
        <v>-0.11639037368083699</v>
      </c>
      <c r="BI67" s="84">
        <v>0.39798367540172314</v>
      </c>
      <c r="BJ67" s="84">
        <v>0.11217577222714575</v>
      </c>
      <c r="BK67" s="84">
        <v>1</v>
      </c>
      <c r="BL67" s="84">
        <v>-0.25103075637071975</v>
      </c>
      <c r="BM67" s="84">
        <v>0.45552538141646259</v>
      </c>
      <c r="BN67" s="84">
        <v>1.86266740578841E-2</v>
      </c>
      <c r="BO67" s="84">
        <v>0.42654585915678334</v>
      </c>
      <c r="BP67" s="84">
        <v>-1.2808559482662367E-2</v>
      </c>
      <c r="BQ67" s="84">
        <v>0.56859843624771167</v>
      </c>
      <c r="BR67" s="84">
        <v>-1.3388703815434345E-2</v>
      </c>
      <c r="BS67" s="84">
        <v>0.57284997850579311</v>
      </c>
      <c r="BT67" s="84">
        <v>-0.10570601851684652</v>
      </c>
      <c r="BU67" s="85">
        <v>0.13458651908463817</v>
      </c>
    </row>
    <row r="68" spans="2:73" x14ac:dyDescent="0.45">
      <c r="B68" s="79" t="s">
        <v>737</v>
      </c>
      <c r="C68" s="83">
        <v>3.6220301145413018E-2</v>
      </c>
      <c r="D68" s="84">
        <v>4.3001262825995236E-2</v>
      </c>
      <c r="E68" s="84">
        <v>-0.17558000898763765</v>
      </c>
      <c r="F68" s="84">
        <v>9.698127514464755E-2</v>
      </c>
      <c r="G68" s="84">
        <v>-0.13787482844990118</v>
      </c>
      <c r="H68" s="84">
        <v>7.048018773235025E-2</v>
      </c>
      <c r="I68" s="84">
        <v>-4.3418168321619599E-2</v>
      </c>
      <c r="J68" s="84">
        <v>9.1876489431411398E-2</v>
      </c>
      <c r="K68" s="84">
        <v>3.0014482036530891E-3</v>
      </c>
      <c r="L68" s="84">
        <v>6.9592997213510643E-3</v>
      </c>
      <c r="M68" s="84">
        <v>-0.27299124725881807</v>
      </c>
      <c r="N68" s="84">
        <v>1.4515572489432462E-2</v>
      </c>
      <c r="O68" s="84">
        <v>-0.23421504108669022</v>
      </c>
      <c r="P68" s="84">
        <v>6.1491131295704417E-2</v>
      </c>
      <c r="Q68" s="84">
        <v>-0.12175083464053042</v>
      </c>
      <c r="R68" s="84">
        <v>0.10517134066688612</v>
      </c>
      <c r="S68" s="84">
        <v>-0.27731194453346919</v>
      </c>
      <c r="T68" s="84">
        <v>0.14372312575502194</v>
      </c>
      <c r="U68" s="84">
        <v>-0.17318974999105222</v>
      </c>
      <c r="V68" s="84">
        <v>0.15765210281433062</v>
      </c>
      <c r="W68" s="84">
        <v>-0.18905265444363228</v>
      </c>
      <c r="X68" s="84">
        <v>6.3333246303171692E-2</v>
      </c>
      <c r="Y68" s="84">
        <v>-0.17465171793443093</v>
      </c>
      <c r="Z68" s="84">
        <v>0.17665623351973747</v>
      </c>
      <c r="AA68" s="84">
        <v>-0.14679608873466957</v>
      </c>
      <c r="AB68" s="84">
        <v>0.32635537078208837</v>
      </c>
      <c r="AC68" s="84">
        <v>-0.23487340007553709</v>
      </c>
      <c r="AD68" s="84">
        <v>0.14871644330379513</v>
      </c>
      <c r="AE68" s="84">
        <v>-0.20350790722580309</v>
      </c>
      <c r="AF68" s="84">
        <v>7.4479912328511602E-2</v>
      </c>
      <c r="AG68" s="84">
        <v>-0.30566589296535335</v>
      </c>
      <c r="AH68" s="84">
        <v>0.10166008119154644</v>
      </c>
      <c r="AI68" s="84">
        <v>-0.23806997745016478</v>
      </c>
      <c r="AJ68" s="84">
        <v>0.17923048242857442</v>
      </c>
      <c r="AK68" s="84">
        <v>-0.34537274369100163</v>
      </c>
      <c r="AL68" s="84">
        <v>3.823283461208201E-2</v>
      </c>
      <c r="AM68" s="84">
        <v>-0.28523786430776621</v>
      </c>
      <c r="AN68" s="84">
        <v>2.2430772452657378E-2</v>
      </c>
      <c r="AO68" s="84">
        <v>-0.25108095381517082</v>
      </c>
      <c r="AP68" s="84">
        <v>6.4878074344297668E-2</v>
      </c>
      <c r="AQ68" s="84">
        <v>-0.21562238058571134</v>
      </c>
      <c r="AR68" s="84">
        <v>1.4265478983481473E-2</v>
      </c>
      <c r="AS68" s="84">
        <v>-0.25601544752725325</v>
      </c>
      <c r="AT68" s="84">
        <v>0.4141836408065897</v>
      </c>
      <c r="AU68" s="84">
        <v>-0.26803117307198132</v>
      </c>
      <c r="AV68" s="84">
        <v>6.467052068406047E-2</v>
      </c>
      <c r="AW68" s="84">
        <v>-1.3162511062946018E-2</v>
      </c>
      <c r="AX68" s="84">
        <v>3.0257889933104621E-2</v>
      </c>
      <c r="AY68" s="84">
        <v>-0.22063391225559956</v>
      </c>
      <c r="AZ68" s="84">
        <v>3.4026725718300017E-2</v>
      </c>
      <c r="BA68" s="84">
        <v>-0.19686527540752013</v>
      </c>
      <c r="BB68" s="84">
        <v>6.8199675186737238E-2</v>
      </c>
      <c r="BC68" s="84">
        <v>1.9134995655024533E-2</v>
      </c>
      <c r="BD68" s="84">
        <v>5.1410769455011399E-2</v>
      </c>
      <c r="BE68" s="84">
        <v>-0.22046613922174402</v>
      </c>
      <c r="BF68" s="84">
        <v>0.2136698147840681</v>
      </c>
      <c r="BG68" s="84">
        <v>-0.32548327685699657</v>
      </c>
      <c r="BH68" s="84">
        <v>0.3011960050075505</v>
      </c>
      <c r="BI68" s="84">
        <v>-0.34074354537521723</v>
      </c>
      <c r="BJ68" s="84">
        <v>6.5159163251387389E-2</v>
      </c>
      <c r="BK68" s="84">
        <v>-0.25103075637071975</v>
      </c>
      <c r="BL68" s="84">
        <v>1</v>
      </c>
      <c r="BM68" s="84">
        <v>-0.50233352305758827</v>
      </c>
      <c r="BN68" s="84">
        <v>8.9152897686555696E-2</v>
      </c>
      <c r="BO68" s="84">
        <v>-3.5181775615243695E-2</v>
      </c>
      <c r="BP68" s="84">
        <v>5.5800537550959567E-2</v>
      </c>
      <c r="BQ68" s="84">
        <v>-0.12226403523980169</v>
      </c>
      <c r="BR68" s="84">
        <v>7.4463967165054878E-2</v>
      </c>
      <c r="BS68" s="84">
        <v>-0.12021654232333397</v>
      </c>
      <c r="BT68" s="84">
        <v>0.11874819005864255</v>
      </c>
      <c r="BU68" s="85">
        <v>0.11938797358685903</v>
      </c>
    </row>
    <row r="69" spans="2:73" x14ac:dyDescent="0.45">
      <c r="B69" s="79" t="s">
        <v>738</v>
      </c>
      <c r="C69" s="83">
        <v>9.8232790509476489E-2</v>
      </c>
      <c r="D69" s="84">
        <v>0.18426373883515226</v>
      </c>
      <c r="E69" s="84">
        <v>0.46330331056489349</v>
      </c>
      <c r="F69" s="84">
        <v>0.12743330588659696</v>
      </c>
      <c r="G69" s="84">
        <v>0.41592001046104626</v>
      </c>
      <c r="H69" s="84">
        <v>4.19504420994192E-2</v>
      </c>
      <c r="I69" s="84">
        <v>2.5336187397419579E-2</v>
      </c>
      <c r="J69" s="84">
        <v>2.8994500906381469E-2</v>
      </c>
      <c r="K69" s="84">
        <v>-1.8441360776785255E-2</v>
      </c>
      <c r="L69" s="84">
        <v>0.22039965417231877</v>
      </c>
      <c r="M69" s="84">
        <v>0.64483106664607093</v>
      </c>
      <c r="N69" s="84">
        <v>0.18732124674346551</v>
      </c>
      <c r="O69" s="84">
        <v>0.57283768584053507</v>
      </c>
      <c r="P69" s="84">
        <v>0.17053490711367458</v>
      </c>
      <c r="Q69" s="84">
        <v>0.28479974881212577</v>
      </c>
      <c r="R69" s="84">
        <v>-9.8892343378759861E-3</v>
      </c>
      <c r="S69" s="84">
        <v>0.49174284239673172</v>
      </c>
      <c r="T69" s="84">
        <v>-0.14826989064042345</v>
      </c>
      <c r="U69" s="84">
        <v>0.26242154485481539</v>
      </c>
      <c r="V69" s="84">
        <v>4.378206917548829E-2</v>
      </c>
      <c r="W69" s="84">
        <v>0.50987184730390267</v>
      </c>
      <c r="X69" s="84">
        <v>0.16571516954282184</v>
      </c>
      <c r="Y69" s="84">
        <v>0.46352104881858941</v>
      </c>
      <c r="Z69" s="84">
        <v>-5.1914869721487955E-2</v>
      </c>
      <c r="AA69" s="84">
        <v>0.2043680620293899</v>
      </c>
      <c r="AB69" s="84">
        <v>-0.31966898055026766</v>
      </c>
      <c r="AC69" s="84">
        <v>0.53537002032830927</v>
      </c>
      <c r="AD69" s="84">
        <v>-3.219596290289746E-2</v>
      </c>
      <c r="AE69" s="84">
        <v>0.41836569263731554</v>
      </c>
      <c r="AF69" s="84">
        <v>5.1814639909726672E-2</v>
      </c>
      <c r="AG69" s="84">
        <v>0.41583597169173769</v>
      </c>
      <c r="AH69" s="84">
        <v>9.9620588052609605E-4</v>
      </c>
      <c r="AI69" s="84">
        <v>0.52597584642257578</v>
      </c>
      <c r="AJ69" s="84">
        <v>-5.5155269683886295E-2</v>
      </c>
      <c r="AK69" s="84">
        <v>0.52312685012798876</v>
      </c>
      <c r="AL69" s="84">
        <v>0.15808027143885151</v>
      </c>
      <c r="AM69" s="84">
        <v>0.55480831701321398</v>
      </c>
      <c r="AN69" s="84">
        <v>0.12839055628317722</v>
      </c>
      <c r="AO69" s="84">
        <v>0.57554789767239944</v>
      </c>
      <c r="AP69" s="84">
        <v>-4.9385557645375416E-2</v>
      </c>
      <c r="AQ69" s="84">
        <v>0.35043037725238785</v>
      </c>
      <c r="AR69" s="84">
        <v>8.308563344129518E-3</v>
      </c>
      <c r="AS69" s="84">
        <v>0.41980352282128341</v>
      </c>
      <c r="AT69" s="84">
        <v>-0.2449481601269132</v>
      </c>
      <c r="AU69" s="84">
        <v>0.58792662427607512</v>
      </c>
      <c r="AV69" s="84">
        <v>-3.1591893939267701E-2</v>
      </c>
      <c r="AW69" s="84">
        <v>2.0297432341111452E-2</v>
      </c>
      <c r="AX69" s="84">
        <v>-3.9645632168683803E-2</v>
      </c>
      <c r="AY69" s="84">
        <v>0.47835602617387435</v>
      </c>
      <c r="AZ69" s="84">
        <v>-6.5228265898089458E-2</v>
      </c>
      <c r="BA69" s="84">
        <v>0.41657855096529672</v>
      </c>
      <c r="BB69" s="84">
        <v>3.3945464844708249E-2</v>
      </c>
      <c r="BC69" s="84">
        <v>-2.7003456312811022E-4</v>
      </c>
      <c r="BD69" s="84">
        <v>0.16068793957565511</v>
      </c>
      <c r="BE69" s="84">
        <v>0.52412915179563868</v>
      </c>
      <c r="BF69" s="84">
        <v>-4.6193253984827425E-2</v>
      </c>
      <c r="BG69" s="84">
        <v>0.60543909785045791</v>
      </c>
      <c r="BH69" s="84">
        <v>-0.19641679710122878</v>
      </c>
      <c r="BI69" s="84">
        <v>0.62667769341452217</v>
      </c>
      <c r="BJ69" s="84">
        <v>5.5546597584019697E-2</v>
      </c>
      <c r="BK69" s="84">
        <v>0.45552538141646259</v>
      </c>
      <c r="BL69" s="84">
        <v>-0.50233352305758827</v>
      </c>
      <c r="BM69" s="84">
        <v>1</v>
      </c>
      <c r="BN69" s="84">
        <v>9.3572736250814303E-2</v>
      </c>
      <c r="BO69" s="84">
        <v>0.35350436368243149</v>
      </c>
      <c r="BP69" s="84">
        <v>8.1973532128686299E-2</v>
      </c>
      <c r="BQ69" s="84">
        <v>0.52755198790708591</v>
      </c>
      <c r="BR69" s="84">
        <v>8.3772577966550715E-2</v>
      </c>
      <c r="BS69" s="84">
        <v>0.53606381120610769</v>
      </c>
      <c r="BT69" s="84">
        <v>-8.5922149321950247E-2</v>
      </c>
      <c r="BU69" s="85">
        <v>0.10827933980802158</v>
      </c>
    </row>
    <row r="70" spans="2:73" x14ac:dyDescent="0.45">
      <c r="B70" s="79" t="s">
        <v>739</v>
      </c>
      <c r="C70" s="83">
        <v>0.30018709628952078</v>
      </c>
      <c r="D70" s="84">
        <v>0.39878524842614244</v>
      </c>
      <c r="E70" s="84">
        <v>6.1446234523634534E-2</v>
      </c>
      <c r="F70" s="84">
        <v>0.70158736190592885</v>
      </c>
      <c r="G70" s="84">
        <v>0.22895455922050229</v>
      </c>
      <c r="H70" s="84">
        <v>0.20453507702979332</v>
      </c>
      <c r="I70" s="84">
        <v>-0.25957060446058378</v>
      </c>
      <c r="J70" s="84">
        <v>0.28049081592819991</v>
      </c>
      <c r="K70" s="84">
        <v>9.9805745056627225E-3</v>
      </c>
      <c r="L70" s="84">
        <v>0.31402047586800158</v>
      </c>
      <c r="M70" s="84">
        <v>9.6720653364214024E-2</v>
      </c>
      <c r="N70" s="84">
        <v>0.3046783975300173</v>
      </c>
      <c r="O70" s="84">
        <v>0.11619653326548836</v>
      </c>
      <c r="P70" s="84">
        <v>0.39726897973849451</v>
      </c>
      <c r="Q70" s="84">
        <v>-4.0539088517928333E-2</v>
      </c>
      <c r="R70" s="84">
        <v>0.13273233687864353</v>
      </c>
      <c r="S70" s="84">
        <v>5.6179173835443318E-2</v>
      </c>
      <c r="T70" s="84">
        <v>6.968338149910798E-2</v>
      </c>
      <c r="U70" s="84">
        <v>3.0879375372466648E-2</v>
      </c>
      <c r="V70" s="84">
        <v>0.28261507956421206</v>
      </c>
      <c r="W70" s="84">
        <v>9.4214960781472359E-2</v>
      </c>
      <c r="X70" s="84">
        <v>0.44863940362211924</v>
      </c>
      <c r="Y70" s="84">
        <v>5.88885816883905E-2</v>
      </c>
      <c r="Z70" s="84">
        <v>0.18196578233291927</v>
      </c>
      <c r="AA70" s="84">
        <v>2.001531708846355E-2</v>
      </c>
      <c r="AB70" s="84">
        <v>3.5116924442737792E-2</v>
      </c>
      <c r="AC70" s="84">
        <v>0.13196349104692323</v>
      </c>
      <c r="AD70" s="84">
        <v>0.11455901636478405</v>
      </c>
      <c r="AE70" s="84">
        <v>5.125932624902025E-2</v>
      </c>
      <c r="AF70" s="84">
        <v>8.044233389068417E-2</v>
      </c>
      <c r="AG70" s="84">
        <v>8.5343749495534367E-3</v>
      </c>
      <c r="AH70" s="84">
        <v>8.6745456065773288E-2</v>
      </c>
      <c r="AI70" s="84">
        <v>8.6379790593087299E-2</v>
      </c>
      <c r="AJ70" s="84">
        <v>0.10170667575276536</v>
      </c>
      <c r="AK70" s="84">
        <v>2.4369479732607131E-2</v>
      </c>
      <c r="AL70" s="84">
        <v>0.33625896868599048</v>
      </c>
      <c r="AM70" s="84">
        <v>6.8930850326935536E-2</v>
      </c>
      <c r="AN70" s="84">
        <v>0.23486274335101617</v>
      </c>
      <c r="AO70" s="84">
        <v>6.5648851445735013E-2</v>
      </c>
      <c r="AP70" s="84">
        <v>3.8840350628383383E-2</v>
      </c>
      <c r="AQ70" s="84">
        <v>1.1627135212634143E-2</v>
      </c>
      <c r="AR70" s="84">
        <v>1.3285069423065057E-2</v>
      </c>
      <c r="AS70" s="84">
        <v>1.5874301577334469E-2</v>
      </c>
      <c r="AT70" s="84">
        <v>0.15481955530720778</v>
      </c>
      <c r="AU70" s="84">
        <v>0.11246984924391319</v>
      </c>
      <c r="AV70" s="84">
        <v>9.4534172111958012E-2</v>
      </c>
      <c r="AW70" s="84">
        <v>9.9056718079236338E-3</v>
      </c>
      <c r="AX70" s="84">
        <v>-1.3121202183440334E-2</v>
      </c>
      <c r="AY70" s="84">
        <v>8.2056848471475569E-2</v>
      </c>
      <c r="AZ70" s="84">
        <v>-3.9463553286697853E-3</v>
      </c>
      <c r="BA70" s="84">
        <v>5.212644113568686E-2</v>
      </c>
      <c r="BB70" s="84">
        <v>0.1840905192502538</v>
      </c>
      <c r="BC70" s="84">
        <v>-3.6172198366461027E-3</v>
      </c>
      <c r="BD70" s="84">
        <v>0.33337842456037237</v>
      </c>
      <c r="BE70" s="84">
        <v>0.10829539456858378</v>
      </c>
      <c r="BF70" s="84">
        <v>0.1970920986042505</v>
      </c>
      <c r="BG70" s="84">
        <v>4.8487070444464639E-2</v>
      </c>
      <c r="BH70" s="84">
        <v>5.6913159583283898E-2</v>
      </c>
      <c r="BI70" s="84">
        <v>8.9149671512023659E-2</v>
      </c>
      <c r="BJ70" s="84">
        <v>0.11949711514482274</v>
      </c>
      <c r="BK70" s="84">
        <v>1.86266740578841E-2</v>
      </c>
      <c r="BL70" s="84">
        <v>8.9152897686555696E-2</v>
      </c>
      <c r="BM70" s="84">
        <v>9.3572736250814303E-2</v>
      </c>
      <c r="BN70" s="84">
        <v>1</v>
      </c>
      <c r="BO70" s="84">
        <v>0.30392355205988791</v>
      </c>
      <c r="BP70" s="84">
        <v>0.29547960276462648</v>
      </c>
      <c r="BQ70" s="84">
        <v>0.24712831341266905</v>
      </c>
      <c r="BR70" s="84">
        <v>0.34011683737672721</v>
      </c>
      <c r="BS70" s="84">
        <v>0.25814289702597981</v>
      </c>
      <c r="BT70" s="84">
        <v>0.20229296737430499</v>
      </c>
      <c r="BU70" s="85">
        <v>-9.4050363012388394E-2</v>
      </c>
    </row>
    <row r="71" spans="2:73" x14ac:dyDescent="0.45">
      <c r="B71" s="79" t="s">
        <v>740</v>
      </c>
      <c r="C71" s="83">
        <v>0.1928841750237611</v>
      </c>
      <c r="D71" s="84">
        <v>0.29463804683074979</v>
      </c>
      <c r="E71" s="84">
        <v>0.6476473548649464</v>
      </c>
      <c r="F71" s="84">
        <v>0.42384509350584432</v>
      </c>
      <c r="G71" s="84">
        <v>0.9908333521555287</v>
      </c>
      <c r="H71" s="84">
        <v>0.18813225078889567</v>
      </c>
      <c r="I71" s="84">
        <v>-1.5116139487835295E-2</v>
      </c>
      <c r="J71" s="84">
        <v>0.10109054274122849</v>
      </c>
      <c r="K71" s="84">
        <v>-0.11540695021826201</v>
      </c>
      <c r="L71" s="84">
        <v>0.36803827857616234</v>
      </c>
      <c r="M71" s="84">
        <v>0.53838845209553832</v>
      </c>
      <c r="N71" s="84">
        <v>0.33342414252515901</v>
      </c>
      <c r="O71" s="84">
        <v>0.56483189173521786</v>
      </c>
      <c r="P71" s="84">
        <v>0.36321348871798609</v>
      </c>
      <c r="Q71" s="84">
        <v>0.46542455383206693</v>
      </c>
      <c r="R71" s="84">
        <v>0.46369355772337967</v>
      </c>
      <c r="S71" s="84">
        <v>0.28690444320664316</v>
      </c>
      <c r="T71" s="84">
        <v>-8.2904803086046475E-2</v>
      </c>
      <c r="U71" s="84">
        <v>0.34236054877079541</v>
      </c>
      <c r="V71" s="84">
        <v>0.14996696897775663</v>
      </c>
      <c r="W71" s="84">
        <v>0.62840328234277509</v>
      </c>
      <c r="X71" s="84">
        <v>0.35678659556136189</v>
      </c>
      <c r="Y71" s="84">
        <v>0.64670453390849747</v>
      </c>
      <c r="Z71" s="84">
        <v>9.8081522719517741E-2</v>
      </c>
      <c r="AA71" s="84">
        <v>0.22421739910769994</v>
      </c>
      <c r="AB71" s="84">
        <v>-0.24784344439339812</v>
      </c>
      <c r="AC71" s="84">
        <v>0.56216801451330667</v>
      </c>
      <c r="AD71" s="84">
        <v>0.28478277701282712</v>
      </c>
      <c r="AE71" s="84">
        <v>0.47348653707304655</v>
      </c>
      <c r="AF71" s="84">
        <v>0.34550423358960042</v>
      </c>
      <c r="AG71" s="84">
        <v>0.359131805768173</v>
      </c>
      <c r="AH71" s="84">
        <v>0.29452450664194363</v>
      </c>
      <c r="AI71" s="84">
        <v>0.47189865002445947</v>
      </c>
      <c r="AJ71" s="84">
        <v>0.30989438184169388</v>
      </c>
      <c r="AK71" s="84">
        <v>0.39208695024417245</v>
      </c>
      <c r="AL71" s="84">
        <v>0.36242991891127158</v>
      </c>
      <c r="AM71" s="84">
        <v>0.55583825325578973</v>
      </c>
      <c r="AN71" s="84">
        <v>0.3016604436017738</v>
      </c>
      <c r="AO71" s="84">
        <v>0.53594192904717131</v>
      </c>
      <c r="AP71" s="84">
        <v>0.14082031653947605</v>
      </c>
      <c r="AQ71" s="84">
        <v>0.2467842796617854</v>
      </c>
      <c r="AR71" s="84">
        <v>7.5538574375268147E-2</v>
      </c>
      <c r="AS71" s="84">
        <v>0.34891987461530072</v>
      </c>
      <c r="AT71" s="84">
        <v>3.5347860840534658E-2</v>
      </c>
      <c r="AU71" s="84">
        <v>0.57247750656013419</v>
      </c>
      <c r="AV71" s="84">
        <v>0.26208813207164827</v>
      </c>
      <c r="AW71" s="84">
        <v>0.1087642539736897</v>
      </c>
      <c r="AX71" s="84">
        <v>-4.9270760847306687E-2</v>
      </c>
      <c r="AY71" s="84">
        <v>0.59421061292650246</v>
      </c>
      <c r="AZ71" s="84">
        <v>-0.31290274648323008</v>
      </c>
      <c r="BA71" s="84">
        <v>0.4446177551984265</v>
      </c>
      <c r="BB71" s="84">
        <v>0.12464864972337245</v>
      </c>
      <c r="BC71" s="84">
        <v>6.3673399706618172E-2</v>
      </c>
      <c r="BD71" s="84">
        <v>0.38713902097712566</v>
      </c>
      <c r="BE71" s="84">
        <v>0.63377613786359477</v>
      </c>
      <c r="BF71" s="84">
        <v>0.11301838987467409</v>
      </c>
      <c r="BG71" s="84">
        <v>0.53121092194265829</v>
      </c>
      <c r="BH71" s="84">
        <v>7.1788943783042763E-2</v>
      </c>
      <c r="BI71" s="84">
        <v>0.40705377784734548</v>
      </c>
      <c r="BJ71" s="84">
        <v>0.27219139675136195</v>
      </c>
      <c r="BK71" s="84">
        <v>0.42654585915678334</v>
      </c>
      <c r="BL71" s="84">
        <v>-3.5181775615243695E-2</v>
      </c>
      <c r="BM71" s="84">
        <v>0.35350436368243149</v>
      </c>
      <c r="BN71" s="84">
        <v>0.30392355205988791</v>
      </c>
      <c r="BO71" s="84">
        <v>1</v>
      </c>
      <c r="BP71" s="84">
        <v>0.13063057322079821</v>
      </c>
      <c r="BQ71" s="84">
        <v>0.65306544906006947</v>
      </c>
      <c r="BR71" s="84">
        <v>6.6514110616270161E-2</v>
      </c>
      <c r="BS71" s="84">
        <v>0.65496511313434247</v>
      </c>
      <c r="BT71" s="84">
        <v>1.3755779594927723E-2</v>
      </c>
      <c r="BU71" s="85">
        <v>0.14269773374607211</v>
      </c>
    </row>
    <row r="72" spans="2:73" x14ac:dyDescent="0.45">
      <c r="B72" s="79" t="s">
        <v>741</v>
      </c>
      <c r="C72" s="83">
        <v>0.392827436634274</v>
      </c>
      <c r="D72" s="84">
        <v>0.73528657074403314</v>
      </c>
      <c r="E72" s="84">
        <v>0.20562689482332958</v>
      </c>
      <c r="F72" s="84">
        <v>0.34684294422079887</v>
      </c>
      <c r="G72" s="84">
        <v>7.0001941979403418E-2</v>
      </c>
      <c r="H72" s="84">
        <v>0.10074086677485368</v>
      </c>
      <c r="I72" s="84">
        <v>-0.11721560744782188</v>
      </c>
      <c r="J72" s="84">
        <v>0.23444721181391892</v>
      </c>
      <c r="K72" s="84">
        <v>1.5069381878276359E-2</v>
      </c>
      <c r="L72" s="84">
        <v>0.34059291366878219</v>
      </c>
      <c r="M72" s="84">
        <v>5.7798142256716631E-2</v>
      </c>
      <c r="N72" s="84">
        <v>0.39418809905616981</v>
      </c>
      <c r="O72" s="84">
        <v>5.3629096602628143E-2</v>
      </c>
      <c r="P72" s="84">
        <v>0.37202741601076894</v>
      </c>
      <c r="Q72" s="84">
        <v>2.9910029308412533E-2</v>
      </c>
      <c r="R72" s="84">
        <v>6.2198919511983454E-2</v>
      </c>
      <c r="S72" s="84">
        <v>1.0562216004595176E-3</v>
      </c>
      <c r="T72" s="84">
        <v>3.4505288557113635E-2</v>
      </c>
      <c r="U72" s="84">
        <v>-1.1540054970605892E-2</v>
      </c>
      <c r="V72" s="84">
        <v>0.2322482895034777</v>
      </c>
      <c r="W72" s="84">
        <v>0.21628822530875524</v>
      </c>
      <c r="X72" s="84">
        <v>0.55469501300955382</v>
      </c>
      <c r="Y72" s="84">
        <v>0.20799459589188629</v>
      </c>
      <c r="Z72" s="84">
        <v>-8.301929960820518E-4</v>
      </c>
      <c r="AA72" s="84">
        <v>-3.9499869032330263E-2</v>
      </c>
      <c r="AB72" s="84">
        <v>1.0210045005405569E-2</v>
      </c>
      <c r="AC72" s="84">
        <v>0.21834002628906538</v>
      </c>
      <c r="AD72" s="84">
        <v>6.1442564541677347E-2</v>
      </c>
      <c r="AE72" s="84">
        <v>6.7805839486744263E-2</v>
      </c>
      <c r="AF72" s="84">
        <v>-3.596688603890448E-2</v>
      </c>
      <c r="AG72" s="84">
        <v>-1.5284148305383244E-2</v>
      </c>
      <c r="AH72" s="84">
        <v>-4.8571246873879884E-2</v>
      </c>
      <c r="AI72" s="84">
        <v>3.7090330245004847E-2</v>
      </c>
      <c r="AJ72" s="84">
        <v>-2.9876292756778573E-2</v>
      </c>
      <c r="AK72" s="84">
        <v>-2.7997601755268407E-2</v>
      </c>
      <c r="AL72" s="84">
        <v>0.27915296165843506</v>
      </c>
      <c r="AM72" s="84">
        <v>8.9051104470165995E-2</v>
      </c>
      <c r="AN72" s="84">
        <v>0.10778753213210217</v>
      </c>
      <c r="AO72" s="84">
        <v>3.1611481428133831E-2</v>
      </c>
      <c r="AP72" s="84">
        <v>3.3772739529896144E-2</v>
      </c>
      <c r="AQ72" s="84">
        <v>3.9311789805158825E-3</v>
      </c>
      <c r="AR72" s="84">
        <v>2.9859355363197459E-2</v>
      </c>
      <c r="AS72" s="84">
        <v>-7.4159428718747937E-3</v>
      </c>
      <c r="AT72" s="84">
        <v>0.10765600431053461</v>
      </c>
      <c r="AU72" s="84">
        <v>0.17918456104236591</v>
      </c>
      <c r="AV72" s="84">
        <v>5.8949765597255746E-2</v>
      </c>
      <c r="AW72" s="84">
        <v>1.5065526866596618E-2</v>
      </c>
      <c r="AX72" s="84">
        <v>2.6964787050019728E-2</v>
      </c>
      <c r="AY72" s="84">
        <v>0.20512801594588884</v>
      </c>
      <c r="AZ72" s="84">
        <v>3.1462355040763591E-2</v>
      </c>
      <c r="BA72" s="84">
        <v>-6.0974563512850672E-3</v>
      </c>
      <c r="BB72" s="84">
        <v>0.22850907743229021</v>
      </c>
      <c r="BC72" s="84">
        <v>6.9670961880907852E-5</v>
      </c>
      <c r="BD72" s="84">
        <v>0.29005423222586185</v>
      </c>
      <c r="BE72" s="84">
        <v>0.16006522460353265</v>
      </c>
      <c r="BF72" s="84">
        <v>6.1046832026483491E-2</v>
      </c>
      <c r="BG72" s="84">
        <v>7.2418873886228433E-2</v>
      </c>
      <c r="BH72" s="84">
        <v>3.9888461230912248E-2</v>
      </c>
      <c r="BI72" s="84">
        <v>0.10164765379418983</v>
      </c>
      <c r="BJ72" s="84">
        <v>1.9269106009292228E-2</v>
      </c>
      <c r="BK72" s="84">
        <v>-1.2808559482662367E-2</v>
      </c>
      <c r="BL72" s="84">
        <v>5.5800537550959567E-2</v>
      </c>
      <c r="BM72" s="84">
        <v>8.1973532128686299E-2</v>
      </c>
      <c r="BN72" s="84">
        <v>0.29547960276462648</v>
      </c>
      <c r="BO72" s="84">
        <v>0.13063057322079821</v>
      </c>
      <c r="BP72" s="84">
        <v>1</v>
      </c>
      <c r="BQ72" s="84">
        <v>0.29597686569331849</v>
      </c>
      <c r="BR72" s="84">
        <v>0.83907567651082338</v>
      </c>
      <c r="BS72" s="84">
        <v>0.2852023269656227</v>
      </c>
      <c r="BT72" s="84">
        <v>0.31503888251988627</v>
      </c>
      <c r="BU72" s="85">
        <v>-0.14376202290059997</v>
      </c>
    </row>
    <row r="73" spans="2:73" x14ac:dyDescent="0.45">
      <c r="B73" s="79" t="s">
        <v>742</v>
      </c>
      <c r="C73" s="83">
        <v>1.5538363025991821E-2</v>
      </c>
      <c r="D73" s="84">
        <v>0.42668787112371587</v>
      </c>
      <c r="E73" s="84">
        <v>0.99282301413847573</v>
      </c>
      <c r="F73" s="84">
        <v>0.29872473045870224</v>
      </c>
      <c r="G73" s="84">
        <v>0.64054316118963395</v>
      </c>
      <c r="H73" s="84">
        <v>3.5989888888939239E-2</v>
      </c>
      <c r="I73" s="84">
        <v>0.13118591575649419</v>
      </c>
      <c r="J73" s="84">
        <v>-1.4183477330115537E-2</v>
      </c>
      <c r="K73" s="84">
        <v>-0.26171951558527506</v>
      </c>
      <c r="L73" s="84">
        <v>0.39261948489865423</v>
      </c>
      <c r="M73" s="84">
        <v>0.70611024881867102</v>
      </c>
      <c r="N73" s="84">
        <v>0.24498763815079616</v>
      </c>
      <c r="O73" s="84">
        <v>0.62398860144285007</v>
      </c>
      <c r="P73" s="84">
        <v>0.48089799333886601</v>
      </c>
      <c r="Q73" s="84">
        <v>0.6625358751220104</v>
      </c>
      <c r="R73" s="84">
        <v>0.43797047712060122</v>
      </c>
      <c r="S73" s="84">
        <v>0.45306721328908905</v>
      </c>
      <c r="T73" s="84">
        <v>-0.11140474278604462</v>
      </c>
      <c r="U73" s="84">
        <v>0.42070781878335922</v>
      </c>
      <c r="V73" s="84">
        <v>0.21719088038129575</v>
      </c>
      <c r="W73" s="84">
        <v>0.92909509313273964</v>
      </c>
      <c r="X73" s="84">
        <v>0.50723427954601885</v>
      </c>
      <c r="Y73" s="84">
        <v>0.99237708070553476</v>
      </c>
      <c r="Z73" s="84">
        <v>-4.1480458504951981E-2</v>
      </c>
      <c r="AA73" s="84">
        <v>0.43433260743662322</v>
      </c>
      <c r="AB73" s="84">
        <v>-0.33016637559406425</v>
      </c>
      <c r="AC73" s="84">
        <v>0.8475397179794778</v>
      </c>
      <c r="AD73" s="84">
        <v>0.22317068225925188</v>
      </c>
      <c r="AE73" s="84">
        <v>0.60352490740995901</v>
      </c>
      <c r="AF73" s="84">
        <v>0.33451501760168162</v>
      </c>
      <c r="AG73" s="84">
        <v>0.45682000144645374</v>
      </c>
      <c r="AH73" s="84">
        <v>0.2223672248259165</v>
      </c>
      <c r="AI73" s="84">
        <v>0.64439769465204066</v>
      </c>
      <c r="AJ73" s="84">
        <v>0.2470793159540379</v>
      </c>
      <c r="AK73" s="84">
        <v>0.51661347876788766</v>
      </c>
      <c r="AL73" s="84">
        <v>0.43862861024596506</v>
      </c>
      <c r="AM73" s="84">
        <v>0.78638498707402638</v>
      </c>
      <c r="AN73" s="84">
        <v>0.33797697226351625</v>
      </c>
      <c r="AO73" s="84">
        <v>0.69069565983192571</v>
      </c>
      <c r="AP73" s="84">
        <v>6.7980617773394009E-2</v>
      </c>
      <c r="AQ73" s="84">
        <v>0.378137417250135</v>
      </c>
      <c r="AR73" s="84">
        <v>1.3394127014006263E-3</v>
      </c>
      <c r="AS73" s="84">
        <v>0.42310938252700758</v>
      </c>
      <c r="AT73" s="84">
        <v>-1.6448598741868971E-2</v>
      </c>
      <c r="AU73" s="84">
        <v>0.85666518046903817</v>
      </c>
      <c r="AV73" s="84">
        <v>0.209105560188238</v>
      </c>
      <c r="AW73" s="84">
        <v>0.12100553242406258</v>
      </c>
      <c r="AX73" s="84">
        <v>-1.9792749295920037E-2</v>
      </c>
      <c r="AY73" s="84">
        <v>0.93115543015259172</v>
      </c>
      <c r="AZ73" s="84">
        <v>-0.29145566852479848</v>
      </c>
      <c r="BA73" s="84">
        <v>0.58815625268393101</v>
      </c>
      <c r="BB73" s="84">
        <v>-1.5402094426835987E-2</v>
      </c>
      <c r="BC73" s="84">
        <v>4.7733824169624899E-2</v>
      </c>
      <c r="BD73" s="84">
        <v>0.41579182936045506</v>
      </c>
      <c r="BE73" s="84">
        <v>0.85067416580453359</v>
      </c>
      <c r="BF73" s="84">
        <v>-1.3803533719738912E-2</v>
      </c>
      <c r="BG73" s="84">
        <v>0.6899875521134321</v>
      </c>
      <c r="BH73" s="84">
        <v>2.8464551126100333E-2</v>
      </c>
      <c r="BI73" s="84">
        <v>0.58651232844800383</v>
      </c>
      <c r="BJ73" s="84">
        <v>0.17325012892542582</v>
      </c>
      <c r="BK73" s="84">
        <v>0.56859843624771167</v>
      </c>
      <c r="BL73" s="84">
        <v>-0.12226403523980169</v>
      </c>
      <c r="BM73" s="84">
        <v>0.52755198790708591</v>
      </c>
      <c r="BN73" s="84">
        <v>0.24712831341266905</v>
      </c>
      <c r="BO73" s="84">
        <v>0.65306544906006947</v>
      </c>
      <c r="BP73" s="84">
        <v>0.29597686569331849</v>
      </c>
      <c r="BQ73" s="84">
        <v>1</v>
      </c>
      <c r="BR73" s="84">
        <v>0.23568234341458111</v>
      </c>
      <c r="BS73" s="84">
        <v>0.99451652262952095</v>
      </c>
      <c r="BT73" s="84">
        <v>-0.1154502999025306</v>
      </c>
      <c r="BU73" s="85">
        <v>0.16862328144162772</v>
      </c>
    </row>
    <row r="74" spans="2:73" x14ac:dyDescent="0.45">
      <c r="B74" s="79" t="s">
        <v>743</v>
      </c>
      <c r="C74" s="83">
        <v>0.43182988146067497</v>
      </c>
      <c r="D74" s="84">
        <v>0.78260488807518291</v>
      </c>
      <c r="E74" s="84">
        <v>0.1953718352912325</v>
      </c>
      <c r="F74" s="84">
        <v>0.37951287439617176</v>
      </c>
      <c r="G74" s="84">
        <v>8.6397079132332133E-2</v>
      </c>
      <c r="H74" s="84">
        <v>0.12037206893312663</v>
      </c>
      <c r="I74" s="84">
        <v>-0.13161902190429384</v>
      </c>
      <c r="J74" s="84">
        <v>0.27058526611873474</v>
      </c>
      <c r="K74" s="84">
        <v>1.652240079208693E-2</v>
      </c>
      <c r="L74" s="84">
        <v>0.36032126453238916</v>
      </c>
      <c r="M74" s="84">
        <v>6.5477907295607693E-2</v>
      </c>
      <c r="N74" s="84">
        <v>0.42314782205595841</v>
      </c>
      <c r="O74" s="84">
        <v>6.238195657781738E-2</v>
      </c>
      <c r="P74" s="84">
        <v>0.39663007116439059</v>
      </c>
      <c r="Q74" s="84">
        <v>2.2067918298819576E-2</v>
      </c>
      <c r="R74" s="84">
        <v>6.6573436607782296E-2</v>
      </c>
      <c r="S74" s="84">
        <v>-6.9557220955867574E-3</v>
      </c>
      <c r="T74" s="84">
        <v>4.920646032136685E-2</v>
      </c>
      <c r="U74" s="84">
        <v>-2.4936422269805567E-2</v>
      </c>
      <c r="V74" s="84">
        <v>0.26191754127766992</v>
      </c>
      <c r="W74" s="84">
        <v>0.20577396159589822</v>
      </c>
      <c r="X74" s="84">
        <v>0.59770852055362722</v>
      </c>
      <c r="Y74" s="84">
        <v>0.19766606337560227</v>
      </c>
      <c r="Z74" s="84">
        <v>1.8229313879114705E-2</v>
      </c>
      <c r="AA74" s="84">
        <v>-2.9074605815002631E-2</v>
      </c>
      <c r="AB74" s="84">
        <v>3.1668103762033349E-2</v>
      </c>
      <c r="AC74" s="84">
        <v>0.20319080367430764</v>
      </c>
      <c r="AD74" s="84">
        <v>6.8525387223253326E-2</v>
      </c>
      <c r="AE74" s="84">
        <v>6.0293952806919023E-2</v>
      </c>
      <c r="AF74" s="84">
        <v>-5.4176178389649159E-2</v>
      </c>
      <c r="AG74" s="84">
        <v>-1.8373444747779442E-2</v>
      </c>
      <c r="AH74" s="84">
        <v>-4.7855026809145468E-2</v>
      </c>
      <c r="AI74" s="84">
        <v>3.0215711364619622E-2</v>
      </c>
      <c r="AJ74" s="84">
        <v>-3.1150585008660116E-2</v>
      </c>
      <c r="AK74" s="84">
        <v>-3.4657464619925839E-2</v>
      </c>
      <c r="AL74" s="84">
        <v>0.29672533461991496</v>
      </c>
      <c r="AM74" s="84">
        <v>9.5235468581463575E-2</v>
      </c>
      <c r="AN74" s="84">
        <v>0.13535534292657045</v>
      </c>
      <c r="AO74" s="84">
        <v>3.7329321075993599E-2</v>
      </c>
      <c r="AP74" s="84">
        <v>4.85062817849004E-2</v>
      </c>
      <c r="AQ74" s="84">
        <v>-4.7780916563407779E-4</v>
      </c>
      <c r="AR74" s="84">
        <v>2.1562408905301412E-3</v>
      </c>
      <c r="AS74" s="84">
        <v>-8.0385743368988887E-3</v>
      </c>
      <c r="AT74" s="84">
        <v>0.12907875450746648</v>
      </c>
      <c r="AU74" s="84">
        <v>0.16371324446744606</v>
      </c>
      <c r="AV74" s="84">
        <v>7.3679103525717729E-2</v>
      </c>
      <c r="AW74" s="84">
        <v>2.2386253404128073E-2</v>
      </c>
      <c r="AX74" s="84">
        <v>5.9836523645399172E-3</v>
      </c>
      <c r="AY74" s="84">
        <v>0.19929945629365658</v>
      </c>
      <c r="AZ74" s="84">
        <v>8.7622399345032975E-3</v>
      </c>
      <c r="BA74" s="84">
        <v>1.536638694678496E-3</v>
      </c>
      <c r="BB74" s="84">
        <v>0.23343687092929566</v>
      </c>
      <c r="BC74" s="84">
        <v>4.2715197644130993E-4</v>
      </c>
      <c r="BD74" s="84">
        <v>0.30903924972216851</v>
      </c>
      <c r="BE74" s="84">
        <v>0.15511327867742963</v>
      </c>
      <c r="BF74" s="84">
        <v>8.0822633176803133E-2</v>
      </c>
      <c r="BG74" s="84">
        <v>5.9271528316007585E-2</v>
      </c>
      <c r="BH74" s="84">
        <v>5.8551138504217719E-2</v>
      </c>
      <c r="BI74" s="84">
        <v>7.8229445102742531E-2</v>
      </c>
      <c r="BJ74" s="84">
        <v>3.2509871806534869E-2</v>
      </c>
      <c r="BK74" s="84">
        <v>-1.3388703815434345E-2</v>
      </c>
      <c r="BL74" s="84">
        <v>7.4463967165054878E-2</v>
      </c>
      <c r="BM74" s="84">
        <v>8.3772577966550715E-2</v>
      </c>
      <c r="BN74" s="84">
        <v>0.34011683737672721</v>
      </c>
      <c r="BO74" s="84">
        <v>6.6514110616270161E-2</v>
      </c>
      <c r="BP74" s="84">
        <v>0.83907567651082338</v>
      </c>
      <c r="BQ74" s="84">
        <v>0.23568234341458111</v>
      </c>
      <c r="BR74" s="84">
        <v>1</v>
      </c>
      <c r="BS74" s="84">
        <v>0.22821962668200049</v>
      </c>
      <c r="BT74" s="84">
        <v>0.35469725287065224</v>
      </c>
      <c r="BU74" s="85">
        <v>-0.14599849211182733</v>
      </c>
    </row>
    <row r="75" spans="2:73" x14ac:dyDescent="0.45">
      <c r="B75" s="79" t="s">
        <v>744</v>
      </c>
      <c r="C75" s="83">
        <v>2.6880871077556566E-2</v>
      </c>
      <c r="D75" s="84">
        <v>0.42467130635311146</v>
      </c>
      <c r="E75" s="84">
        <v>0.98417331003708308</v>
      </c>
      <c r="F75" s="84">
        <v>0.30232300588257782</v>
      </c>
      <c r="G75" s="84">
        <v>0.63652804746806269</v>
      </c>
      <c r="H75" s="84">
        <v>3.5933680697800952E-2</v>
      </c>
      <c r="I75" s="84">
        <v>0.11868087069734189</v>
      </c>
      <c r="J75" s="84">
        <v>-7.3108739264558494E-3</v>
      </c>
      <c r="K75" s="84">
        <v>-0.25069850102929664</v>
      </c>
      <c r="L75" s="84">
        <v>0.40652248163773519</v>
      </c>
      <c r="M75" s="84">
        <v>0.7078341934578658</v>
      </c>
      <c r="N75" s="84">
        <v>0.25923890369830532</v>
      </c>
      <c r="O75" s="84">
        <v>0.62333198336414886</v>
      </c>
      <c r="P75" s="84">
        <v>0.49027938194894372</v>
      </c>
      <c r="Q75" s="84">
        <v>0.64838521848563879</v>
      </c>
      <c r="R75" s="84">
        <v>0.44889611676293034</v>
      </c>
      <c r="S75" s="84">
        <v>0.45378580396149742</v>
      </c>
      <c r="T75" s="84">
        <v>-0.10947555048625852</v>
      </c>
      <c r="U75" s="84">
        <v>0.41848635376749505</v>
      </c>
      <c r="V75" s="84">
        <v>0.20581537169653261</v>
      </c>
      <c r="W75" s="84">
        <v>0.91794649232937375</v>
      </c>
      <c r="X75" s="84">
        <v>0.5061749372430917</v>
      </c>
      <c r="Y75" s="84">
        <v>0.98371049236648633</v>
      </c>
      <c r="Z75" s="84">
        <v>-2.92246277319008E-2</v>
      </c>
      <c r="AA75" s="84">
        <v>0.44439170526172034</v>
      </c>
      <c r="AB75" s="84">
        <v>-0.32960675574623904</v>
      </c>
      <c r="AC75" s="84">
        <v>0.84063104807343758</v>
      </c>
      <c r="AD75" s="84">
        <v>0.22486150499876656</v>
      </c>
      <c r="AE75" s="84">
        <v>0.62132243623831662</v>
      </c>
      <c r="AF75" s="84">
        <v>0.32489633798817441</v>
      </c>
      <c r="AG75" s="84">
        <v>0.46553598087571874</v>
      </c>
      <c r="AH75" s="84">
        <v>0.22062299181640424</v>
      </c>
      <c r="AI75" s="84">
        <v>0.64404403630002127</v>
      </c>
      <c r="AJ75" s="84">
        <v>0.24852162753786536</v>
      </c>
      <c r="AK75" s="84">
        <v>0.51628202070804041</v>
      </c>
      <c r="AL75" s="84">
        <v>0.433411499779284</v>
      </c>
      <c r="AM75" s="84">
        <v>0.77292878018841504</v>
      </c>
      <c r="AN75" s="84">
        <v>0.34650499478287378</v>
      </c>
      <c r="AO75" s="84">
        <v>0.69014575940777745</v>
      </c>
      <c r="AP75" s="84">
        <v>6.763604073010504E-2</v>
      </c>
      <c r="AQ75" s="84">
        <v>0.38757246481660007</v>
      </c>
      <c r="AR75" s="84">
        <v>9.5539305607139843E-3</v>
      </c>
      <c r="AS75" s="84">
        <v>0.41715242517019785</v>
      </c>
      <c r="AT75" s="84">
        <v>-2.1127313467261571E-2</v>
      </c>
      <c r="AU75" s="84">
        <v>0.85002479346715143</v>
      </c>
      <c r="AV75" s="84">
        <v>0.21704584634132873</v>
      </c>
      <c r="AW75" s="84">
        <v>0.12744719038760619</v>
      </c>
      <c r="AX75" s="84">
        <v>-1.2526157894970963E-2</v>
      </c>
      <c r="AY75" s="84">
        <v>0.91974278632367945</v>
      </c>
      <c r="AZ75" s="84">
        <v>-0.30018798420665682</v>
      </c>
      <c r="BA75" s="84">
        <v>0.60943539815604075</v>
      </c>
      <c r="BB75" s="84">
        <v>7.8292401941723968E-4</v>
      </c>
      <c r="BC75" s="84">
        <v>4.3417971056769915E-2</v>
      </c>
      <c r="BD75" s="84">
        <v>0.40786293576168747</v>
      </c>
      <c r="BE75" s="84">
        <v>0.84174244548094024</v>
      </c>
      <c r="BF75" s="84">
        <v>-1.6390933383646923E-3</v>
      </c>
      <c r="BG75" s="84">
        <v>0.6879542777898463</v>
      </c>
      <c r="BH75" s="84">
        <v>2.9027373960364481E-2</v>
      </c>
      <c r="BI75" s="84">
        <v>0.59235366199520367</v>
      </c>
      <c r="BJ75" s="84">
        <v>0.18426787843547462</v>
      </c>
      <c r="BK75" s="84">
        <v>0.57284997850579311</v>
      </c>
      <c r="BL75" s="84">
        <v>-0.12021654232333397</v>
      </c>
      <c r="BM75" s="84">
        <v>0.53606381120610769</v>
      </c>
      <c r="BN75" s="84">
        <v>0.25814289702597981</v>
      </c>
      <c r="BO75" s="84">
        <v>0.65496511313434247</v>
      </c>
      <c r="BP75" s="84">
        <v>0.2852023269656227</v>
      </c>
      <c r="BQ75" s="84">
        <v>0.99451652262952095</v>
      </c>
      <c r="BR75" s="84">
        <v>0.22821962668200049</v>
      </c>
      <c r="BS75" s="84">
        <v>1</v>
      </c>
      <c r="BT75" s="84">
        <v>-0.10441416309669618</v>
      </c>
      <c r="BU75" s="85">
        <v>0.18613407212375749</v>
      </c>
    </row>
    <row r="76" spans="2:73" x14ac:dyDescent="0.45">
      <c r="B76" s="79" t="s">
        <v>745</v>
      </c>
      <c r="C76" s="83">
        <v>0.66157829278922864</v>
      </c>
      <c r="D76" s="84">
        <v>0.3559578499069011</v>
      </c>
      <c r="E76" s="84">
        <v>-0.11092081147198017</v>
      </c>
      <c r="F76" s="84">
        <v>0.26559730623976752</v>
      </c>
      <c r="G76" s="84">
        <v>-8.6216330548758116E-2</v>
      </c>
      <c r="H76" s="84">
        <v>7.7967228055739246E-2</v>
      </c>
      <c r="I76" s="84">
        <v>-0.23627235368540234</v>
      </c>
      <c r="J76" s="84">
        <v>0.40358759960349228</v>
      </c>
      <c r="K76" s="84">
        <v>2.3276643811126728E-2</v>
      </c>
      <c r="L76" s="84">
        <v>0.32403070643954596</v>
      </c>
      <c r="M76" s="84">
        <v>-0.1072563633820485</v>
      </c>
      <c r="N76" s="84">
        <v>0.43904344615718777</v>
      </c>
      <c r="O76" s="84">
        <v>-7.6525358557227002E-2</v>
      </c>
      <c r="P76" s="84">
        <v>0.19297578945323637</v>
      </c>
      <c r="Q76" s="84">
        <v>-0.19381872754298732</v>
      </c>
      <c r="R76" s="84">
        <v>4.7447005656583691E-2</v>
      </c>
      <c r="S76" s="84">
        <v>-7.2977040858157871E-2</v>
      </c>
      <c r="T76" s="84">
        <v>9.4324222367843907E-2</v>
      </c>
      <c r="U76" s="84">
        <v>-8.887071150906338E-2</v>
      </c>
      <c r="V76" s="84">
        <v>0.13898617776021965</v>
      </c>
      <c r="W76" s="84">
        <v>-7.5441258930554284E-2</v>
      </c>
      <c r="X76" s="84">
        <v>0.22264356950101821</v>
      </c>
      <c r="Y76" s="84">
        <v>-0.11050851540185307</v>
      </c>
      <c r="Z76" s="84">
        <v>6.0815214554657458E-2</v>
      </c>
      <c r="AA76" s="84">
        <v>-4.7350560495913373E-2</v>
      </c>
      <c r="AB76" s="84">
        <v>6.5981679205392219E-2</v>
      </c>
      <c r="AC76" s="84">
        <v>-3.464534009188748E-2</v>
      </c>
      <c r="AD76" s="84">
        <v>9.0017349957795867E-2</v>
      </c>
      <c r="AE76" s="84">
        <v>-5.9994503947576966E-2</v>
      </c>
      <c r="AF76" s="84">
        <v>-2.5359327085237401E-2</v>
      </c>
      <c r="AG76" s="84">
        <v>-9.9039811420510174E-2</v>
      </c>
      <c r="AH76" s="84">
        <v>3.4214547004362689E-2</v>
      </c>
      <c r="AI76" s="84">
        <v>-7.4567078200818163E-2</v>
      </c>
      <c r="AJ76" s="84">
        <v>4.8219087028675958E-2</v>
      </c>
      <c r="AK76" s="84">
        <v>-9.9418022452082602E-2</v>
      </c>
      <c r="AL76" s="84">
        <v>0.13806787603939391</v>
      </c>
      <c r="AM76" s="84">
        <v>-0.13933884751020645</v>
      </c>
      <c r="AN76" s="84">
        <v>0.16673146534084848</v>
      </c>
      <c r="AO76" s="84">
        <v>-0.15184637339253318</v>
      </c>
      <c r="AP76" s="84">
        <v>5.0958296384557879E-2</v>
      </c>
      <c r="AQ76" s="84">
        <v>-4.6065358708652422E-2</v>
      </c>
      <c r="AR76" s="84">
        <v>8.3847961113903949E-4</v>
      </c>
      <c r="AS76" s="84">
        <v>-0.10337938497625185</v>
      </c>
      <c r="AT76" s="84">
        <v>0.15737503733746674</v>
      </c>
      <c r="AU76" s="84">
        <v>-7.2892997569275614E-2</v>
      </c>
      <c r="AV76" s="84">
        <v>0.11424235273508652</v>
      </c>
      <c r="AW76" s="84">
        <v>-2.2173497142906045E-2</v>
      </c>
      <c r="AX76" s="84">
        <v>-3.614824518711493E-2</v>
      </c>
      <c r="AY76" s="84">
        <v>-7.1885227535671711E-2</v>
      </c>
      <c r="AZ76" s="84">
        <v>3.5631537414383817E-2</v>
      </c>
      <c r="BA76" s="84">
        <v>-4.9291414010037414E-2</v>
      </c>
      <c r="BB76" s="84">
        <v>0.37683286285704964</v>
      </c>
      <c r="BC76" s="84">
        <v>-9.2210647862779778E-3</v>
      </c>
      <c r="BD76" s="84">
        <v>0.13141192238620006</v>
      </c>
      <c r="BE76" s="84">
        <v>-7.0496282489712875E-2</v>
      </c>
      <c r="BF76" s="84">
        <v>6.4350675190192885E-2</v>
      </c>
      <c r="BG76" s="84">
        <v>-0.11006645345324842</v>
      </c>
      <c r="BH76" s="84">
        <v>5.2958958867586288E-2</v>
      </c>
      <c r="BI76" s="84">
        <v>-6.929074472664272E-2</v>
      </c>
      <c r="BJ76" s="84">
        <v>1.8366944147235113E-2</v>
      </c>
      <c r="BK76" s="84">
        <v>-0.10570601851684652</v>
      </c>
      <c r="BL76" s="84">
        <v>0.11874819005864255</v>
      </c>
      <c r="BM76" s="84">
        <v>-8.5922149321950247E-2</v>
      </c>
      <c r="BN76" s="84">
        <v>0.20229296737430499</v>
      </c>
      <c r="BO76" s="84">
        <v>1.3755779594927723E-2</v>
      </c>
      <c r="BP76" s="84">
        <v>0.31503888251988627</v>
      </c>
      <c r="BQ76" s="84">
        <v>-0.1154502999025306</v>
      </c>
      <c r="BR76" s="84">
        <v>0.35469725287065224</v>
      </c>
      <c r="BS76" s="84">
        <v>-0.10441416309669618</v>
      </c>
      <c r="BT76" s="84">
        <v>1</v>
      </c>
      <c r="BU76" s="85">
        <v>-0.15406182943273686</v>
      </c>
    </row>
    <row r="77" spans="2:73" x14ac:dyDescent="0.45">
      <c r="B77" s="79" t="s">
        <v>746</v>
      </c>
      <c r="C77" s="86">
        <v>3.6421435929133768E-3</v>
      </c>
      <c r="D77" s="87">
        <v>1.6120759762049627E-2</v>
      </c>
      <c r="E77" s="87">
        <v>0.12861481243578879</v>
      </c>
      <c r="F77" s="87">
        <v>0.13488353559478619</v>
      </c>
      <c r="G77" s="87">
        <v>0.11534247169693554</v>
      </c>
      <c r="H77" s="87">
        <v>-2.6540694370822078E-2</v>
      </c>
      <c r="I77" s="87">
        <v>9.1161581766959113E-2</v>
      </c>
      <c r="J77" s="87">
        <v>-0.13893598937879259</v>
      </c>
      <c r="K77" s="87">
        <v>-2.5404097936226177E-3</v>
      </c>
      <c r="L77" s="87">
        <v>2.2491113180259665E-2</v>
      </c>
      <c r="M77" s="87">
        <v>8.5976533390405049E-2</v>
      </c>
      <c r="N77" s="87">
        <v>0.10682161712675052</v>
      </c>
      <c r="O77" s="87">
        <v>6.5711755830722682E-2</v>
      </c>
      <c r="P77" s="87">
        <v>0.17529711999278183</v>
      </c>
      <c r="Q77" s="87">
        <v>2.9396651954869121E-2</v>
      </c>
      <c r="R77" s="87">
        <v>-3.2694878650432586E-2</v>
      </c>
      <c r="S77" s="87">
        <v>0.20108646779508632</v>
      </c>
      <c r="T77" s="87">
        <v>6.8468972472770701E-2</v>
      </c>
      <c r="U77" s="87">
        <v>0.1337734906216578</v>
      </c>
      <c r="V77" s="87">
        <v>0.14561451996267002</v>
      </c>
      <c r="W77" s="87">
        <v>0.16232089565528399</v>
      </c>
      <c r="X77" s="87">
        <v>0.1063730843753706</v>
      </c>
      <c r="Y77" s="87">
        <v>0.12688754459419538</v>
      </c>
      <c r="Z77" s="87">
        <v>5.3374509099750819E-2</v>
      </c>
      <c r="AA77" s="87">
        <v>-3.5549384415717082E-2</v>
      </c>
      <c r="AB77" s="87">
        <v>5.7764989792369686E-2</v>
      </c>
      <c r="AC77" s="87">
        <v>0.11436053097138422</v>
      </c>
      <c r="AD77" s="87">
        <v>0.16300305795225364</v>
      </c>
      <c r="AE77" s="87">
        <v>0.1405100336342365</v>
      </c>
      <c r="AF77" s="87">
        <v>0.16005949100900152</v>
      </c>
      <c r="AG77" s="87">
        <v>7.3481630589882427E-2</v>
      </c>
      <c r="AH77" s="87">
        <v>8.0530847268512742E-2</v>
      </c>
      <c r="AI77" s="87">
        <v>-6.8274520200950848E-3</v>
      </c>
      <c r="AJ77" s="87">
        <v>5.9277613579471401E-2</v>
      </c>
      <c r="AK77" s="87">
        <v>0.17479548978007478</v>
      </c>
      <c r="AL77" s="87">
        <v>0.16420182836513403</v>
      </c>
      <c r="AM77" s="87">
        <v>0.17097403326759472</v>
      </c>
      <c r="AN77" s="87">
        <v>8.4359882759127092E-2</v>
      </c>
      <c r="AO77" s="87">
        <v>3.8983327062178788E-2</v>
      </c>
      <c r="AP77" s="87">
        <v>2.346429791734941E-2</v>
      </c>
      <c r="AQ77" s="87">
        <v>0.13507657258685341</v>
      </c>
      <c r="AR77" s="87">
        <v>8.4066258048763221E-2</v>
      </c>
      <c r="AS77" s="87">
        <v>-4.1577038426441761E-2</v>
      </c>
      <c r="AT77" s="87">
        <v>0.27308261628253166</v>
      </c>
      <c r="AU77" s="87">
        <v>7.9187598595909237E-2</v>
      </c>
      <c r="AV77" s="87">
        <v>2.0074914770972695E-2</v>
      </c>
      <c r="AW77" s="87">
        <v>2.6384367854616897E-2</v>
      </c>
      <c r="AX77" s="87">
        <v>-1.021071513079596E-2</v>
      </c>
      <c r="AY77" s="87">
        <v>0.13894082889813517</v>
      </c>
      <c r="AZ77" s="87">
        <v>-0.21591518434285675</v>
      </c>
      <c r="BA77" s="87">
        <v>0.34804659123759141</v>
      </c>
      <c r="BB77" s="87">
        <v>-0.1049834883028707</v>
      </c>
      <c r="BC77" s="87">
        <v>0.17666345393148739</v>
      </c>
      <c r="BD77" s="87">
        <v>7.1679415956764275E-2</v>
      </c>
      <c r="BE77" s="87">
        <v>7.1063965665824805E-2</v>
      </c>
      <c r="BF77" s="87">
        <v>-3.1203417818426983E-2</v>
      </c>
      <c r="BG77" s="87">
        <v>0.13704283294537825</v>
      </c>
      <c r="BH77" s="87">
        <v>3.2315232913213567E-2</v>
      </c>
      <c r="BI77" s="87">
        <v>0.10082914753718279</v>
      </c>
      <c r="BJ77" s="87">
        <v>6.2689663700531265E-2</v>
      </c>
      <c r="BK77" s="87">
        <v>0.13458651908463817</v>
      </c>
      <c r="BL77" s="87">
        <v>0.11938797358685903</v>
      </c>
      <c r="BM77" s="87">
        <v>0.10827933980802158</v>
      </c>
      <c r="BN77" s="87">
        <v>-9.4050363012388394E-2</v>
      </c>
      <c r="BO77" s="87">
        <v>0.14269773374607211</v>
      </c>
      <c r="BP77" s="87">
        <v>-0.14376202290059997</v>
      </c>
      <c r="BQ77" s="87">
        <v>0.16862328144162772</v>
      </c>
      <c r="BR77" s="87">
        <v>-0.14599849211182733</v>
      </c>
      <c r="BS77" s="87">
        <v>0.18613407212375749</v>
      </c>
      <c r="BT77" s="87">
        <v>-0.15406182943273686</v>
      </c>
      <c r="BU77" s="88">
        <v>1</v>
      </c>
    </row>
  </sheetData>
  <sheetProtection sheet="1" objects="1" scenarios="1"/>
  <conditionalFormatting sqref="C7:BU77">
    <cfRule type="colorScale" priority="1">
      <colorScale>
        <cfvo type="num" val="-1"/>
        <cfvo type="num" val="1"/>
        <color rgb="FFFF7128"/>
        <color rgb="FFFFEF9C"/>
      </colorScale>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ShowMenu">
                <anchor moveWithCells="1">
                  <from>
                    <xdr:col>1</xdr:col>
                    <xdr:colOff>0</xdr:colOff>
                    <xdr:row>2</xdr:row>
                    <xdr:rowOff>0</xdr:rowOff>
                  </from>
                  <to>
                    <xdr:col>1</xdr:col>
                    <xdr:colOff>609600</xdr:colOff>
                    <xdr:row>3</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33702-3B79-40A9-A805-CEE77ACFDA64}">
  <sheetPr codeName="shHistoricalCorrGBP"/>
  <dimension ref="B1:BU77"/>
  <sheetViews>
    <sheetView showGridLines="0" showRowColHeaders="0" zoomScale="98" zoomScaleNormal="98" workbookViewId="0"/>
  </sheetViews>
  <sheetFormatPr defaultRowHeight="14.25" x14ac:dyDescent="0.45"/>
  <cols>
    <col min="1" max="1" width="2.73046875" customWidth="1"/>
  </cols>
  <sheetData>
    <row r="1" spans="2:73" ht="28.5" x14ac:dyDescent="0.85">
      <c r="B1" s="1" t="s">
        <v>750</v>
      </c>
    </row>
    <row r="2" spans="2:73" x14ac:dyDescent="0.45">
      <c r="B2" t="s">
        <v>751</v>
      </c>
    </row>
    <row r="6" spans="2:73" x14ac:dyDescent="0.45">
      <c r="B6" s="79"/>
      <c r="C6" s="79" t="s">
        <v>679</v>
      </c>
      <c r="D6" s="79" t="s">
        <v>676</v>
      </c>
      <c r="E6" s="79" t="s">
        <v>749</v>
      </c>
      <c r="F6" s="79" t="s">
        <v>677</v>
      </c>
      <c r="G6" s="79" t="s">
        <v>678</v>
      </c>
      <c r="H6" s="79" t="s">
        <v>681</v>
      </c>
      <c r="I6" s="79" t="s">
        <v>682</v>
      </c>
      <c r="J6" s="79" t="s">
        <v>683</v>
      </c>
      <c r="K6" s="79" t="s">
        <v>684</v>
      </c>
      <c r="L6" s="79" t="s">
        <v>685</v>
      </c>
      <c r="M6" s="79" t="s">
        <v>686</v>
      </c>
      <c r="N6" s="79" t="s">
        <v>687</v>
      </c>
      <c r="O6" s="79" t="s">
        <v>688</v>
      </c>
      <c r="P6" s="79" t="s">
        <v>689</v>
      </c>
      <c r="Q6" s="79" t="s">
        <v>690</v>
      </c>
      <c r="R6" s="79" t="s">
        <v>691</v>
      </c>
      <c r="S6" s="79" t="s">
        <v>692</v>
      </c>
      <c r="T6" s="79" t="s">
        <v>693</v>
      </c>
      <c r="U6" s="79" t="s">
        <v>694</v>
      </c>
      <c r="V6" s="79" t="s">
        <v>695</v>
      </c>
      <c r="W6" s="79" t="s">
        <v>696</v>
      </c>
      <c r="X6" s="79" t="s">
        <v>697</v>
      </c>
      <c r="Y6" s="79" t="s">
        <v>698</v>
      </c>
      <c r="Z6" s="79" t="s">
        <v>699</v>
      </c>
      <c r="AA6" s="79" t="s">
        <v>700</v>
      </c>
      <c r="AB6" s="79" t="s">
        <v>701</v>
      </c>
      <c r="AC6" s="79" t="s">
        <v>702</v>
      </c>
      <c r="AD6" s="79" t="s">
        <v>703</v>
      </c>
      <c r="AE6" s="79" t="s">
        <v>704</v>
      </c>
      <c r="AF6" s="79" t="s">
        <v>705</v>
      </c>
      <c r="AG6" s="79" t="s">
        <v>706</v>
      </c>
      <c r="AH6" s="79" t="s">
        <v>707</v>
      </c>
      <c r="AI6" s="79" t="s">
        <v>708</v>
      </c>
      <c r="AJ6" s="79" t="s">
        <v>709</v>
      </c>
      <c r="AK6" s="79" t="s">
        <v>710</v>
      </c>
      <c r="AL6" s="79" t="s">
        <v>711</v>
      </c>
      <c r="AM6" s="79" t="s">
        <v>712</v>
      </c>
      <c r="AN6" s="79" t="s">
        <v>713</v>
      </c>
      <c r="AO6" s="79" t="s">
        <v>714</v>
      </c>
      <c r="AP6" s="79" t="s">
        <v>715</v>
      </c>
      <c r="AQ6" s="79" t="s">
        <v>716</v>
      </c>
      <c r="AR6" s="79" t="s">
        <v>717</v>
      </c>
      <c r="AS6" s="79" t="s">
        <v>718</v>
      </c>
      <c r="AT6" s="79" t="s">
        <v>719</v>
      </c>
      <c r="AU6" s="79" t="s">
        <v>720</v>
      </c>
      <c r="AV6" s="79" t="s">
        <v>721</v>
      </c>
      <c r="AW6" s="79" t="s">
        <v>722</v>
      </c>
      <c r="AX6" s="79" t="s">
        <v>723</v>
      </c>
      <c r="AY6" s="79" t="s">
        <v>724</v>
      </c>
      <c r="AZ6" s="79" t="s">
        <v>725</v>
      </c>
      <c r="BA6" s="79" t="s">
        <v>726</v>
      </c>
      <c r="BB6" s="79" t="s">
        <v>727</v>
      </c>
      <c r="BC6" s="79" t="s">
        <v>728</v>
      </c>
      <c r="BD6" s="79" t="s">
        <v>729</v>
      </c>
      <c r="BE6" s="79" t="s">
        <v>730</v>
      </c>
      <c r="BF6" s="79" t="s">
        <v>731</v>
      </c>
      <c r="BG6" s="79" t="s">
        <v>732</v>
      </c>
      <c r="BH6" s="79" t="s">
        <v>733</v>
      </c>
      <c r="BI6" s="79" t="s">
        <v>734</v>
      </c>
      <c r="BJ6" s="79" t="s">
        <v>735</v>
      </c>
      <c r="BK6" s="79" t="s">
        <v>736</v>
      </c>
      <c r="BL6" s="79" t="s">
        <v>737</v>
      </c>
      <c r="BM6" s="79" t="s">
        <v>738</v>
      </c>
      <c r="BN6" s="79" t="s">
        <v>739</v>
      </c>
      <c r="BO6" s="79" t="s">
        <v>740</v>
      </c>
      <c r="BP6" s="79" t="s">
        <v>741</v>
      </c>
      <c r="BQ6" s="79" t="s">
        <v>742</v>
      </c>
      <c r="BR6" s="79" t="s">
        <v>743</v>
      </c>
      <c r="BS6" s="79" t="s">
        <v>744</v>
      </c>
      <c r="BT6" s="79" t="s">
        <v>745</v>
      </c>
      <c r="BU6" s="79" t="s">
        <v>746</v>
      </c>
    </row>
    <row r="7" spans="2:73" x14ac:dyDescent="0.45">
      <c r="B7" s="79" t="s">
        <v>679</v>
      </c>
      <c r="C7" s="80">
        <v>1</v>
      </c>
      <c r="D7" s="81">
        <v>0.57503345809291895</v>
      </c>
      <c r="E7" s="81">
        <v>-0.20840752262195633</v>
      </c>
      <c r="F7" s="81">
        <v>0.5005709066388554</v>
      </c>
      <c r="G7" s="81">
        <v>-0.27498135522927986</v>
      </c>
      <c r="H7" s="81">
        <v>0.2943809139790653</v>
      </c>
      <c r="I7" s="81">
        <v>-0.49712348626831648</v>
      </c>
      <c r="J7" s="81">
        <v>0.45365992799069338</v>
      </c>
      <c r="K7" s="81">
        <v>-0.27701715978035446</v>
      </c>
      <c r="L7" s="81">
        <v>0.4703091316145605</v>
      </c>
      <c r="M7" s="81">
        <v>-5.7039675840255467E-2</v>
      </c>
      <c r="N7" s="81">
        <v>0.52436312450290745</v>
      </c>
      <c r="O7" s="81">
        <v>-7.6926622497871133E-2</v>
      </c>
      <c r="P7" s="81">
        <v>0.57066612131595429</v>
      </c>
      <c r="Q7" s="81">
        <v>-0.28083235411690988</v>
      </c>
      <c r="R7" s="81">
        <v>0.1579268021874784</v>
      </c>
      <c r="S7" s="81">
        <v>-0.14079531803691217</v>
      </c>
      <c r="T7" s="81">
        <v>7.977037408272776E-2</v>
      </c>
      <c r="U7" s="81">
        <v>-0.26678826295248131</v>
      </c>
      <c r="V7" s="81">
        <v>0.40508618241720801</v>
      </c>
      <c r="W7" s="81">
        <v>-0.10084603441669644</v>
      </c>
      <c r="X7" s="81">
        <v>0.62601014873742189</v>
      </c>
      <c r="Y7" s="81">
        <v>-0.20678786522976206</v>
      </c>
      <c r="Z7" s="81">
        <v>0.26424407701159081</v>
      </c>
      <c r="AA7" s="81">
        <v>-0.27080549919584196</v>
      </c>
      <c r="AB7" s="81">
        <v>1.1105488667737792E-2</v>
      </c>
      <c r="AC7" s="81">
        <v>7.1366784632965839E-3</v>
      </c>
      <c r="AD7" s="81">
        <v>0.20079677804158405</v>
      </c>
      <c r="AE7" s="81">
        <v>-0.19890784713616483</v>
      </c>
      <c r="AF7" s="81">
        <v>0.11816959818201361</v>
      </c>
      <c r="AG7" s="81">
        <v>-0.17895121527056568</v>
      </c>
      <c r="AH7" s="81">
        <v>0.17428966790019088</v>
      </c>
      <c r="AI7" s="81">
        <v>-0.13421221501809552</v>
      </c>
      <c r="AJ7" s="81">
        <v>0.12820996915326818</v>
      </c>
      <c r="AK7" s="81">
        <v>-0.18245781113567222</v>
      </c>
      <c r="AL7" s="81">
        <v>0.51723509314035065</v>
      </c>
      <c r="AM7" s="81">
        <v>-0.11571640414158946</v>
      </c>
      <c r="AN7" s="81">
        <v>0.36077661894518687</v>
      </c>
      <c r="AO7" s="81">
        <v>-0.11820147675879833</v>
      </c>
      <c r="AP7" s="81">
        <v>3.5115212121673088E-2</v>
      </c>
      <c r="AQ7" s="81">
        <v>-0.24519309409819093</v>
      </c>
      <c r="AR7" s="81">
        <v>5.2729657511378341E-5</v>
      </c>
      <c r="AS7" s="81">
        <v>-0.23217940390466146</v>
      </c>
      <c r="AT7" s="81">
        <v>0.21770218481240444</v>
      </c>
      <c r="AU7" s="81">
        <v>-1.0534555084340449E-2</v>
      </c>
      <c r="AV7" s="81">
        <v>0.13324502672662747</v>
      </c>
      <c r="AW7" s="81">
        <v>-0.27125683555619085</v>
      </c>
      <c r="AX7" s="81">
        <v>-5.0476204298040138E-2</v>
      </c>
      <c r="AY7" s="81">
        <v>-0.14259299981385359</v>
      </c>
      <c r="AZ7" s="81">
        <v>-3.672866655147048E-2</v>
      </c>
      <c r="BA7" s="81">
        <v>-5.1899808373801889E-3</v>
      </c>
      <c r="BB7" s="81">
        <v>0.29989801538766026</v>
      </c>
      <c r="BC7" s="81">
        <v>-0.27267733558521412</v>
      </c>
      <c r="BD7" s="81">
        <v>0.50439983745184391</v>
      </c>
      <c r="BE7" s="81">
        <v>-7.7826552629257834E-2</v>
      </c>
      <c r="BF7" s="81">
        <v>0.2961146583978575</v>
      </c>
      <c r="BG7" s="81">
        <v>-0.25245134877465919</v>
      </c>
      <c r="BH7" s="81">
        <v>5.6254713684887728E-2</v>
      </c>
      <c r="BI7" s="81">
        <v>-0.10464684285776273</v>
      </c>
      <c r="BJ7" s="81">
        <v>0.20714789587479204</v>
      </c>
      <c r="BK7" s="81">
        <v>-0.24702102590541364</v>
      </c>
      <c r="BL7" s="81">
        <v>9.698127514464755E-2</v>
      </c>
      <c r="BM7" s="81">
        <v>-3.8104248850777539E-2</v>
      </c>
      <c r="BN7" s="81">
        <v>0.70158736190592885</v>
      </c>
      <c r="BO7" s="81">
        <v>0.12956517373810356</v>
      </c>
      <c r="BP7" s="81">
        <v>0.34684294422079887</v>
      </c>
      <c r="BQ7" s="81">
        <v>-9.0522269378367923E-2</v>
      </c>
      <c r="BR7" s="81">
        <v>0.37951287439617176</v>
      </c>
      <c r="BS7" s="81">
        <v>-7.8247345584108507E-2</v>
      </c>
      <c r="BT7" s="81">
        <v>0.26559730623976752</v>
      </c>
      <c r="BU7" s="82">
        <v>-0.40455689662227284</v>
      </c>
    </row>
    <row r="8" spans="2:73" x14ac:dyDescent="0.45">
      <c r="B8" s="79" t="s">
        <v>676</v>
      </c>
      <c r="C8" s="83">
        <v>0.57503345809291895</v>
      </c>
      <c r="D8" s="84">
        <v>1</v>
      </c>
      <c r="E8" s="84">
        <v>0.12959402837259637</v>
      </c>
      <c r="F8" s="84">
        <v>0.58153997016175918</v>
      </c>
      <c r="G8" s="84">
        <v>-0.17232032338918835</v>
      </c>
      <c r="H8" s="84">
        <v>0.21201767165385066</v>
      </c>
      <c r="I8" s="84">
        <v>-0.29653270385958813</v>
      </c>
      <c r="J8" s="84">
        <v>0.39160605115596059</v>
      </c>
      <c r="K8" s="84">
        <v>-0.17352134451745613</v>
      </c>
      <c r="L8" s="84">
        <v>0.51029924462684162</v>
      </c>
      <c r="M8" s="84">
        <v>6.1166164980327481E-2</v>
      </c>
      <c r="N8" s="84">
        <v>0.59899941796615552</v>
      </c>
      <c r="O8" s="84">
        <v>3.1229671389410213E-2</v>
      </c>
      <c r="P8" s="84">
        <v>0.58080579589599834</v>
      </c>
      <c r="Q8" s="84">
        <v>-9.6281757407181451E-2</v>
      </c>
      <c r="R8" s="84">
        <v>0.104089340822678</v>
      </c>
      <c r="S8" s="84">
        <v>-3.0782480552386336E-2</v>
      </c>
      <c r="T8" s="84">
        <v>2.390909493084592E-2</v>
      </c>
      <c r="U8" s="84">
        <v>-0.13643239465663803</v>
      </c>
      <c r="V8" s="84">
        <v>0.40168234904470745</v>
      </c>
      <c r="W8" s="84">
        <v>0.22031532335672221</v>
      </c>
      <c r="X8" s="84">
        <v>0.82280907376918144</v>
      </c>
      <c r="Y8" s="84">
        <v>0.12954130759863219</v>
      </c>
      <c r="Z8" s="84">
        <v>0.10928123786381569</v>
      </c>
      <c r="AA8" s="84">
        <v>-0.17475484900197918</v>
      </c>
      <c r="AB8" s="84">
        <v>-5.7673488463373217E-2</v>
      </c>
      <c r="AC8" s="84">
        <v>0.22719982091965527</v>
      </c>
      <c r="AD8" s="84">
        <v>0.13860560884119644</v>
      </c>
      <c r="AE8" s="84">
        <v>-3.796412516755273E-2</v>
      </c>
      <c r="AF8" s="84">
        <v>4.7879528428761677E-2</v>
      </c>
      <c r="AG8" s="84">
        <v>-7.355775538368195E-2</v>
      </c>
      <c r="AH8" s="84">
        <v>4.3846488040907787E-2</v>
      </c>
      <c r="AI8" s="84">
        <v>3.6127136104686496E-3</v>
      </c>
      <c r="AJ8" s="84">
        <v>5.2075249114250134E-2</v>
      </c>
      <c r="AK8" s="84">
        <v>-0.11257452342504401</v>
      </c>
      <c r="AL8" s="84">
        <v>0.51565152592397823</v>
      </c>
      <c r="AM8" s="84">
        <v>0.11379868653901302</v>
      </c>
      <c r="AN8" s="84">
        <v>0.27191119684105514</v>
      </c>
      <c r="AO8" s="84">
        <v>-2.4500400919531633E-4</v>
      </c>
      <c r="AP8" s="84">
        <v>4.2292630366319424E-2</v>
      </c>
      <c r="AQ8" s="84">
        <v>-0.13257332774888453</v>
      </c>
      <c r="AR8" s="84">
        <v>-4.5745831057884961E-3</v>
      </c>
      <c r="AS8" s="84">
        <v>-0.10874808190238686</v>
      </c>
      <c r="AT8" s="84">
        <v>0.14066096603239481</v>
      </c>
      <c r="AU8" s="84">
        <v>0.23374429334181759</v>
      </c>
      <c r="AV8" s="84">
        <v>0.11508447787768356</v>
      </c>
      <c r="AW8" s="84">
        <v>-0.14336584795834337</v>
      </c>
      <c r="AX8" s="84">
        <v>-2.4684684577977262E-2</v>
      </c>
      <c r="AY8" s="84">
        <v>0.15810842299359651</v>
      </c>
      <c r="AZ8" s="84">
        <v>-3.3882222542685372E-2</v>
      </c>
      <c r="BA8" s="84">
        <v>5.0175910689148527E-2</v>
      </c>
      <c r="BB8" s="84">
        <v>0.32621012033120661</v>
      </c>
      <c r="BC8" s="84">
        <v>-0.16777650373409617</v>
      </c>
      <c r="BD8" s="84">
        <v>0.52110683057865703</v>
      </c>
      <c r="BE8" s="84">
        <v>0.17417972250323743</v>
      </c>
      <c r="BF8" s="84">
        <v>0.15728846860730838</v>
      </c>
      <c r="BG8" s="84">
        <v>-6.8536711623883112E-2</v>
      </c>
      <c r="BH8" s="84">
        <v>5.0752127610781732E-2</v>
      </c>
      <c r="BI8" s="84">
        <v>4.9673607094471203E-2</v>
      </c>
      <c r="BJ8" s="84">
        <v>0.12919519566088702</v>
      </c>
      <c r="BK8" s="84">
        <v>-0.14105714288585092</v>
      </c>
      <c r="BL8" s="84">
        <v>4.3001262825995236E-2</v>
      </c>
      <c r="BM8" s="84">
        <v>8.7554049661534308E-2</v>
      </c>
      <c r="BN8" s="84">
        <v>0.39878524842614244</v>
      </c>
      <c r="BO8" s="84">
        <v>4.145671522604466E-2</v>
      </c>
      <c r="BP8" s="84">
        <v>0.73528657074403314</v>
      </c>
      <c r="BQ8" s="84">
        <v>0.20140944370757202</v>
      </c>
      <c r="BR8" s="84">
        <v>0.78260488807518291</v>
      </c>
      <c r="BS8" s="84">
        <v>0.20480225446362735</v>
      </c>
      <c r="BT8" s="84">
        <v>0.3559578499069011</v>
      </c>
      <c r="BU8" s="85">
        <v>-0.28895385582351424</v>
      </c>
    </row>
    <row r="9" spans="2:73" x14ac:dyDescent="0.45">
      <c r="B9" s="79" t="s">
        <v>749</v>
      </c>
      <c r="C9" s="83">
        <v>-0.20840752262195633</v>
      </c>
      <c r="D9" s="84">
        <v>0.12959402837259637</v>
      </c>
      <c r="E9" s="84">
        <v>1</v>
      </c>
      <c r="F9" s="84">
        <v>-4.0117930789615702E-2</v>
      </c>
      <c r="G9" s="84">
        <v>0.47438678801014261</v>
      </c>
      <c r="H9" s="84">
        <v>-3.7945441251186936E-2</v>
      </c>
      <c r="I9" s="84">
        <v>0.49127814780842916</v>
      </c>
      <c r="J9" s="84">
        <v>-5.8421897548397425E-2</v>
      </c>
      <c r="K9" s="84">
        <v>0.47122750982830458</v>
      </c>
      <c r="L9" s="84">
        <v>-2.7272574977804401E-2</v>
      </c>
      <c r="M9" s="84">
        <v>0.44288208004233226</v>
      </c>
      <c r="N9" s="84">
        <v>-4.2361972529940343E-3</v>
      </c>
      <c r="O9" s="84">
        <v>0.46545963659782275</v>
      </c>
      <c r="P9" s="84">
        <v>4.3575499028050316E-2</v>
      </c>
      <c r="Q9" s="84">
        <v>0.64975177578690924</v>
      </c>
      <c r="R9" s="84">
        <v>9.6269182694884122E-4</v>
      </c>
      <c r="S9" s="84">
        <v>0.40799910600293182</v>
      </c>
      <c r="T9" s="84">
        <v>7.3101618459782743E-3</v>
      </c>
      <c r="U9" s="84">
        <v>0.44889304158193682</v>
      </c>
      <c r="V9" s="84">
        <v>1.4197696955436453E-2</v>
      </c>
      <c r="W9" s="84">
        <v>0.80214443374490085</v>
      </c>
      <c r="X9" s="84">
        <v>0.10397586273671409</v>
      </c>
      <c r="Y9" s="84">
        <v>0.99555563743243036</v>
      </c>
      <c r="Z9" s="84">
        <v>-4.7866679499205506E-2</v>
      </c>
      <c r="AA9" s="84">
        <v>0.47409020837942994</v>
      </c>
      <c r="AB9" s="84">
        <v>-5.5986424782117787E-2</v>
      </c>
      <c r="AC9" s="84">
        <v>0.65909485357046071</v>
      </c>
      <c r="AD9" s="84">
        <v>-3.2579918706645124E-2</v>
      </c>
      <c r="AE9" s="84">
        <v>0.58768501959038644</v>
      </c>
      <c r="AF9" s="84">
        <v>-5.6694265669718844E-3</v>
      </c>
      <c r="AG9" s="84">
        <v>0.38216192151843059</v>
      </c>
      <c r="AH9" s="84">
        <v>-4.3662542383281634E-2</v>
      </c>
      <c r="AI9" s="84">
        <v>0.43477807911825167</v>
      </c>
      <c r="AJ9" s="84">
        <v>-2.9292860403348414E-2</v>
      </c>
      <c r="AK9" s="84">
        <v>0.39722844495715781</v>
      </c>
      <c r="AL9" s="84">
        <v>1.0355381940926577E-2</v>
      </c>
      <c r="AM9" s="84">
        <v>0.63758017514829635</v>
      </c>
      <c r="AN9" s="84">
        <v>-5.9880604751051988E-2</v>
      </c>
      <c r="AO9" s="84">
        <v>0.42327420215404021</v>
      </c>
      <c r="AP9" s="84">
        <v>-1.2329044037463736E-2</v>
      </c>
      <c r="AQ9" s="84">
        <v>0.46222767297494172</v>
      </c>
      <c r="AR9" s="84">
        <v>-5.8807640560862798E-3</v>
      </c>
      <c r="AS9" s="84">
        <v>0.42786018919480734</v>
      </c>
      <c r="AT9" s="84">
        <v>-9.7270074103594749E-3</v>
      </c>
      <c r="AU9" s="84">
        <v>0.66201237043125194</v>
      </c>
      <c r="AV9" s="84">
        <v>-5.7717485903191486E-2</v>
      </c>
      <c r="AW9" s="84">
        <v>0.4115624232878039</v>
      </c>
      <c r="AX9" s="84">
        <v>6.2610176181140302E-3</v>
      </c>
      <c r="AY9" s="84">
        <v>0.88204635238969997</v>
      </c>
      <c r="AZ9" s="84">
        <v>4.2986414829017869E-2</v>
      </c>
      <c r="BA9" s="84">
        <v>0.30241022456895356</v>
      </c>
      <c r="BB9" s="84">
        <v>-4.2450245872316522E-2</v>
      </c>
      <c r="BC9" s="84">
        <v>0.45772449518888375</v>
      </c>
      <c r="BD9" s="84">
        <v>3.087789111390981E-2</v>
      </c>
      <c r="BE9" s="84">
        <v>0.71637370332484729</v>
      </c>
      <c r="BF9" s="84">
        <v>-6.2209137746307284E-2</v>
      </c>
      <c r="BG9" s="84">
        <v>0.62470894395539556</v>
      </c>
      <c r="BH9" s="84">
        <v>-1.2833866941888714E-2</v>
      </c>
      <c r="BI9" s="84">
        <v>0.43088233608098664</v>
      </c>
      <c r="BJ9" s="84">
        <v>-5.021713667302747E-2</v>
      </c>
      <c r="BK9" s="84">
        <v>0.4751486461498664</v>
      </c>
      <c r="BL9" s="84">
        <v>-3.7129561197169328E-2</v>
      </c>
      <c r="BM9" s="84">
        <v>0.35400802827752259</v>
      </c>
      <c r="BN9" s="84">
        <v>-0.18528225295560993</v>
      </c>
      <c r="BO9" s="84">
        <v>6.3118307502878876E-2</v>
      </c>
      <c r="BP9" s="84">
        <v>0.14641382717562879</v>
      </c>
      <c r="BQ9" s="84">
        <v>0.98937625749800506</v>
      </c>
      <c r="BR9" s="84">
        <v>0.11758798851414706</v>
      </c>
      <c r="BS9" s="84">
        <v>0.97639467294747351</v>
      </c>
      <c r="BT9" s="84">
        <v>-2.7182866729506011E-2</v>
      </c>
      <c r="BU9" s="85">
        <v>0.36082799547715766</v>
      </c>
    </row>
    <row r="10" spans="2:73" x14ac:dyDescent="0.45">
      <c r="B10" s="79" t="s">
        <v>677</v>
      </c>
      <c r="C10" s="83">
        <v>0.5005709066388554</v>
      </c>
      <c r="D10" s="84">
        <v>0.58153997016175918</v>
      </c>
      <c r="E10" s="84">
        <v>-4.0117930789615702E-2</v>
      </c>
      <c r="F10" s="84">
        <v>1</v>
      </c>
      <c r="G10" s="84">
        <v>-5.1179890860740207E-2</v>
      </c>
      <c r="H10" s="84">
        <v>0.18322811455457128</v>
      </c>
      <c r="I10" s="84">
        <v>-0.3345113246558043</v>
      </c>
      <c r="J10" s="84">
        <v>0.61081789646776363</v>
      </c>
      <c r="K10" s="84">
        <v>-4.8927516650744053E-2</v>
      </c>
      <c r="L10" s="84">
        <v>0.56562608186050845</v>
      </c>
      <c r="M10" s="84">
        <v>7.735982084064702E-2</v>
      </c>
      <c r="N10" s="84">
        <v>0.72210071062931147</v>
      </c>
      <c r="O10" s="84">
        <v>0.11127493534771218</v>
      </c>
      <c r="P10" s="84">
        <v>0.37329390672041179</v>
      </c>
      <c r="Q10" s="84">
        <v>-0.16953520305022346</v>
      </c>
      <c r="R10" s="84">
        <v>8.7507339570735435E-2</v>
      </c>
      <c r="S10" s="84">
        <v>3.4811005608750237E-2</v>
      </c>
      <c r="T10" s="84">
        <v>3.0654687210142896E-2</v>
      </c>
      <c r="U10" s="84">
        <v>-3.8821532598396373E-2</v>
      </c>
      <c r="V10" s="84">
        <v>0.21852731090210051</v>
      </c>
      <c r="W10" s="84">
        <v>4.494947484149129E-2</v>
      </c>
      <c r="X10" s="84">
        <v>0.43460660940489726</v>
      </c>
      <c r="Y10" s="84">
        <v>-3.8562102059609395E-2</v>
      </c>
      <c r="Z10" s="84">
        <v>0.11414991998994285</v>
      </c>
      <c r="AA10" s="84">
        <v>-4.7486874863452738E-2</v>
      </c>
      <c r="AB10" s="84">
        <v>-3.3912893292656648E-2</v>
      </c>
      <c r="AC10" s="84">
        <v>8.4136147918637952E-2</v>
      </c>
      <c r="AD10" s="84">
        <v>0.15063210171902203</v>
      </c>
      <c r="AE10" s="84">
        <v>3.183564446410075E-3</v>
      </c>
      <c r="AF10" s="84">
        <v>4.8609195169558132E-2</v>
      </c>
      <c r="AG10" s="84">
        <v>-9.6554521063588747E-4</v>
      </c>
      <c r="AH10" s="84">
        <v>6.8790658217123102E-2</v>
      </c>
      <c r="AI10" s="84">
        <v>4.281742612769622E-2</v>
      </c>
      <c r="AJ10" s="84">
        <v>4.6568520779557643E-2</v>
      </c>
      <c r="AK10" s="84">
        <v>1.9040456767606986E-2</v>
      </c>
      <c r="AL10" s="84">
        <v>0.30812767548866832</v>
      </c>
      <c r="AM10" s="84">
        <v>5.3095187473189316E-2</v>
      </c>
      <c r="AN10" s="84">
        <v>0.31916444098723212</v>
      </c>
      <c r="AO10" s="84">
        <v>-9.9700329957371405E-3</v>
      </c>
      <c r="AP10" s="84">
        <v>2.1998152051308825E-2</v>
      </c>
      <c r="AQ10" s="84">
        <v>-1.1164869045993031E-2</v>
      </c>
      <c r="AR10" s="84">
        <v>-2.0880573360058888E-2</v>
      </c>
      <c r="AS10" s="84">
        <v>-1.7449552881020278E-2</v>
      </c>
      <c r="AT10" s="84">
        <v>8.5370369659478834E-2</v>
      </c>
      <c r="AU10" s="84">
        <v>9.8189069551531061E-2</v>
      </c>
      <c r="AV10" s="84">
        <v>0.16998693027543391</v>
      </c>
      <c r="AW10" s="84">
        <v>-4.9999589485286683E-2</v>
      </c>
      <c r="AX10" s="84">
        <v>-4.188251039520708E-2</v>
      </c>
      <c r="AY10" s="84">
        <v>1.7542301679540507E-2</v>
      </c>
      <c r="AZ10" s="84">
        <v>-2.0067552230496034E-2</v>
      </c>
      <c r="BA10" s="84">
        <v>0.11270640963463435</v>
      </c>
      <c r="BB10" s="84">
        <v>0.53389065321682549</v>
      </c>
      <c r="BC10" s="84">
        <v>-5.1301945230239003E-2</v>
      </c>
      <c r="BD10" s="84">
        <v>0.31318153938676696</v>
      </c>
      <c r="BE10" s="84">
        <v>7.28343283018663E-2</v>
      </c>
      <c r="BF10" s="84">
        <v>0.13044886257838317</v>
      </c>
      <c r="BG10" s="84">
        <v>-2.8489442017755287E-2</v>
      </c>
      <c r="BH10" s="84">
        <v>7.5294474022333134E-3</v>
      </c>
      <c r="BI10" s="84">
        <v>3.6371906805739797E-2</v>
      </c>
      <c r="BJ10" s="84">
        <v>8.8314472779579448E-2</v>
      </c>
      <c r="BK10" s="84">
        <v>-4.4926690175521353E-2</v>
      </c>
      <c r="BL10" s="84">
        <v>3.6220301145413018E-2</v>
      </c>
      <c r="BM10" s="84">
        <v>7.3906137748434853E-2</v>
      </c>
      <c r="BN10" s="84">
        <v>0.30018709628952078</v>
      </c>
      <c r="BO10" s="84">
        <v>0.18259909196953167</v>
      </c>
      <c r="BP10" s="84">
        <v>0.392827436634274</v>
      </c>
      <c r="BQ10" s="84">
        <v>-0.16635994251680097</v>
      </c>
      <c r="BR10" s="84">
        <v>0.43182988146067497</v>
      </c>
      <c r="BS10" s="84">
        <v>-0.14933856123225012</v>
      </c>
      <c r="BT10" s="84">
        <v>0.66157829278922864</v>
      </c>
      <c r="BU10" s="85">
        <v>-0.17882336973345056</v>
      </c>
    </row>
    <row r="11" spans="2:73" x14ac:dyDescent="0.45">
      <c r="B11" s="79" t="s">
        <v>678</v>
      </c>
      <c r="C11" s="83">
        <v>-0.27498135522927986</v>
      </c>
      <c r="D11" s="84">
        <v>-0.17232032338918835</v>
      </c>
      <c r="E11" s="84">
        <v>0.47438678801014261</v>
      </c>
      <c r="F11" s="84">
        <v>-5.1179890860740207E-2</v>
      </c>
      <c r="G11" s="84">
        <v>1</v>
      </c>
      <c r="H11" s="84">
        <v>-4.6287812482545945E-2</v>
      </c>
      <c r="I11" s="84">
        <v>0.66138518212774255</v>
      </c>
      <c r="J11" s="84">
        <v>-1.4040872360688253E-2</v>
      </c>
      <c r="K11" s="84">
        <v>0.98369624409357248</v>
      </c>
      <c r="L11" s="84">
        <v>-0.1849374924807288</v>
      </c>
      <c r="M11" s="84">
        <v>0.296369625372437</v>
      </c>
      <c r="N11" s="84">
        <v>-0.13008350326928006</v>
      </c>
      <c r="O11" s="84">
        <v>0.54276081882285399</v>
      </c>
      <c r="P11" s="84">
        <v>-0.20559792971393148</v>
      </c>
      <c r="Q11" s="84">
        <v>0.44370126513178548</v>
      </c>
      <c r="R11" s="84">
        <v>-3.2648920982465746E-2</v>
      </c>
      <c r="S11" s="84">
        <v>0.55823230145224934</v>
      </c>
      <c r="T11" s="84">
        <v>6.6376044008158566E-2</v>
      </c>
      <c r="U11" s="84">
        <v>0.9124976377862708</v>
      </c>
      <c r="V11" s="84">
        <v>-9.0670120446316588E-2</v>
      </c>
      <c r="W11" s="84">
        <v>0.26673523221789325</v>
      </c>
      <c r="X11" s="84">
        <v>-0.17108364310782867</v>
      </c>
      <c r="Y11" s="84">
        <v>0.47508782521883752</v>
      </c>
      <c r="Z11" s="84">
        <v>-4.3445365339796023E-3</v>
      </c>
      <c r="AA11" s="84">
        <v>0.99399746712018555</v>
      </c>
      <c r="AB11" s="84">
        <v>0.15091963024937396</v>
      </c>
      <c r="AC11" s="84">
        <v>0.12335137525238177</v>
      </c>
      <c r="AD11" s="84">
        <v>-8.8517894288904567E-3</v>
      </c>
      <c r="AE11" s="84">
        <v>0.68699025842098083</v>
      </c>
      <c r="AF11" s="84">
        <v>-8.5160902592053389E-2</v>
      </c>
      <c r="AG11" s="84">
        <v>0.57405344636274602</v>
      </c>
      <c r="AH11" s="84">
        <v>-3.2441639772394039E-2</v>
      </c>
      <c r="AI11" s="84">
        <v>0.49308156517835899</v>
      </c>
      <c r="AJ11" s="84">
        <v>-7.8132019374974361E-3</v>
      </c>
      <c r="AK11" s="84">
        <v>0.72268735296422515</v>
      </c>
      <c r="AL11" s="84">
        <v>-0.17865193702713664</v>
      </c>
      <c r="AM11" s="84">
        <v>0.2445097174930885</v>
      </c>
      <c r="AN11" s="84">
        <v>-0.16363190207064768</v>
      </c>
      <c r="AO11" s="84">
        <v>0.24134288700170284</v>
      </c>
      <c r="AP11" s="84">
        <v>1.2546302435499987E-2</v>
      </c>
      <c r="AQ11" s="84">
        <v>0.86814523665573495</v>
      </c>
      <c r="AR11" s="84">
        <v>-2.3060751545352583E-2</v>
      </c>
      <c r="AS11" s="84">
        <v>0.73126371112475075</v>
      </c>
      <c r="AT11" s="84">
        <v>0.11349892370507994</v>
      </c>
      <c r="AU11" s="84">
        <v>0.10780692758312083</v>
      </c>
      <c r="AV11" s="84">
        <v>-3.5617759778766292E-3</v>
      </c>
      <c r="AW11" s="84">
        <v>0.9049834093655561</v>
      </c>
      <c r="AX11" s="84">
        <v>3.1268227424869385E-2</v>
      </c>
      <c r="AY11" s="84">
        <v>0.37071561828203908</v>
      </c>
      <c r="AZ11" s="84">
        <v>7.5295610081859629E-2</v>
      </c>
      <c r="BA11" s="84">
        <v>0.3304444469973814</v>
      </c>
      <c r="BB11" s="84">
        <v>-5.2047765815767366E-2</v>
      </c>
      <c r="BC11" s="84">
        <v>0.96646272184854476</v>
      </c>
      <c r="BD11" s="84">
        <v>-0.15633241419106336</v>
      </c>
      <c r="BE11" s="84">
        <v>0.26240015254768839</v>
      </c>
      <c r="BF11" s="84">
        <v>-4.653806790566721E-2</v>
      </c>
      <c r="BG11" s="84">
        <v>0.78987432850979866</v>
      </c>
      <c r="BH11" s="84">
        <v>7.0525606176756392E-2</v>
      </c>
      <c r="BI11" s="84">
        <v>0.42053292874634285</v>
      </c>
      <c r="BJ11" s="84">
        <v>-6.4396070182595008E-2</v>
      </c>
      <c r="BK11" s="84">
        <v>0.81387484854461045</v>
      </c>
      <c r="BL11" s="84">
        <v>0.13612542212543302</v>
      </c>
      <c r="BM11" s="84">
        <v>0.19820310152936263</v>
      </c>
      <c r="BN11" s="84">
        <v>-0.22940393294550609</v>
      </c>
      <c r="BO11" s="84">
        <v>-3.6718571693753088E-2</v>
      </c>
      <c r="BP11" s="84">
        <v>-6.803533213429111E-2</v>
      </c>
      <c r="BQ11" s="84">
        <v>0.34207626987974049</v>
      </c>
      <c r="BR11" s="84">
        <v>-8.4599207915199093E-2</v>
      </c>
      <c r="BS11" s="84">
        <v>0.32930506792788999</v>
      </c>
      <c r="BT11" s="84">
        <v>8.3110479084984479E-2</v>
      </c>
      <c r="BU11" s="85">
        <v>0.99373793181646186</v>
      </c>
    </row>
    <row r="12" spans="2:73" x14ac:dyDescent="0.45">
      <c r="B12" s="79" t="s">
        <v>681</v>
      </c>
      <c r="C12" s="83">
        <v>0.2943809139790653</v>
      </c>
      <c r="D12" s="84">
        <v>0.21201767165385066</v>
      </c>
      <c r="E12" s="84">
        <v>-3.7945441251186936E-2</v>
      </c>
      <c r="F12" s="84">
        <v>0.18322811455457128</v>
      </c>
      <c r="G12" s="84">
        <v>-4.6287812482545945E-2</v>
      </c>
      <c r="H12" s="84">
        <v>1</v>
      </c>
      <c r="I12" s="84">
        <v>-0.17504211083929816</v>
      </c>
      <c r="J12" s="84">
        <v>0.20526271751857378</v>
      </c>
      <c r="K12" s="84">
        <v>-4.061004616235897E-2</v>
      </c>
      <c r="L12" s="84">
        <v>0.19256841366916133</v>
      </c>
      <c r="M12" s="84">
        <v>7.8697046865049539E-2</v>
      </c>
      <c r="N12" s="84">
        <v>0.20511731564554014</v>
      </c>
      <c r="O12" s="84">
        <v>3.6433299810244846E-2</v>
      </c>
      <c r="P12" s="84">
        <v>0.29909338944898212</v>
      </c>
      <c r="Q12" s="84">
        <v>-7.7388284782985539E-2</v>
      </c>
      <c r="R12" s="84">
        <v>8.6342636567884434E-2</v>
      </c>
      <c r="S12" s="84">
        <v>5.2102039481687944E-3</v>
      </c>
      <c r="T12" s="84">
        <v>9.094082153069763E-2</v>
      </c>
      <c r="U12" s="84">
        <v>-1.448790207697918E-2</v>
      </c>
      <c r="V12" s="84">
        <v>0.21927430955962776</v>
      </c>
      <c r="W12" s="84">
        <v>1.4106303017492609E-2</v>
      </c>
      <c r="X12" s="84">
        <v>0.28555658235176185</v>
      </c>
      <c r="Y12" s="84">
        <v>-3.7723703356696878E-2</v>
      </c>
      <c r="Z12" s="84">
        <v>0.31971419316089944</v>
      </c>
      <c r="AA12" s="84">
        <v>-4.5987667175707868E-2</v>
      </c>
      <c r="AB12" s="84">
        <v>-3.7141801277244271E-2</v>
      </c>
      <c r="AC12" s="84">
        <v>3.3361983724225559E-2</v>
      </c>
      <c r="AD12" s="84">
        <v>0.12345769682223258</v>
      </c>
      <c r="AE12" s="84">
        <v>-5.7386796350966642E-2</v>
      </c>
      <c r="AF12" s="84">
        <v>0.12882512572379409</v>
      </c>
      <c r="AG12" s="84">
        <v>3.0629068816589696E-3</v>
      </c>
      <c r="AH12" s="84">
        <v>0.22543446074649168</v>
      </c>
      <c r="AI12" s="84">
        <v>4.7024800420512797E-2</v>
      </c>
      <c r="AJ12" s="84">
        <v>0.16461754158971934</v>
      </c>
      <c r="AK12" s="84">
        <v>-2.6606805379819805E-3</v>
      </c>
      <c r="AL12" s="84">
        <v>0.24659970306338627</v>
      </c>
      <c r="AM12" s="84">
        <v>1.5287297592217586E-2</v>
      </c>
      <c r="AN12" s="84">
        <v>0.22678315896160262</v>
      </c>
      <c r="AO12" s="84">
        <v>5.9239071600293326E-2</v>
      </c>
      <c r="AP12" s="84">
        <v>5.1304182051144294E-2</v>
      </c>
      <c r="AQ12" s="84">
        <v>-1.6567766174851159E-2</v>
      </c>
      <c r="AR12" s="84">
        <v>2.2477088061050761E-3</v>
      </c>
      <c r="AS12" s="84">
        <v>7.355550993395913E-3</v>
      </c>
      <c r="AT12" s="84">
        <v>6.8325608226920895E-2</v>
      </c>
      <c r="AU12" s="84">
        <v>4.5258658280116361E-2</v>
      </c>
      <c r="AV12" s="84">
        <v>0.10168560014982352</v>
      </c>
      <c r="AW12" s="84">
        <v>-2.6117989580333175E-2</v>
      </c>
      <c r="AX12" s="84">
        <v>-1.7958612587700901E-2</v>
      </c>
      <c r="AY12" s="84">
        <v>-1.779594443642216E-2</v>
      </c>
      <c r="AZ12" s="84">
        <v>-1.5385242625364793E-2</v>
      </c>
      <c r="BA12" s="84">
        <v>5.0413216166514729E-2</v>
      </c>
      <c r="BB12" s="84">
        <v>0.11744449188031647</v>
      </c>
      <c r="BC12" s="84">
        <v>-4.1136745333442908E-2</v>
      </c>
      <c r="BD12" s="84">
        <v>0.25835302337126803</v>
      </c>
      <c r="BE12" s="84">
        <v>4.0961950583315775E-2</v>
      </c>
      <c r="BF12" s="84">
        <v>0.34664038839161571</v>
      </c>
      <c r="BG12" s="84">
        <v>-4.5682414521394828E-2</v>
      </c>
      <c r="BH12" s="84">
        <v>3.1187223645985557E-2</v>
      </c>
      <c r="BI12" s="84">
        <v>3.2371901647468032E-2</v>
      </c>
      <c r="BJ12" s="84">
        <v>0.27683125505169287</v>
      </c>
      <c r="BK12" s="84">
        <v>-2.7509705584130139E-2</v>
      </c>
      <c r="BL12" s="84">
        <v>7.048018773235025E-2</v>
      </c>
      <c r="BM12" s="84">
        <v>1.5936321875235422E-2</v>
      </c>
      <c r="BN12" s="84">
        <v>0.20453507702979332</v>
      </c>
      <c r="BO12" s="84">
        <v>-1.3494057526430904E-2</v>
      </c>
      <c r="BP12" s="84">
        <v>0.10074086677485368</v>
      </c>
      <c r="BQ12" s="84">
        <v>-0.17159192624211797</v>
      </c>
      <c r="BR12" s="84">
        <v>0.12037206893312663</v>
      </c>
      <c r="BS12" s="84">
        <v>-0.16778094755661435</v>
      </c>
      <c r="BT12" s="84">
        <v>7.7967228055739246E-2</v>
      </c>
      <c r="BU12" s="85">
        <v>-0.20597781424940245</v>
      </c>
    </row>
    <row r="13" spans="2:73" x14ac:dyDescent="0.45">
      <c r="B13" s="79" t="s">
        <v>682</v>
      </c>
      <c r="C13" s="83">
        <v>-0.49712348626831648</v>
      </c>
      <c r="D13" s="84">
        <v>-0.29653270385958813</v>
      </c>
      <c r="E13" s="84">
        <v>0.49127814780842916</v>
      </c>
      <c r="F13" s="84">
        <v>-0.3345113246558043</v>
      </c>
      <c r="G13" s="84">
        <v>0.66138518212774255</v>
      </c>
      <c r="H13" s="84">
        <v>-0.17504211083929816</v>
      </c>
      <c r="I13" s="84">
        <v>1</v>
      </c>
      <c r="J13" s="84">
        <v>-0.27543972603466954</v>
      </c>
      <c r="K13" s="84">
        <v>0.65359752804264282</v>
      </c>
      <c r="L13" s="84">
        <v>-0.33522148543190772</v>
      </c>
      <c r="M13" s="84">
        <v>0.22988465999201915</v>
      </c>
      <c r="N13" s="84">
        <v>-0.33081115952732726</v>
      </c>
      <c r="O13" s="84">
        <v>0.33780673137307377</v>
      </c>
      <c r="P13" s="84">
        <v>-0.35969368754902092</v>
      </c>
      <c r="Q13" s="84">
        <v>0.50760811962927987</v>
      </c>
      <c r="R13" s="84">
        <v>-9.4745015480557318E-2</v>
      </c>
      <c r="S13" s="84">
        <v>0.36180290442985663</v>
      </c>
      <c r="T13" s="84">
        <v>3.5202046047397358E-2</v>
      </c>
      <c r="U13" s="84">
        <v>0.61129927664786043</v>
      </c>
      <c r="V13" s="84">
        <v>-0.20610157986980876</v>
      </c>
      <c r="W13" s="84">
        <v>0.27578995342756846</v>
      </c>
      <c r="X13" s="84">
        <v>-0.32560346789764316</v>
      </c>
      <c r="Y13" s="84">
        <v>0.49078741621866062</v>
      </c>
      <c r="Z13" s="84">
        <v>-0.16954003389634834</v>
      </c>
      <c r="AA13" s="84">
        <v>0.65629365193961697</v>
      </c>
      <c r="AB13" s="84">
        <v>0.14237972097013285</v>
      </c>
      <c r="AC13" s="84">
        <v>0.11827578148303364</v>
      </c>
      <c r="AD13" s="84">
        <v>-0.10257135460885732</v>
      </c>
      <c r="AE13" s="84">
        <v>0.48419478139153094</v>
      </c>
      <c r="AF13" s="84">
        <v>-0.10876440364379715</v>
      </c>
      <c r="AG13" s="84">
        <v>0.36354082899278672</v>
      </c>
      <c r="AH13" s="84">
        <v>-0.15674995888498564</v>
      </c>
      <c r="AI13" s="84">
        <v>0.3286634929010373</v>
      </c>
      <c r="AJ13" s="84">
        <v>-0.12026875873181414</v>
      </c>
      <c r="AK13" s="84">
        <v>0.44452987597876048</v>
      </c>
      <c r="AL13" s="84">
        <v>-0.32242862583555426</v>
      </c>
      <c r="AM13" s="84">
        <v>0.23965614091478996</v>
      </c>
      <c r="AN13" s="84">
        <v>-0.26225214730242236</v>
      </c>
      <c r="AO13" s="84">
        <v>0.24086252568606192</v>
      </c>
      <c r="AP13" s="84">
        <v>-2.9355226363733597E-2</v>
      </c>
      <c r="AQ13" s="84">
        <v>0.55954731146557768</v>
      </c>
      <c r="AR13" s="84">
        <v>-2.4399626951926074E-3</v>
      </c>
      <c r="AS13" s="84">
        <v>0.48746603990865078</v>
      </c>
      <c r="AT13" s="84">
        <v>3.0137984011816856E-2</v>
      </c>
      <c r="AU13" s="84">
        <v>0.10219874786441163</v>
      </c>
      <c r="AV13" s="84">
        <v>-0.10498982838760097</v>
      </c>
      <c r="AW13" s="84">
        <v>0.5789977358042685</v>
      </c>
      <c r="AX13" s="84">
        <v>6.24721615116113E-2</v>
      </c>
      <c r="AY13" s="84">
        <v>0.36282957550285744</v>
      </c>
      <c r="AZ13" s="84">
        <v>8.7598620636718819E-2</v>
      </c>
      <c r="BA13" s="84">
        <v>0.18322048552419468</v>
      </c>
      <c r="BB13" s="84">
        <v>-0.21202280704509308</v>
      </c>
      <c r="BC13" s="84">
        <v>0.63786961927132568</v>
      </c>
      <c r="BD13" s="84">
        <v>-0.28530738913552167</v>
      </c>
      <c r="BE13" s="84">
        <v>0.24618286484599763</v>
      </c>
      <c r="BF13" s="84">
        <v>-0.21014765321142292</v>
      </c>
      <c r="BG13" s="84">
        <v>0.61789195573345812</v>
      </c>
      <c r="BH13" s="84">
        <v>3.2911625017973456E-2</v>
      </c>
      <c r="BI13" s="84">
        <v>0.25933049657560991</v>
      </c>
      <c r="BJ13" s="84">
        <v>-0.18318091439271256</v>
      </c>
      <c r="BK13" s="84">
        <v>0.5621987789540398</v>
      </c>
      <c r="BL13" s="84">
        <v>6.6318250024960945E-2</v>
      </c>
      <c r="BM13" s="84">
        <v>0.12642164150236243</v>
      </c>
      <c r="BN13" s="84">
        <v>-0.36516348738171461</v>
      </c>
      <c r="BO13" s="84">
        <v>-9.7046850573210344E-2</v>
      </c>
      <c r="BP13" s="84">
        <v>-0.13812423672625979</v>
      </c>
      <c r="BQ13" s="84">
        <v>0.34264801590137323</v>
      </c>
      <c r="BR13" s="84">
        <v>-0.16075725919047426</v>
      </c>
      <c r="BS13" s="84">
        <v>0.32237472333597916</v>
      </c>
      <c r="BT13" s="84">
        <v>-0.11748373722205616</v>
      </c>
      <c r="BU13" s="85">
        <v>0.69228402768687169</v>
      </c>
    </row>
    <row r="14" spans="2:73" x14ac:dyDescent="0.45">
      <c r="B14" s="79" t="s">
        <v>683</v>
      </c>
      <c r="C14" s="83">
        <v>0.45365992799069338</v>
      </c>
      <c r="D14" s="84">
        <v>0.39160605115596059</v>
      </c>
      <c r="E14" s="84">
        <v>-5.8421897548397425E-2</v>
      </c>
      <c r="F14" s="84">
        <v>0.61081789646776363</v>
      </c>
      <c r="G14" s="84">
        <v>-1.4040872360688253E-2</v>
      </c>
      <c r="H14" s="84">
        <v>0.20526271751857378</v>
      </c>
      <c r="I14" s="84">
        <v>-0.27543972603466954</v>
      </c>
      <c r="J14" s="84">
        <v>1</v>
      </c>
      <c r="K14" s="84">
        <v>-1.431859302125417E-2</v>
      </c>
      <c r="L14" s="84">
        <v>0.38200860301304923</v>
      </c>
      <c r="M14" s="84">
        <v>6.7173468709383316E-2</v>
      </c>
      <c r="N14" s="84">
        <v>0.45992610413265855</v>
      </c>
      <c r="O14" s="84">
        <v>8.7287681272204778E-2</v>
      </c>
      <c r="P14" s="84">
        <v>0.35099655655012169</v>
      </c>
      <c r="Q14" s="84">
        <v>-0.13282108415600113</v>
      </c>
      <c r="R14" s="84">
        <v>0.11765186657580816</v>
      </c>
      <c r="S14" s="84">
        <v>9.4583542347596514E-3</v>
      </c>
      <c r="T14" s="84">
        <v>5.4082086566670386E-2</v>
      </c>
      <c r="U14" s="84">
        <v>-2.8319388355326117E-2</v>
      </c>
      <c r="V14" s="84">
        <v>0.22369132884954857</v>
      </c>
      <c r="W14" s="84">
        <v>4.3145235395132854E-3</v>
      </c>
      <c r="X14" s="84">
        <v>0.41486875704564974</v>
      </c>
      <c r="Y14" s="84">
        <v>-6.084973837383658E-2</v>
      </c>
      <c r="Z14" s="84">
        <v>0.19148868168127223</v>
      </c>
      <c r="AA14" s="84">
        <v>-9.1897309760759823E-3</v>
      </c>
      <c r="AB14" s="84">
        <v>-2.3431943798522436E-2</v>
      </c>
      <c r="AC14" s="84">
        <v>5.8881523966718814E-2</v>
      </c>
      <c r="AD14" s="84">
        <v>0.15708264938463179</v>
      </c>
      <c r="AE14" s="84">
        <v>-2.9958336119762104E-3</v>
      </c>
      <c r="AF14" s="84">
        <v>6.7748288312193761E-2</v>
      </c>
      <c r="AG14" s="84">
        <v>-3.5819664101516581E-2</v>
      </c>
      <c r="AH14" s="84">
        <v>0.11239926187866038</v>
      </c>
      <c r="AI14" s="84">
        <v>3.5926833718969292E-2</v>
      </c>
      <c r="AJ14" s="84">
        <v>9.6697579970991127E-2</v>
      </c>
      <c r="AK14" s="84">
        <v>7.9874403298195503E-3</v>
      </c>
      <c r="AL14" s="84">
        <v>0.30497869710977021</v>
      </c>
      <c r="AM14" s="84">
        <v>-1.9708031017770196E-2</v>
      </c>
      <c r="AN14" s="84">
        <v>0.23889859278588171</v>
      </c>
      <c r="AO14" s="84">
        <v>-2.6049322035479182E-2</v>
      </c>
      <c r="AP14" s="84">
        <v>4.373108071988998E-2</v>
      </c>
      <c r="AQ14" s="84">
        <v>4.218427080214744E-3</v>
      </c>
      <c r="AR14" s="84">
        <v>1.6460871581000268E-3</v>
      </c>
      <c r="AS14" s="84">
        <v>-1.5026154826391283E-2</v>
      </c>
      <c r="AT14" s="84">
        <v>0.14634090396321578</v>
      </c>
      <c r="AU14" s="84">
        <v>5.5196584752188367E-2</v>
      </c>
      <c r="AV14" s="84">
        <v>0.11624305242409005</v>
      </c>
      <c r="AW14" s="84">
        <v>-3.3259411455444747E-2</v>
      </c>
      <c r="AX14" s="84">
        <v>-5.4974636173240672E-2</v>
      </c>
      <c r="AY14" s="84">
        <v>-2.1586008281956125E-2</v>
      </c>
      <c r="AZ14" s="84">
        <v>-8.3718565225755998E-4</v>
      </c>
      <c r="BA14" s="84">
        <v>6.8706648712166335E-2</v>
      </c>
      <c r="BB14" s="84">
        <v>0.37289664538306849</v>
      </c>
      <c r="BC14" s="84">
        <v>-2.2385618740430456E-2</v>
      </c>
      <c r="BD14" s="84">
        <v>0.30110819090704133</v>
      </c>
      <c r="BE14" s="84">
        <v>1.2897418238329596E-2</v>
      </c>
      <c r="BF14" s="84">
        <v>0.20947805072168238</v>
      </c>
      <c r="BG14" s="84">
        <v>-2.1850848850174957E-2</v>
      </c>
      <c r="BH14" s="84">
        <v>5.2031107241267846E-2</v>
      </c>
      <c r="BI14" s="84">
        <v>2.9723593282146073E-2</v>
      </c>
      <c r="BJ14" s="84">
        <v>0.1677509050381234</v>
      </c>
      <c r="BK14" s="84">
        <v>-2.0768362961272907E-2</v>
      </c>
      <c r="BL14" s="84">
        <v>9.1876489431411398E-2</v>
      </c>
      <c r="BM14" s="84">
        <v>2.283472415827479E-2</v>
      </c>
      <c r="BN14" s="84">
        <v>0.28049081592819991</v>
      </c>
      <c r="BO14" s="84">
        <v>0.13668915476670154</v>
      </c>
      <c r="BP14" s="84">
        <v>0.23444721181391892</v>
      </c>
      <c r="BQ14" s="84">
        <v>-0.10286357694927989</v>
      </c>
      <c r="BR14" s="84">
        <v>0.27058526611873474</v>
      </c>
      <c r="BS14" s="84">
        <v>-9.2874505152927694E-2</v>
      </c>
      <c r="BT14" s="84">
        <v>0.40358759960349228</v>
      </c>
      <c r="BU14" s="85">
        <v>-0.10455716465391267</v>
      </c>
    </row>
    <row r="15" spans="2:73" x14ac:dyDescent="0.45">
      <c r="B15" s="79" t="s">
        <v>684</v>
      </c>
      <c r="C15" s="83">
        <v>-0.27701715978035446</v>
      </c>
      <c r="D15" s="84">
        <v>-0.17352134451745613</v>
      </c>
      <c r="E15" s="84">
        <v>0.47122750982830458</v>
      </c>
      <c r="F15" s="84">
        <v>-4.8927516650744053E-2</v>
      </c>
      <c r="G15" s="84">
        <v>0.98369624409357248</v>
      </c>
      <c r="H15" s="84">
        <v>-4.061004616235897E-2</v>
      </c>
      <c r="I15" s="84">
        <v>0.65359752804264282</v>
      </c>
      <c r="J15" s="84">
        <v>-1.431859302125417E-2</v>
      </c>
      <c r="K15" s="84">
        <v>1</v>
      </c>
      <c r="L15" s="84">
        <v>-0.19526461052361696</v>
      </c>
      <c r="M15" s="84">
        <v>0.28651044764488953</v>
      </c>
      <c r="N15" s="84">
        <v>-0.12801470239931795</v>
      </c>
      <c r="O15" s="84">
        <v>0.53613620220689651</v>
      </c>
      <c r="P15" s="84">
        <v>-0.20113316366925968</v>
      </c>
      <c r="Q15" s="84">
        <v>0.44113083931669017</v>
      </c>
      <c r="R15" s="84">
        <v>-3.6371999896211121E-2</v>
      </c>
      <c r="S15" s="84">
        <v>0.56479519122467348</v>
      </c>
      <c r="T15" s="84">
        <v>7.3312364599579405E-2</v>
      </c>
      <c r="U15" s="84">
        <v>0.92145622871557531</v>
      </c>
      <c r="V15" s="84">
        <v>-8.7590686215267458E-2</v>
      </c>
      <c r="W15" s="84">
        <v>0.27124807334061163</v>
      </c>
      <c r="X15" s="84">
        <v>-0.16836654260119047</v>
      </c>
      <c r="Y15" s="84">
        <v>0.47211066280964692</v>
      </c>
      <c r="Z15" s="84">
        <v>-1.3426826698864412E-3</v>
      </c>
      <c r="AA15" s="84">
        <v>0.98092534567535961</v>
      </c>
      <c r="AB15" s="84">
        <v>0.15926028347935753</v>
      </c>
      <c r="AC15" s="84">
        <v>0.1239038054753769</v>
      </c>
      <c r="AD15" s="84">
        <v>-9.5882460748024367E-3</v>
      </c>
      <c r="AE15" s="84">
        <v>0.69783345649153306</v>
      </c>
      <c r="AF15" s="84">
        <v>-9.24915266630673E-2</v>
      </c>
      <c r="AG15" s="84">
        <v>0.57996708166487376</v>
      </c>
      <c r="AH15" s="84">
        <v>-3.8813255305096363E-2</v>
      </c>
      <c r="AI15" s="84">
        <v>0.48471772827346399</v>
      </c>
      <c r="AJ15" s="84">
        <v>-9.8771370809351434E-3</v>
      </c>
      <c r="AK15" s="84">
        <v>0.70519750026114325</v>
      </c>
      <c r="AL15" s="84">
        <v>-0.17717800236947276</v>
      </c>
      <c r="AM15" s="84">
        <v>0.24461566016637798</v>
      </c>
      <c r="AN15" s="84">
        <v>-0.17039968572414971</v>
      </c>
      <c r="AO15" s="84">
        <v>0.23254150321091624</v>
      </c>
      <c r="AP15" s="84">
        <v>1.0046445487629167E-2</v>
      </c>
      <c r="AQ15" s="84">
        <v>0.88173609622062532</v>
      </c>
      <c r="AR15" s="84">
        <v>-2.4414168622238608E-2</v>
      </c>
      <c r="AS15" s="84">
        <v>0.74309957905499302</v>
      </c>
      <c r="AT15" s="84">
        <v>0.12150284832783941</v>
      </c>
      <c r="AU15" s="84">
        <v>0.10385131776320942</v>
      </c>
      <c r="AV15" s="84">
        <v>-1.7020437685948905E-3</v>
      </c>
      <c r="AW15" s="84">
        <v>0.91495587984186155</v>
      </c>
      <c r="AX15" s="84">
        <v>2.5808589657190989E-2</v>
      </c>
      <c r="AY15" s="84">
        <v>0.38006011603042633</v>
      </c>
      <c r="AZ15" s="84">
        <v>7.5530352688802524E-2</v>
      </c>
      <c r="BA15" s="84">
        <v>0.32671597817796777</v>
      </c>
      <c r="BB15" s="84">
        <v>-7.173413180671033E-2</v>
      </c>
      <c r="BC15" s="84">
        <v>0.97637865193161044</v>
      </c>
      <c r="BD15" s="84">
        <v>-0.15986383450626782</v>
      </c>
      <c r="BE15" s="84">
        <v>0.26300725554964149</v>
      </c>
      <c r="BF15" s="84">
        <v>-4.7655633258911798E-2</v>
      </c>
      <c r="BG15" s="84">
        <v>0.77772411570509525</v>
      </c>
      <c r="BH15" s="84">
        <v>6.1282648511956937E-2</v>
      </c>
      <c r="BI15" s="84">
        <v>0.42611050673599316</v>
      </c>
      <c r="BJ15" s="84">
        <v>-6.7614289099711761E-2</v>
      </c>
      <c r="BK15" s="84">
        <v>0.8204441890887062</v>
      </c>
      <c r="BL15" s="84">
        <v>0.13695024586485083</v>
      </c>
      <c r="BM15" s="84">
        <v>0.18904219901929253</v>
      </c>
      <c r="BN15" s="84">
        <v>-0.23148629062243734</v>
      </c>
      <c r="BO15" s="84">
        <v>-4.59206156368034E-2</v>
      </c>
      <c r="BP15" s="84">
        <v>-7.0960343428561612E-2</v>
      </c>
      <c r="BQ15" s="84">
        <v>0.33158409086715457</v>
      </c>
      <c r="BR15" s="84">
        <v>-8.2866940653142429E-2</v>
      </c>
      <c r="BS15" s="84">
        <v>0.31898404598856855</v>
      </c>
      <c r="BT15" s="84">
        <v>8.613594325709524E-2</v>
      </c>
      <c r="BU15" s="85">
        <v>0.99292001665662111</v>
      </c>
    </row>
    <row r="16" spans="2:73" x14ac:dyDescent="0.45">
      <c r="B16" s="79" t="s">
        <v>685</v>
      </c>
      <c r="C16" s="83">
        <v>0.4703091316145605</v>
      </c>
      <c r="D16" s="84">
        <v>0.51029924462684162</v>
      </c>
      <c r="E16" s="84">
        <v>-2.7272574977804401E-2</v>
      </c>
      <c r="F16" s="84">
        <v>0.56562608186050845</v>
      </c>
      <c r="G16" s="84">
        <v>-0.1849374924807288</v>
      </c>
      <c r="H16" s="84">
        <v>0.19256841366916133</v>
      </c>
      <c r="I16" s="84">
        <v>-0.33522148543190772</v>
      </c>
      <c r="J16" s="84">
        <v>0.38200860301304923</v>
      </c>
      <c r="K16" s="84">
        <v>-0.19526461052361696</v>
      </c>
      <c r="L16" s="84">
        <v>1</v>
      </c>
      <c r="M16" s="84">
        <v>0.29743360876604369</v>
      </c>
      <c r="N16" s="84">
        <v>0.57300603982056297</v>
      </c>
      <c r="O16" s="84">
        <v>6.5237618461973221E-2</v>
      </c>
      <c r="P16" s="84">
        <v>0.36961604035491058</v>
      </c>
      <c r="Q16" s="84">
        <v>-0.13395630938299813</v>
      </c>
      <c r="R16" s="84">
        <v>8.8393451985001481E-2</v>
      </c>
      <c r="S16" s="84">
        <v>6.8237763879308447E-3</v>
      </c>
      <c r="T16" s="84">
        <v>2.3948458068173435E-3</v>
      </c>
      <c r="U16" s="84">
        <v>-0.12399501830818793</v>
      </c>
      <c r="V16" s="84">
        <v>0.23511996886694864</v>
      </c>
      <c r="W16" s="84">
        <v>9.6131600396213712E-2</v>
      </c>
      <c r="X16" s="84">
        <v>0.41358056149181399</v>
      </c>
      <c r="Y16" s="84">
        <v>-3.1011320516712026E-2</v>
      </c>
      <c r="Z16" s="84">
        <v>0.15084091398276234</v>
      </c>
      <c r="AA16" s="84">
        <v>-0.18490271046173976</v>
      </c>
      <c r="AB16" s="84">
        <v>-9.2542100033222358E-2</v>
      </c>
      <c r="AC16" s="84">
        <v>0.16861494108190525</v>
      </c>
      <c r="AD16" s="84">
        <v>0.1243938531410794</v>
      </c>
      <c r="AE16" s="84">
        <v>-6.8435254782523283E-2</v>
      </c>
      <c r="AF16" s="84">
        <v>0.10847846054898472</v>
      </c>
      <c r="AG16" s="84">
        <v>-3.7812830787177724E-2</v>
      </c>
      <c r="AH16" s="84">
        <v>0.15850183695118292</v>
      </c>
      <c r="AI16" s="84">
        <v>4.6921764184686993E-2</v>
      </c>
      <c r="AJ16" s="84">
        <v>0.13703401867728982</v>
      </c>
      <c r="AK16" s="84">
        <v>-4.4629346253675421E-2</v>
      </c>
      <c r="AL16" s="84">
        <v>0.33436189334715621</v>
      </c>
      <c r="AM16" s="84">
        <v>5.9898332046843597E-2</v>
      </c>
      <c r="AN16" s="84">
        <v>0.49214380661007173</v>
      </c>
      <c r="AO16" s="84">
        <v>0.13563516263481759</v>
      </c>
      <c r="AP16" s="84">
        <v>2.6243614478130246E-2</v>
      </c>
      <c r="AQ16" s="84">
        <v>-0.136216176305057</v>
      </c>
      <c r="AR16" s="84">
        <v>-2.2905846340629008E-2</v>
      </c>
      <c r="AS16" s="84">
        <v>-9.8682993077296763E-2</v>
      </c>
      <c r="AT16" s="84">
        <v>6.9915000250320686E-2</v>
      </c>
      <c r="AU16" s="84">
        <v>0.17837355634706747</v>
      </c>
      <c r="AV16" s="84">
        <v>0.15333903024586176</v>
      </c>
      <c r="AW16" s="84">
        <v>-0.16006795261638862</v>
      </c>
      <c r="AX16" s="84">
        <v>-5.3561709791257753E-2</v>
      </c>
      <c r="AY16" s="84">
        <v>3.9917092412138644E-2</v>
      </c>
      <c r="AZ16" s="84">
        <v>-2.2810627152469665E-2</v>
      </c>
      <c r="BA16" s="84">
        <v>7.5550986128685688E-2</v>
      </c>
      <c r="BB16" s="84">
        <v>0.35384077795532348</v>
      </c>
      <c r="BC16" s="84">
        <v>-0.18791334172099239</v>
      </c>
      <c r="BD16" s="84">
        <v>0.31781179773291457</v>
      </c>
      <c r="BE16" s="84">
        <v>6.7762491296374794E-2</v>
      </c>
      <c r="BF16" s="84">
        <v>0.18083664873015196</v>
      </c>
      <c r="BG16" s="84">
        <v>-5.9197033562836711E-2</v>
      </c>
      <c r="BH16" s="84">
        <v>-1.0540421863798744E-2</v>
      </c>
      <c r="BI16" s="84">
        <v>6.0561563090382728E-2</v>
      </c>
      <c r="BJ16" s="84">
        <v>0.18506121356682367</v>
      </c>
      <c r="BK16" s="84">
        <v>-0.1265525965731627</v>
      </c>
      <c r="BL16" s="84">
        <v>6.9592997213510643E-3</v>
      </c>
      <c r="BM16" s="84">
        <v>0.11739143494069586</v>
      </c>
      <c r="BN16" s="84">
        <v>0.31402047586800158</v>
      </c>
      <c r="BO16" s="84">
        <v>0.2064280919564509</v>
      </c>
      <c r="BP16" s="84">
        <v>0.34059291366878219</v>
      </c>
      <c r="BQ16" s="84">
        <v>0.1040454309138623</v>
      </c>
      <c r="BR16" s="84">
        <v>0.36032126453238916</v>
      </c>
      <c r="BS16" s="84">
        <v>0.12736917112510213</v>
      </c>
      <c r="BT16" s="84">
        <v>0.32403070643954596</v>
      </c>
      <c r="BU16" s="85">
        <v>-0.33362931954545078</v>
      </c>
    </row>
    <row r="17" spans="2:73" x14ac:dyDescent="0.45">
      <c r="B17" s="79" t="s">
        <v>686</v>
      </c>
      <c r="C17" s="83">
        <v>-5.7039675840255467E-2</v>
      </c>
      <c r="D17" s="84">
        <v>6.1166164980327481E-2</v>
      </c>
      <c r="E17" s="84">
        <v>0.44288208004233226</v>
      </c>
      <c r="F17" s="84">
        <v>7.735982084064702E-2</v>
      </c>
      <c r="G17" s="84">
        <v>0.296369625372437</v>
      </c>
      <c r="H17" s="84">
        <v>7.8697046865049539E-2</v>
      </c>
      <c r="I17" s="84">
        <v>0.22988465999201915</v>
      </c>
      <c r="J17" s="84">
        <v>6.7173468709383316E-2</v>
      </c>
      <c r="K17" s="84">
        <v>0.28651044764488953</v>
      </c>
      <c r="L17" s="84">
        <v>0.29743360876604369</v>
      </c>
      <c r="M17" s="84">
        <v>1</v>
      </c>
      <c r="N17" s="84">
        <v>0.12983358330226791</v>
      </c>
      <c r="O17" s="84">
        <v>0.63984995714624737</v>
      </c>
      <c r="P17" s="84">
        <v>6.3517960535781209E-2</v>
      </c>
      <c r="Q17" s="84">
        <v>0.31408134970495899</v>
      </c>
      <c r="R17" s="84">
        <v>1.1928296000253837E-2</v>
      </c>
      <c r="S17" s="84">
        <v>0.49016263775480562</v>
      </c>
      <c r="T17" s="84">
        <v>-8.8768912511032069E-2</v>
      </c>
      <c r="U17" s="84">
        <v>0.38805800226276765</v>
      </c>
      <c r="V17" s="84">
        <v>-1.0388536968609231E-2</v>
      </c>
      <c r="W17" s="84">
        <v>0.44907420307667539</v>
      </c>
      <c r="X17" s="84">
        <v>5.4669856230545329E-2</v>
      </c>
      <c r="Y17" s="84">
        <v>0.43930642632081907</v>
      </c>
      <c r="Z17" s="84">
        <v>1.9304835032535175E-2</v>
      </c>
      <c r="AA17" s="84">
        <v>0.3053595439081121</v>
      </c>
      <c r="AB17" s="84">
        <v>-0.17795680685155463</v>
      </c>
      <c r="AC17" s="84">
        <v>0.43826941855017298</v>
      </c>
      <c r="AD17" s="84">
        <v>-5.802066939042486E-3</v>
      </c>
      <c r="AE17" s="84">
        <v>0.41540549513856573</v>
      </c>
      <c r="AF17" s="84">
        <v>2.2255658522397914E-2</v>
      </c>
      <c r="AG17" s="84">
        <v>0.39460311257866892</v>
      </c>
      <c r="AH17" s="84">
        <v>5.9507471155900098E-2</v>
      </c>
      <c r="AI17" s="84">
        <v>0.56891208055114428</v>
      </c>
      <c r="AJ17" s="84">
        <v>6.8764387368632652E-3</v>
      </c>
      <c r="AK17" s="84">
        <v>0.4248798441723497</v>
      </c>
      <c r="AL17" s="84">
        <v>6.1755166438093215E-2</v>
      </c>
      <c r="AM17" s="84">
        <v>0.54388218135517263</v>
      </c>
      <c r="AN17" s="84">
        <v>0.15580002236529733</v>
      </c>
      <c r="AO17" s="84">
        <v>0.76486339526355651</v>
      </c>
      <c r="AP17" s="84">
        <v>-3.6039996349440669E-2</v>
      </c>
      <c r="AQ17" s="84">
        <v>0.36618539511744508</v>
      </c>
      <c r="AR17" s="84">
        <v>-1.2672937444190957E-2</v>
      </c>
      <c r="AS17" s="84">
        <v>0.39577625669136129</v>
      </c>
      <c r="AT17" s="84">
        <v>-0.10020177235100386</v>
      </c>
      <c r="AU17" s="84">
        <v>0.47818673547051432</v>
      </c>
      <c r="AV17" s="84">
        <v>1.1433312120762557E-2</v>
      </c>
      <c r="AW17" s="84">
        <v>0.27942542550427402</v>
      </c>
      <c r="AX17" s="84">
        <v>-1.0017921858218931E-2</v>
      </c>
      <c r="AY17" s="84">
        <v>0.45133611525277761</v>
      </c>
      <c r="AZ17" s="84">
        <v>-2.2116282347273343E-2</v>
      </c>
      <c r="BA17" s="84">
        <v>0.39420180580206921</v>
      </c>
      <c r="BB17" s="84">
        <v>2.6795156249260668E-2</v>
      </c>
      <c r="BC17" s="84">
        <v>0.28072968515198615</v>
      </c>
      <c r="BD17" s="84">
        <v>7.7192336039785828E-2</v>
      </c>
      <c r="BE17" s="84">
        <v>0.5104511156471998</v>
      </c>
      <c r="BF17" s="84">
        <v>-6.5226133673843998E-3</v>
      </c>
      <c r="BG17" s="84">
        <v>0.57701344636537943</v>
      </c>
      <c r="BH17" s="84">
        <v>-9.4247716086985997E-2</v>
      </c>
      <c r="BI17" s="84">
        <v>0.52096180528463054</v>
      </c>
      <c r="BJ17" s="84">
        <v>9.0518520676017858E-2</v>
      </c>
      <c r="BK17" s="84">
        <v>0.39758343641404759</v>
      </c>
      <c r="BL17" s="84">
        <v>-0.1853943119252186</v>
      </c>
      <c r="BM17" s="84">
        <v>0.57567188396177293</v>
      </c>
      <c r="BN17" s="84">
        <v>-9.593273874203008E-2</v>
      </c>
      <c r="BO17" s="84">
        <v>7.9645692912228394E-2</v>
      </c>
      <c r="BP17" s="84">
        <v>6.1192642347859165E-3</v>
      </c>
      <c r="BQ17" s="84">
        <v>0.60119179981180781</v>
      </c>
      <c r="BR17" s="84">
        <v>3.9985942423065285E-4</v>
      </c>
      <c r="BS17" s="84">
        <v>0.60345793836464112</v>
      </c>
      <c r="BT17" s="84">
        <v>-4.6511326059631583E-2</v>
      </c>
      <c r="BU17" s="85">
        <v>0.2419688889345005</v>
      </c>
    </row>
    <row r="18" spans="2:73" x14ac:dyDescent="0.45">
      <c r="B18" s="79" t="s">
        <v>687</v>
      </c>
      <c r="C18" s="83">
        <v>0.52436312450290745</v>
      </c>
      <c r="D18" s="84">
        <v>0.59899941796615552</v>
      </c>
      <c r="E18" s="84">
        <v>-4.2361972529940343E-3</v>
      </c>
      <c r="F18" s="84">
        <v>0.72210071062931147</v>
      </c>
      <c r="G18" s="84">
        <v>-0.13008350326928006</v>
      </c>
      <c r="H18" s="84">
        <v>0.20511731564554014</v>
      </c>
      <c r="I18" s="84">
        <v>-0.33081115952732726</v>
      </c>
      <c r="J18" s="84">
        <v>0.45992610413265855</v>
      </c>
      <c r="K18" s="84">
        <v>-0.12801470239931795</v>
      </c>
      <c r="L18" s="84">
        <v>0.57300603982056297</v>
      </c>
      <c r="M18" s="84">
        <v>0.12983358330226791</v>
      </c>
      <c r="N18" s="84">
        <v>1</v>
      </c>
      <c r="O18" s="84">
        <v>0.21333810250368562</v>
      </c>
      <c r="P18" s="84">
        <v>0.43672208903620929</v>
      </c>
      <c r="Q18" s="84">
        <v>-0.16533463584123476</v>
      </c>
      <c r="R18" s="84">
        <v>0.11661905424570372</v>
      </c>
      <c r="S18" s="84">
        <v>4.2393145606383839E-2</v>
      </c>
      <c r="T18" s="84">
        <v>6.7256521452811358E-2</v>
      </c>
      <c r="U18" s="84">
        <v>-0.12859741799141328</v>
      </c>
      <c r="V18" s="84">
        <v>0.28195610419035005</v>
      </c>
      <c r="W18" s="84">
        <v>9.8645572824356806E-2</v>
      </c>
      <c r="X18" s="84">
        <v>0.49095607022168836</v>
      </c>
      <c r="Y18" s="84">
        <v>-1.9873292511968857E-3</v>
      </c>
      <c r="Z18" s="84">
        <v>0.1402713561613485</v>
      </c>
      <c r="AA18" s="84">
        <v>-0.12482343695921458</v>
      </c>
      <c r="AB18" s="84">
        <v>-9.5875631533155634E-2</v>
      </c>
      <c r="AC18" s="84">
        <v>0.16481839275053337</v>
      </c>
      <c r="AD18" s="84">
        <v>0.14111451243108808</v>
      </c>
      <c r="AE18" s="84">
        <v>-3.2092995946022919E-2</v>
      </c>
      <c r="AF18" s="84">
        <v>7.9107420507673692E-2</v>
      </c>
      <c r="AG18" s="84">
        <v>-3.5065573166089062E-2</v>
      </c>
      <c r="AH18" s="84">
        <v>6.3308800166840901E-2</v>
      </c>
      <c r="AI18" s="84">
        <v>3.2025177093482071E-2</v>
      </c>
      <c r="AJ18" s="84">
        <v>7.2191184799193495E-2</v>
      </c>
      <c r="AK18" s="84">
        <v>-3.8267785946133344E-2</v>
      </c>
      <c r="AL18" s="84">
        <v>0.37749573798772162</v>
      </c>
      <c r="AM18" s="84">
        <v>9.5544399700058263E-2</v>
      </c>
      <c r="AN18" s="84">
        <v>0.3178531376661603</v>
      </c>
      <c r="AO18" s="84">
        <v>5.1917392888574158E-2</v>
      </c>
      <c r="AP18" s="84">
        <v>2.2934724650954304E-2</v>
      </c>
      <c r="AQ18" s="84">
        <v>-7.1778370794281482E-2</v>
      </c>
      <c r="AR18" s="84">
        <v>-2.8112018684455526E-2</v>
      </c>
      <c r="AS18" s="84">
        <v>-6.2804724535451606E-2</v>
      </c>
      <c r="AT18" s="84">
        <v>9.0726719489602106E-2</v>
      </c>
      <c r="AU18" s="84">
        <v>0.18024131065926899</v>
      </c>
      <c r="AV18" s="84">
        <v>0.14417817705042729</v>
      </c>
      <c r="AW18" s="84">
        <v>-0.12626376242833548</v>
      </c>
      <c r="AX18" s="84">
        <v>-6.0343865594084452E-2</v>
      </c>
      <c r="AY18" s="84">
        <v>5.5038165517588611E-2</v>
      </c>
      <c r="AZ18" s="84">
        <v>-4.1504423159651242E-2</v>
      </c>
      <c r="BA18" s="84">
        <v>0.11290807444481726</v>
      </c>
      <c r="BB18" s="84">
        <v>0.4048565450643351</v>
      </c>
      <c r="BC18" s="84">
        <v>-0.1259631573699411</v>
      </c>
      <c r="BD18" s="84">
        <v>0.36077087618073961</v>
      </c>
      <c r="BE18" s="84">
        <v>9.5218836125892617E-2</v>
      </c>
      <c r="BF18" s="84">
        <v>0.15998768943519931</v>
      </c>
      <c r="BG18" s="84">
        <v>-3.5530379380074598E-2</v>
      </c>
      <c r="BH18" s="84">
        <v>-1.1416904467371326E-2</v>
      </c>
      <c r="BI18" s="84">
        <v>7.6548021051897008E-2</v>
      </c>
      <c r="BJ18" s="84">
        <v>0.152649505090345</v>
      </c>
      <c r="BK18" s="84">
        <v>-9.6586892503787422E-2</v>
      </c>
      <c r="BL18" s="84">
        <v>1.4515572489432462E-2</v>
      </c>
      <c r="BM18" s="84">
        <v>0.11896354331435055</v>
      </c>
      <c r="BN18" s="84">
        <v>0.3046783975300173</v>
      </c>
      <c r="BO18" s="84">
        <v>0.16424209112643723</v>
      </c>
      <c r="BP18" s="84">
        <v>0.39418809905616981</v>
      </c>
      <c r="BQ18" s="84">
        <v>-4.6805863956791295E-2</v>
      </c>
      <c r="BR18" s="84">
        <v>0.42314782205595841</v>
      </c>
      <c r="BS18" s="84">
        <v>-2.3503726262750411E-2</v>
      </c>
      <c r="BT18" s="84">
        <v>0.43904344615718777</v>
      </c>
      <c r="BU18" s="85">
        <v>-0.31053503964999629</v>
      </c>
    </row>
    <row r="19" spans="2:73" x14ac:dyDescent="0.45">
      <c r="B19" s="79" t="s">
        <v>688</v>
      </c>
      <c r="C19" s="83">
        <v>-7.6926622497871133E-2</v>
      </c>
      <c r="D19" s="84">
        <v>3.1229671389410213E-2</v>
      </c>
      <c r="E19" s="84">
        <v>0.46545963659782275</v>
      </c>
      <c r="F19" s="84">
        <v>0.11127493534771218</v>
      </c>
      <c r="G19" s="84">
        <v>0.54276081882285399</v>
      </c>
      <c r="H19" s="84">
        <v>3.6433299810244846E-2</v>
      </c>
      <c r="I19" s="84">
        <v>0.33780673137307377</v>
      </c>
      <c r="J19" s="84">
        <v>8.7287681272204778E-2</v>
      </c>
      <c r="K19" s="84">
        <v>0.53613620220689651</v>
      </c>
      <c r="L19" s="84">
        <v>6.5237618461973221E-2</v>
      </c>
      <c r="M19" s="84">
        <v>0.63984995714624737</v>
      </c>
      <c r="N19" s="84">
        <v>0.21333810250368562</v>
      </c>
      <c r="O19" s="84">
        <v>1</v>
      </c>
      <c r="P19" s="84">
        <v>7.0675936629682008E-3</v>
      </c>
      <c r="Q19" s="84">
        <v>0.35273506021839746</v>
      </c>
      <c r="R19" s="84">
        <v>-1.34665457718827E-2</v>
      </c>
      <c r="S19" s="84">
        <v>0.56541106146811237</v>
      </c>
      <c r="T19" s="84">
        <v>-3.5248074676673784E-2</v>
      </c>
      <c r="U19" s="84">
        <v>0.57975886584853886</v>
      </c>
      <c r="V19" s="84">
        <v>4.3094140480623216E-3</v>
      </c>
      <c r="W19" s="84">
        <v>0.41472388884715233</v>
      </c>
      <c r="X19" s="84">
        <v>3.7471392663067225E-2</v>
      </c>
      <c r="Y19" s="84">
        <v>0.46459415815876681</v>
      </c>
      <c r="Z19" s="84">
        <v>1.6519823163065016E-2</v>
      </c>
      <c r="AA19" s="84">
        <v>0.54915730897252091</v>
      </c>
      <c r="AB19" s="84">
        <v>-9.7678626840932439E-2</v>
      </c>
      <c r="AC19" s="84">
        <v>0.36841845445315186</v>
      </c>
      <c r="AD19" s="84">
        <v>4.2570435170755407E-2</v>
      </c>
      <c r="AE19" s="84">
        <v>0.53920782003818479</v>
      </c>
      <c r="AF19" s="84">
        <v>1.3351893210945606E-4</v>
      </c>
      <c r="AG19" s="84">
        <v>0.46023626660080058</v>
      </c>
      <c r="AH19" s="84">
        <v>-2.1477735738181764E-2</v>
      </c>
      <c r="AI19" s="84">
        <v>0.56415712122800565</v>
      </c>
      <c r="AJ19" s="84">
        <v>-3.262262984834903E-2</v>
      </c>
      <c r="AK19" s="84">
        <v>0.51883237360466183</v>
      </c>
      <c r="AL19" s="84">
        <v>1.0195282739092676E-2</v>
      </c>
      <c r="AM19" s="84">
        <v>0.50419423411002406</v>
      </c>
      <c r="AN19" s="84">
        <v>1.9085632198149318E-2</v>
      </c>
      <c r="AO19" s="84">
        <v>0.54947708557457364</v>
      </c>
      <c r="AP19" s="84">
        <v>-6.0311647392142934E-3</v>
      </c>
      <c r="AQ19" s="84">
        <v>0.56867843777963822</v>
      </c>
      <c r="AR19" s="84">
        <v>-3.7242751910797241E-2</v>
      </c>
      <c r="AS19" s="84">
        <v>0.51336940068868397</v>
      </c>
      <c r="AT19" s="84">
        <v>-3.1308788270732295E-2</v>
      </c>
      <c r="AU19" s="84">
        <v>0.39883676035812798</v>
      </c>
      <c r="AV19" s="84">
        <v>-5.5256186893764478E-3</v>
      </c>
      <c r="AW19" s="84">
        <v>0.49609737933744286</v>
      </c>
      <c r="AX19" s="84">
        <v>-3.3669139053208062E-3</v>
      </c>
      <c r="AY19" s="84">
        <v>0.44469928673692072</v>
      </c>
      <c r="AZ19" s="84">
        <v>-3.3027709451301148E-3</v>
      </c>
      <c r="BA19" s="84">
        <v>0.44482384541917408</v>
      </c>
      <c r="BB19" s="84">
        <v>-6.6512755455675372E-3</v>
      </c>
      <c r="BC19" s="84">
        <v>0.52567452716359941</v>
      </c>
      <c r="BD19" s="84">
        <v>3.4909222358836596E-2</v>
      </c>
      <c r="BE19" s="84">
        <v>0.46041239326630717</v>
      </c>
      <c r="BF19" s="84">
        <v>-1.2040544235626215E-2</v>
      </c>
      <c r="BG19" s="84">
        <v>0.66179638756691594</v>
      </c>
      <c r="BH19" s="84">
        <v>-5.5312834875601846E-2</v>
      </c>
      <c r="BI19" s="84">
        <v>0.52346394329397639</v>
      </c>
      <c r="BJ19" s="84">
        <v>3.9589325075267093E-2</v>
      </c>
      <c r="BK19" s="84">
        <v>0.54489152583028722</v>
      </c>
      <c r="BL19" s="84">
        <v>-8.4943084122907464E-2</v>
      </c>
      <c r="BM19" s="84">
        <v>0.49185015004159832</v>
      </c>
      <c r="BN19" s="84">
        <v>-0.12060931549087019</v>
      </c>
      <c r="BO19" s="84">
        <v>4.9267906360833794E-2</v>
      </c>
      <c r="BP19" s="84">
        <v>-1.5019135863013584E-2</v>
      </c>
      <c r="BQ19" s="84">
        <v>0.51408159248443908</v>
      </c>
      <c r="BR19" s="84">
        <v>-2.3441728185134212E-2</v>
      </c>
      <c r="BS19" s="84">
        <v>0.50990912587298387</v>
      </c>
      <c r="BT19" s="84">
        <v>1.0986416884988512E-2</v>
      </c>
      <c r="BU19" s="85">
        <v>0.48925357342081399</v>
      </c>
    </row>
    <row r="20" spans="2:73" x14ac:dyDescent="0.45">
      <c r="B20" s="79" t="s">
        <v>689</v>
      </c>
      <c r="C20" s="83">
        <v>0.57066612131595429</v>
      </c>
      <c r="D20" s="84">
        <v>0.58080579589599834</v>
      </c>
      <c r="E20" s="84">
        <v>4.3575499028050316E-2</v>
      </c>
      <c r="F20" s="84">
        <v>0.37329390672041179</v>
      </c>
      <c r="G20" s="84">
        <v>-0.20559792971393148</v>
      </c>
      <c r="H20" s="84">
        <v>0.29909338944898212</v>
      </c>
      <c r="I20" s="84">
        <v>-0.35969368754902092</v>
      </c>
      <c r="J20" s="84">
        <v>0.35099655655012169</v>
      </c>
      <c r="K20" s="84">
        <v>-0.20113316366925968</v>
      </c>
      <c r="L20" s="84">
        <v>0.36961604035491058</v>
      </c>
      <c r="M20" s="84">
        <v>6.3517960535781209E-2</v>
      </c>
      <c r="N20" s="84">
        <v>0.43672208903620929</v>
      </c>
      <c r="O20" s="84">
        <v>7.0675936629682008E-3</v>
      </c>
      <c r="P20" s="84">
        <v>1</v>
      </c>
      <c r="Q20" s="84">
        <v>-0.18297576122033937</v>
      </c>
      <c r="R20" s="84">
        <v>0.12833219485406525</v>
      </c>
      <c r="S20" s="84">
        <v>-5.1166336456821851E-2</v>
      </c>
      <c r="T20" s="84">
        <v>5.8013125814744763E-2</v>
      </c>
      <c r="U20" s="84">
        <v>-0.16615692413394301</v>
      </c>
      <c r="V20" s="84">
        <v>0.41297117556175811</v>
      </c>
      <c r="W20" s="84">
        <v>0.12453828295964034</v>
      </c>
      <c r="X20" s="84">
        <v>0.6455025018149475</v>
      </c>
      <c r="Y20" s="84">
        <v>4.5025085221941555E-2</v>
      </c>
      <c r="Z20" s="84">
        <v>0.29766356544973588</v>
      </c>
      <c r="AA20" s="84">
        <v>-0.20081905154197441</v>
      </c>
      <c r="AB20" s="84">
        <v>-3.6847388002769786E-2</v>
      </c>
      <c r="AC20" s="84">
        <v>0.15716936298733006</v>
      </c>
      <c r="AD20" s="84">
        <v>0.19117286403936568</v>
      </c>
      <c r="AE20" s="84">
        <v>-6.3961491396670844E-2</v>
      </c>
      <c r="AF20" s="84">
        <v>0.15784985129867704</v>
      </c>
      <c r="AG20" s="84">
        <v>-8.6758491135784002E-2</v>
      </c>
      <c r="AH20" s="84">
        <v>0.1642067624608293</v>
      </c>
      <c r="AI20" s="84">
        <v>-6.9107457795410891E-3</v>
      </c>
      <c r="AJ20" s="84">
        <v>0.17546081774255154</v>
      </c>
      <c r="AK20" s="84">
        <v>-9.7714838861436323E-2</v>
      </c>
      <c r="AL20" s="84">
        <v>0.52451673258230547</v>
      </c>
      <c r="AM20" s="84">
        <v>6.2727709808156312E-2</v>
      </c>
      <c r="AN20" s="84">
        <v>0.28620077881871592</v>
      </c>
      <c r="AO20" s="84">
        <v>-2.2244022325348936E-3</v>
      </c>
      <c r="AP20" s="84">
        <v>2.9335531023771174E-2</v>
      </c>
      <c r="AQ20" s="84">
        <v>-0.16183297487339057</v>
      </c>
      <c r="AR20" s="84">
        <v>1.3734401487841753E-2</v>
      </c>
      <c r="AS20" s="84">
        <v>-0.10152230016463973</v>
      </c>
      <c r="AT20" s="84">
        <v>0.15904397171961826</v>
      </c>
      <c r="AU20" s="84">
        <v>0.17661383994693927</v>
      </c>
      <c r="AV20" s="84">
        <v>7.9313991013904128E-2</v>
      </c>
      <c r="AW20" s="84">
        <v>-0.18692934524805396</v>
      </c>
      <c r="AX20" s="84">
        <v>-2.678528230086356E-2</v>
      </c>
      <c r="AY20" s="84">
        <v>9.5258338892689781E-2</v>
      </c>
      <c r="AZ20" s="84">
        <v>-6.3563881668656549E-2</v>
      </c>
      <c r="BA20" s="84">
        <v>3.5273711625490207E-2</v>
      </c>
      <c r="BB20" s="84">
        <v>0.21230533687126149</v>
      </c>
      <c r="BC20" s="84">
        <v>-0.19906686965078202</v>
      </c>
      <c r="BD20" s="84">
        <v>0.53832403704481602</v>
      </c>
      <c r="BE20" s="84">
        <v>0.10208676500146172</v>
      </c>
      <c r="BF20" s="84">
        <v>0.31623146670008878</v>
      </c>
      <c r="BG20" s="84">
        <v>-0.10692268124644883</v>
      </c>
      <c r="BH20" s="84">
        <v>5.3114510010559848E-2</v>
      </c>
      <c r="BI20" s="84">
        <v>1.8972595188989149E-2</v>
      </c>
      <c r="BJ20" s="84">
        <v>0.2504096113919968</v>
      </c>
      <c r="BK20" s="84">
        <v>-0.15500917961334451</v>
      </c>
      <c r="BL20" s="84">
        <v>6.1491131295704417E-2</v>
      </c>
      <c r="BM20" s="84">
        <v>5.3515572469110088E-2</v>
      </c>
      <c r="BN20" s="84">
        <v>0.39726897973849451</v>
      </c>
      <c r="BO20" s="84">
        <v>0.25967531992666382</v>
      </c>
      <c r="BP20" s="84">
        <v>0.37202741601076894</v>
      </c>
      <c r="BQ20" s="84">
        <v>0.22359165775551681</v>
      </c>
      <c r="BR20" s="84">
        <v>0.39663007116439059</v>
      </c>
      <c r="BS20" s="84">
        <v>0.24173809679291966</v>
      </c>
      <c r="BT20" s="84">
        <v>0.19297578945323637</v>
      </c>
      <c r="BU20" s="85">
        <v>-0.31937860084015385</v>
      </c>
    </row>
    <row r="21" spans="2:73" x14ac:dyDescent="0.45">
      <c r="B21" s="79" t="s">
        <v>690</v>
      </c>
      <c r="C21" s="83">
        <v>-0.28083235411690988</v>
      </c>
      <c r="D21" s="84">
        <v>-9.6281757407181451E-2</v>
      </c>
      <c r="E21" s="84">
        <v>0.64975177578690924</v>
      </c>
      <c r="F21" s="84">
        <v>-0.16953520305022346</v>
      </c>
      <c r="G21" s="84">
        <v>0.44370126513178548</v>
      </c>
      <c r="H21" s="84">
        <v>-7.7388284782985539E-2</v>
      </c>
      <c r="I21" s="84">
        <v>0.50760811962927987</v>
      </c>
      <c r="J21" s="84">
        <v>-0.13282108415600113</v>
      </c>
      <c r="K21" s="84">
        <v>0.44113083931669017</v>
      </c>
      <c r="L21" s="84">
        <v>-0.13395630938299813</v>
      </c>
      <c r="M21" s="84">
        <v>0.31408134970495899</v>
      </c>
      <c r="N21" s="84">
        <v>-0.16533463584123476</v>
      </c>
      <c r="O21" s="84">
        <v>0.35273506021839746</v>
      </c>
      <c r="P21" s="84">
        <v>-0.18297576122033937</v>
      </c>
      <c r="Q21" s="84">
        <v>1</v>
      </c>
      <c r="R21" s="84">
        <v>-3.9679101377305667E-2</v>
      </c>
      <c r="S21" s="84">
        <v>0.33594531697127084</v>
      </c>
      <c r="T21" s="84">
        <v>-1.3330089854718308E-2</v>
      </c>
      <c r="U21" s="84">
        <v>0.38728528674344842</v>
      </c>
      <c r="V21" s="84">
        <v>-0.11037090714387551</v>
      </c>
      <c r="W21" s="84">
        <v>0.49393091479238926</v>
      </c>
      <c r="X21" s="84">
        <v>-7.5390287558353697E-2</v>
      </c>
      <c r="Y21" s="84">
        <v>0.65053609555267022</v>
      </c>
      <c r="Z21" s="84">
        <v>-7.482835072734749E-2</v>
      </c>
      <c r="AA21" s="84">
        <v>0.44132211090158691</v>
      </c>
      <c r="AB21" s="84">
        <v>4.0803641192182591E-2</v>
      </c>
      <c r="AC21" s="84">
        <v>0.35922128826251787</v>
      </c>
      <c r="AD21" s="84">
        <v>-6.6655010777529347E-2</v>
      </c>
      <c r="AE21" s="84">
        <v>0.43268068407977872</v>
      </c>
      <c r="AF21" s="84">
        <v>-4.5300903138090536E-2</v>
      </c>
      <c r="AG21" s="84">
        <v>0.3308385971492363</v>
      </c>
      <c r="AH21" s="84">
        <v>-4.6439033378672334E-2</v>
      </c>
      <c r="AI21" s="84">
        <v>0.32764843563015583</v>
      </c>
      <c r="AJ21" s="84">
        <v>-3.640493823197527E-2</v>
      </c>
      <c r="AK21" s="84">
        <v>0.35778878707084755</v>
      </c>
      <c r="AL21" s="84">
        <v>-8.5300043330446093E-2</v>
      </c>
      <c r="AM21" s="84">
        <v>0.42377387347256984</v>
      </c>
      <c r="AN21" s="84">
        <v>-0.11817926934353493</v>
      </c>
      <c r="AO21" s="84">
        <v>0.30671723396730161</v>
      </c>
      <c r="AP21" s="84">
        <v>-2.3086489885019029E-2</v>
      </c>
      <c r="AQ21" s="84">
        <v>0.41114358709212911</v>
      </c>
      <c r="AR21" s="84">
        <v>-3.0863403034317983E-3</v>
      </c>
      <c r="AS21" s="84">
        <v>0.38076416236525468</v>
      </c>
      <c r="AT21" s="84">
        <v>7.6338763475303538E-3</v>
      </c>
      <c r="AU21" s="84">
        <v>0.35199092530600551</v>
      </c>
      <c r="AV21" s="84">
        <v>-6.2906695449837555E-2</v>
      </c>
      <c r="AW21" s="84">
        <v>0.384543837326284</v>
      </c>
      <c r="AX21" s="84">
        <v>3.4481298500863532E-2</v>
      </c>
      <c r="AY21" s="84">
        <v>0.54005335231704632</v>
      </c>
      <c r="AZ21" s="84">
        <v>2.7633373542443575E-2</v>
      </c>
      <c r="BA21" s="84">
        <v>0.23988452112143679</v>
      </c>
      <c r="BB21" s="84">
        <v>-0.11029655007508786</v>
      </c>
      <c r="BC21" s="84">
        <v>0.42765927430682893</v>
      </c>
      <c r="BD21" s="84">
        <v>-8.1166810715442891E-2</v>
      </c>
      <c r="BE21" s="84">
        <v>0.44511563579661639</v>
      </c>
      <c r="BF21" s="84">
        <v>-0.1024717950333822</v>
      </c>
      <c r="BG21" s="84">
        <v>0.51699522513114926</v>
      </c>
      <c r="BH21" s="84">
        <v>1.2533275217613807E-2</v>
      </c>
      <c r="BI21" s="84">
        <v>0.26546632204538251</v>
      </c>
      <c r="BJ21" s="84">
        <v>-8.2309891972513385E-2</v>
      </c>
      <c r="BK21" s="84">
        <v>0.42781151749179525</v>
      </c>
      <c r="BL21" s="84">
        <v>-7.0248868375615498E-3</v>
      </c>
      <c r="BM21" s="84">
        <v>0.22192276370986375</v>
      </c>
      <c r="BN21" s="84">
        <v>-0.22601991118798712</v>
      </c>
      <c r="BO21" s="84">
        <v>-3.6067571927893546E-2</v>
      </c>
      <c r="BP21" s="84">
        <v>-2.8360976437558961E-2</v>
      </c>
      <c r="BQ21" s="84">
        <v>0.59883660923307891</v>
      </c>
      <c r="BR21" s="84">
        <v>-4.959490331488875E-2</v>
      </c>
      <c r="BS21" s="84">
        <v>0.57723184195023114</v>
      </c>
      <c r="BT21" s="84">
        <v>-0.11893651577222414</v>
      </c>
      <c r="BU21" s="85">
        <v>0.40613512688056375</v>
      </c>
    </row>
    <row r="22" spans="2:73" x14ac:dyDescent="0.45">
      <c r="B22" s="79" t="s">
        <v>691</v>
      </c>
      <c r="C22" s="83">
        <v>0.1579268021874784</v>
      </c>
      <c r="D22" s="84">
        <v>0.104089340822678</v>
      </c>
      <c r="E22" s="84">
        <v>9.6269182694884122E-4</v>
      </c>
      <c r="F22" s="84">
        <v>8.7507339570735435E-2</v>
      </c>
      <c r="G22" s="84">
        <v>-3.2648920982465746E-2</v>
      </c>
      <c r="H22" s="84">
        <v>8.6342636567884434E-2</v>
      </c>
      <c r="I22" s="84">
        <v>-9.4745015480557318E-2</v>
      </c>
      <c r="J22" s="84">
        <v>0.11765186657580816</v>
      </c>
      <c r="K22" s="84">
        <v>-3.6371999896211121E-2</v>
      </c>
      <c r="L22" s="84">
        <v>8.8393451985001481E-2</v>
      </c>
      <c r="M22" s="84">
        <v>1.1928296000253837E-2</v>
      </c>
      <c r="N22" s="84">
        <v>0.11661905424570372</v>
      </c>
      <c r="O22" s="84">
        <v>-1.34665457718827E-2</v>
      </c>
      <c r="P22" s="84">
        <v>0.12833219485406525</v>
      </c>
      <c r="Q22" s="84">
        <v>-3.9679101377305667E-2</v>
      </c>
      <c r="R22" s="84">
        <v>1</v>
      </c>
      <c r="S22" s="84">
        <v>-1.1506031999852367E-2</v>
      </c>
      <c r="T22" s="84">
        <v>3.9054285700102269E-2</v>
      </c>
      <c r="U22" s="84">
        <v>-5.2058362992877923E-2</v>
      </c>
      <c r="V22" s="84">
        <v>0.12046151072096191</v>
      </c>
      <c r="W22" s="84">
        <v>3.3852237587880099E-2</v>
      </c>
      <c r="X22" s="84">
        <v>0.15460308956588922</v>
      </c>
      <c r="Y22" s="84">
        <v>-2.1434690577222786E-3</v>
      </c>
      <c r="Z22" s="84">
        <v>0.10807427756376103</v>
      </c>
      <c r="AA22" s="84">
        <v>-2.9540596200216582E-2</v>
      </c>
      <c r="AB22" s="84">
        <v>-4.2496805496951345E-3</v>
      </c>
      <c r="AC22" s="84">
        <v>4.802435596884129E-2</v>
      </c>
      <c r="AD22" s="84">
        <v>3.8515533832244007E-2</v>
      </c>
      <c r="AE22" s="84">
        <v>-1.339281624376106E-2</v>
      </c>
      <c r="AF22" s="84">
        <v>3.6495047890579599E-2</v>
      </c>
      <c r="AG22" s="84">
        <v>-2.4832387638144517E-2</v>
      </c>
      <c r="AH22" s="84">
        <v>8.9715258576153228E-2</v>
      </c>
      <c r="AI22" s="84">
        <v>1.768449804773993E-2</v>
      </c>
      <c r="AJ22" s="84">
        <v>9.8469702051351971E-2</v>
      </c>
      <c r="AK22" s="84">
        <v>-9.3379427540448024E-3</v>
      </c>
      <c r="AL22" s="84">
        <v>0.13389166606480507</v>
      </c>
      <c r="AM22" s="84">
        <v>-1.9869432964931228E-2</v>
      </c>
      <c r="AN22" s="84">
        <v>7.7048242267119482E-2</v>
      </c>
      <c r="AO22" s="84">
        <v>2.0364162222684699E-2</v>
      </c>
      <c r="AP22" s="84">
        <v>2.0234647771745426E-2</v>
      </c>
      <c r="AQ22" s="84">
        <v>-2.9594955934002812E-2</v>
      </c>
      <c r="AR22" s="84">
        <v>1.6496406112976057E-2</v>
      </c>
      <c r="AS22" s="84">
        <v>-3.9830306161655477E-2</v>
      </c>
      <c r="AT22" s="84">
        <v>9.4002088978651491E-2</v>
      </c>
      <c r="AU22" s="84">
        <v>1.6328913241058052E-2</v>
      </c>
      <c r="AV22" s="84">
        <v>1.7525795825683504E-2</v>
      </c>
      <c r="AW22" s="84">
        <v>-6.0976264334920913E-2</v>
      </c>
      <c r="AX22" s="84">
        <v>-2.1840543772480455E-2</v>
      </c>
      <c r="AY22" s="84">
        <v>2.2188652655991358E-2</v>
      </c>
      <c r="AZ22" s="84">
        <v>3.2222573865884806E-2</v>
      </c>
      <c r="BA22" s="84">
        <v>2.4954793416716872E-2</v>
      </c>
      <c r="BB22" s="84">
        <v>7.6128357982458872E-2</v>
      </c>
      <c r="BC22" s="84">
        <v>-2.3051408679309809E-2</v>
      </c>
      <c r="BD22" s="84">
        <v>0.11511936930453467</v>
      </c>
      <c r="BE22" s="84">
        <v>2.0569368635211534E-2</v>
      </c>
      <c r="BF22" s="84">
        <v>8.9372325239599676E-2</v>
      </c>
      <c r="BG22" s="84">
        <v>-2.1376700980761998E-2</v>
      </c>
      <c r="BH22" s="84">
        <v>7.067291635070018E-2</v>
      </c>
      <c r="BI22" s="84">
        <v>-2.6353361112937397E-3</v>
      </c>
      <c r="BJ22" s="84">
        <v>0.11825724878650756</v>
      </c>
      <c r="BK22" s="84">
        <v>-3.7664906194446575E-2</v>
      </c>
      <c r="BL22" s="84">
        <v>0.10517134066688612</v>
      </c>
      <c r="BM22" s="84">
        <v>-3.2013054254598487E-2</v>
      </c>
      <c r="BN22" s="84">
        <v>0.13273233687864353</v>
      </c>
      <c r="BO22" s="84">
        <v>0.16050290099798717</v>
      </c>
      <c r="BP22" s="84">
        <v>6.2198919511983454E-2</v>
      </c>
      <c r="BQ22" s="84">
        <v>4.4086307059869323E-2</v>
      </c>
      <c r="BR22" s="84">
        <v>6.6573436607782296E-2</v>
      </c>
      <c r="BS22" s="84">
        <v>6.5919037500409325E-2</v>
      </c>
      <c r="BT22" s="84">
        <v>4.7447005656583691E-2</v>
      </c>
      <c r="BU22" s="85">
        <v>-0.4395385063622001</v>
      </c>
    </row>
    <row r="23" spans="2:73" x14ac:dyDescent="0.45">
      <c r="B23" s="79" t="s">
        <v>692</v>
      </c>
      <c r="C23" s="83">
        <v>-0.14079531803691217</v>
      </c>
      <c r="D23" s="84">
        <v>-3.0782480552386336E-2</v>
      </c>
      <c r="E23" s="84">
        <v>0.40799910600293182</v>
      </c>
      <c r="F23" s="84">
        <v>3.4811005608750237E-2</v>
      </c>
      <c r="G23" s="84">
        <v>0.55823230145224934</v>
      </c>
      <c r="H23" s="84">
        <v>5.2102039481687944E-3</v>
      </c>
      <c r="I23" s="84">
        <v>0.36180290442985663</v>
      </c>
      <c r="J23" s="84">
        <v>9.4583542347596514E-3</v>
      </c>
      <c r="K23" s="84">
        <v>0.56479519122467348</v>
      </c>
      <c r="L23" s="84">
        <v>6.8237763879308447E-3</v>
      </c>
      <c r="M23" s="84">
        <v>0.49016263775480562</v>
      </c>
      <c r="N23" s="84">
        <v>4.2393145606383839E-2</v>
      </c>
      <c r="O23" s="84">
        <v>0.56541106146811237</v>
      </c>
      <c r="P23" s="84">
        <v>-5.1166336456821851E-2</v>
      </c>
      <c r="Q23" s="84">
        <v>0.33594531697127084</v>
      </c>
      <c r="R23" s="84">
        <v>-1.1506031999852367E-2</v>
      </c>
      <c r="S23" s="84">
        <v>1</v>
      </c>
      <c r="T23" s="84">
        <v>-8.7593065226472228E-2</v>
      </c>
      <c r="U23" s="84">
        <v>0.53712255086233873</v>
      </c>
      <c r="V23" s="84">
        <v>-4.5746805849244093E-2</v>
      </c>
      <c r="W23" s="84">
        <v>0.34090846510598083</v>
      </c>
      <c r="X23" s="84">
        <v>-2.4751123458003638E-2</v>
      </c>
      <c r="Y23" s="84">
        <v>0.40793182019148894</v>
      </c>
      <c r="Z23" s="84">
        <v>-2.361742706973155E-2</v>
      </c>
      <c r="AA23" s="84">
        <v>0.56408401898580418</v>
      </c>
      <c r="AB23" s="84">
        <v>-8.3797449897805451E-2</v>
      </c>
      <c r="AC23" s="84">
        <v>0.30670215347508029</v>
      </c>
      <c r="AD23" s="84">
        <v>-1.9705242561163565E-2</v>
      </c>
      <c r="AE23" s="84">
        <v>0.51728699356996466</v>
      </c>
      <c r="AF23" s="84">
        <v>-4.90761026510034E-2</v>
      </c>
      <c r="AG23" s="84">
        <v>0.50013540685008973</v>
      </c>
      <c r="AH23" s="84">
        <v>-2.1738110277320456E-2</v>
      </c>
      <c r="AI23" s="84">
        <v>0.51926991703676451</v>
      </c>
      <c r="AJ23" s="84">
        <v>-2.4933604929378739E-2</v>
      </c>
      <c r="AK23" s="84">
        <v>0.53760739828209536</v>
      </c>
      <c r="AL23" s="84">
        <v>-4.4872563165665173E-2</v>
      </c>
      <c r="AM23" s="84">
        <v>0.39358870639508076</v>
      </c>
      <c r="AN23" s="84">
        <v>-1.264434815395471E-2</v>
      </c>
      <c r="AO23" s="84">
        <v>0.42127576732390748</v>
      </c>
      <c r="AP23" s="84">
        <v>-4.2451843715785711E-2</v>
      </c>
      <c r="AQ23" s="84">
        <v>0.6165399103810274</v>
      </c>
      <c r="AR23" s="84">
        <v>-2.2487153856790079E-2</v>
      </c>
      <c r="AS23" s="84">
        <v>0.54748297135800772</v>
      </c>
      <c r="AT23" s="84">
        <v>-9.0543260414520335E-2</v>
      </c>
      <c r="AU23" s="84">
        <v>0.31464682855546461</v>
      </c>
      <c r="AV23" s="84">
        <v>-2.0303081968095743E-2</v>
      </c>
      <c r="AW23" s="84">
        <v>0.49599920009876153</v>
      </c>
      <c r="AX23" s="84">
        <v>-3.9148904691844691E-2</v>
      </c>
      <c r="AY23" s="84">
        <v>0.39670294152087665</v>
      </c>
      <c r="AZ23" s="84">
        <v>-1.0051051204622583E-2</v>
      </c>
      <c r="BA23" s="84">
        <v>0.43505560590748638</v>
      </c>
      <c r="BB23" s="84">
        <v>-3.2526216278115028E-2</v>
      </c>
      <c r="BC23" s="84">
        <v>0.54652189428658426</v>
      </c>
      <c r="BD23" s="84">
        <v>-2.6919166483743456E-2</v>
      </c>
      <c r="BE23" s="84">
        <v>0.34498525919652689</v>
      </c>
      <c r="BF23" s="84">
        <v>-7.8604673453703477E-2</v>
      </c>
      <c r="BG23" s="84">
        <v>0.63979275027028104</v>
      </c>
      <c r="BH23" s="84">
        <v>-7.6836163774894328E-2</v>
      </c>
      <c r="BI23" s="84">
        <v>0.52963266292560773</v>
      </c>
      <c r="BJ23" s="84">
        <v>-2.7348108357132007E-2</v>
      </c>
      <c r="BK23" s="84">
        <v>0.58015389670107542</v>
      </c>
      <c r="BL23" s="84">
        <v>-0.12985063117628337</v>
      </c>
      <c r="BM23" s="84">
        <v>0.456308451350738</v>
      </c>
      <c r="BN23" s="84">
        <v>-0.14163594154564826</v>
      </c>
      <c r="BO23" s="84">
        <v>-3.5067231235376597E-2</v>
      </c>
      <c r="BP23" s="84">
        <v>-6.1154477370531861E-2</v>
      </c>
      <c r="BQ23" s="84">
        <v>0.47611817603116691</v>
      </c>
      <c r="BR23" s="84">
        <v>-7.7573889815225325E-2</v>
      </c>
      <c r="BS23" s="84">
        <v>0.469886485933111</v>
      </c>
      <c r="BT23" s="84">
        <v>2.7020248266202071E-3</v>
      </c>
      <c r="BU23" s="85">
        <v>0.55106705098132791</v>
      </c>
    </row>
    <row r="24" spans="2:73" x14ac:dyDescent="0.45">
      <c r="B24" s="79" t="s">
        <v>693</v>
      </c>
      <c r="C24" s="83">
        <v>7.977037408272776E-2</v>
      </c>
      <c r="D24" s="84">
        <v>2.390909493084592E-2</v>
      </c>
      <c r="E24" s="84">
        <v>7.3101618459782743E-3</v>
      </c>
      <c r="F24" s="84">
        <v>3.0654687210142896E-2</v>
      </c>
      <c r="G24" s="84">
        <v>6.6376044008158566E-2</v>
      </c>
      <c r="H24" s="84">
        <v>9.094082153069763E-2</v>
      </c>
      <c r="I24" s="84">
        <v>3.5202046047397358E-2</v>
      </c>
      <c r="J24" s="84">
        <v>5.4082086566670386E-2</v>
      </c>
      <c r="K24" s="84">
        <v>7.3312364599579405E-2</v>
      </c>
      <c r="L24" s="84">
        <v>2.3948458068173435E-3</v>
      </c>
      <c r="M24" s="84">
        <v>-8.8768912511032069E-2</v>
      </c>
      <c r="N24" s="84">
        <v>6.7256521452811358E-2</v>
      </c>
      <c r="O24" s="84">
        <v>-3.5248074676673784E-2</v>
      </c>
      <c r="P24" s="84">
        <v>5.8013125814744763E-2</v>
      </c>
      <c r="Q24" s="84">
        <v>-1.3330089854718308E-2</v>
      </c>
      <c r="R24" s="84">
        <v>3.9054285700102269E-2</v>
      </c>
      <c r="S24" s="84">
        <v>-8.7593065226472228E-2</v>
      </c>
      <c r="T24" s="84">
        <v>1</v>
      </c>
      <c r="U24" s="84">
        <v>5.4510295414712202E-2</v>
      </c>
      <c r="V24" s="84">
        <v>0.11815834561333347</v>
      </c>
      <c r="W24" s="84">
        <v>-4.6296550543255016E-2</v>
      </c>
      <c r="X24" s="84">
        <v>3.8162617150219423E-2</v>
      </c>
      <c r="Y24" s="84">
        <v>1.0362152276660788E-2</v>
      </c>
      <c r="Z24" s="84">
        <v>9.8932537608715829E-2</v>
      </c>
      <c r="AA24" s="84">
        <v>6.4046490334919284E-2</v>
      </c>
      <c r="AB24" s="84">
        <v>0.13977861517917367</v>
      </c>
      <c r="AC24" s="84">
        <v>-8.2668080666597546E-2</v>
      </c>
      <c r="AD24" s="84">
        <v>3.9588731565599881E-2</v>
      </c>
      <c r="AE24" s="84">
        <v>-1.0561174903915137E-2</v>
      </c>
      <c r="AF24" s="84">
        <v>6.6008223072905062E-2</v>
      </c>
      <c r="AG24" s="84">
        <v>-3.7114119312161339E-2</v>
      </c>
      <c r="AH24" s="84">
        <v>3.9733148030602121E-2</v>
      </c>
      <c r="AI24" s="84">
        <v>-3.2905117889018079E-2</v>
      </c>
      <c r="AJ24" s="84">
        <v>9.0799726375733678E-2</v>
      </c>
      <c r="AK24" s="84">
        <v>-2.640355424390178E-3</v>
      </c>
      <c r="AL24" s="84">
        <v>-7.451470017545779E-3</v>
      </c>
      <c r="AM24" s="84">
        <v>-9.5656948702313727E-2</v>
      </c>
      <c r="AN24" s="84">
        <v>4.7753278399340217E-2</v>
      </c>
      <c r="AO24" s="84">
        <v>-5.5142171368276684E-2</v>
      </c>
      <c r="AP24" s="84">
        <v>7.9086134394077551E-2</v>
      </c>
      <c r="AQ24" s="84">
        <v>3.8741593284172555E-3</v>
      </c>
      <c r="AR24" s="84">
        <v>-7.3064564731929191E-3</v>
      </c>
      <c r="AS24" s="84">
        <v>-1.0618672636780303E-2</v>
      </c>
      <c r="AT24" s="84">
        <v>0.21638994441507992</v>
      </c>
      <c r="AU24" s="84">
        <v>-0.10429753015574898</v>
      </c>
      <c r="AV24" s="84">
        <v>4.7320470687108804E-2</v>
      </c>
      <c r="AW24" s="84">
        <v>6.4972708865897094E-2</v>
      </c>
      <c r="AX24" s="84">
        <v>3.685961542576139E-2</v>
      </c>
      <c r="AY24" s="84">
        <v>-1.369845580821692E-2</v>
      </c>
      <c r="AZ24" s="84">
        <v>7.1229356651949906E-3</v>
      </c>
      <c r="BA24" s="84">
        <v>-4.6742768784634389E-2</v>
      </c>
      <c r="BB24" s="84">
        <v>-3.3892428768961307E-2</v>
      </c>
      <c r="BC24" s="84">
        <v>7.4717462588008543E-2</v>
      </c>
      <c r="BD24" s="84">
        <v>2.8061133474985789E-2</v>
      </c>
      <c r="BE24" s="84">
        <v>-7.2105192181453587E-2</v>
      </c>
      <c r="BF24" s="84">
        <v>0.10906603062221236</v>
      </c>
      <c r="BG24" s="84">
        <v>6.641098885404026E-5</v>
      </c>
      <c r="BH24" s="84">
        <v>9.0141911302305075E-2</v>
      </c>
      <c r="BI24" s="84">
        <v>-8.2564286931272726E-2</v>
      </c>
      <c r="BJ24" s="84">
        <v>5.3076463389024671E-2</v>
      </c>
      <c r="BK24" s="84">
        <v>2.7952725603132632E-2</v>
      </c>
      <c r="BL24" s="84">
        <v>0.14372312575502194</v>
      </c>
      <c r="BM24" s="84">
        <v>-0.11512232046229708</v>
      </c>
      <c r="BN24" s="84">
        <v>6.968338149910798E-2</v>
      </c>
      <c r="BO24" s="84">
        <v>5.1122193683603552E-2</v>
      </c>
      <c r="BP24" s="84">
        <v>3.4505288557113635E-2</v>
      </c>
      <c r="BQ24" s="84">
        <v>-2.7487727378370772E-2</v>
      </c>
      <c r="BR24" s="84">
        <v>4.920646032136685E-2</v>
      </c>
      <c r="BS24" s="84">
        <v>-2.5936776206865148E-2</v>
      </c>
      <c r="BT24" s="84">
        <v>9.4324222367843907E-2</v>
      </c>
      <c r="BU24" s="85">
        <v>0.11349071594396784</v>
      </c>
    </row>
    <row r="25" spans="2:73" x14ac:dyDescent="0.45">
      <c r="B25" s="79" t="s">
        <v>694</v>
      </c>
      <c r="C25" s="83">
        <v>-0.26678826295248131</v>
      </c>
      <c r="D25" s="84">
        <v>-0.13643239465663803</v>
      </c>
      <c r="E25" s="84">
        <v>0.44889304158193682</v>
      </c>
      <c r="F25" s="84">
        <v>-3.8821532598396373E-2</v>
      </c>
      <c r="G25" s="84">
        <v>0.9124976377862708</v>
      </c>
      <c r="H25" s="84">
        <v>-1.448790207697918E-2</v>
      </c>
      <c r="I25" s="84">
        <v>0.61129927664786043</v>
      </c>
      <c r="J25" s="84">
        <v>-2.8319388355326117E-2</v>
      </c>
      <c r="K25" s="84">
        <v>0.92145622871557531</v>
      </c>
      <c r="L25" s="84">
        <v>-0.12399501830818793</v>
      </c>
      <c r="M25" s="84">
        <v>0.38805800226276765</v>
      </c>
      <c r="N25" s="84">
        <v>-0.12859741799141328</v>
      </c>
      <c r="O25" s="84">
        <v>0.57975886584853886</v>
      </c>
      <c r="P25" s="84">
        <v>-0.16615692413394301</v>
      </c>
      <c r="Q25" s="84">
        <v>0.38728528674344842</v>
      </c>
      <c r="R25" s="84">
        <v>-5.2058362992877923E-2</v>
      </c>
      <c r="S25" s="84">
        <v>0.53712255086233873</v>
      </c>
      <c r="T25" s="84">
        <v>5.4510295414712202E-2</v>
      </c>
      <c r="U25" s="84">
        <v>1</v>
      </c>
      <c r="V25" s="84">
        <v>-0.11269846271324981</v>
      </c>
      <c r="W25" s="84">
        <v>0.31210596239129068</v>
      </c>
      <c r="X25" s="84">
        <v>-0.14852934072129784</v>
      </c>
      <c r="Y25" s="84">
        <v>0.45034842771782929</v>
      </c>
      <c r="Z25" s="84">
        <v>-2.2059697956879225E-2</v>
      </c>
      <c r="AA25" s="84">
        <v>0.91189034611657593</v>
      </c>
      <c r="AB25" s="84">
        <v>7.5758105144688753E-2</v>
      </c>
      <c r="AC25" s="84">
        <v>0.18978624279427089</v>
      </c>
      <c r="AD25" s="84">
        <v>-6.7891691007664873E-2</v>
      </c>
      <c r="AE25" s="84">
        <v>0.66899747988593306</v>
      </c>
      <c r="AF25" s="84">
        <v>-7.0646285748303811E-2</v>
      </c>
      <c r="AG25" s="84">
        <v>0.54170218218145583</v>
      </c>
      <c r="AH25" s="84">
        <v>-2.3955197832040597E-2</v>
      </c>
      <c r="AI25" s="84">
        <v>0.57689627807387567</v>
      </c>
      <c r="AJ25" s="84">
        <v>1.0908279341238223E-2</v>
      </c>
      <c r="AK25" s="84">
        <v>0.68619659097425356</v>
      </c>
      <c r="AL25" s="84">
        <v>-0.15530857870867465</v>
      </c>
      <c r="AM25" s="84">
        <v>0.28633052811241644</v>
      </c>
      <c r="AN25" s="84">
        <v>-0.14280498224338931</v>
      </c>
      <c r="AO25" s="84">
        <v>0.34330153386051304</v>
      </c>
      <c r="AP25" s="84">
        <v>-1.3955500038309502E-2</v>
      </c>
      <c r="AQ25" s="84">
        <v>0.82341384137558093</v>
      </c>
      <c r="AR25" s="84">
        <v>-1.7647428978841095E-2</v>
      </c>
      <c r="AS25" s="84">
        <v>0.70776433666284255</v>
      </c>
      <c r="AT25" s="84">
        <v>3.5820712982609228E-2</v>
      </c>
      <c r="AU25" s="84">
        <v>0.20207241879835247</v>
      </c>
      <c r="AV25" s="84">
        <v>-7.7721852806169498E-3</v>
      </c>
      <c r="AW25" s="84">
        <v>0.92162278860015623</v>
      </c>
      <c r="AX25" s="84">
        <v>1.6414663098899954E-2</v>
      </c>
      <c r="AY25" s="84">
        <v>0.38863360140592135</v>
      </c>
      <c r="AZ25" s="84">
        <v>-3.1729397792475303E-3</v>
      </c>
      <c r="BA25" s="84">
        <v>0.28931250416121679</v>
      </c>
      <c r="BB25" s="84">
        <v>-3.4103732527339913E-2</v>
      </c>
      <c r="BC25" s="84">
        <v>0.91613376796302459</v>
      </c>
      <c r="BD25" s="84">
        <v>-0.13102115041624138</v>
      </c>
      <c r="BE25" s="84">
        <v>0.32685526410726562</v>
      </c>
      <c r="BF25" s="84">
        <v>-2.4300742468996033E-2</v>
      </c>
      <c r="BG25" s="84">
        <v>0.76023423606364104</v>
      </c>
      <c r="BH25" s="84">
        <v>2.4232594686324244E-2</v>
      </c>
      <c r="BI25" s="84">
        <v>0.42347199239059546</v>
      </c>
      <c r="BJ25" s="84">
        <v>-3.0040359902479729E-2</v>
      </c>
      <c r="BK25" s="84">
        <v>0.79557102611085861</v>
      </c>
      <c r="BL25" s="84">
        <v>8.1200618714605211E-2</v>
      </c>
      <c r="BM25" s="84">
        <v>0.20443447421364688</v>
      </c>
      <c r="BN25" s="84">
        <v>-0.22835471947931524</v>
      </c>
      <c r="BO25" s="84">
        <v>-0.12613417710862468</v>
      </c>
      <c r="BP25" s="84">
        <v>-4.636699190577391E-2</v>
      </c>
      <c r="BQ25" s="84">
        <v>0.42217280792110395</v>
      </c>
      <c r="BR25" s="84">
        <v>-5.8557397833749206E-2</v>
      </c>
      <c r="BS25" s="84">
        <v>0.41568681718218509</v>
      </c>
      <c r="BT25" s="84">
        <v>3.979860440455027E-2</v>
      </c>
      <c r="BU25" s="85">
        <v>0.91532296278870595</v>
      </c>
    </row>
    <row r="26" spans="2:73" x14ac:dyDescent="0.45">
      <c r="B26" s="79" t="s">
        <v>695</v>
      </c>
      <c r="C26" s="83">
        <v>0.40508618241720801</v>
      </c>
      <c r="D26" s="84">
        <v>0.40168234904470745</v>
      </c>
      <c r="E26" s="84">
        <v>1.4197696955436453E-2</v>
      </c>
      <c r="F26" s="84">
        <v>0.21852731090210051</v>
      </c>
      <c r="G26" s="84">
        <v>-9.0670120446316588E-2</v>
      </c>
      <c r="H26" s="84">
        <v>0.21927430955962776</v>
      </c>
      <c r="I26" s="84">
        <v>-0.20610157986980876</v>
      </c>
      <c r="J26" s="84">
        <v>0.22369132884954857</v>
      </c>
      <c r="K26" s="84">
        <v>-8.7590686215267458E-2</v>
      </c>
      <c r="L26" s="84">
        <v>0.23511996886694864</v>
      </c>
      <c r="M26" s="84">
        <v>-1.0388536968609231E-2</v>
      </c>
      <c r="N26" s="84">
        <v>0.28195610419035005</v>
      </c>
      <c r="O26" s="84">
        <v>4.3094140480623216E-3</v>
      </c>
      <c r="P26" s="84">
        <v>0.41297117556175811</v>
      </c>
      <c r="Q26" s="84">
        <v>-0.11037090714387551</v>
      </c>
      <c r="R26" s="84">
        <v>0.12046151072096191</v>
      </c>
      <c r="S26" s="84">
        <v>-4.5746805849244093E-2</v>
      </c>
      <c r="T26" s="84">
        <v>0.11815834561333347</v>
      </c>
      <c r="U26" s="84">
        <v>-0.11269846271324981</v>
      </c>
      <c r="V26" s="84">
        <v>1</v>
      </c>
      <c r="W26" s="84">
        <v>7.2406108944034528E-2</v>
      </c>
      <c r="X26" s="84">
        <v>0.46456123388162401</v>
      </c>
      <c r="Y26" s="84">
        <v>1.143263727807704E-2</v>
      </c>
      <c r="Z26" s="84">
        <v>0.23944024674118675</v>
      </c>
      <c r="AA26" s="84">
        <v>-8.7995096669188699E-2</v>
      </c>
      <c r="AB26" s="84">
        <v>0.12238751115527699</v>
      </c>
      <c r="AC26" s="84">
        <v>6.149557453698655E-2</v>
      </c>
      <c r="AD26" s="84">
        <v>0.17739501558288404</v>
      </c>
      <c r="AE26" s="84">
        <v>-4.3441973150554904E-2</v>
      </c>
      <c r="AF26" s="84">
        <v>0.14759966671243432</v>
      </c>
      <c r="AG26" s="84">
        <v>-7.744573556579025E-2</v>
      </c>
      <c r="AH26" s="84">
        <v>0.16042016720385946</v>
      </c>
      <c r="AI26" s="84">
        <v>-2.8266844758062432E-2</v>
      </c>
      <c r="AJ26" s="84">
        <v>0.16904568391839167</v>
      </c>
      <c r="AK26" s="84">
        <v>-6.6246600321250307E-2</v>
      </c>
      <c r="AL26" s="84">
        <v>0.42576786997943006</v>
      </c>
      <c r="AM26" s="84">
        <v>-2.190450732050132E-2</v>
      </c>
      <c r="AN26" s="84">
        <v>0.18347291105438354</v>
      </c>
      <c r="AO26" s="84">
        <v>-5.0142113438107344E-2</v>
      </c>
      <c r="AP26" s="84">
        <v>4.7033575481726188E-2</v>
      </c>
      <c r="AQ26" s="84">
        <v>-9.006694480321209E-2</v>
      </c>
      <c r="AR26" s="84">
        <v>1.1356615032963521E-2</v>
      </c>
      <c r="AS26" s="84">
        <v>-8.7430416696715363E-2</v>
      </c>
      <c r="AT26" s="84">
        <v>0.35398574034743419</v>
      </c>
      <c r="AU26" s="84">
        <v>4.201765584271621E-2</v>
      </c>
      <c r="AV26" s="84">
        <v>8.4188913985307201E-2</v>
      </c>
      <c r="AW26" s="84">
        <v>-8.5634093421058669E-2</v>
      </c>
      <c r="AX26" s="84">
        <v>2.0403314230518246E-2</v>
      </c>
      <c r="AY26" s="84">
        <v>4.0587894260476536E-2</v>
      </c>
      <c r="AZ26" s="84">
        <v>-4.1562801593392873E-2</v>
      </c>
      <c r="BA26" s="84">
        <v>1.0543140076494007E-2</v>
      </c>
      <c r="BB26" s="84">
        <v>9.511699703733914E-2</v>
      </c>
      <c r="BC26" s="84">
        <v>-8.0061033792240527E-2</v>
      </c>
      <c r="BD26" s="84">
        <v>0.38280488093599746</v>
      </c>
      <c r="BE26" s="84">
        <v>1.1179825557779768E-2</v>
      </c>
      <c r="BF26" s="84">
        <v>0.28005512140507188</v>
      </c>
      <c r="BG26" s="84">
        <v>-7.0234489165792918E-2</v>
      </c>
      <c r="BH26" s="84">
        <v>0.12158460143499922</v>
      </c>
      <c r="BI26" s="84">
        <v>-4.8783331848480931E-2</v>
      </c>
      <c r="BJ26" s="84">
        <v>0.18176433634151809</v>
      </c>
      <c r="BK26" s="84">
        <v>-8.0661289541835837E-2</v>
      </c>
      <c r="BL26" s="84">
        <v>0.15765210281433062</v>
      </c>
      <c r="BM26" s="84">
        <v>-1.2188627260743053E-2</v>
      </c>
      <c r="BN26" s="84">
        <v>0.28261507956421206</v>
      </c>
      <c r="BO26" s="84">
        <v>3.8892538052662691E-2</v>
      </c>
      <c r="BP26" s="84">
        <v>0.2322482895034777</v>
      </c>
      <c r="BQ26" s="84">
        <v>0.10614228242665881</v>
      </c>
      <c r="BR26" s="84">
        <v>0.26191754127766992</v>
      </c>
      <c r="BS26" s="84">
        <v>9.5561664941097663E-2</v>
      </c>
      <c r="BT26" s="84">
        <v>0.13898617776021965</v>
      </c>
      <c r="BU26" s="85">
        <v>-0.13240966093262693</v>
      </c>
    </row>
    <row r="27" spans="2:73" x14ac:dyDescent="0.45">
      <c r="B27" s="79" t="s">
        <v>696</v>
      </c>
      <c r="C27" s="83">
        <v>-0.10084603441669644</v>
      </c>
      <c r="D27" s="84">
        <v>0.22031532335672221</v>
      </c>
      <c r="E27" s="84">
        <v>0.80214443374490085</v>
      </c>
      <c r="F27" s="84">
        <v>4.494947484149129E-2</v>
      </c>
      <c r="G27" s="84">
        <v>0.26673523221789325</v>
      </c>
      <c r="H27" s="84">
        <v>1.4106303017492609E-2</v>
      </c>
      <c r="I27" s="84">
        <v>0.27578995342756846</v>
      </c>
      <c r="J27" s="84">
        <v>4.3145235395132854E-3</v>
      </c>
      <c r="K27" s="84">
        <v>0.27124807334061163</v>
      </c>
      <c r="L27" s="84">
        <v>9.6131600396213712E-2</v>
      </c>
      <c r="M27" s="84">
        <v>0.44907420307667539</v>
      </c>
      <c r="N27" s="84">
        <v>9.8645572824356806E-2</v>
      </c>
      <c r="O27" s="84">
        <v>0.41472388884715233</v>
      </c>
      <c r="P27" s="84">
        <v>0.12453828295964034</v>
      </c>
      <c r="Q27" s="84">
        <v>0.49393091479238926</v>
      </c>
      <c r="R27" s="84">
        <v>3.3852237587880099E-2</v>
      </c>
      <c r="S27" s="84">
        <v>0.34090846510598083</v>
      </c>
      <c r="T27" s="84">
        <v>-4.6296550543255016E-2</v>
      </c>
      <c r="U27" s="84">
        <v>0.31210596239129068</v>
      </c>
      <c r="V27" s="84">
        <v>7.2406108944034528E-2</v>
      </c>
      <c r="W27" s="84">
        <v>1</v>
      </c>
      <c r="X27" s="84">
        <v>0.188156068116304</v>
      </c>
      <c r="Y27" s="84">
        <v>0.79791588812202185</v>
      </c>
      <c r="Z27" s="84">
        <v>-1.5286253048051177E-2</v>
      </c>
      <c r="AA27" s="84">
        <v>0.26864254746902605</v>
      </c>
      <c r="AB27" s="84">
        <v>-0.17354207600875471</v>
      </c>
      <c r="AC27" s="84">
        <v>0.72131142063592923</v>
      </c>
      <c r="AD27" s="84">
        <v>4.4305312690736546E-3</v>
      </c>
      <c r="AE27" s="84">
        <v>0.46299752999568239</v>
      </c>
      <c r="AF27" s="84">
        <v>2.5105616425054787E-2</v>
      </c>
      <c r="AG27" s="84">
        <v>0.28675721221382861</v>
      </c>
      <c r="AH27" s="84">
        <v>-3.6669932696713925E-2</v>
      </c>
      <c r="AI27" s="84">
        <v>0.39080677080344184</v>
      </c>
      <c r="AJ27" s="84">
        <v>-7.2910994232934625E-3</v>
      </c>
      <c r="AK27" s="84">
        <v>0.27802551518687446</v>
      </c>
      <c r="AL27" s="84">
        <v>9.0237711995206582E-2</v>
      </c>
      <c r="AM27" s="84">
        <v>0.58433848999720284</v>
      </c>
      <c r="AN27" s="84">
        <v>1.50134383583201E-2</v>
      </c>
      <c r="AO27" s="84">
        <v>0.43221987827917763</v>
      </c>
      <c r="AP27" s="84">
        <v>1.8620763157507353E-3</v>
      </c>
      <c r="AQ27" s="84">
        <v>0.30255811917238418</v>
      </c>
      <c r="AR27" s="84">
        <v>6.8035089682429439E-3</v>
      </c>
      <c r="AS27" s="84">
        <v>0.3103758435913449</v>
      </c>
      <c r="AT27" s="84">
        <v>-8.6710880912413871E-2</v>
      </c>
      <c r="AU27" s="84">
        <v>0.73404837539210555</v>
      </c>
      <c r="AV27" s="84">
        <v>-4.8738001069353165E-2</v>
      </c>
      <c r="AW27" s="84">
        <v>0.25904073639599257</v>
      </c>
      <c r="AX27" s="84">
        <v>3.7167349253984859E-3</v>
      </c>
      <c r="AY27" s="84">
        <v>0.7767839276313443</v>
      </c>
      <c r="AZ27" s="84">
        <v>1.5743196288699232E-2</v>
      </c>
      <c r="BA27" s="84">
        <v>0.26826638645785811</v>
      </c>
      <c r="BB27" s="84">
        <v>-4.9380356684674623E-3</v>
      </c>
      <c r="BC27" s="84">
        <v>0.266054367261087</v>
      </c>
      <c r="BD27" s="84">
        <v>0.11412678405374301</v>
      </c>
      <c r="BE27" s="84">
        <v>0.66842271232322814</v>
      </c>
      <c r="BF27" s="84">
        <v>-1.022248444121213E-2</v>
      </c>
      <c r="BG27" s="84">
        <v>0.47292101956848176</v>
      </c>
      <c r="BH27" s="84">
        <v>-5.1134579976475483E-2</v>
      </c>
      <c r="BI27" s="84">
        <v>0.43433729737210475</v>
      </c>
      <c r="BJ27" s="84">
        <v>1.0291192144417238E-2</v>
      </c>
      <c r="BK27" s="84">
        <v>0.3221569693318509</v>
      </c>
      <c r="BL27" s="84">
        <v>-9.8865284542915891E-2</v>
      </c>
      <c r="BM27" s="84">
        <v>0.39491048738533385</v>
      </c>
      <c r="BN27" s="84">
        <v>-0.1020023128304367</v>
      </c>
      <c r="BO27" s="84">
        <v>0.10004771264139946</v>
      </c>
      <c r="BP27" s="84">
        <v>0.17834820686566139</v>
      </c>
      <c r="BQ27" s="84">
        <v>0.86395028956236419</v>
      </c>
      <c r="BR27" s="84">
        <v>0.15703493484129213</v>
      </c>
      <c r="BS27" s="84">
        <v>0.85006189606563665</v>
      </c>
      <c r="BT27" s="84">
        <v>-1.0790646472482604E-2</v>
      </c>
      <c r="BU27" s="85">
        <v>0.13932150754386058</v>
      </c>
    </row>
    <row r="28" spans="2:73" x14ac:dyDescent="0.45">
      <c r="B28" s="79" t="s">
        <v>697</v>
      </c>
      <c r="C28" s="83">
        <v>0.62601014873742189</v>
      </c>
      <c r="D28" s="84">
        <v>0.82280907376918144</v>
      </c>
      <c r="E28" s="84">
        <v>0.10397586273671409</v>
      </c>
      <c r="F28" s="84">
        <v>0.43460660940489726</v>
      </c>
      <c r="G28" s="84">
        <v>-0.17108364310782867</v>
      </c>
      <c r="H28" s="84">
        <v>0.28555658235176185</v>
      </c>
      <c r="I28" s="84">
        <v>-0.32560346789764316</v>
      </c>
      <c r="J28" s="84">
        <v>0.41486875704564974</v>
      </c>
      <c r="K28" s="84">
        <v>-0.16836654260119047</v>
      </c>
      <c r="L28" s="84">
        <v>0.41358056149181399</v>
      </c>
      <c r="M28" s="84">
        <v>5.4669856230545329E-2</v>
      </c>
      <c r="N28" s="84">
        <v>0.49095607022168836</v>
      </c>
      <c r="O28" s="84">
        <v>3.7471392663067225E-2</v>
      </c>
      <c r="P28" s="84">
        <v>0.6455025018149475</v>
      </c>
      <c r="Q28" s="84">
        <v>-7.5390287558353697E-2</v>
      </c>
      <c r="R28" s="84">
        <v>0.15460308956588922</v>
      </c>
      <c r="S28" s="84">
        <v>-2.4751123458003638E-2</v>
      </c>
      <c r="T28" s="84">
        <v>3.8162617150219423E-2</v>
      </c>
      <c r="U28" s="84">
        <v>-0.14852934072129784</v>
      </c>
      <c r="V28" s="84">
        <v>0.46456123388162401</v>
      </c>
      <c r="W28" s="84">
        <v>0.188156068116304</v>
      </c>
      <c r="X28" s="84">
        <v>1</v>
      </c>
      <c r="Y28" s="84">
        <v>0.10279556904154385</v>
      </c>
      <c r="Z28" s="84">
        <v>0.20967254171821953</v>
      </c>
      <c r="AA28" s="84">
        <v>-0.17095610162970129</v>
      </c>
      <c r="AB28" s="84">
        <v>-5.4550826340330261E-2</v>
      </c>
      <c r="AC28" s="84">
        <v>0.21252624373449835</v>
      </c>
      <c r="AD28" s="84">
        <v>0.16142842312726655</v>
      </c>
      <c r="AE28" s="84">
        <v>-3.1862091289641105E-2</v>
      </c>
      <c r="AF28" s="84">
        <v>9.1652932277720214E-2</v>
      </c>
      <c r="AG28" s="84">
        <v>-6.6284670745776944E-2</v>
      </c>
      <c r="AH28" s="84">
        <v>0.10827667387089321</v>
      </c>
      <c r="AI28" s="84">
        <v>-6.2213446566945054E-3</v>
      </c>
      <c r="AJ28" s="84">
        <v>0.11553312281821077</v>
      </c>
      <c r="AK28" s="84">
        <v>-0.10254130300229848</v>
      </c>
      <c r="AL28" s="84">
        <v>0.60251638039755673</v>
      </c>
      <c r="AM28" s="84">
        <v>7.341749742625632E-2</v>
      </c>
      <c r="AN28" s="84">
        <v>0.27034043747192371</v>
      </c>
      <c r="AO28" s="84">
        <v>-1.2717020985819106E-2</v>
      </c>
      <c r="AP28" s="84">
        <v>4.383540672583712E-2</v>
      </c>
      <c r="AQ28" s="84">
        <v>-0.12897588183163083</v>
      </c>
      <c r="AR28" s="84">
        <v>-2.0908091575148726E-3</v>
      </c>
      <c r="AS28" s="84">
        <v>-0.10684503776370081</v>
      </c>
      <c r="AT28" s="84">
        <v>0.16693248430997609</v>
      </c>
      <c r="AU28" s="84">
        <v>0.20255509495405374</v>
      </c>
      <c r="AV28" s="84">
        <v>0.12489030771090569</v>
      </c>
      <c r="AW28" s="84">
        <v>-0.14795497838511856</v>
      </c>
      <c r="AX28" s="84">
        <v>-2.8199805484728311E-2</v>
      </c>
      <c r="AY28" s="84">
        <v>0.13458525489740863</v>
      </c>
      <c r="AZ28" s="84">
        <v>-3.7336566808454534E-2</v>
      </c>
      <c r="BA28" s="84">
        <v>5.0962083122885318E-2</v>
      </c>
      <c r="BB28" s="84">
        <v>0.23025267664108387</v>
      </c>
      <c r="BC28" s="84">
        <v>-0.17012011425495163</v>
      </c>
      <c r="BD28" s="84">
        <v>0.60076395859936926</v>
      </c>
      <c r="BE28" s="84">
        <v>0.15194581895218656</v>
      </c>
      <c r="BF28" s="84">
        <v>0.24982639304180346</v>
      </c>
      <c r="BG28" s="84">
        <v>-7.284416445482389E-2</v>
      </c>
      <c r="BH28" s="84">
        <v>7.9442291927972031E-2</v>
      </c>
      <c r="BI28" s="84">
        <v>3.5019551812821494E-2</v>
      </c>
      <c r="BJ28" s="84">
        <v>0.18649694918540635</v>
      </c>
      <c r="BK28" s="84">
        <v>-0.13698181016376565</v>
      </c>
      <c r="BL28" s="84">
        <v>6.3333246303171692E-2</v>
      </c>
      <c r="BM28" s="84">
        <v>6.9399448494467497E-2</v>
      </c>
      <c r="BN28" s="84">
        <v>0.44863940362211924</v>
      </c>
      <c r="BO28" s="84">
        <v>5.3131926789681178E-2</v>
      </c>
      <c r="BP28" s="84">
        <v>0.55469501300955382</v>
      </c>
      <c r="BQ28" s="84">
        <v>0.23136958584902279</v>
      </c>
      <c r="BR28" s="84">
        <v>0.59770852055362722</v>
      </c>
      <c r="BS28" s="84">
        <v>0.23706400974148795</v>
      </c>
      <c r="BT28" s="84">
        <v>0.22264356950101821</v>
      </c>
      <c r="BU28" s="85">
        <v>-0.3449180584102588</v>
      </c>
    </row>
    <row r="29" spans="2:73" x14ac:dyDescent="0.45">
      <c r="B29" s="79" t="s">
        <v>698</v>
      </c>
      <c r="C29" s="83">
        <v>-0.20678786522976206</v>
      </c>
      <c r="D29" s="84">
        <v>0.12954130759863219</v>
      </c>
      <c r="E29" s="84">
        <v>0.99555563743243036</v>
      </c>
      <c r="F29" s="84">
        <v>-3.8562102059609395E-2</v>
      </c>
      <c r="G29" s="84">
        <v>0.47508782521883752</v>
      </c>
      <c r="H29" s="84">
        <v>-3.7723703356696878E-2</v>
      </c>
      <c r="I29" s="84">
        <v>0.49078741621866062</v>
      </c>
      <c r="J29" s="84">
        <v>-6.084973837383658E-2</v>
      </c>
      <c r="K29" s="84">
        <v>0.47211066280964692</v>
      </c>
      <c r="L29" s="84">
        <v>-3.1011320516712026E-2</v>
      </c>
      <c r="M29" s="84">
        <v>0.43930642632081907</v>
      </c>
      <c r="N29" s="84">
        <v>-1.9873292511968857E-3</v>
      </c>
      <c r="O29" s="84">
        <v>0.46459415815876681</v>
      </c>
      <c r="P29" s="84">
        <v>4.5025085221941555E-2</v>
      </c>
      <c r="Q29" s="84">
        <v>0.65053609555267022</v>
      </c>
      <c r="R29" s="84">
        <v>-2.1434690577222786E-3</v>
      </c>
      <c r="S29" s="84">
        <v>0.40793182019148894</v>
      </c>
      <c r="T29" s="84">
        <v>1.0362152276660788E-2</v>
      </c>
      <c r="U29" s="84">
        <v>0.45034842771782929</v>
      </c>
      <c r="V29" s="84">
        <v>1.143263727807704E-2</v>
      </c>
      <c r="W29" s="84">
        <v>0.79791588812202185</v>
      </c>
      <c r="X29" s="84">
        <v>0.10279556904154385</v>
      </c>
      <c r="Y29" s="84">
        <v>1</v>
      </c>
      <c r="Z29" s="84">
        <v>-5.0346370455700007E-2</v>
      </c>
      <c r="AA29" s="84">
        <v>0.47489722969395098</v>
      </c>
      <c r="AB29" s="84">
        <v>-5.3016367580044126E-2</v>
      </c>
      <c r="AC29" s="84">
        <v>0.65403284327414979</v>
      </c>
      <c r="AD29" s="84">
        <v>-3.5933635981003569E-2</v>
      </c>
      <c r="AE29" s="84">
        <v>0.58463144852979754</v>
      </c>
      <c r="AF29" s="84">
        <v>-7.1084221611970502E-3</v>
      </c>
      <c r="AG29" s="84">
        <v>0.38361416628429262</v>
      </c>
      <c r="AH29" s="84">
        <v>-4.7264833353415019E-2</v>
      </c>
      <c r="AI29" s="84">
        <v>0.43006109811962856</v>
      </c>
      <c r="AJ29" s="84">
        <v>-3.2301374401169217E-2</v>
      </c>
      <c r="AK29" s="84">
        <v>0.39694815584106347</v>
      </c>
      <c r="AL29" s="84">
        <v>7.7709072989204514E-3</v>
      </c>
      <c r="AM29" s="84">
        <v>0.63773083384818974</v>
      </c>
      <c r="AN29" s="84">
        <v>-5.9850161434348015E-2</v>
      </c>
      <c r="AO29" s="84">
        <v>0.42018969721841015</v>
      </c>
      <c r="AP29" s="84">
        <v>-1.3247799867737539E-2</v>
      </c>
      <c r="AQ29" s="84">
        <v>0.46198267037025664</v>
      </c>
      <c r="AR29" s="84">
        <v>-6.6765323210834192E-3</v>
      </c>
      <c r="AS29" s="84">
        <v>0.42671241891636869</v>
      </c>
      <c r="AT29" s="84">
        <v>-9.0416762816125738E-3</v>
      </c>
      <c r="AU29" s="84">
        <v>0.65705924081922118</v>
      </c>
      <c r="AV29" s="84">
        <v>-5.5880715042734494E-2</v>
      </c>
      <c r="AW29" s="84">
        <v>0.41300902603356798</v>
      </c>
      <c r="AX29" s="84">
        <v>1.1145662708507066E-2</v>
      </c>
      <c r="AY29" s="84">
        <v>0.87821903772472965</v>
      </c>
      <c r="AZ29" s="84">
        <v>4.317157086922109E-2</v>
      </c>
      <c r="BA29" s="84">
        <v>0.30307352021448059</v>
      </c>
      <c r="BB29" s="84">
        <v>-4.3888085513961443E-2</v>
      </c>
      <c r="BC29" s="84">
        <v>0.45901786036765135</v>
      </c>
      <c r="BD29" s="84">
        <v>2.9310858903853983E-2</v>
      </c>
      <c r="BE29" s="84">
        <v>0.71731214797900344</v>
      </c>
      <c r="BF29" s="84">
        <v>-6.3426691651602016E-2</v>
      </c>
      <c r="BG29" s="84">
        <v>0.62218538136285184</v>
      </c>
      <c r="BH29" s="84">
        <v>-1.240333202825296E-2</v>
      </c>
      <c r="BI29" s="84">
        <v>0.42598350183613293</v>
      </c>
      <c r="BJ29" s="84">
        <v>-5.2184691418910301E-2</v>
      </c>
      <c r="BK29" s="84">
        <v>0.47481568070962799</v>
      </c>
      <c r="BL29" s="84">
        <v>-3.9735132498118012E-2</v>
      </c>
      <c r="BM29" s="84">
        <v>0.35300590950909888</v>
      </c>
      <c r="BN29" s="84">
        <v>-0.18638043008236324</v>
      </c>
      <c r="BO29" s="84">
        <v>6.342244668306983E-2</v>
      </c>
      <c r="BP29" s="84">
        <v>0.14756266663441961</v>
      </c>
      <c r="BQ29" s="84">
        <v>0.98769234766203085</v>
      </c>
      <c r="BR29" s="84">
        <v>0.11823124006415711</v>
      </c>
      <c r="BS29" s="84">
        <v>0.97523928957852002</v>
      </c>
      <c r="BT29" s="84">
        <v>-2.6144144571281745E-2</v>
      </c>
      <c r="BU29" s="85">
        <v>0.36700119727240921</v>
      </c>
    </row>
    <row r="30" spans="2:73" x14ac:dyDescent="0.45">
      <c r="B30" s="79" t="s">
        <v>699</v>
      </c>
      <c r="C30" s="83">
        <v>0.26424407701159081</v>
      </c>
      <c r="D30" s="84">
        <v>0.10928123786381569</v>
      </c>
      <c r="E30" s="84">
        <v>-4.7866679499205506E-2</v>
      </c>
      <c r="F30" s="84">
        <v>0.11414991998994285</v>
      </c>
      <c r="G30" s="84">
        <v>-4.3445365339796023E-3</v>
      </c>
      <c r="H30" s="84">
        <v>0.31971419316089944</v>
      </c>
      <c r="I30" s="84">
        <v>-0.16954003389634834</v>
      </c>
      <c r="J30" s="84">
        <v>0.19148868168127223</v>
      </c>
      <c r="K30" s="84">
        <v>-1.3426826698864412E-3</v>
      </c>
      <c r="L30" s="84">
        <v>0.15084091398276234</v>
      </c>
      <c r="M30" s="84">
        <v>1.9304835032535175E-2</v>
      </c>
      <c r="N30" s="84">
        <v>0.1402713561613485</v>
      </c>
      <c r="O30" s="84">
        <v>1.6519823163065016E-2</v>
      </c>
      <c r="P30" s="84">
        <v>0.29766356544973588</v>
      </c>
      <c r="Q30" s="84">
        <v>-7.482835072734749E-2</v>
      </c>
      <c r="R30" s="84">
        <v>0.10807427756376103</v>
      </c>
      <c r="S30" s="84">
        <v>-2.361742706973155E-2</v>
      </c>
      <c r="T30" s="84">
        <v>9.8932537608715829E-2</v>
      </c>
      <c r="U30" s="84">
        <v>-2.2059697956879225E-2</v>
      </c>
      <c r="V30" s="84">
        <v>0.23944024674118675</v>
      </c>
      <c r="W30" s="84">
        <v>-1.5286253048051177E-2</v>
      </c>
      <c r="X30" s="84">
        <v>0.20967254171821953</v>
      </c>
      <c r="Y30" s="84">
        <v>-5.0346370455700007E-2</v>
      </c>
      <c r="Z30" s="84">
        <v>1</v>
      </c>
      <c r="AA30" s="84">
        <v>-4.4475603014515067E-3</v>
      </c>
      <c r="AB30" s="84">
        <v>3.414814926562236E-2</v>
      </c>
      <c r="AC30" s="84">
        <v>1.6404301409602548E-3</v>
      </c>
      <c r="AD30" s="84">
        <v>0.22892974901722135</v>
      </c>
      <c r="AE30" s="84">
        <v>-1.8098304454628213E-2</v>
      </c>
      <c r="AF30" s="84">
        <v>0.25737299937085373</v>
      </c>
      <c r="AG30" s="84">
        <v>-2.0042483487391016E-2</v>
      </c>
      <c r="AH30" s="84">
        <v>0.42093344515039544</v>
      </c>
      <c r="AI30" s="84">
        <v>-1.4509633928401504E-2</v>
      </c>
      <c r="AJ30" s="84">
        <v>0.39348359925785109</v>
      </c>
      <c r="AK30" s="84">
        <v>-2.90428042332781E-2</v>
      </c>
      <c r="AL30" s="84">
        <v>0.31264242209159859</v>
      </c>
      <c r="AM30" s="84">
        <v>-5.0513740993523917E-2</v>
      </c>
      <c r="AN30" s="84">
        <v>0.27398009155954151</v>
      </c>
      <c r="AO30" s="84">
        <v>-1.7996220090094571E-2</v>
      </c>
      <c r="AP30" s="84">
        <v>5.9920091679954018E-2</v>
      </c>
      <c r="AQ30" s="84">
        <v>-1.766526799978058E-2</v>
      </c>
      <c r="AR30" s="84">
        <v>2.1845776018997252E-2</v>
      </c>
      <c r="AS30" s="84">
        <v>-1.0241726570144103E-2</v>
      </c>
      <c r="AT30" s="84">
        <v>0.15969710658988129</v>
      </c>
      <c r="AU30" s="84">
        <v>-1.8079889336741168E-2</v>
      </c>
      <c r="AV30" s="84">
        <v>2.2751710058614386E-2</v>
      </c>
      <c r="AW30" s="84">
        <v>-1.366834961660573E-2</v>
      </c>
      <c r="AX30" s="84">
        <v>-8.4256798930765382E-3</v>
      </c>
      <c r="AY30" s="84">
        <v>-2.0479360537110219E-2</v>
      </c>
      <c r="AZ30" s="84">
        <v>-9.7768430092938317E-3</v>
      </c>
      <c r="BA30" s="84">
        <v>3.8940996298131689E-3</v>
      </c>
      <c r="BB30" s="84">
        <v>4.558291223848622E-2</v>
      </c>
      <c r="BC30" s="84">
        <v>-1.2621465871843283E-2</v>
      </c>
      <c r="BD30" s="84">
        <v>0.28354124099290767</v>
      </c>
      <c r="BE30" s="84">
        <v>-6.1655020723726459E-2</v>
      </c>
      <c r="BF30" s="84">
        <v>0.66013975327260932</v>
      </c>
      <c r="BG30" s="84">
        <v>-4.5660187190999783E-2</v>
      </c>
      <c r="BH30" s="84">
        <v>0.10614846237946469</v>
      </c>
      <c r="BI30" s="84">
        <v>-2.7997728184518955E-2</v>
      </c>
      <c r="BJ30" s="84">
        <v>0.48023565284055902</v>
      </c>
      <c r="BK30" s="84">
        <v>-1.8892945318497636E-2</v>
      </c>
      <c r="BL30" s="84">
        <v>0.17665623351973747</v>
      </c>
      <c r="BM30" s="84">
        <v>-5.6609448668348168E-2</v>
      </c>
      <c r="BN30" s="84">
        <v>0.18196578233291927</v>
      </c>
      <c r="BO30" s="84">
        <v>0.15247247166562974</v>
      </c>
      <c r="BP30" s="84">
        <v>-8.301929960820518E-4</v>
      </c>
      <c r="BQ30" s="84">
        <v>-0.13585363185351521</v>
      </c>
      <c r="BR30" s="84">
        <v>1.8229313879114705E-2</v>
      </c>
      <c r="BS30" s="84">
        <v>-0.11937613202858588</v>
      </c>
      <c r="BT30" s="84">
        <v>6.0815214554657458E-2</v>
      </c>
      <c r="BU30" s="85">
        <v>-7.8938866027068844E-2</v>
      </c>
    </row>
    <row r="31" spans="2:73" x14ac:dyDescent="0.45">
      <c r="B31" s="79" t="s">
        <v>700</v>
      </c>
      <c r="C31" s="83">
        <v>-0.27080549919584196</v>
      </c>
      <c r="D31" s="84">
        <v>-0.17475484900197918</v>
      </c>
      <c r="E31" s="84">
        <v>0.47409020837942994</v>
      </c>
      <c r="F31" s="84">
        <v>-4.7486874863452738E-2</v>
      </c>
      <c r="G31" s="84">
        <v>0.99399746712018555</v>
      </c>
      <c r="H31" s="84">
        <v>-4.5987667175707868E-2</v>
      </c>
      <c r="I31" s="84">
        <v>0.65629365193961697</v>
      </c>
      <c r="J31" s="84">
        <v>-9.1897309760759823E-3</v>
      </c>
      <c r="K31" s="84">
        <v>0.98092534567535961</v>
      </c>
      <c r="L31" s="84">
        <v>-0.18490271046173976</v>
      </c>
      <c r="M31" s="84">
        <v>0.3053595439081121</v>
      </c>
      <c r="N31" s="84">
        <v>-0.12482343695921458</v>
      </c>
      <c r="O31" s="84">
        <v>0.54915730897252091</v>
      </c>
      <c r="P31" s="84">
        <v>-0.20081905154197441</v>
      </c>
      <c r="Q31" s="84">
        <v>0.44132211090158691</v>
      </c>
      <c r="R31" s="84">
        <v>-2.9540596200216582E-2</v>
      </c>
      <c r="S31" s="84">
        <v>0.56408401898580418</v>
      </c>
      <c r="T31" s="84">
        <v>6.4046490334919284E-2</v>
      </c>
      <c r="U31" s="84">
        <v>0.91189034611657593</v>
      </c>
      <c r="V31" s="84">
        <v>-8.7995096669188699E-2</v>
      </c>
      <c r="W31" s="84">
        <v>0.26864254746902605</v>
      </c>
      <c r="X31" s="84">
        <v>-0.17095610162970129</v>
      </c>
      <c r="Y31" s="84">
        <v>0.47489722969395098</v>
      </c>
      <c r="Z31" s="84">
        <v>-4.4475603014515067E-3</v>
      </c>
      <c r="AA31" s="84">
        <v>1</v>
      </c>
      <c r="AB31" s="84">
        <v>0.14847512408925267</v>
      </c>
      <c r="AC31" s="84">
        <v>0.12633291693070614</v>
      </c>
      <c r="AD31" s="84">
        <v>-8.2122247705072818E-3</v>
      </c>
      <c r="AE31" s="84">
        <v>0.68790293821467696</v>
      </c>
      <c r="AF31" s="84">
        <v>-8.1697155025634238E-2</v>
      </c>
      <c r="AG31" s="84">
        <v>0.5779709886372103</v>
      </c>
      <c r="AH31" s="84">
        <v>-2.7325677185990105E-2</v>
      </c>
      <c r="AI31" s="84">
        <v>0.49425073842969031</v>
      </c>
      <c r="AJ31" s="84">
        <v>-6.5705903107381013E-3</v>
      </c>
      <c r="AK31" s="84">
        <v>0.72941200475487677</v>
      </c>
      <c r="AL31" s="84">
        <v>-0.17283809879306189</v>
      </c>
      <c r="AM31" s="84">
        <v>0.24987397140174256</v>
      </c>
      <c r="AN31" s="84">
        <v>-0.1592117629621552</v>
      </c>
      <c r="AO31" s="84">
        <v>0.25074931969688363</v>
      </c>
      <c r="AP31" s="84">
        <v>1.5613570892015757E-2</v>
      </c>
      <c r="AQ31" s="84">
        <v>0.86608550594770783</v>
      </c>
      <c r="AR31" s="84">
        <v>-2.7594085874944111E-2</v>
      </c>
      <c r="AS31" s="84">
        <v>0.73802648305600016</v>
      </c>
      <c r="AT31" s="84">
        <v>0.10960176028640088</v>
      </c>
      <c r="AU31" s="84">
        <v>0.1117245766109978</v>
      </c>
      <c r="AV31" s="84">
        <v>-4.0301443149106265E-4</v>
      </c>
      <c r="AW31" s="84">
        <v>0.90031124198950108</v>
      </c>
      <c r="AX31" s="84">
        <v>3.076400810584385E-2</v>
      </c>
      <c r="AY31" s="84">
        <v>0.37365153445083071</v>
      </c>
      <c r="AZ31" s="84">
        <v>7.1003030394674899E-2</v>
      </c>
      <c r="BA31" s="84">
        <v>0.33204360230900121</v>
      </c>
      <c r="BB31" s="84">
        <v>-5.7025532815002063E-2</v>
      </c>
      <c r="BC31" s="84">
        <v>0.96276936490233156</v>
      </c>
      <c r="BD31" s="84">
        <v>-0.15223671538083211</v>
      </c>
      <c r="BE31" s="84">
        <v>0.26716822256788558</v>
      </c>
      <c r="BF31" s="84">
        <v>-4.3331764536766793E-2</v>
      </c>
      <c r="BG31" s="84">
        <v>0.79319703999037905</v>
      </c>
      <c r="BH31" s="84">
        <v>6.3192590731419931E-2</v>
      </c>
      <c r="BI31" s="84">
        <v>0.4219825962234342</v>
      </c>
      <c r="BJ31" s="84">
        <v>-6.0093142242318619E-2</v>
      </c>
      <c r="BK31" s="84">
        <v>0.81479854731196255</v>
      </c>
      <c r="BL31" s="84">
        <v>0.12913533387194878</v>
      </c>
      <c r="BM31" s="84">
        <v>0.20608310810726665</v>
      </c>
      <c r="BN31" s="84">
        <v>-0.23225505719849032</v>
      </c>
      <c r="BO31" s="84">
        <v>-4.7279478867260187E-2</v>
      </c>
      <c r="BP31" s="84">
        <v>-7.4762838315166461E-2</v>
      </c>
      <c r="BQ31" s="84">
        <v>0.34597586113063777</v>
      </c>
      <c r="BR31" s="84">
        <v>-9.08008656974756E-2</v>
      </c>
      <c r="BS31" s="84">
        <v>0.3335663215053068</v>
      </c>
      <c r="BT31" s="84">
        <v>8.2709295466929331E-2</v>
      </c>
      <c r="BU31" s="85">
        <v>0.9921528043011042</v>
      </c>
    </row>
    <row r="32" spans="2:73" x14ac:dyDescent="0.45">
      <c r="B32" s="79" t="s">
        <v>701</v>
      </c>
      <c r="C32" s="83">
        <v>1.1105488667737792E-2</v>
      </c>
      <c r="D32" s="84">
        <v>-5.7673488463373217E-2</v>
      </c>
      <c r="E32" s="84">
        <v>-5.5986424782117787E-2</v>
      </c>
      <c r="F32" s="84">
        <v>-3.3912893292656648E-2</v>
      </c>
      <c r="G32" s="84">
        <v>0.15091963024937396</v>
      </c>
      <c r="H32" s="84">
        <v>-3.7141801277244271E-2</v>
      </c>
      <c r="I32" s="84">
        <v>0.14237972097013285</v>
      </c>
      <c r="J32" s="84">
        <v>-2.3431943798522436E-2</v>
      </c>
      <c r="K32" s="84">
        <v>0.15926028347935753</v>
      </c>
      <c r="L32" s="84">
        <v>-9.2542100033222358E-2</v>
      </c>
      <c r="M32" s="84">
        <v>-0.17795680685155463</v>
      </c>
      <c r="N32" s="84">
        <v>-9.5875631533155634E-2</v>
      </c>
      <c r="O32" s="84">
        <v>-9.7678626840932439E-2</v>
      </c>
      <c r="P32" s="84">
        <v>-3.6847388002769786E-2</v>
      </c>
      <c r="Q32" s="84">
        <v>4.0803641192182591E-2</v>
      </c>
      <c r="R32" s="84">
        <v>-4.2496805496951345E-3</v>
      </c>
      <c r="S32" s="84">
        <v>-8.3797449897805451E-2</v>
      </c>
      <c r="T32" s="84">
        <v>0.13977861517917367</v>
      </c>
      <c r="U32" s="84">
        <v>7.5758105144688753E-2</v>
      </c>
      <c r="V32" s="84">
        <v>0.12238751115527699</v>
      </c>
      <c r="W32" s="84">
        <v>-0.17354207600875471</v>
      </c>
      <c r="X32" s="84">
        <v>-5.4550826340330261E-2</v>
      </c>
      <c r="Y32" s="84">
        <v>-5.3016367580044126E-2</v>
      </c>
      <c r="Z32" s="84">
        <v>3.414814926562236E-2</v>
      </c>
      <c r="AA32" s="84">
        <v>0.14847512408925267</v>
      </c>
      <c r="AB32" s="84">
        <v>1</v>
      </c>
      <c r="AC32" s="84">
        <v>-0.43696030783706369</v>
      </c>
      <c r="AD32" s="84">
        <v>7.6120839745405941E-2</v>
      </c>
      <c r="AE32" s="84">
        <v>-2.4797678441472081E-2</v>
      </c>
      <c r="AF32" s="84">
        <v>2.0233902500946931E-2</v>
      </c>
      <c r="AG32" s="84">
        <v>-5.8068932758498976E-2</v>
      </c>
      <c r="AH32" s="84">
        <v>1.6299524622083113E-2</v>
      </c>
      <c r="AI32" s="84">
        <v>-0.14188093862184081</v>
      </c>
      <c r="AJ32" s="84">
        <v>4.2249119753076117E-2</v>
      </c>
      <c r="AK32" s="84">
        <v>-4.7391149015620151E-3</v>
      </c>
      <c r="AL32" s="84">
        <v>-5.36500010339961E-2</v>
      </c>
      <c r="AM32" s="84">
        <v>-0.18549501390306805</v>
      </c>
      <c r="AN32" s="84">
        <v>-3.2302513365417611E-2</v>
      </c>
      <c r="AO32" s="84">
        <v>-0.1594863057225526</v>
      </c>
      <c r="AP32" s="84">
        <v>3.9907127711414636E-2</v>
      </c>
      <c r="AQ32" s="84">
        <v>5.5569832530358867E-2</v>
      </c>
      <c r="AR32" s="84">
        <v>3.9744160665373786E-3</v>
      </c>
      <c r="AS32" s="84">
        <v>-1.8770742278621274E-3</v>
      </c>
      <c r="AT32" s="84">
        <v>0.47147489494228184</v>
      </c>
      <c r="AU32" s="84">
        <v>-0.33976903508955641</v>
      </c>
      <c r="AV32" s="84">
        <v>6.6720740850456761E-2</v>
      </c>
      <c r="AW32" s="84">
        <v>0.14324798959913276</v>
      </c>
      <c r="AX32" s="84">
        <v>9.0749428464894547E-2</v>
      </c>
      <c r="AY32" s="84">
        <v>-0.1500215150023568</v>
      </c>
      <c r="AZ32" s="84">
        <v>8.1158665651854506E-2</v>
      </c>
      <c r="BA32" s="84">
        <v>-9.4638414178100969E-2</v>
      </c>
      <c r="BB32" s="84">
        <v>-4.8912517145019575E-2</v>
      </c>
      <c r="BC32" s="84">
        <v>0.14966900298339586</v>
      </c>
      <c r="BD32" s="84">
        <v>-6.5277567310550372E-2</v>
      </c>
      <c r="BE32" s="84">
        <v>-0.19691935954861814</v>
      </c>
      <c r="BF32" s="84">
        <v>6.2597391515772788E-2</v>
      </c>
      <c r="BG32" s="84">
        <v>-1.622813375832961E-2</v>
      </c>
      <c r="BH32" s="84">
        <v>0.2392232265313447</v>
      </c>
      <c r="BI32" s="84">
        <v>-0.23237746042918833</v>
      </c>
      <c r="BJ32" s="84">
        <v>-4.7526851831650153E-2</v>
      </c>
      <c r="BK32" s="84">
        <v>6.1380609696621791E-2</v>
      </c>
      <c r="BL32" s="84">
        <v>0.32635537078208837</v>
      </c>
      <c r="BM32" s="84">
        <v>-0.24460540669607284</v>
      </c>
      <c r="BN32" s="84">
        <v>3.5116924442737792E-2</v>
      </c>
      <c r="BO32" s="84">
        <v>-2.2328714308403216E-2</v>
      </c>
      <c r="BP32" s="84">
        <v>1.0210045005405569E-2</v>
      </c>
      <c r="BQ32" s="84">
        <v>-0.13096214711089862</v>
      </c>
      <c r="BR32" s="84">
        <v>3.1668103762033349E-2</v>
      </c>
      <c r="BS32" s="84">
        <v>-0.13414186185539606</v>
      </c>
      <c r="BT32" s="84">
        <v>6.5981679205392219E-2</v>
      </c>
      <c r="BU32" s="85">
        <v>0.24882013996165547</v>
      </c>
    </row>
    <row r="33" spans="2:73" x14ac:dyDescent="0.45">
      <c r="B33" s="79" t="s">
        <v>702</v>
      </c>
      <c r="C33" s="83">
        <v>7.1366784632965839E-3</v>
      </c>
      <c r="D33" s="84">
        <v>0.22719982091965527</v>
      </c>
      <c r="E33" s="84">
        <v>0.65909485357046071</v>
      </c>
      <c r="F33" s="84">
        <v>8.4136147918637952E-2</v>
      </c>
      <c r="G33" s="84">
        <v>0.12335137525238177</v>
      </c>
      <c r="H33" s="84">
        <v>3.3361983724225559E-2</v>
      </c>
      <c r="I33" s="84">
        <v>0.11827578148303364</v>
      </c>
      <c r="J33" s="84">
        <v>5.8881523966718814E-2</v>
      </c>
      <c r="K33" s="84">
        <v>0.1239038054753769</v>
      </c>
      <c r="L33" s="84">
        <v>0.16861494108190525</v>
      </c>
      <c r="M33" s="84">
        <v>0.43826941855017298</v>
      </c>
      <c r="N33" s="84">
        <v>0.16481839275053337</v>
      </c>
      <c r="O33" s="84">
        <v>0.36841845445315186</v>
      </c>
      <c r="P33" s="84">
        <v>0.15716936298733006</v>
      </c>
      <c r="Q33" s="84">
        <v>0.35922128826251787</v>
      </c>
      <c r="R33" s="84">
        <v>4.802435596884129E-2</v>
      </c>
      <c r="S33" s="84">
        <v>0.30670215347508029</v>
      </c>
      <c r="T33" s="84">
        <v>-8.2668080666597546E-2</v>
      </c>
      <c r="U33" s="84">
        <v>0.18978624279427089</v>
      </c>
      <c r="V33" s="84">
        <v>6.149557453698655E-2</v>
      </c>
      <c r="W33" s="84">
        <v>0.72131142063592923</v>
      </c>
      <c r="X33" s="84">
        <v>0.21252624373449835</v>
      </c>
      <c r="Y33" s="84">
        <v>0.65403284327414979</v>
      </c>
      <c r="Z33" s="84">
        <v>1.6404301409602548E-3</v>
      </c>
      <c r="AA33" s="84">
        <v>0.12633291693070614</v>
      </c>
      <c r="AB33" s="84">
        <v>-0.43696030783706369</v>
      </c>
      <c r="AC33" s="84">
        <v>1</v>
      </c>
      <c r="AD33" s="84">
        <v>-9.0941004119397869E-3</v>
      </c>
      <c r="AE33" s="84">
        <v>0.36798195857673466</v>
      </c>
      <c r="AF33" s="84">
        <v>2.5641287817347536E-2</v>
      </c>
      <c r="AG33" s="84">
        <v>0.26508371032930689</v>
      </c>
      <c r="AH33" s="84">
        <v>3.2952568807244733E-3</v>
      </c>
      <c r="AI33" s="84">
        <v>0.37199862119137123</v>
      </c>
      <c r="AJ33" s="84">
        <v>-4.2524547153479884E-3</v>
      </c>
      <c r="AK33" s="84">
        <v>0.20048738190612908</v>
      </c>
      <c r="AL33" s="84">
        <v>0.16006674544324628</v>
      </c>
      <c r="AM33" s="84">
        <v>0.54145637240066302</v>
      </c>
      <c r="AN33" s="84">
        <v>7.7522517267923044E-2</v>
      </c>
      <c r="AO33" s="84">
        <v>0.40065212695108154</v>
      </c>
      <c r="AP33" s="84">
        <v>-2.9209858310840772E-2</v>
      </c>
      <c r="AQ33" s="84">
        <v>0.20417990017029705</v>
      </c>
      <c r="AR33" s="84">
        <v>5.5457003633794947E-3</v>
      </c>
      <c r="AS33" s="84">
        <v>0.22870742280710415</v>
      </c>
      <c r="AT33" s="84">
        <v>-0.21411816040671708</v>
      </c>
      <c r="AU33" s="84">
        <v>0.79037391841453741</v>
      </c>
      <c r="AV33" s="84">
        <v>-4.3904594782512671E-2</v>
      </c>
      <c r="AW33" s="84">
        <v>9.9217142911824374E-2</v>
      </c>
      <c r="AX33" s="84">
        <v>-3.6276950086297041E-2</v>
      </c>
      <c r="AY33" s="84">
        <v>0.69472679147617045</v>
      </c>
      <c r="AZ33" s="84">
        <v>-1.777558387017571E-2</v>
      </c>
      <c r="BA33" s="84">
        <v>0.27993046688553475</v>
      </c>
      <c r="BB33" s="84">
        <v>5.5944808057150346E-2</v>
      </c>
      <c r="BC33" s="84">
        <v>0.11595712971138367</v>
      </c>
      <c r="BD33" s="84">
        <v>0.15764421926636918</v>
      </c>
      <c r="BE33" s="84">
        <v>0.62311815773364243</v>
      </c>
      <c r="BF33" s="84">
        <v>4.0771227785314102E-3</v>
      </c>
      <c r="BG33" s="84">
        <v>0.38236463000243337</v>
      </c>
      <c r="BH33" s="84">
        <v>-0.15439863660228725</v>
      </c>
      <c r="BI33" s="84">
        <v>0.46558237344359166</v>
      </c>
      <c r="BJ33" s="84">
        <v>2.0429859781011892E-2</v>
      </c>
      <c r="BK33" s="84">
        <v>0.21169779960468296</v>
      </c>
      <c r="BL33" s="84">
        <v>-0.19846944898328084</v>
      </c>
      <c r="BM33" s="84">
        <v>0.46928196898675451</v>
      </c>
      <c r="BN33" s="84">
        <v>-2.3748129078672298E-2</v>
      </c>
      <c r="BO33" s="84">
        <v>4.9114574268610295E-2</v>
      </c>
      <c r="BP33" s="84">
        <v>0.16626816190909527</v>
      </c>
      <c r="BQ33" s="84">
        <v>0.73215872411146476</v>
      </c>
      <c r="BR33" s="84">
        <v>0.14183609303208644</v>
      </c>
      <c r="BS33" s="84">
        <v>0.72564454009317436</v>
      </c>
      <c r="BT33" s="84">
        <v>-1.8531598620688343E-3</v>
      </c>
      <c r="BU33" s="85">
        <v>3.8600053759565503E-2</v>
      </c>
    </row>
    <row r="34" spans="2:73" x14ac:dyDescent="0.45">
      <c r="B34" s="79" t="s">
        <v>703</v>
      </c>
      <c r="C34" s="83">
        <v>0.20079677804158405</v>
      </c>
      <c r="D34" s="84">
        <v>0.13860560884119644</v>
      </c>
      <c r="E34" s="84">
        <v>-3.2579918706645124E-2</v>
      </c>
      <c r="F34" s="84">
        <v>0.15063210171902203</v>
      </c>
      <c r="G34" s="84">
        <v>-8.8517894288904567E-3</v>
      </c>
      <c r="H34" s="84">
        <v>0.12345769682223258</v>
      </c>
      <c r="I34" s="84">
        <v>-0.10257135460885732</v>
      </c>
      <c r="J34" s="84">
        <v>0.15708264938463179</v>
      </c>
      <c r="K34" s="84">
        <v>-9.5882460748024367E-3</v>
      </c>
      <c r="L34" s="84">
        <v>0.1243938531410794</v>
      </c>
      <c r="M34" s="84">
        <v>-5.802066939042486E-3</v>
      </c>
      <c r="N34" s="84">
        <v>0.14111451243108808</v>
      </c>
      <c r="O34" s="84">
        <v>4.2570435170755407E-2</v>
      </c>
      <c r="P34" s="84">
        <v>0.19117286403936568</v>
      </c>
      <c r="Q34" s="84">
        <v>-6.6655010777529347E-2</v>
      </c>
      <c r="R34" s="84">
        <v>3.8515533832244007E-2</v>
      </c>
      <c r="S34" s="84">
        <v>-1.9705242561163565E-2</v>
      </c>
      <c r="T34" s="84">
        <v>3.9588731565599881E-2</v>
      </c>
      <c r="U34" s="84">
        <v>-6.7891691007664873E-2</v>
      </c>
      <c r="V34" s="84">
        <v>0.17739501558288404</v>
      </c>
      <c r="W34" s="84">
        <v>4.4305312690736546E-3</v>
      </c>
      <c r="X34" s="84">
        <v>0.16142842312726655</v>
      </c>
      <c r="Y34" s="84">
        <v>-3.5933635981003569E-2</v>
      </c>
      <c r="Z34" s="84">
        <v>0.22892974901722135</v>
      </c>
      <c r="AA34" s="84">
        <v>-8.2122247705072818E-3</v>
      </c>
      <c r="AB34" s="84">
        <v>7.6120839745405941E-2</v>
      </c>
      <c r="AC34" s="84">
        <v>-9.0941004119397869E-3</v>
      </c>
      <c r="AD34" s="84">
        <v>1</v>
      </c>
      <c r="AE34" s="84">
        <v>1.79402091778876E-3</v>
      </c>
      <c r="AF34" s="84">
        <v>8.8786180943159571E-2</v>
      </c>
      <c r="AG34" s="84">
        <v>-4.1119339349144891E-2</v>
      </c>
      <c r="AH34" s="84">
        <v>0.12544062442385803</v>
      </c>
      <c r="AI34" s="84">
        <v>-3.5448377215058667E-3</v>
      </c>
      <c r="AJ34" s="84">
        <v>0.13970007004993718</v>
      </c>
      <c r="AK34" s="84">
        <v>-2.6445558877322063E-2</v>
      </c>
      <c r="AL34" s="84">
        <v>0.14062373414907761</v>
      </c>
      <c r="AM34" s="84">
        <v>-4.1874434271949798E-2</v>
      </c>
      <c r="AN34" s="84">
        <v>0.15709261287832041</v>
      </c>
      <c r="AO34" s="84">
        <v>-2.6789724196992163E-2</v>
      </c>
      <c r="AP34" s="84">
        <v>6.369914842118336E-3</v>
      </c>
      <c r="AQ34" s="84">
        <v>1.3706655200068593E-3</v>
      </c>
      <c r="AR34" s="84">
        <v>6.0296905604846811E-3</v>
      </c>
      <c r="AS34" s="84">
        <v>-1.4018745247906084E-2</v>
      </c>
      <c r="AT34" s="84">
        <v>0.17027382573235855</v>
      </c>
      <c r="AU34" s="84">
        <v>-2.2848355702510311E-2</v>
      </c>
      <c r="AV34" s="84">
        <v>5.8360256736224123E-2</v>
      </c>
      <c r="AW34" s="84">
        <v>-6.9252984097868302E-3</v>
      </c>
      <c r="AX34" s="84">
        <v>9.635525207765238E-3</v>
      </c>
      <c r="AY34" s="84">
        <v>-4.7079211031783134E-2</v>
      </c>
      <c r="AZ34" s="84">
        <v>-1.5967778935623816E-2</v>
      </c>
      <c r="BA34" s="84">
        <v>7.4114447399735014E-3</v>
      </c>
      <c r="BB34" s="84">
        <v>7.5095836592056722E-2</v>
      </c>
      <c r="BC34" s="84">
        <v>-6.7638685900686208E-3</v>
      </c>
      <c r="BD34" s="84">
        <v>0.17406619573896423</v>
      </c>
      <c r="BE34" s="84">
        <v>-2.1291324613811894E-2</v>
      </c>
      <c r="BF34" s="84">
        <v>0.20910917273996604</v>
      </c>
      <c r="BG34" s="84">
        <v>-2.7603614609401469E-2</v>
      </c>
      <c r="BH34" s="84">
        <v>8.5833649695630482E-2</v>
      </c>
      <c r="BI34" s="84">
        <v>-2.2664713799087549E-2</v>
      </c>
      <c r="BJ34" s="84">
        <v>0.15758524318373152</v>
      </c>
      <c r="BK34" s="84">
        <v>-6.2180984926885636E-3</v>
      </c>
      <c r="BL34" s="84">
        <v>0.14871644330379513</v>
      </c>
      <c r="BM34" s="84">
        <v>-4.0730805554763896E-2</v>
      </c>
      <c r="BN34" s="84">
        <v>0.11455901636478405</v>
      </c>
      <c r="BO34" s="84">
        <v>0.140880590267696</v>
      </c>
      <c r="BP34" s="84">
        <v>6.1442564541677347E-2</v>
      </c>
      <c r="BQ34" s="84">
        <v>-2.1982834173646566E-2</v>
      </c>
      <c r="BR34" s="84">
        <v>6.8525387223253326E-2</v>
      </c>
      <c r="BS34" s="84">
        <v>-1.4282598592206024E-2</v>
      </c>
      <c r="BT34" s="84">
        <v>9.0017349957795867E-2</v>
      </c>
      <c r="BU34" s="85">
        <v>-0.25222541761680073</v>
      </c>
    </row>
    <row r="35" spans="2:73" x14ac:dyDescent="0.45">
      <c r="B35" s="79" t="s">
        <v>704</v>
      </c>
      <c r="C35" s="83">
        <v>-0.19890784713616483</v>
      </c>
      <c r="D35" s="84">
        <v>-3.796412516755273E-2</v>
      </c>
      <c r="E35" s="84">
        <v>0.58768501959038644</v>
      </c>
      <c r="F35" s="84">
        <v>3.183564446410075E-3</v>
      </c>
      <c r="G35" s="84">
        <v>0.68699025842098083</v>
      </c>
      <c r="H35" s="84">
        <v>-5.7386796350966642E-2</v>
      </c>
      <c r="I35" s="84">
        <v>0.48419478139153094</v>
      </c>
      <c r="J35" s="84">
        <v>-2.9958336119762104E-3</v>
      </c>
      <c r="K35" s="84">
        <v>0.69783345649153306</v>
      </c>
      <c r="L35" s="84">
        <v>-6.8435254782523283E-2</v>
      </c>
      <c r="M35" s="84">
        <v>0.41540549513856573</v>
      </c>
      <c r="N35" s="84">
        <v>-3.2092995946022919E-2</v>
      </c>
      <c r="O35" s="84">
        <v>0.53920782003818479</v>
      </c>
      <c r="P35" s="84">
        <v>-6.3961491396670844E-2</v>
      </c>
      <c r="Q35" s="84">
        <v>0.43268068407977872</v>
      </c>
      <c r="R35" s="84">
        <v>-1.339281624376106E-2</v>
      </c>
      <c r="S35" s="84">
        <v>0.51728699356996466</v>
      </c>
      <c r="T35" s="84">
        <v>-1.0561174903915137E-2</v>
      </c>
      <c r="U35" s="84">
        <v>0.66899747988593306</v>
      </c>
      <c r="V35" s="84">
        <v>-4.3441973150554904E-2</v>
      </c>
      <c r="W35" s="84">
        <v>0.46299752999568239</v>
      </c>
      <c r="X35" s="84">
        <v>-3.1862091289641105E-2</v>
      </c>
      <c r="Y35" s="84">
        <v>0.58463144852979754</v>
      </c>
      <c r="Z35" s="84">
        <v>-1.8098304454628213E-2</v>
      </c>
      <c r="AA35" s="84">
        <v>0.68790293821467696</v>
      </c>
      <c r="AB35" s="84">
        <v>-2.4797678441472081E-2</v>
      </c>
      <c r="AC35" s="84">
        <v>0.36798195857673466</v>
      </c>
      <c r="AD35" s="84">
        <v>1.79402091778876E-3</v>
      </c>
      <c r="AE35" s="84">
        <v>1</v>
      </c>
      <c r="AF35" s="84">
        <v>-3.1054460456057097E-2</v>
      </c>
      <c r="AG35" s="84">
        <v>0.52575277427996614</v>
      </c>
      <c r="AH35" s="84">
        <v>-8.9437850171749853E-4</v>
      </c>
      <c r="AI35" s="84">
        <v>0.52186116313442499</v>
      </c>
      <c r="AJ35" s="84">
        <v>1.1415022478119291E-2</v>
      </c>
      <c r="AK35" s="84">
        <v>0.60388082697695644</v>
      </c>
      <c r="AL35" s="84">
        <v>-4.0655922881993996E-2</v>
      </c>
      <c r="AM35" s="84">
        <v>0.42721980868863246</v>
      </c>
      <c r="AN35" s="84">
        <v>-6.5977427503016578E-2</v>
      </c>
      <c r="AO35" s="84">
        <v>0.36823853014443098</v>
      </c>
      <c r="AP35" s="84">
        <v>1.4591540710446236E-3</v>
      </c>
      <c r="AQ35" s="84">
        <v>0.67069099242418073</v>
      </c>
      <c r="AR35" s="84">
        <v>-1.674295235662835E-2</v>
      </c>
      <c r="AS35" s="84">
        <v>0.61051362038442791</v>
      </c>
      <c r="AT35" s="84">
        <v>2.7823395363257065E-3</v>
      </c>
      <c r="AU35" s="84">
        <v>0.3631818716998767</v>
      </c>
      <c r="AV35" s="84">
        <v>-2.5926420543344878E-2</v>
      </c>
      <c r="AW35" s="84">
        <v>0.63215461056747568</v>
      </c>
      <c r="AX35" s="84">
        <v>-1.3711316855029346E-3</v>
      </c>
      <c r="AY35" s="84">
        <v>0.54268394477960402</v>
      </c>
      <c r="AZ35" s="84">
        <v>-6.4619603781252031E-3</v>
      </c>
      <c r="BA35" s="84">
        <v>0.37045692121998697</v>
      </c>
      <c r="BB35" s="84">
        <v>-3.1992982882158856E-2</v>
      </c>
      <c r="BC35" s="84">
        <v>0.68193235330227475</v>
      </c>
      <c r="BD35" s="84">
        <v>-2.6875306108023057E-2</v>
      </c>
      <c r="BE35" s="84">
        <v>0.44758758994169295</v>
      </c>
      <c r="BF35" s="84">
        <v>-5.7370618953435676E-2</v>
      </c>
      <c r="BG35" s="84">
        <v>0.7008432181693145</v>
      </c>
      <c r="BH35" s="84">
        <v>-9.1823870991833596E-3</v>
      </c>
      <c r="BI35" s="84">
        <v>0.49643380652098235</v>
      </c>
      <c r="BJ35" s="84">
        <v>-1.7747744184031151E-2</v>
      </c>
      <c r="BK35" s="84">
        <v>0.66315565053440984</v>
      </c>
      <c r="BL35" s="84">
        <v>-1.9351753029906459E-2</v>
      </c>
      <c r="BM35" s="84">
        <v>0.34508901206732912</v>
      </c>
      <c r="BN35" s="84">
        <v>-0.19081420689235998</v>
      </c>
      <c r="BO35" s="84">
        <v>9.2585149929296964E-2</v>
      </c>
      <c r="BP35" s="84">
        <v>-2.2123771974063396E-2</v>
      </c>
      <c r="BQ35" s="84">
        <v>0.55032842393482273</v>
      </c>
      <c r="BR35" s="84">
        <v>-4.0139045145560492E-2</v>
      </c>
      <c r="BS35" s="84">
        <v>0.56208135136960191</v>
      </c>
      <c r="BT35" s="84">
        <v>3.6493190967399301E-2</v>
      </c>
      <c r="BU35" s="85">
        <v>0.6689800024562027</v>
      </c>
    </row>
    <row r="36" spans="2:73" x14ac:dyDescent="0.45">
      <c r="B36" s="79" t="s">
        <v>705</v>
      </c>
      <c r="C36" s="83">
        <v>0.11816959818201361</v>
      </c>
      <c r="D36" s="84">
        <v>4.7879528428761677E-2</v>
      </c>
      <c r="E36" s="84">
        <v>-5.6694265669718844E-3</v>
      </c>
      <c r="F36" s="84">
        <v>4.8609195169558132E-2</v>
      </c>
      <c r="G36" s="84">
        <v>-8.5160902592053389E-2</v>
      </c>
      <c r="H36" s="84">
        <v>0.12882512572379409</v>
      </c>
      <c r="I36" s="84">
        <v>-0.10876440364379715</v>
      </c>
      <c r="J36" s="84">
        <v>6.7748288312193761E-2</v>
      </c>
      <c r="K36" s="84">
        <v>-9.24915266630673E-2</v>
      </c>
      <c r="L36" s="84">
        <v>0.10847846054898472</v>
      </c>
      <c r="M36" s="84">
        <v>2.2255658522397914E-2</v>
      </c>
      <c r="N36" s="84">
        <v>7.9107420507673692E-2</v>
      </c>
      <c r="O36" s="84">
        <v>1.3351893210945606E-4</v>
      </c>
      <c r="P36" s="84">
        <v>0.15784985129867704</v>
      </c>
      <c r="Q36" s="84">
        <v>-4.5300903138090536E-2</v>
      </c>
      <c r="R36" s="84">
        <v>3.6495047890579599E-2</v>
      </c>
      <c r="S36" s="84">
        <v>-4.90761026510034E-2</v>
      </c>
      <c r="T36" s="84">
        <v>6.6008223072905062E-2</v>
      </c>
      <c r="U36" s="84">
        <v>-7.0646285748303811E-2</v>
      </c>
      <c r="V36" s="84">
        <v>0.14759966671243432</v>
      </c>
      <c r="W36" s="84">
        <v>2.5105616425054787E-2</v>
      </c>
      <c r="X36" s="84">
        <v>9.1652932277720214E-2</v>
      </c>
      <c r="Y36" s="84">
        <v>-7.1084221611970502E-3</v>
      </c>
      <c r="Z36" s="84">
        <v>0.25737299937085373</v>
      </c>
      <c r="AA36" s="84">
        <v>-8.1697155025634238E-2</v>
      </c>
      <c r="AB36" s="84">
        <v>2.0233902500946931E-2</v>
      </c>
      <c r="AC36" s="84">
        <v>2.5641287817347536E-2</v>
      </c>
      <c r="AD36" s="84">
        <v>8.8786180943159571E-2</v>
      </c>
      <c r="AE36" s="84">
        <v>-3.1054460456057097E-2</v>
      </c>
      <c r="AF36" s="84">
        <v>1</v>
      </c>
      <c r="AG36" s="84">
        <v>-9.4126506732507137E-2</v>
      </c>
      <c r="AH36" s="84">
        <v>0.24500235692483083</v>
      </c>
      <c r="AI36" s="84">
        <v>1.5223697192431799E-2</v>
      </c>
      <c r="AJ36" s="84">
        <v>0.28011779211536714</v>
      </c>
      <c r="AK36" s="84">
        <v>-4.8591987552106919E-2</v>
      </c>
      <c r="AL36" s="84">
        <v>0.15557610833367605</v>
      </c>
      <c r="AM36" s="84">
        <v>3.6832394971485815E-3</v>
      </c>
      <c r="AN36" s="84">
        <v>0.14920258114068405</v>
      </c>
      <c r="AO36" s="84">
        <v>2.0511033900178836E-2</v>
      </c>
      <c r="AP36" s="84">
        <v>2.0555582029536637E-3</v>
      </c>
      <c r="AQ36" s="84">
        <v>-9.3052556540761819E-2</v>
      </c>
      <c r="AR36" s="84">
        <v>1.5703703191753186E-2</v>
      </c>
      <c r="AS36" s="84">
        <v>-6.0356784831399377E-2</v>
      </c>
      <c r="AT36" s="84">
        <v>7.9866001079212046E-2</v>
      </c>
      <c r="AU36" s="84">
        <v>4.6041097998325543E-2</v>
      </c>
      <c r="AV36" s="84">
        <v>3.8552350445041398E-3</v>
      </c>
      <c r="AW36" s="84">
        <v>-0.10064300169737143</v>
      </c>
      <c r="AX36" s="84">
        <v>-1.2090913359536944E-2</v>
      </c>
      <c r="AY36" s="84">
        <v>2.4069765115633104E-2</v>
      </c>
      <c r="AZ36" s="84">
        <v>-2.2736527806091464E-2</v>
      </c>
      <c r="BA36" s="84">
        <v>-9.9189409835883009E-4</v>
      </c>
      <c r="BB36" s="84">
        <v>2.0245035400581108E-2</v>
      </c>
      <c r="BC36" s="84">
        <v>-8.9136878042907305E-2</v>
      </c>
      <c r="BD36" s="84">
        <v>0.14558885515853176</v>
      </c>
      <c r="BE36" s="84">
        <v>1.4984178958934028E-2</v>
      </c>
      <c r="BF36" s="84">
        <v>0.28829516260640503</v>
      </c>
      <c r="BG36" s="84">
        <v>-5.325136508412634E-2</v>
      </c>
      <c r="BH36" s="84">
        <v>5.4995437105933472E-2</v>
      </c>
      <c r="BI36" s="84">
        <v>-2.8525015833442708E-2</v>
      </c>
      <c r="BJ36" s="84">
        <v>0.2170251145830106</v>
      </c>
      <c r="BK36" s="84">
        <v>-5.6800880256165726E-2</v>
      </c>
      <c r="BL36" s="84">
        <v>7.4479912328511602E-2</v>
      </c>
      <c r="BM36" s="84">
        <v>-2.3899803915944495E-3</v>
      </c>
      <c r="BN36" s="84">
        <v>8.044233389068417E-2</v>
      </c>
      <c r="BO36" s="84">
        <v>8.6909956717678441E-2</v>
      </c>
      <c r="BP36" s="84">
        <v>-3.596688603890448E-2</v>
      </c>
      <c r="BQ36" s="84">
        <v>3.2275839753879799E-2</v>
      </c>
      <c r="BR36" s="84">
        <v>-5.4176178389649159E-2</v>
      </c>
      <c r="BS36" s="84">
        <v>2.7454801444858276E-2</v>
      </c>
      <c r="BT36" s="84">
        <v>-2.5359327085237401E-2</v>
      </c>
      <c r="BU36" s="85">
        <v>-0.31628389559637876</v>
      </c>
    </row>
    <row r="37" spans="2:73" x14ac:dyDescent="0.45">
      <c r="B37" s="79" t="s">
        <v>706</v>
      </c>
      <c r="C37" s="83">
        <v>-0.17895121527056568</v>
      </c>
      <c r="D37" s="84">
        <v>-7.355775538368195E-2</v>
      </c>
      <c r="E37" s="84">
        <v>0.38216192151843059</v>
      </c>
      <c r="F37" s="84">
        <v>-9.6554521063588747E-4</v>
      </c>
      <c r="G37" s="84">
        <v>0.57405344636274602</v>
      </c>
      <c r="H37" s="84">
        <v>3.0629068816589696E-3</v>
      </c>
      <c r="I37" s="84">
        <v>0.36354082899278672</v>
      </c>
      <c r="J37" s="84">
        <v>-3.5819664101516581E-2</v>
      </c>
      <c r="K37" s="84">
        <v>0.57996708166487376</v>
      </c>
      <c r="L37" s="84">
        <v>-3.7812830787177724E-2</v>
      </c>
      <c r="M37" s="84">
        <v>0.39460311257866892</v>
      </c>
      <c r="N37" s="84">
        <v>-3.5065573166089062E-2</v>
      </c>
      <c r="O37" s="84">
        <v>0.46023626660080058</v>
      </c>
      <c r="P37" s="84">
        <v>-8.6758491135784002E-2</v>
      </c>
      <c r="Q37" s="84">
        <v>0.3308385971492363</v>
      </c>
      <c r="R37" s="84">
        <v>-2.4832387638144517E-2</v>
      </c>
      <c r="S37" s="84">
        <v>0.50013540685008973</v>
      </c>
      <c r="T37" s="84">
        <v>-3.7114119312161339E-2</v>
      </c>
      <c r="U37" s="84">
        <v>0.54170218218145583</v>
      </c>
      <c r="V37" s="84">
        <v>-7.744573556579025E-2</v>
      </c>
      <c r="W37" s="84">
        <v>0.28675721221382861</v>
      </c>
      <c r="X37" s="84">
        <v>-6.6284670745776944E-2</v>
      </c>
      <c r="Y37" s="84">
        <v>0.38361416628429262</v>
      </c>
      <c r="Z37" s="84">
        <v>-2.0042483487391016E-2</v>
      </c>
      <c r="AA37" s="84">
        <v>0.5779709886372103</v>
      </c>
      <c r="AB37" s="84">
        <v>-5.8068932758498976E-2</v>
      </c>
      <c r="AC37" s="84">
        <v>0.26508371032930689</v>
      </c>
      <c r="AD37" s="84">
        <v>-4.1119339349144891E-2</v>
      </c>
      <c r="AE37" s="84">
        <v>0.52575277427996614</v>
      </c>
      <c r="AF37" s="84">
        <v>-9.4126506732507137E-2</v>
      </c>
      <c r="AG37" s="84">
        <v>1</v>
      </c>
      <c r="AH37" s="84">
        <v>-3.1359124145118288E-2</v>
      </c>
      <c r="AI37" s="84">
        <v>0.49823187924328932</v>
      </c>
      <c r="AJ37" s="84">
        <v>-3.7119349307645065E-2</v>
      </c>
      <c r="AK37" s="84">
        <v>0.57724290477945783</v>
      </c>
      <c r="AL37" s="84">
        <v>-7.0114847091826749E-2</v>
      </c>
      <c r="AM37" s="84">
        <v>0.33234513146236466</v>
      </c>
      <c r="AN37" s="84">
        <v>-6.3246946072944649E-2</v>
      </c>
      <c r="AO37" s="84">
        <v>0.34546277598690472</v>
      </c>
      <c r="AP37" s="84">
        <v>-3.2259170967800913E-2</v>
      </c>
      <c r="AQ37" s="84">
        <v>0.57262507420497644</v>
      </c>
      <c r="AR37" s="84">
        <v>-4.7601209984988464E-2</v>
      </c>
      <c r="AS37" s="84">
        <v>0.58404762105624464</v>
      </c>
      <c r="AT37" s="84">
        <v>-6.9061500205167742E-2</v>
      </c>
      <c r="AU37" s="84">
        <v>0.25388494767319592</v>
      </c>
      <c r="AV37" s="84">
        <v>-1.461434548757945E-2</v>
      </c>
      <c r="AW37" s="84">
        <v>0.52998952678019562</v>
      </c>
      <c r="AX37" s="84">
        <v>5.8105275794491833E-3</v>
      </c>
      <c r="AY37" s="84">
        <v>0.35387042471884378</v>
      </c>
      <c r="AZ37" s="84">
        <v>6.1867194096622054E-3</v>
      </c>
      <c r="BA37" s="84">
        <v>0.37410793217702026</v>
      </c>
      <c r="BB37" s="84">
        <v>-4.3787988960391724E-2</v>
      </c>
      <c r="BC37" s="84">
        <v>0.56462485652117367</v>
      </c>
      <c r="BD37" s="84">
        <v>-3.7690541979806098E-2</v>
      </c>
      <c r="BE37" s="84">
        <v>0.3164159818555658</v>
      </c>
      <c r="BF37" s="84">
        <v>-5.6613503865617795E-2</v>
      </c>
      <c r="BG37" s="84">
        <v>0.62051565362051619</v>
      </c>
      <c r="BH37" s="84">
        <v>-4.6323207128102582E-2</v>
      </c>
      <c r="BI37" s="84">
        <v>0.4481474558770811</v>
      </c>
      <c r="BJ37" s="84">
        <v>-2.509257585456693E-2</v>
      </c>
      <c r="BK37" s="84">
        <v>0.6054691105130644</v>
      </c>
      <c r="BL37" s="84">
        <v>-0.11705307789021725</v>
      </c>
      <c r="BM37" s="84">
        <v>0.35889272975697073</v>
      </c>
      <c r="BN37" s="84">
        <v>-0.1713616659890419</v>
      </c>
      <c r="BO37" s="84">
        <v>-0.12552973707173085</v>
      </c>
      <c r="BP37" s="84">
        <v>-5.6726174314026788E-2</v>
      </c>
      <c r="BQ37" s="84">
        <v>0.42173290238202499</v>
      </c>
      <c r="BR37" s="84">
        <v>-7.387010799730645E-2</v>
      </c>
      <c r="BS37" s="84">
        <v>0.42430482351504922</v>
      </c>
      <c r="BT37" s="84">
        <v>-6.8041723055302138E-3</v>
      </c>
      <c r="BU37" s="85">
        <v>0.57164310166666221</v>
      </c>
    </row>
    <row r="38" spans="2:73" x14ac:dyDescent="0.45">
      <c r="B38" s="79" t="s">
        <v>707</v>
      </c>
      <c r="C38" s="83">
        <v>0.17428966790019088</v>
      </c>
      <c r="D38" s="84">
        <v>4.3846488040907787E-2</v>
      </c>
      <c r="E38" s="84">
        <v>-4.3662542383281634E-2</v>
      </c>
      <c r="F38" s="84">
        <v>6.8790658217123102E-2</v>
      </c>
      <c r="G38" s="84">
        <v>-3.2441639772394039E-2</v>
      </c>
      <c r="H38" s="84">
        <v>0.22543446074649168</v>
      </c>
      <c r="I38" s="84">
        <v>-0.15674995888498564</v>
      </c>
      <c r="J38" s="84">
        <v>0.11239926187866038</v>
      </c>
      <c r="K38" s="84">
        <v>-3.8813255305096363E-2</v>
      </c>
      <c r="L38" s="84">
        <v>0.15850183695118292</v>
      </c>
      <c r="M38" s="84">
        <v>5.9507471155900098E-2</v>
      </c>
      <c r="N38" s="84">
        <v>6.3308800166840901E-2</v>
      </c>
      <c r="O38" s="84">
        <v>-2.1477735738181764E-2</v>
      </c>
      <c r="P38" s="84">
        <v>0.1642067624608293</v>
      </c>
      <c r="Q38" s="84">
        <v>-4.6439033378672334E-2</v>
      </c>
      <c r="R38" s="84">
        <v>8.9715258576153228E-2</v>
      </c>
      <c r="S38" s="84">
        <v>-2.1738110277320456E-2</v>
      </c>
      <c r="T38" s="84">
        <v>3.9733148030602121E-2</v>
      </c>
      <c r="U38" s="84">
        <v>-2.3955197832040597E-2</v>
      </c>
      <c r="V38" s="84">
        <v>0.16042016720385946</v>
      </c>
      <c r="W38" s="84">
        <v>-3.6669932696713925E-2</v>
      </c>
      <c r="X38" s="84">
        <v>0.10827667387089321</v>
      </c>
      <c r="Y38" s="84">
        <v>-4.7264833353415019E-2</v>
      </c>
      <c r="Z38" s="84">
        <v>0.42093344515039544</v>
      </c>
      <c r="AA38" s="84">
        <v>-2.7325677185990105E-2</v>
      </c>
      <c r="AB38" s="84">
        <v>1.6299524622083113E-2</v>
      </c>
      <c r="AC38" s="84">
        <v>3.2952568807244733E-3</v>
      </c>
      <c r="AD38" s="84">
        <v>0.12544062442385803</v>
      </c>
      <c r="AE38" s="84">
        <v>-8.9437850171749853E-4</v>
      </c>
      <c r="AF38" s="84">
        <v>0.24500235692483083</v>
      </c>
      <c r="AG38" s="84">
        <v>-3.1359124145118288E-2</v>
      </c>
      <c r="AH38" s="84">
        <v>1</v>
      </c>
      <c r="AI38" s="84">
        <v>4.1266814420508779E-2</v>
      </c>
      <c r="AJ38" s="84">
        <v>0.38680046488293446</v>
      </c>
      <c r="AK38" s="84">
        <v>2.8307840081322703E-2</v>
      </c>
      <c r="AL38" s="84">
        <v>0.21171387304500405</v>
      </c>
      <c r="AM38" s="84">
        <v>-6.8435359130527996E-3</v>
      </c>
      <c r="AN38" s="84">
        <v>0.27612755886680673</v>
      </c>
      <c r="AO38" s="84">
        <v>4.9017319068756698E-2</v>
      </c>
      <c r="AP38" s="84">
        <v>4.1435434261128258E-2</v>
      </c>
      <c r="AQ38" s="84">
        <v>-4.5510109994084134E-2</v>
      </c>
      <c r="AR38" s="84">
        <v>-1.3469593728066241E-3</v>
      </c>
      <c r="AS38" s="84">
        <v>-8.52892680972815E-3</v>
      </c>
      <c r="AT38" s="84">
        <v>0.13836817145601876</v>
      </c>
      <c r="AU38" s="84">
        <v>-6.6290525273294291E-3</v>
      </c>
      <c r="AV38" s="84">
        <v>4.330553043928511E-2</v>
      </c>
      <c r="AW38" s="84">
        <v>-6.5476648480344457E-2</v>
      </c>
      <c r="AX38" s="84">
        <v>-5.1620389330249428E-2</v>
      </c>
      <c r="AY38" s="84">
        <v>-1.6490486876357573E-3</v>
      </c>
      <c r="AZ38" s="84">
        <v>-2.4589900604429567E-2</v>
      </c>
      <c r="BA38" s="84">
        <v>1.9014126120627181E-2</v>
      </c>
      <c r="BB38" s="84">
        <v>3.3540041359290826E-2</v>
      </c>
      <c r="BC38" s="84">
        <v>-4.2675509592032354E-2</v>
      </c>
      <c r="BD38" s="84">
        <v>0.18321433449926278</v>
      </c>
      <c r="BE38" s="84">
        <v>-2.9430880554256855E-2</v>
      </c>
      <c r="BF38" s="84">
        <v>0.40095586445296644</v>
      </c>
      <c r="BG38" s="84">
        <v>-2.8406008750788619E-2</v>
      </c>
      <c r="BH38" s="84">
        <v>9.0550249153208362E-2</v>
      </c>
      <c r="BI38" s="84">
        <v>-3.1815319741808346E-2</v>
      </c>
      <c r="BJ38" s="84">
        <v>0.41445394727086832</v>
      </c>
      <c r="BK38" s="84">
        <v>-3.3793180948381046E-2</v>
      </c>
      <c r="BL38" s="84">
        <v>0.10166008119154644</v>
      </c>
      <c r="BM38" s="84">
        <v>-1.8845595489668382E-2</v>
      </c>
      <c r="BN38" s="84">
        <v>8.6745456065773288E-2</v>
      </c>
      <c r="BO38" s="84">
        <v>8.8591357453880692E-2</v>
      </c>
      <c r="BP38" s="84">
        <v>-4.8571246873879884E-2</v>
      </c>
      <c r="BQ38" s="84">
        <v>-4.6869172857202997E-2</v>
      </c>
      <c r="BR38" s="84">
        <v>-4.7855026809145468E-2</v>
      </c>
      <c r="BS38" s="84">
        <v>-4.3292236923752121E-2</v>
      </c>
      <c r="BT38" s="84">
        <v>3.4214547004362689E-2</v>
      </c>
      <c r="BU38" s="85">
        <v>-0.28068841961762259</v>
      </c>
    </row>
    <row r="39" spans="2:73" x14ac:dyDescent="0.45">
      <c r="B39" s="79" t="s">
        <v>708</v>
      </c>
      <c r="C39" s="83">
        <v>-0.13421221501809552</v>
      </c>
      <c r="D39" s="84">
        <v>3.6127136104686496E-3</v>
      </c>
      <c r="E39" s="84">
        <v>0.43477807911825167</v>
      </c>
      <c r="F39" s="84">
        <v>4.281742612769622E-2</v>
      </c>
      <c r="G39" s="84">
        <v>0.49308156517835899</v>
      </c>
      <c r="H39" s="84">
        <v>4.7024800420512797E-2</v>
      </c>
      <c r="I39" s="84">
        <v>0.3286634929010373</v>
      </c>
      <c r="J39" s="84">
        <v>3.5926833718969292E-2</v>
      </c>
      <c r="K39" s="84">
        <v>0.48471772827346399</v>
      </c>
      <c r="L39" s="84">
        <v>4.6921764184686993E-2</v>
      </c>
      <c r="M39" s="84">
        <v>0.56891208055114428</v>
      </c>
      <c r="N39" s="84">
        <v>3.2025177093482071E-2</v>
      </c>
      <c r="O39" s="84">
        <v>0.56415712122800565</v>
      </c>
      <c r="P39" s="84">
        <v>-6.9107457795410891E-3</v>
      </c>
      <c r="Q39" s="84">
        <v>0.32764843563015583</v>
      </c>
      <c r="R39" s="84">
        <v>1.768449804773993E-2</v>
      </c>
      <c r="S39" s="84">
        <v>0.51926991703676451</v>
      </c>
      <c r="T39" s="84">
        <v>-3.2905117889018079E-2</v>
      </c>
      <c r="U39" s="84">
        <v>0.57689627807387567</v>
      </c>
      <c r="V39" s="84">
        <v>-2.8266844758062432E-2</v>
      </c>
      <c r="W39" s="84">
        <v>0.39080677080344184</v>
      </c>
      <c r="X39" s="84">
        <v>-6.2213446566945054E-3</v>
      </c>
      <c r="Y39" s="84">
        <v>0.43006109811962856</v>
      </c>
      <c r="Z39" s="84">
        <v>-1.4509633928401504E-2</v>
      </c>
      <c r="AA39" s="84">
        <v>0.49425073842969031</v>
      </c>
      <c r="AB39" s="84">
        <v>-0.14188093862184081</v>
      </c>
      <c r="AC39" s="84">
        <v>0.37199862119137123</v>
      </c>
      <c r="AD39" s="84">
        <v>-3.5448377215058667E-3</v>
      </c>
      <c r="AE39" s="84">
        <v>0.52186116313442499</v>
      </c>
      <c r="AF39" s="84">
        <v>1.5223697192431799E-2</v>
      </c>
      <c r="AG39" s="84">
        <v>0.49823187924328932</v>
      </c>
      <c r="AH39" s="84">
        <v>4.1266814420508779E-2</v>
      </c>
      <c r="AI39" s="84">
        <v>1</v>
      </c>
      <c r="AJ39" s="84">
        <v>7.5407170112921059E-3</v>
      </c>
      <c r="AK39" s="84">
        <v>0.61293318057336976</v>
      </c>
      <c r="AL39" s="84">
        <v>-3.5229064490950819E-2</v>
      </c>
      <c r="AM39" s="84">
        <v>0.41187223509301513</v>
      </c>
      <c r="AN39" s="84">
        <v>-8.7289210748836051E-3</v>
      </c>
      <c r="AO39" s="84">
        <v>0.47598717606893737</v>
      </c>
      <c r="AP39" s="84">
        <v>-2.272059004209601E-2</v>
      </c>
      <c r="AQ39" s="84">
        <v>0.53599851941955656</v>
      </c>
      <c r="AR39" s="84">
        <v>-1.0212658456513989E-2</v>
      </c>
      <c r="AS39" s="84">
        <v>0.57514944465795592</v>
      </c>
      <c r="AT39" s="84">
        <v>-8.8109000027442402E-2</v>
      </c>
      <c r="AU39" s="84">
        <v>0.39182830235751448</v>
      </c>
      <c r="AV39" s="84">
        <v>-3.6299046657236392E-2</v>
      </c>
      <c r="AW39" s="84">
        <v>0.43987161905646632</v>
      </c>
      <c r="AX39" s="84">
        <v>-3.2911563262623011E-2</v>
      </c>
      <c r="AY39" s="84">
        <v>0.44055816218412036</v>
      </c>
      <c r="AZ39" s="84">
        <v>1.7676380942710904E-2</v>
      </c>
      <c r="BA39" s="84">
        <v>0.35616800422851291</v>
      </c>
      <c r="BB39" s="84">
        <v>-8.1059694322844003E-3</v>
      </c>
      <c r="BC39" s="84">
        <v>0.4802738351578606</v>
      </c>
      <c r="BD39" s="84">
        <v>2.5671113072499366E-2</v>
      </c>
      <c r="BE39" s="84">
        <v>0.4013283373616528</v>
      </c>
      <c r="BF39" s="84">
        <v>-7.4473584423681183E-2</v>
      </c>
      <c r="BG39" s="84">
        <v>0.70513295146004318</v>
      </c>
      <c r="BH39" s="84">
        <v>-3.6346098509104349E-2</v>
      </c>
      <c r="BI39" s="84">
        <v>0.53534749797704717</v>
      </c>
      <c r="BJ39" s="84">
        <v>0.11801804434791978</v>
      </c>
      <c r="BK39" s="84">
        <v>0.63713856014153203</v>
      </c>
      <c r="BL39" s="84">
        <v>-0.11377708771701862</v>
      </c>
      <c r="BM39" s="84">
        <v>0.47396263504275549</v>
      </c>
      <c r="BN39" s="84">
        <v>-0.11734946610370799</v>
      </c>
      <c r="BO39" s="84">
        <v>2.433041304028612E-2</v>
      </c>
      <c r="BP39" s="84">
        <v>-3.0087069528951429E-2</v>
      </c>
      <c r="BQ39" s="84">
        <v>0.56264251792624065</v>
      </c>
      <c r="BR39" s="84">
        <v>-4.5906438937053914E-2</v>
      </c>
      <c r="BS39" s="84">
        <v>0.55995036557885303</v>
      </c>
      <c r="BT39" s="84">
        <v>5.1643961875478799E-3</v>
      </c>
      <c r="BU39" s="85">
        <v>0.34070512076899861</v>
      </c>
    </row>
    <row r="40" spans="2:73" x14ac:dyDescent="0.45">
      <c r="B40" s="79" t="s">
        <v>709</v>
      </c>
      <c r="C40" s="83">
        <v>0.12820996915326818</v>
      </c>
      <c r="D40" s="84">
        <v>5.2075249114250134E-2</v>
      </c>
      <c r="E40" s="84">
        <v>-2.9292860403348414E-2</v>
      </c>
      <c r="F40" s="84">
        <v>4.6568520779557643E-2</v>
      </c>
      <c r="G40" s="84">
        <v>-7.8132019374974361E-3</v>
      </c>
      <c r="H40" s="84">
        <v>0.16461754158971934</v>
      </c>
      <c r="I40" s="84">
        <v>-0.12026875873181414</v>
      </c>
      <c r="J40" s="84">
        <v>9.6697579970991127E-2</v>
      </c>
      <c r="K40" s="84">
        <v>-9.8771370809351434E-3</v>
      </c>
      <c r="L40" s="84">
        <v>0.13703401867728982</v>
      </c>
      <c r="M40" s="84">
        <v>6.8764387368632652E-3</v>
      </c>
      <c r="N40" s="84">
        <v>7.2191184799193495E-2</v>
      </c>
      <c r="O40" s="84">
        <v>-3.262262984834903E-2</v>
      </c>
      <c r="P40" s="84">
        <v>0.17546081774255154</v>
      </c>
      <c r="Q40" s="84">
        <v>-3.640493823197527E-2</v>
      </c>
      <c r="R40" s="84">
        <v>9.8469702051351971E-2</v>
      </c>
      <c r="S40" s="84">
        <v>-2.4933604929378739E-2</v>
      </c>
      <c r="T40" s="84">
        <v>9.0799726375733678E-2</v>
      </c>
      <c r="U40" s="84">
        <v>1.0908279341238223E-2</v>
      </c>
      <c r="V40" s="84">
        <v>0.16904568391839167</v>
      </c>
      <c r="W40" s="84">
        <v>-7.2910994232934625E-3</v>
      </c>
      <c r="X40" s="84">
        <v>0.11553312281821077</v>
      </c>
      <c r="Y40" s="84">
        <v>-3.2301374401169217E-2</v>
      </c>
      <c r="Z40" s="84">
        <v>0.39348359925785109</v>
      </c>
      <c r="AA40" s="84">
        <v>-6.5705903107381013E-3</v>
      </c>
      <c r="AB40" s="84">
        <v>4.2249119753076117E-2</v>
      </c>
      <c r="AC40" s="84">
        <v>-4.2524547153479884E-3</v>
      </c>
      <c r="AD40" s="84">
        <v>0.13970007004993718</v>
      </c>
      <c r="AE40" s="84">
        <v>1.1415022478119291E-2</v>
      </c>
      <c r="AF40" s="84">
        <v>0.28011779211536714</v>
      </c>
      <c r="AG40" s="84">
        <v>-3.7119349307645065E-2</v>
      </c>
      <c r="AH40" s="84">
        <v>0.38680046488293446</v>
      </c>
      <c r="AI40" s="84">
        <v>7.5407170112921059E-3</v>
      </c>
      <c r="AJ40" s="84">
        <v>1</v>
      </c>
      <c r="AK40" s="84">
        <v>-4.7933311650562298E-2</v>
      </c>
      <c r="AL40" s="84">
        <v>0.17391960438251369</v>
      </c>
      <c r="AM40" s="84">
        <v>-6.6116741115098313E-2</v>
      </c>
      <c r="AN40" s="84">
        <v>0.2218785708236849</v>
      </c>
      <c r="AO40" s="84">
        <v>1.0044650796017063E-2</v>
      </c>
      <c r="AP40" s="84">
        <v>1.9469125338313114E-2</v>
      </c>
      <c r="AQ40" s="84">
        <v>-2.4277388692264826E-2</v>
      </c>
      <c r="AR40" s="84">
        <v>8.9335190766302152E-3</v>
      </c>
      <c r="AS40" s="84">
        <v>-2.2076153806387805E-2</v>
      </c>
      <c r="AT40" s="84">
        <v>0.16240793645291723</v>
      </c>
      <c r="AU40" s="84">
        <v>3.7670324293069598E-3</v>
      </c>
      <c r="AV40" s="84">
        <v>5.1347792457695732E-2</v>
      </c>
      <c r="AW40" s="84">
        <v>-2.0167214239451742E-2</v>
      </c>
      <c r="AX40" s="84">
        <v>-4.3616797128335279E-2</v>
      </c>
      <c r="AY40" s="84">
        <v>-2.5321720616957701E-3</v>
      </c>
      <c r="AZ40" s="84">
        <v>-4.6911805990757782E-2</v>
      </c>
      <c r="BA40" s="84">
        <v>-1.4700109730588204E-2</v>
      </c>
      <c r="BB40" s="84">
        <v>2.1643972426798538E-2</v>
      </c>
      <c r="BC40" s="84">
        <v>-2.0930297100549264E-2</v>
      </c>
      <c r="BD40" s="84">
        <v>0.18398629990716173</v>
      </c>
      <c r="BE40" s="84">
        <v>-2.7935021867286143E-2</v>
      </c>
      <c r="BF40" s="84">
        <v>0.44267594679396272</v>
      </c>
      <c r="BG40" s="84">
        <v>-4.1987454208988681E-2</v>
      </c>
      <c r="BH40" s="84">
        <v>9.6922496310287654E-2</v>
      </c>
      <c r="BI40" s="84">
        <v>-3.9534648841491292E-2</v>
      </c>
      <c r="BJ40" s="84">
        <v>0.30810318459288144</v>
      </c>
      <c r="BK40" s="84">
        <v>-7.45832905402013E-3</v>
      </c>
      <c r="BL40" s="84">
        <v>0.17923048242857442</v>
      </c>
      <c r="BM40" s="84">
        <v>-6.565211390925578E-2</v>
      </c>
      <c r="BN40" s="84">
        <v>0.10170667575276536</v>
      </c>
      <c r="BO40" s="84">
        <v>0.11686603119768969</v>
      </c>
      <c r="BP40" s="84">
        <v>-2.9876292756778573E-2</v>
      </c>
      <c r="BQ40" s="84">
        <v>-2.5480239025081761E-2</v>
      </c>
      <c r="BR40" s="84">
        <v>-3.1150585008660116E-2</v>
      </c>
      <c r="BS40" s="84">
        <v>-1.7824722532177661E-2</v>
      </c>
      <c r="BT40" s="84">
        <v>4.8219087028675958E-2</v>
      </c>
      <c r="BU40" s="85">
        <v>-0.29296562097199225</v>
      </c>
    </row>
    <row r="41" spans="2:73" x14ac:dyDescent="0.45">
      <c r="B41" s="79" t="s">
        <v>710</v>
      </c>
      <c r="C41" s="83">
        <v>-0.18245781113567222</v>
      </c>
      <c r="D41" s="84">
        <v>-0.11257452342504401</v>
      </c>
      <c r="E41" s="84">
        <v>0.39722844495715781</v>
      </c>
      <c r="F41" s="84">
        <v>1.9040456767606986E-2</v>
      </c>
      <c r="G41" s="84">
        <v>0.72268735296422515</v>
      </c>
      <c r="H41" s="84">
        <v>-2.6606805379819805E-3</v>
      </c>
      <c r="I41" s="84">
        <v>0.44452987597876048</v>
      </c>
      <c r="J41" s="84">
        <v>7.9874403298195503E-3</v>
      </c>
      <c r="K41" s="84">
        <v>0.70519750026114325</v>
      </c>
      <c r="L41" s="84">
        <v>-4.4629346253675421E-2</v>
      </c>
      <c r="M41" s="84">
        <v>0.4248798441723497</v>
      </c>
      <c r="N41" s="84">
        <v>-3.8267785946133344E-2</v>
      </c>
      <c r="O41" s="84">
        <v>0.51883237360466183</v>
      </c>
      <c r="P41" s="84">
        <v>-9.7714838861436323E-2</v>
      </c>
      <c r="Q41" s="84">
        <v>0.35778878707084755</v>
      </c>
      <c r="R41" s="84">
        <v>-9.3379427540448024E-3</v>
      </c>
      <c r="S41" s="84">
        <v>0.53760739828209536</v>
      </c>
      <c r="T41" s="84">
        <v>-2.640355424390178E-3</v>
      </c>
      <c r="U41" s="84">
        <v>0.68619659097425356</v>
      </c>
      <c r="V41" s="84">
        <v>-6.6246600321250307E-2</v>
      </c>
      <c r="W41" s="84">
        <v>0.27802551518687446</v>
      </c>
      <c r="X41" s="84">
        <v>-0.10254130300229848</v>
      </c>
      <c r="Y41" s="84">
        <v>0.39694815584106347</v>
      </c>
      <c r="Z41" s="84">
        <v>-2.90428042332781E-2</v>
      </c>
      <c r="AA41" s="84">
        <v>0.72941200475487677</v>
      </c>
      <c r="AB41" s="84">
        <v>-4.7391149015620151E-3</v>
      </c>
      <c r="AC41" s="84">
        <v>0.20048738190612908</v>
      </c>
      <c r="AD41" s="84">
        <v>-2.6445558877322063E-2</v>
      </c>
      <c r="AE41" s="84">
        <v>0.60388082697695644</v>
      </c>
      <c r="AF41" s="84">
        <v>-4.8591987552106919E-2</v>
      </c>
      <c r="AG41" s="84">
        <v>0.57724290477945783</v>
      </c>
      <c r="AH41" s="84">
        <v>2.8307840081322703E-2</v>
      </c>
      <c r="AI41" s="84">
        <v>0.61293318057336976</v>
      </c>
      <c r="AJ41" s="84">
        <v>-4.7933311650562298E-2</v>
      </c>
      <c r="AK41" s="84">
        <v>1</v>
      </c>
      <c r="AL41" s="84">
        <v>-6.6385570471403671E-2</v>
      </c>
      <c r="AM41" s="84">
        <v>0.33037089643143436</v>
      </c>
      <c r="AN41" s="84">
        <v>-4.2839453348084443E-2</v>
      </c>
      <c r="AO41" s="84">
        <v>0.34440392588124868</v>
      </c>
      <c r="AP41" s="84">
        <v>-1.2849922556321232E-2</v>
      </c>
      <c r="AQ41" s="84">
        <v>0.68682349207695903</v>
      </c>
      <c r="AR41" s="84">
        <v>-2.0640203346108388E-2</v>
      </c>
      <c r="AS41" s="84">
        <v>0.69653454833543482</v>
      </c>
      <c r="AT41" s="84">
        <v>-3.815670091898174E-2</v>
      </c>
      <c r="AU41" s="84">
        <v>0.19941883231760632</v>
      </c>
      <c r="AV41" s="84">
        <v>-2.8268267750585965E-2</v>
      </c>
      <c r="AW41" s="84">
        <v>0.64801801592683494</v>
      </c>
      <c r="AX41" s="84">
        <v>-6.3451236482442233E-3</v>
      </c>
      <c r="AY41" s="84">
        <v>0.36685242111593719</v>
      </c>
      <c r="AZ41" s="84">
        <v>3.9669935645545744E-3</v>
      </c>
      <c r="BA41" s="84">
        <v>0.39734893719754616</v>
      </c>
      <c r="BB41" s="84">
        <v>-3.6314088276282394E-2</v>
      </c>
      <c r="BC41" s="84">
        <v>0.69297685476670534</v>
      </c>
      <c r="BD41" s="84">
        <v>-7.0982620366962068E-2</v>
      </c>
      <c r="BE41" s="84">
        <v>0.30048946537304777</v>
      </c>
      <c r="BF41" s="84">
        <v>-0.12978074596817324</v>
      </c>
      <c r="BG41" s="84">
        <v>0.77138811627008086</v>
      </c>
      <c r="BH41" s="84">
        <v>-3.6918281026954373E-2</v>
      </c>
      <c r="BI41" s="84">
        <v>0.44579398303061007</v>
      </c>
      <c r="BJ41" s="84">
        <v>4.1714729455938411E-2</v>
      </c>
      <c r="BK41" s="84">
        <v>0.73230733443133045</v>
      </c>
      <c r="BL41" s="84">
        <v>-6.8517967791523124E-2</v>
      </c>
      <c r="BM41" s="84">
        <v>0.32366733266246395</v>
      </c>
      <c r="BN41" s="84">
        <v>-0.20599488884803302</v>
      </c>
      <c r="BO41" s="84">
        <v>6.1800245960243097E-2</v>
      </c>
      <c r="BP41" s="84">
        <v>-0.10795383900995595</v>
      </c>
      <c r="BQ41" s="84">
        <v>0.50643976056271467</v>
      </c>
      <c r="BR41" s="84">
        <v>-0.11925428495383858</v>
      </c>
      <c r="BS41" s="84">
        <v>0.49809463370028373</v>
      </c>
      <c r="BT41" s="84">
        <v>3.172271471871789E-2</v>
      </c>
      <c r="BU41" s="85">
        <v>0.62443767836044095</v>
      </c>
    </row>
    <row r="42" spans="2:73" x14ac:dyDescent="0.45">
      <c r="B42" s="79" t="s">
        <v>711</v>
      </c>
      <c r="C42" s="83">
        <v>0.51723509314035065</v>
      </c>
      <c r="D42" s="84">
        <v>0.51565152592397823</v>
      </c>
      <c r="E42" s="84">
        <v>1.0355381940926577E-2</v>
      </c>
      <c r="F42" s="84">
        <v>0.30812767548866832</v>
      </c>
      <c r="G42" s="84">
        <v>-0.17865193702713664</v>
      </c>
      <c r="H42" s="84">
        <v>0.24659970306338627</v>
      </c>
      <c r="I42" s="84">
        <v>-0.32242862583555426</v>
      </c>
      <c r="J42" s="84">
        <v>0.30497869710977021</v>
      </c>
      <c r="K42" s="84">
        <v>-0.17717800236947276</v>
      </c>
      <c r="L42" s="84">
        <v>0.33436189334715621</v>
      </c>
      <c r="M42" s="84">
        <v>6.1755166438093215E-2</v>
      </c>
      <c r="N42" s="84">
        <v>0.37749573798772162</v>
      </c>
      <c r="O42" s="84">
        <v>1.0195282739092676E-2</v>
      </c>
      <c r="P42" s="84">
        <v>0.52451673258230547</v>
      </c>
      <c r="Q42" s="84">
        <v>-8.5300043330446093E-2</v>
      </c>
      <c r="R42" s="84">
        <v>0.13389166606480507</v>
      </c>
      <c r="S42" s="84">
        <v>-4.4872563165665173E-2</v>
      </c>
      <c r="T42" s="84">
        <v>-7.451470017545779E-3</v>
      </c>
      <c r="U42" s="84">
        <v>-0.15530857870867465</v>
      </c>
      <c r="V42" s="84">
        <v>0.42576786997943006</v>
      </c>
      <c r="W42" s="84">
        <v>9.0237711995206582E-2</v>
      </c>
      <c r="X42" s="84">
        <v>0.60251638039755673</v>
      </c>
      <c r="Y42" s="84">
        <v>7.7709072989204514E-3</v>
      </c>
      <c r="Z42" s="84">
        <v>0.31264242209159859</v>
      </c>
      <c r="AA42" s="84">
        <v>-0.17283809879306189</v>
      </c>
      <c r="AB42" s="84">
        <v>-5.36500010339961E-2</v>
      </c>
      <c r="AC42" s="84">
        <v>0.16006674544324628</v>
      </c>
      <c r="AD42" s="84">
        <v>0.14062373414907761</v>
      </c>
      <c r="AE42" s="84">
        <v>-4.0655922881993996E-2</v>
      </c>
      <c r="AF42" s="84">
        <v>0.15557610833367605</v>
      </c>
      <c r="AG42" s="84">
        <v>-7.0114847091826749E-2</v>
      </c>
      <c r="AH42" s="84">
        <v>0.21171387304500405</v>
      </c>
      <c r="AI42" s="84">
        <v>-3.5229064490950819E-2</v>
      </c>
      <c r="AJ42" s="84">
        <v>0.17391960438251369</v>
      </c>
      <c r="AK42" s="84">
        <v>-6.6385570471403671E-2</v>
      </c>
      <c r="AL42" s="84">
        <v>1</v>
      </c>
      <c r="AM42" s="84">
        <v>0.1848628483417977</v>
      </c>
      <c r="AN42" s="84">
        <v>0.27874235544350312</v>
      </c>
      <c r="AO42" s="84">
        <v>-1.0080038448744696E-3</v>
      </c>
      <c r="AP42" s="84">
        <v>2.5140557442592845E-2</v>
      </c>
      <c r="AQ42" s="84">
        <v>-0.14169735436786324</v>
      </c>
      <c r="AR42" s="84">
        <v>9.7597694423335532E-3</v>
      </c>
      <c r="AS42" s="84">
        <v>-9.2538206034099943E-2</v>
      </c>
      <c r="AT42" s="84">
        <v>0.15710050539133796</v>
      </c>
      <c r="AU42" s="84">
        <v>0.1464829389942153</v>
      </c>
      <c r="AV42" s="84">
        <v>0.10202662895603012</v>
      </c>
      <c r="AW42" s="84">
        <v>-0.16005946131783563</v>
      </c>
      <c r="AX42" s="84">
        <v>-2.7743442582097155E-2</v>
      </c>
      <c r="AY42" s="84">
        <v>7.413453981241773E-2</v>
      </c>
      <c r="AZ42" s="84">
        <v>-6.8642992298954403E-2</v>
      </c>
      <c r="BA42" s="84">
        <v>7.7469793843661372E-2</v>
      </c>
      <c r="BB42" s="84">
        <v>0.14364067772268957</v>
      </c>
      <c r="BC42" s="84">
        <v>-0.17886819869336656</v>
      </c>
      <c r="BD42" s="84">
        <v>0.58353728125740711</v>
      </c>
      <c r="BE42" s="84">
        <v>0.1030069616554969</v>
      </c>
      <c r="BF42" s="84">
        <v>0.329105764883937</v>
      </c>
      <c r="BG42" s="84">
        <v>-0.10443607744333512</v>
      </c>
      <c r="BH42" s="84">
        <v>3.0078615678688671E-2</v>
      </c>
      <c r="BI42" s="84">
        <v>1.6012350898421263E-2</v>
      </c>
      <c r="BJ42" s="84">
        <v>0.26782564274440607</v>
      </c>
      <c r="BK42" s="84">
        <v>-0.12717719069653063</v>
      </c>
      <c r="BL42" s="84">
        <v>3.823283461208201E-2</v>
      </c>
      <c r="BM42" s="84">
        <v>5.4427264668891952E-2</v>
      </c>
      <c r="BN42" s="84">
        <v>0.33625896868599048</v>
      </c>
      <c r="BO42" s="84">
        <v>0.17181256484504193</v>
      </c>
      <c r="BP42" s="84">
        <v>0.27915296165843506</v>
      </c>
      <c r="BQ42" s="84">
        <v>0.15738928328356597</v>
      </c>
      <c r="BR42" s="84">
        <v>0.29672533461991496</v>
      </c>
      <c r="BS42" s="84">
        <v>0.1578026845111199</v>
      </c>
      <c r="BT42" s="84">
        <v>0.13806787603939391</v>
      </c>
      <c r="BU42" s="85">
        <v>-0.32871499749231625</v>
      </c>
    </row>
    <row r="43" spans="2:73" x14ac:dyDescent="0.45">
      <c r="B43" s="79" t="s">
        <v>712</v>
      </c>
      <c r="C43" s="83">
        <v>-0.11571640414158946</v>
      </c>
      <c r="D43" s="84">
        <v>0.11379868653901302</v>
      </c>
      <c r="E43" s="84">
        <v>0.63758017514829635</v>
      </c>
      <c r="F43" s="84">
        <v>5.3095187473189316E-2</v>
      </c>
      <c r="G43" s="84">
        <v>0.2445097174930885</v>
      </c>
      <c r="H43" s="84">
        <v>1.5287297592217586E-2</v>
      </c>
      <c r="I43" s="84">
        <v>0.23965614091478996</v>
      </c>
      <c r="J43" s="84">
        <v>-1.9708031017770196E-2</v>
      </c>
      <c r="K43" s="84">
        <v>0.24461566016637798</v>
      </c>
      <c r="L43" s="84">
        <v>5.9898332046843597E-2</v>
      </c>
      <c r="M43" s="84">
        <v>0.54388218135517263</v>
      </c>
      <c r="N43" s="84">
        <v>9.5544399700058263E-2</v>
      </c>
      <c r="O43" s="84">
        <v>0.50419423411002406</v>
      </c>
      <c r="P43" s="84">
        <v>6.2727709808156312E-2</v>
      </c>
      <c r="Q43" s="84">
        <v>0.42377387347256984</v>
      </c>
      <c r="R43" s="84">
        <v>-1.9869432964931228E-2</v>
      </c>
      <c r="S43" s="84">
        <v>0.39358870639508076</v>
      </c>
      <c r="T43" s="84">
        <v>-9.5656948702313727E-2</v>
      </c>
      <c r="U43" s="84">
        <v>0.28633052811241644</v>
      </c>
      <c r="V43" s="84">
        <v>-2.190450732050132E-2</v>
      </c>
      <c r="W43" s="84">
        <v>0.58433848999720284</v>
      </c>
      <c r="X43" s="84">
        <v>7.341749742625632E-2</v>
      </c>
      <c r="Y43" s="84">
        <v>0.63773083384818974</v>
      </c>
      <c r="Z43" s="84">
        <v>-5.0513740993523917E-2</v>
      </c>
      <c r="AA43" s="84">
        <v>0.24987397140174256</v>
      </c>
      <c r="AB43" s="84">
        <v>-0.18549501390306805</v>
      </c>
      <c r="AC43" s="84">
        <v>0.54145637240066302</v>
      </c>
      <c r="AD43" s="84">
        <v>-4.1874434271949798E-2</v>
      </c>
      <c r="AE43" s="84">
        <v>0.42721980868863246</v>
      </c>
      <c r="AF43" s="84">
        <v>3.6832394971485815E-3</v>
      </c>
      <c r="AG43" s="84">
        <v>0.33234513146236466</v>
      </c>
      <c r="AH43" s="84">
        <v>-6.8435359130527996E-3</v>
      </c>
      <c r="AI43" s="84">
        <v>0.41187223509301513</v>
      </c>
      <c r="AJ43" s="84">
        <v>-6.6116741115098313E-2</v>
      </c>
      <c r="AK43" s="84">
        <v>0.33037089643143436</v>
      </c>
      <c r="AL43" s="84">
        <v>0.1848628483417977</v>
      </c>
      <c r="AM43" s="84">
        <v>1</v>
      </c>
      <c r="AN43" s="84">
        <v>1.040118327104814E-3</v>
      </c>
      <c r="AO43" s="84">
        <v>0.48984574963866617</v>
      </c>
      <c r="AP43" s="84">
        <v>-3.6668705086248511E-2</v>
      </c>
      <c r="AQ43" s="84">
        <v>0.31445449078116389</v>
      </c>
      <c r="AR43" s="84">
        <v>-2.2369928880171069E-2</v>
      </c>
      <c r="AS43" s="84">
        <v>0.32037214472340197</v>
      </c>
      <c r="AT43" s="84">
        <v>-0.14664071031134876</v>
      </c>
      <c r="AU43" s="84">
        <v>0.58223376347907851</v>
      </c>
      <c r="AV43" s="84">
        <v>-1.5093785744287064E-2</v>
      </c>
      <c r="AW43" s="84">
        <v>0.22143986993288919</v>
      </c>
      <c r="AX43" s="84">
        <v>-1.6527496353497359E-2</v>
      </c>
      <c r="AY43" s="84">
        <v>0.62537935220103791</v>
      </c>
      <c r="AZ43" s="84">
        <v>-5.0783015403068447E-3</v>
      </c>
      <c r="BA43" s="84">
        <v>0.39808444382022112</v>
      </c>
      <c r="BB43" s="84">
        <v>-2.1043724090755445E-2</v>
      </c>
      <c r="BC43" s="84">
        <v>0.23561327242396995</v>
      </c>
      <c r="BD43" s="84">
        <v>8.9002004331962009E-2</v>
      </c>
      <c r="BE43" s="84">
        <v>0.72182606092644297</v>
      </c>
      <c r="BF43" s="84">
        <v>-6.7102760934618463E-2</v>
      </c>
      <c r="BG43" s="84">
        <v>0.47297896918899884</v>
      </c>
      <c r="BH43" s="84">
        <v>-0.12328747192705755</v>
      </c>
      <c r="BI43" s="84">
        <v>0.43534883782862077</v>
      </c>
      <c r="BJ43" s="84">
        <v>1.6956618369324387E-2</v>
      </c>
      <c r="BK43" s="84">
        <v>0.32600908588753219</v>
      </c>
      <c r="BL43" s="84">
        <v>-0.20760303176587577</v>
      </c>
      <c r="BM43" s="84">
        <v>0.45209999767901565</v>
      </c>
      <c r="BN43" s="84">
        <v>-0.12578762375078084</v>
      </c>
      <c r="BO43" s="84">
        <v>-5.6418203218258606E-2</v>
      </c>
      <c r="BP43" s="84">
        <v>3.8109935561360588E-2</v>
      </c>
      <c r="BQ43" s="84">
        <v>0.69553818047695104</v>
      </c>
      <c r="BR43" s="84">
        <v>2.9163895076067169E-2</v>
      </c>
      <c r="BS43" s="84">
        <v>0.67673142200531322</v>
      </c>
      <c r="BT43" s="84">
        <v>-8.8376629741736643E-2</v>
      </c>
      <c r="BU43" s="85">
        <v>0.32662533458661236</v>
      </c>
    </row>
    <row r="44" spans="2:73" x14ac:dyDescent="0.45">
      <c r="B44" s="79" t="s">
        <v>713</v>
      </c>
      <c r="C44" s="83">
        <v>0.36077661894518687</v>
      </c>
      <c r="D44" s="84">
        <v>0.27191119684105514</v>
      </c>
      <c r="E44" s="84">
        <v>-5.9880604751051988E-2</v>
      </c>
      <c r="F44" s="84">
        <v>0.31916444098723212</v>
      </c>
      <c r="G44" s="84">
        <v>-0.16363190207064768</v>
      </c>
      <c r="H44" s="84">
        <v>0.22678315896160262</v>
      </c>
      <c r="I44" s="84">
        <v>-0.26225214730242236</v>
      </c>
      <c r="J44" s="84">
        <v>0.23889859278588171</v>
      </c>
      <c r="K44" s="84">
        <v>-0.17039968572414971</v>
      </c>
      <c r="L44" s="84">
        <v>0.49214380661007173</v>
      </c>
      <c r="M44" s="84">
        <v>0.15580002236529733</v>
      </c>
      <c r="N44" s="84">
        <v>0.3178531376661603</v>
      </c>
      <c r="O44" s="84">
        <v>1.9085632198149318E-2</v>
      </c>
      <c r="P44" s="84">
        <v>0.28620077881871592</v>
      </c>
      <c r="Q44" s="84">
        <v>-0.11817926934353493</v>
      </c>
      <c r="R44" s="84">
        <v>7.7048242267119482E-2</v>
      </c>
      <c r="S44" s="84">
        <v>-1.264434815395471E-2</v>
      </c>
      <c r="T44" s="84">
        <v>4.7753278399340217E-2</v>
      </c>
      <c r="U44" s="84">
        <v>-0.14280498224338931</v>
      </c>
      <c r="V44" s="84">
        <v>0.18347291105438354</v>
      </c>
      <c r="W44" s="84">
        <v>1.50134383583201E-2</v>
      </c>
      <c r="X44" s="84">
        <v>0.27034043747192371</v>
      </c>
      <c r="Y44" s="84">
        <v>-5.9850161434348015E-2</v>
      </c>
      <c r="Z44" s="84">
        <v>0.27398009155954151</v>
      </c>
      <c r="AA44" s="84">
        <v>-0.1592117629621552</v>
      </c>
      <c r="AB44" s="84">
        <v>-3.2302513365417611E-2</v>
      </c>
      <c r="AC44" s="84">
        <v>7.7522517267923044E-2</v>
      </c>
      <c r="AD44" s="84">
        <v>0.15709261287832041</v>
      </c>
      <c r="AE44" s="84">
        <v>-6.5977427503016578E-2</v>
      </c>
      <c r="AF44" s="84">
        <v>0.14920258114068405</v>
      </c>
      <c r="AG44" s="84">
        <v>-6.3246946072944649E-2</v>
      </c>
      <c r="AH44" s="84">
        <v>0.27612755886680673</v>
      </c>
      <c r="AI44" s="84">
        <v>-8.7289210748836051E-3</v>
      </c>
      <c r="AJ44" s="84">
        <v>0.2218785708236849</v>
      </c>
      <c r="AK44" s="84">
        <v>-4.2839453348084443E-2</v>
      </c>
      <c r="AL44" s="84">
        <v>0.27874235544350312</v>
      </c>
      <c r="AM44" s="84">
        <v>1.040118327104814E-3</v>
      </c>
      <c r="AN44" s="84">
        <v>1</v>
      </c>
      <c r="AO44" s="84">
        <v>0.22356809817633702</v>
      </c>
      <c r="AP44" s="84">
        <v>3.8970265465736714E-3</v>
      </c>
      <c r="AQ44" s="84">
        <v>-0.14138028007178099</v>
      </c>
      <c r="AR44" s="84">
        <v>-6.7110648062569398E-3</v>
      </c>
      <c r="AS44" s="84">
        <v>-0.10623587142682336</v>
      </c>
      <c r="AT44" s="84">
        <v>8.7063651737589842E-2</v>
      </c>
      <c r="AU44" s="84">
        <v>7.4987992566025591E-2</v>
      </c>
      <c r="AV44" s="84">
        <v>9.1707010529824592E-2</v>
      </c>
      <c r="AW44" s="84">
        <v>-0.13878366721671079</v>
      </c>
      <c r="AX44" s="84">
        <v>-3.5777853633541544E-2</v>
      </c>
      <c r="AY44" s="84">
        <v>-3.8028291831346431E-3</v>
      </c>
      <c r="AZ44" s="84">
        <v>-7.4101694281723363E-2</v>
      </c>
      <c r="BA44" s="84">
        <v>2.7924536721956821E-2</v>
      </c>
      <c r="BB44" s="84">
        <v>0.17508132387096673</v>
      </c>
      <c r="BC44" s="84">
        <v>-0.17116003864809193</v>
      </c>
      <c r="BD44" s="84">
        <v>0.25940470494226481</v>
      </c>
      <c r="BE44" s="84">
        <v>2.8966430548726482E-2</v>
      </c>
      <c r="BF44" s="84">
        <v>0.26428041927601958</v>
      </c>
      <c r="BG44" s="84">
        <v>-7.9092052274273641E-2</v>
      </c>
      <c r="BH44" s="84">
        <v>4.949896229592006E-2</v>
      </c>
      <c r="BI44" s="84">
        <v>-9.7746270525818323E-3</v>
      </c>
      <c r="BJ44" s="84">
        <v>0.24187779629296774</v>
      </c>
      <c r="BK44" s="84">
        <v>-0.11882454354461582</v>
      </c>
      <c r="BL44" s="84">
        <v>2.2430772452657378E-2</v>
      </c>
      <c r="BM44" s="84">
        <v>3.1498801305407796E-2</v>
      </c>
      <c r="BN44" s="84">
        <v>0.23486274335101617</v>
      </c>
      <c r="BO44" s="84">
        <v>0.17033300640949695</v>
      </c>
      <c r="BP44" s="84">
        <v>0.10778753213210217</v>
      </c>
      <c r="BQ44" s="84">
        <v>0.10732209593855489</v>
      </c>
      <c r="BR44" s="84">
        <v>0.13535534292657045</v>
      </c>
      <c r="BS44" s="84">
        <v>0.12315936496501435</v>
      </c>
      <c r="BT44" s="84">
        <v>0.16673146534084848</v>
      </c>
      <c r="BU44" s="85">
        <v>-0.26611776108833179</v>
      </c>
    </row>
    <row r="45" spans="2:73" x14ac:dyDescent="0.45">
      <c r="B45" s="79" t="s">
        <v>714</v>
      </c>
      <c r="C45" s="83">
        <v>-0.11820147675879833</v>
      </c>
      <c r="D45" s="84">
        <v>-2.4500400919531633E-4</v>
      </c>
      <c r="E45" s="84">
        <v>0.42327420215404021</v>
      </c>
      <c r="F45" s="84">
        <v>-9.9700329957371405E-3</v>
      </c>
      <c r="G45" s="84">
        <v>0.24134288700170284</v>
      </c>
      <c r="H45" s="84">
        <v>5.9239071600293326E-2</v>
      </c>
      <c r="I45" s="84">
        <v>0.24086252568606192</v>
      </c>
      <c r="J45" s="84">
        <v>-2.6049322035479182E-2</v>
      </c>
      <c r="K45" s="84">
        <v>0.23254150321091624</v>
      </c>
      <c r="L45" s="84">
        <v>0.13563516263481759</v>
      </c>
      <c r="M45" s="84">
        <v>0.76486339526355651</v>
      </c>
      <c r="N45" s="84">
        <v>5.1917392888574158E-2</v>
      </c>
      <c r="O45" s="84">
        <v>0.54947708557457364</v>
      </c>
      <c r="P45" s="84">
        <v>-2.2244022325348936E-3</v>
      </c>
      <c r="Q45" s="84">
        <v>0.30671723396730161</v>
      </c>
      <c r="R45" s="84">
        <v>2.0364162222684699E-2</v>
      </c>
      <c r="S45" s="84">
        <v>0.42127576732390748</v>
      </c>
      <c r="T45" s="84">
        <v>-5.5142171368276684E-2</v>
      </c>
      <c r="U45" s="84">
        <v>0.34330153386051304</v>
      </c>
      <c r="V45" s="84">
        <v>-5.0142113438107344E-2</v>
      </c>
      <c r="W45" s="84">
        <v>0.43221987827917763</v>
      </c>
      <c r="X45" s="84">
        <v>-1.2717020985819106E-2</v>
      </c>
      <c r="Y45" s="84">
        <v>0.42018969721841015</v>
      </c>
      <c r="Z45" s="84">
        <v>-1.7996220090094571E-2</v>
      </c>
      <c r="AA45" s="84">
        <v>0.25074931969688363</v>
      </c>
      <c r="AB45" s="84">
        <v>-0.1594863057225526</v>
      </c>
      <c r="AC45" s="84">
        <v>0.40065212695108154</v>
      </c>
      <c r="AD45" s="84">
        <v>-2.6789724196992163E-2</v>
      </c>
      <c r="AE45" s="84">
        <v>0.36823853014443098</v>
      </c>
      <c r="AF45" s="84">
        <v>2.0511033900178836E-2</v>
      </c>
      <c r="AG45" s="84">
        <v>0.34546277598690472</v>
      </c>
      <c r="AH45" s="84">
        <v>4.9017319068756698E-2</v>
      </c>
      <c r="AI45" s="84">
        <v>0.47598717606893737</v>
      </c>
      <c r="AJ45" s="84">
        <v>1.0044650796017063E-2</v>
      </c>
      <c r="AK45" s="84">
        <v>0.34440392588124868</v>
      </c>
      <c r="AL45" s="84">
        <v>-1.0080038448744696E-3</v>
      </c>
      <c r="AM45" s="84">
        <v>0.48984574963866617</v>
      </c>
      <c r="AN45" s="84">
        <v>0.22356809817633702</v>
      </c>
      <c r="AO45" s="84">
        <v>1</v>
      </c>
      <c r="AP45" s="84">
        <v>-1.2979481050676778E-2</v>
      </c>
      <c r="AQ45" s="84">
        <v>0.30495667290151657</v>
      </c>
      <c r="AR45" s="84">
        <v>-9.2521673344512379E-3</v>
      </c>
      <c r="AS45" s="84">
        <v>0.31928332882816157</v>
      </c>
      <c r="AT45" s="84">
        <v>-0.11562723598356706</v>
      </c>
      <c r="AU45" s="84">
        <v>0.43677881977308869</v>
      </c>
      <c r="AV45" s="84">
        <v>-1.8886521469733249E-2</v>
      </c>
      <c r="AW45" s="84">
        <v>0.23829315543818366</v>
      </c>
      <c r="AX45" s="84">
        <v>2.0751388780367733E-3</v>
      </c>
      <c r="AY45" s="84">
        <v>0.42497580288147763</v>
      </c>
      <c r="AZ45" s="84">
        <v>-1.146572882948892E-2</v>
      </c>
      <c r="BA45" s="84">
        <v>0.3080842026334083</v>
      </c>
      <c r="BB45" s="84">
        <v>-3.2946449754939482E-2</v>
      </c>
      <c r="BC45" s="84">
        <v>0.23207042167811109</v>
      </c>
      <c r="BD45" s="84">
        <v>2.0413774191990211E-2</v>
      </c>
      <c r="BE45" s="84">
        <v>0.46631840586512857</v>
      </c>
      <c r="BF45" s="84">
        <v>-4.6822189115311136E-2</v>
      </c>
      <c r="BG45" s="84">
        <v>0.49786963951706142</v>
      </c>
      <c r="BH45" s="84">
        <v>-0.10503492605739219</v>
      </c>
      <c r="BI45" s="84">
        <v>0.44089441875674173</v>
      </c>
      <c r="BJ45" s="84">
        <v>6.1188156574922131E-2</v>
      </c>
      <c r="BK45" s="84">
        <v>0.33440898652124634</v>
      </c>
      <c r="BL45" s="84">
        <v>-0.17145871813432817</v>
      </c>
      <c r="BM45" s="84">
        <v>0.48314408591021407</v>
      </c>
      <c r="BN45" s="84">
        <v>-0.11291367969106635</v>
      </c>
      <c r="BO45" s="84">
        <v>7.2730773005755589E-2</v>
      </c>
      <c r="BP45" s="84">
        <v>-2.0212395174512409E-2</v>
      </c>
      <c r="BQ45" s="84">
        <v>0.57472812187141242</v>
      </c>
      <c r="BR45" s="84">
        <v>-2.8755154927825859E-2</v>
      </c>
      <c r="BS45" s="84">
        <v>0.57450241557719406</v>
      </c>
      <c r="BT45" s="84">
        <v>-0.11060137774298977</v>
      </c>
      <c r="BU45" s="85">
        <v>0.19037198311552689</v>
      </c>
    </row>
    <row r="46" spans="2:73" x14ac:dyDescent="0.45">
      <c r="B46" s="79" t="s">
        <v>715</v>
      </c>
      <c r="C46" s="83">
        <v>3.5115212121673088E-2</v>
      </c>
      <c r="D46" s="84">
        <v>4.2292630366319424E-2</v>
      </c>
      <c r="E46" s="84">
        <v>-1.2329044037463736E-2</v>
      </c>
      <c r="F46" s="84">
        <v>2.1998152051308825E-2</v>
      </c>
      <c r="G46" s="84">
        <v>1.2546302435499987E-2</v>
      </c>
      <c r="H46" s="84">
        <v>5.1304182051144294E-2</v>
      </c>
      <c r="I46" s="84">
        <v>-2.9355226363733597E-2</v>
      </c>
      <c r="J46" s="84">
        <v>4.373108071988998E-2</v>
      </c>
      <c r="K46" s="84">
        <v>1.0046445487629167E-2</v>
      </c>
      <c r="L46" s="84">
        <v>2.6243614478130246E-2</v>
      </c>
      <c r="M46" s="84">
        <v>-3.6039996349440669E-2</v>
      </c>
      <c r="N46" s="84">
        <v>2.2934724650954304E-2</v>
      </c>
      <c r="O46" s="84">
        <v>-6.0311647392142934E-3</v>
      </c>
      <c r="P46" s="84">
        <v>2.9335531023771174E-2</v>
      </c>
      <c r="Q46" s="84">
        <v>-2.3086489885019029E-2</v>
      </c>
      <c r="R46" s="84">
        <v>2.0234647771745426E-2</v>
      </c>
      <c r="S46" s="84">
        <v>-4.2451843715785711E-2</v>
      </c>
      <c r="T46" s="84">
        <v>7.9086134394077551E-2</v>
      </c>
      <c r="U46" s="84">
        <v>-1.3955500038309502E-2</v>
      </c>
      <c r="V46" s="84">
        <v>4.7033575481726188E-2</v>
      </c>
      <c r="W46" s="84">
        <v>1.8620763157507353E-3</v>
      </c>
      <c r="X46" s="84">
        <v>4.383540672583712E-2</v>
      </c>
      <c r="Y46" s="84">
        <v>-1.3247799867737539E-2</v>
      </c>
      <c r="Z46" s="84">
        <v>5.9920091679954018E-2</v>
      </c>
      <c r="AA46" s="84">
        <v>1.5613570892015757E-2</v>
      </c>
      <c r="AB46" s="84">
        <v>3.9907127711414636E-2</v>
      </c>
      <c r="AC46" s="84">
        <v>-2.9209858310840772E-2</v>
      </c>
      <c r="AD46" s="84">
        <v>6.369914842118336E-3</v>
      </c>
      <c r="AE46" s="84">
        <v>1.4591540710446236E-3</v>
      </c>
      <c r="AF46" s="84">
        <v>2.0555582029536637E-3</v>
      </c>
      <c r="AG46" s="84">
        <v>-3.2259170967800913E-2</v>
      </c>
      <c r="AH46" s="84">
        <v>4.1435434261128258E-2</v>
      </c>
      <c r="AI46" s="84">
        <v>-2.272059004209601E-2</v>
      </c>
      <c r="AJ46" s="84">
        <v>1.9469125338313114E-2</v>
      </c>
      <c r="AK46" s="84">
        <v>-1.2849922556321232E-2</v>
      </c>
      <c r="AL46" s="84">
        <v>2.5140557442592845E-2</v>
      </c>
      <c r="AM46" s="84">
        <v>-3.6668705086248511E-2</v>
      </c>
      <c r="AN46" s="84">
        <v>3.8970265465736714E-3</v>
      </c>
      <c r="AO46" s="84">
        <v>-1.2979481050676778E-2</v>
      </c>
      <c r="AP46" s="84">
        <v>1</v>
      </c>
      <c r="AQ46" s="84">
        <v>-1.4787694367160528E-2</v>
      </c>
      <c r="AR46" s="84">
        <v>1.8948646077080209E-3</v>
      </c>
      <c r="AS46" s="84">
        <v>-1.2609700891764161E-2</v>
      </c>
      <c r="AT46" s="84">
        <v>4.7495549455169553E-2</v>
      </c>
      <c r="AU46" s="84">
        <v>-3.0595284274993511E-2</v>
      </c>
      <c r="AV46" s="84">
        <v>3.6961978527673287E-2</v>
      </c>
      <c r="AW46" s="84">
        <v>1.371777045898546E-2</v>
      </c>
      <c r="AX46" s="84">
        <v>9.5164429677953525E-3</v>
      </c>
      <c r="AY46" s="84">
        <v>-1.4548865259937179E-2</v>
      </c>
      <c r="AZ46" s="84">
        <v>-1.1081458910768139E-2</v>
      </c>
      <c r="BA46" s="84">
        <v>-9.7359223156948723E-3</v>
      </c>
      <c r="BB46" s="84">
        <v>3.7733307776378185E-2</v>
      </c>
      <c r="BC46" s="84">
        <v>1.133861566665903E-2</v>
      </c>
      <c r="BD46" s="84">
        <v>3.1065522876255327E-2</v>
      </c>
      <c r="BE46" s="84">
        <v>-1.8132571476377445E-2</v>
      </c>
      <c r="BF46" s="84">
        <v>5.1287043458870245E-2</v>
      </c>
      <c r="BG46" s="84">
        <v>-1.858383621560868E-2</v>
      </c>
      <c r="BH46" s="84">
        <v>5.8429849070018088E-2</v>
      </c>
      <c r="BI46" s="84">
        <v>-3.0469380613182964E-2</v>
      </c>
      <c r="BJ46" s="84">
        <v>4.7041560201363866E-2</v>
      </c>
      <c r="BK46" s="84">
        <v>-4.354256732854115E-3</v>
      </c>
      <c r="BL46" s="84">
        <v>6.4878074344297668E-2</v>
      </c>
      <c r="BM46" s="84">
        <v>-4.4896209500353931E-2</v>
      </c>
      <c r="BN46" s="84">
        <v>3.8840350628383383E-2</v>
      </c>
      <c r="BO46" s="84">
        <v>0.24757762351409876</v>
      </c>
      <c r="BP46" s="84">
        <v>3.3772739529896144E-2</v>
      </c>
      <c r="BQ46" s="84">
        <v>-3.2784607442992261E-2</v>
      </c>
      <c r="BR46" s="84">
        <v>4.85062817849004E-2</v>
      </c>
      <c r="BS46" s="84">
        <v>-3.0511403715638579E-2</v>
      </c>
      <c r="BT46" s="84">
        <v>5.0958296384557879E-2</v>
      </c>
      <c r="BU46" s="85">
        <v>-9.8469920511241996E-2</v>
      </c>
    </row>
    <row r="47" spans="2:73" x14ac:dyDescent="0.45">
      <c r="B47" s="79" t="s">
        <v>716</v>
      </c>
      <c r="C47" s="83">
        <v>-0.24519309409819093</v>
      </c>
      <c r="D47" s="84">
        <v>-0.13257332774888453</v>
      </c>
      <c r="E47" s="84">
        <v>0.46222767297494172</v>
      </c>
      <c r="F47" s="84">
        <v>-1.1164869045993031E-2</v>
      </c>
      <c r="G47" s="84">
        <v>0.86814523665573495</v>
      </c>
      <c r="H47" s="84">
        <v>-1.6567766174851159E-2</v>
      </c>
      <c r="I47" s="84">
        <v>0.55954731146557768</v>
      </c>
      <c r="J47" s="84">
        <v>4.218427080214744E-3</v>
      </c>
      <c r="K47" s="84">
        <v>0.88173609622062532</v>
      </c>
      <c r="L47" s="84">
        <v>-0.136216176305057</v>
      </c>
      <c r="M47" s="84">
        <v>0.36618539511744508</v>
      </c>
      <c r="N47" s="84">
        <v>-7.1778370794281482E-2</v>
      </c>
      <c r="O47" s="84">
        <v>0.56867843777963822</v>
      </c>
      <c r="P47" s="84">
        <v>-0.16183297487339057</v>
      </c>
      <c r="Q47" s="84">
        <v>0.41114358709212911</v>
      </c>
      <c r="R47" s="84">
        <v>-2.9594955934002812E-2</v>
      </c>
      <c r="S47" s="84">
        <v>0.6165399103810274</v>
      </c>
      <c r="T47" s="84">
        <v>3.8741593284172555E-3</v>
      </c>
      <c r="U47" s="84">
        <v>0.82341384137558093</v>
      </c>
      <c r="V47" s="84">
        <v>-9.006694480321209E-2</v>
      </c>
      <c r="W47" s="84">
        <v>0.30255811917238418</v>
      </c>
      <c r="X47" s="84">
        <v>-0.12897588183163083</v>
      </c>
      <c r="Y47" s="84">
        <v>0.46198267037025664</v>
      </c>
      <c r="Z47" s="84">
        <v>-1.766526799978058E-2</v>
      </c>
      <c r="AA47" s="84">
        <v>0.86608550594770783</v>
      </c>
      <c r="AB47" s="84">
        <v>5.5569832530358867E-2</v>
      </c>
      <c r="AC47" s="84">
        <v>0.20417990017029705</v>
      </c>
      <c r="AD47" s="84">
        <v>1.3706655200068593E-3</v>
      </c>
      <c r="AE47" s="84">
        <v>0.67069099242418073</v>
      </c>
      <c r="AF47" s="84">
        <v>-9.3052556540761819E-2</v>
      </c>
      <c r="AG47" s="84">
        <v>0.57262507420497644</v>
      </c>
      <c r="AH47" s="84">
        <v>-4.5510109994084134E-2</v>
      </c>
      <c r="AI47" s="84">
        <v>0.53599851941955656</v>
      </c>
      <c r="AJ47" s="84">
        <v>-2.4277388692264826E-2</v>
      </c>
      <c r="AK47" s="84">
        <v>0.68682349207695903</v>
      </c>
      <c r="AL47" s="84">
        <v>-0.14169735436786324</v>
      </c>
      <c r="AM47" s="84">
        <v>0.31445449078116389</v>
      </c>
      <c r="AN47" s="84">
        <v>-0.14138028007178099</v>
      </c>
      <c r="AO47" s="84">
        <v>0.30495667290151657</v>
      </c>
      <c r="AP47" s="84">
        <v>-1.4787694367160528E-2</v>
      </c>
      <c r="AQ47" s="84">
        <v>1</v>
      </c>
      <c r="AR47" s="84">
        <v>-3.292067974404627E-2</v>
      </c>
      <c r="AS47" s="84">
        <v>0.69839782486974888</v>
      </c>
      <c r="AT47" s="84">
        <v>3.2716337086466006E-2</v>
      </c>
      <c r="AU47" s="84">
        <v>0.19631498036315126</v>
      </c>
      <c r="AV47" s="84">
        <v>-1.5241000057307878E-2</v>
      </c>
      <c r="AW47" s="84">
        <v>0.80312867063018767</v>
      </c>
      <c r="AX47" s="84">
        <v>8.3652132807641496E-3</v>
      </c>
      <c r="AY47" s="84">
        <v>0.39806515137670168</v>
      </c>
      <c r="AZ47" s="84">
        <v>5.4110579169150769E-2</v>
      </c>
      <c r="BA47" s="84">
        <v>0.38382699281208726</v>
      </c>
      <c r="BB47" s="84">
        <v>-5.561204887326808E-2</v>
      </c>
      <c r="BC47" s="84">
        <v>0.86217061977588405</v>
      </c>
      <c r="BD47" s="84">
        <v>-0.13202987112475578</v>
      </c>
      <c r="BE47" s="84">
        <v>0.32301433519609418</v>
      </c>
      <c r="BF47" s="84">
        <v>-7.5421321460282978E-2</v>
      </c>
      <c r="BG47" s="84">
        <v>0.7589062854255858</v>
      </c>
      <c r="BH47" s="84">
        <v>-2.3990376711707131E-2</v>
      </c>
      <c r="BI47" s="84">
        <v>0.49771471661617972</v>
      </c>
      <c r="BJ47" s="84">
        <v>-5.0375468637659744E-2</v>
      </c>
      <c r="BK47" s="84">
        <v>0.77104031887464664</v>
      </c>
      <c r="BL47" s="84">
        <v>3.162079227786771E-2</v>
      </c>
      <c r="BM47" s="84">
        <v>0.30476251676507404</v>
      </c>
      <c r="BN47" s="84">
        <v>-0.22455649855677184</v>
      </c>
      <c r="BO47" s="84">
        <v>3.4555045061191308E-3</v>
      </c>
      <c r="BP47" s="84">
        <v>-7.0865559177492099E-2</v>
      </c>
      <c r="BQ47" s="84">
        <v>0.43676336638595398</v>
      </c>
      <c r="BR47" s="84">
        <v>-8.4906280177815208E-2</v>
      </c>
      <c r="BS47" s="84">
        <v>0.43290063366830328</v>
      </c>
      <c r="BT47" s="84">
        <v>6.7136766884871066E-2</v>
      </c>
      <c r="BU47" s="85">
        <v>0.86016838804579243</v>
      </c>
    </row>
    <row r="48" spans="2:73" x14ac:dyDescent="0.45">
      <c r="B48" s="79" t="s">
        <v>717</v>
      </c>
      <c r="C48" s="83">
        <v>5.2729657511378341E-5</v>
      </c>
      <c r="D48" s="84">
        <v>-4.5745831057884961E-3</v>
      </c>
      <c r="E48" s="84">
        <v>-5.8807640560862798E-3</v>
      </c>
      <c r="F48" s="84">
        <v>-2.0880573360058888E-2</v>
      </c>
      <c r="G48" s="84">
        <v>-2.3060751545352583E-2</v>
      </c>
      <c r="H48" s="84">
        <v>2.2477088061050761E-3</v>
      </c>
      <c r="I48" s="84">
        <v>-2.4399626951926074E-3</v>
      </c>
      <c r="J48" s="84">
        <v>1.6460871581000268E-3</v>
      </c>
      <c r="K48" s="84">
        <v>-2.4414168622238608E-2</v>
      </c>
      <c r="L48" s="84">
        <v>-2.2905846340629008E-2</v>
      </c>
      <c r="M48" s="84">
        <v>-1.2672937444190957E-2</v>
      </c>
      <c r="N48" s="84">
        <v>-2.8112018684455526E-2</v>
      </c>
      <c r="O48" s="84">
        <v>-3.7242751910797241E-2</v>
      </c>
      <c r="P48" s="84">
        <v>1.3734401487841753E-2</v>
      </c>
      <c r="Q48" s="84">
        <v>-3.0863403034317983E-3</v>
      </c>
      <c r="R48" s="84">
        <v>1.6496406112976057E-2</v>
      </c>
      <c r="S48" s="84">
        <v>-2.2487153856790079E-2</v>
      </c>
      <c r="T48" s="84">
        <v>-7.3064564731929191E-3</v>
      </c>
      <c r="U48" s="84">
        <v>-1.7647428978841095E-2</v>
      </c>
      <c r="V48" s="84">
        <v>1.1356615032963521E-2</v>
      </c>
      <c r="W48" s="84">
        <v>6.8035089682429439E-3</v>
      </c>
      <c r="X48" s="84">
        <v>-2.0908091575148726E-3</v>
      </c>
      <c r="Y48" s="84">
        <v>-6.6765323210834192E-3</v>
      </c>
      <c r="Z48" s="84">
        <v>2.1845776018997252E-2</v>
      </c>
      <c r="AA48" s="84">
        <v>-2.7594085874944111E-2</v>
      </c>
      <c r="AB48" s="84">
        <v>3.9744160665373786E-3</v>
      </c>
      <c r="AC48" s="84">
        <v>5.5457003633794947E-3</v>
      </c>
      <c r="AD48" s="84">
        <v>6.0296905604846811E-3</v>
      </c>
      <c r="AE48" s="84">
        <v>-1.674295235662835E-2</v>
      </c>
      <c r="AF48" s="84">
        <v>1.5703703191753186E-2</v>
      </c>
      <c r="AG48" s="84">
        <v>-4.7601209984988464E-2</v>
      </c>
      <c r="AH48" s="84">
        <v>-1.3469593728066241E-3</v>
      </c>
      <c r="AI48" s="84">
        <v>-1.0212658456513989E-2</v>
      </c>
      <c r="AJ48" s="84">
        <v>8.9335190766302152E-3</v>
      </c>
      <c r="AK48" s="84">
        <v>-2.0640203346108388E-2</v>
      </c>
      <c r="AL48" s="84">
        <v>9.7597694423335532E-3</v>
      </c>
      <c r="AM48" s="84">
        <v>-2.2369928880171069E-2</v>
      </c>
      <c r="AN48" s="84">
        <v>-6.7110648062569398E-3</v>
      </c>
      <c r="AO48" s="84">
        <v>-9.2521673344512379E-3</v>
      </c>
      <c r="AP48" s="84">
        <v>1.8948646077080209E-3</v>
      </c>
      <c r="AQ48" s="84">
        <v>-3.292067974404627E-2</v>
      </c>
      <c r="AR48" s="84">
        <v>1</v>
      </c>
      <c r="AS48" s="84">
        <v>-3.827289756389741E-3</v>
      </c>
      <c r="AT48" s="84">
        <v>1.4399165978632437E-2</v>
      </c>
      <c r="AU48" s="84">
        <v>-4.3953405998508194E-3</v>
      </c>
      <c r="AV48" s="84">
        <v>-4.8123643371740504E-3</v>
      </c>
      <c r="AW48" s="84">
        <v>-2.4245081795247442E-2</v>
      </c>
      <c r="AX48" s="84">
        <v>-2.1349687854162743E-2</v>
      </c>
      <c r="AY48" s="84">
        <v>1.3757307430213726E-2</v>
      </c>
      <c r="AZ48" s="84">
        <v>-5.7999366769986467E-2</v>
      </c>
      <c r="BA48" s="84">
        <v>-1.831218123506935E-2</v>
      </c>
      <c r="BB48" s="84">
        <v>-1.0485597712132462E-2</v>
      </c>
      <c r="BC48" s="84">
        <v>-2.672867859321371E-2</v>
      </c>
      <c r="BD48" s="84">
        <v>3.4667546404489923E-3</v>
      </c>
      <c r="BE48" s="84">
        <v>-2.0791549135181244E-2</v>
      </c>
      <c r="BF48" s="84">
        <v>2.3814708479226874E-2</v>
      </c>
      <c r="BG48" s="84">
        <v>-2.7368033362712509E-2</v>
      </c>
      <c r="BH48" s="84">
        <v>6.9255360250154704E-2</v>
      </c>
      <c r="BI48" s="84">
        <v>-1.1064210654116205E-2</v>
      </c>
      <c r="BJ48" s="84">
        <v>2.7874049270792952E-2</v>
      </c>
      <c r="BK48" s="84">
        <v>-1.7388961069384683E-2</v>
      </c>
      <c r="BL48" s="84">
        <v>1.4265478983481473E-2</v>
      </c>
      <c r="BM48" s="84">
        <v>-2.339735524668356E-3</v>
      </c>
      <c r="BN48" s="84">
        <v>1.3285069423065057E-2</v>
      </c>
      <c r="BO48" s="84">
        <v>-2.7707355737045025E-2</v>
      </c>
      <c r="BP48" s="84">
        <v>2.9859355363197459E-2</v>
      </c>
      <c r="BQ48" s="84">
        <v>-8.6314089117946455E-2</v>
      </c>
      <c r="BR48" s="84">
        <v>2.1562408905301412E-3</v>
      </c>
      <c r="BS48" s="84">
        <v>-7.4946352306943756E-2</v>
      </c>
      <c r="BT48" s="84">
        <v>8.3847961113903949E-4</v>
      </c>
      <c r="BU48" s="85">
        <v>-7.2516477074804839E-2</v>
      </c>
    </row>
    <row r="49" spans="2:73" x14ac:dyDescent="0.45">
      <c r="B49" s="79" t="s">
        <v>718</v>
      </c>
      <c r="C49" s="83">
        <v>-0.23217940390466146</v>
      </c>
      <c r="D49" s="84">
        <v>-0.10874808190238686</v>
      </c>
      <c r="E49" s="84">
        <v>0.42786018919480734</v>
      </c>
      <c r="F49" s="84">
        <v>-1.7449552881020278E-2</v>
      </c>
      <c r="G49" s="84">
        <v>0.73126371112475075</v>
      </c>
      <c r="H49" s="84">
        <v>7.355550993395913E-3</v>
      </c>
      <c r="I49" s="84">
        <v>0.48746603990865078</v>
      </c>
      <c r="J49" s="84">
        <v>-1.5026154826391283E-2</v>
      </c>
      <c r="K49" s="84">
        <v>0.74309957905499302</v>
      </c>
      <c r="L49" s="84">
        <v>-9.8682993077296763E-2</v>
      </c>
      <c r="M49" s="84">
        <v>0.39577625669136129</v>
      </c>
      <c r="N49" s="84">
        <v>-6.2804724535451606E-2</v>
      </c>
      <c r="O49" s="84">
        <v>0.51336940068868397</v>
      </c>
      <c r="P49" s="84">
        <v>-0.10152230016463973</v>
      </c>
      <c r="Q49" s="84">
        <v>0.38076416236525468</v>
      </c>
      <c r="R49" s="84">
        <v>-3.9830306161655477E-2</v>
      </c>
      <c r="S49" s="84">
        <v>0.54748297135800772</v>
      </c>
      <c r="T49" s="84">
        <v>-1.0618672636780303E-2</v>
      </c>
      <c r="U49" s="84">
        <v>0.70776433666284255</v>
      </c>
      <c r="V49" s="84">
        <v>-8.7430416696715363E-2</v>
      </c>
      <c r="W49" s="84">
        <v>0.3103758435913449</v>
      </c>
      <c r="X49" s="84">
        <v>-0.10684503776370081</v>
      </c>
      <c r="Y49" s="84">
        <v>0.42671241891636869</v>
      </c>
      <c r="Z49" s="84">
        <v>-1.0241726570144103E-2</v>
      </c>
      <c r="AA49" s="84">
        <v>0.73802648305600016</v>
      </c>
      <c r="AB49" s="84">
        <v>-1.8770742278621274E-3</v>
      </c>
      <c r="AC49" s="84">
        <v>0.22870742280710415</v>
      </c>
      <c r="AD49" s="84">
        <v>-1.4018745247906084E-2</v>
      </c>
      <c r="AE49" s="84">
        <v>0.61051362038442791</v>
      </c>
      <c r="AF49" s="84">
        <v>-6.0356784831399377E-2</v>
      </c>
      <c r="AG49" s="84">
        <v>0.58404762105624464</v>
      </c>
      <c r="AH49" s="84">
        <v>-8.52892680972815E-3</v>
      </c>
      <c r="AI49" s="84">
        <v>0.57514944465795592</v>
      </c>
      <c r="AJ49" s="84">
        <v>-2.2076153806387805E-2</v>
      </c>
      <c r="AK49" s="84">
        <v>0.69653454833543482</v>
      </c>
      <c r="AL49" s="84">
        <v>-9.2538206034099943E-2</v>
      </c>
      <c r="AM49" s="84">
        <v>0.32037214472340197</v>
      </c>
      <c r="AN49" s="84">
        <v>-0.10623587142682336</v>
      </c>
      <c r="AO49" s="84">
        <v>0.31928332882816157</v>
      </c>
      <c r="AP49" s="84">
        <v>-1.2609700891764161E-2</v>
      </c>
      <c r="AQ49" s="84">
        <v>0.69839782486974888</v>
      </c>
      <c r="AR49" s="84">
        <v>-3.827289756389741E-3</v>
      </c>
      <c r="AS49" s="84">
        <v>1</v>
      </c>
      <c r="AT49" s="84">
        <v>-1.7207845026426472E-2</v>
      </c>
      <c r="AU49" s="84">
        <v>0.23158320535341903</v>
      </c>
      <c r="AV49" s="84">
        <v>-5.3759213350506478E-2</v>
      </c>
      <c r="AW49" s="84">
        <v>0.68120966314294151</v>
      </c>
      <c r="AX49" s="84">
        <v>-1.4006991075415863E-2</v>
      </c>
      <c r="AY49" s="84">
        <v>0.39309961682949551</v>
      </c>
      <c r="AZ49" s="84">
        <v>8.2382943081009755E-3</v>
      </c>
      <c r="BA49" s="84">
        <v>0.35443743833050373</v>
      </c>
      <c r="BB49" s="84">
        <v>-5.0299652588748411E-2</v>
      </c>
      <c r="BC49" s="84">
        <v>0.72541722122423713</v>
      </c>
      <c r="BD49" s="84">
        <v>-6.4184744028002227E-2</v>
      </c>
      <c r="BE49" s="84">
        <v>0.30773336389005873</v>
      </c>
      <c r="BF49" s="84">
        <v>-6.359476515788505E-2</v>
      </c>
      <c r="BG49" s="84">
        <v>0.72565959703749328</v>
      </c>
      <c r="BH49" s="84">
        <v>-7.499224740141185E-3</v>
      </c>
      <c r="BI49" s="84">
        <v>0.46221593427829438</v>
      </c>
      <c r="BJ49" s="84">
        <v>1.8914100316834743E-3</v>
      </c>
      <c r="BK49" s="84">
        <v>0.71081024507069634</v>
      </c>
      <c r="BL49" s="84">
        <v>-1.9512682100928536E-2</v>
      </c>
      <c r="BM49" s="84">
        <v>0.31213066064605222</v>
      </c>
      <c r="BN49" s="84">
        <v>-0.22092851336350161</v>
      </c>
      <c r="BO49" s="84">
        <v>-7.6191730243180961E-2</v>
      </c>
      <c r="BP49" s="84">
        <v>-6.7825155419961092E-2</v>
      </c>
      <c r="BQ49" s="84">
        <v>0.41275485300757125</v>
      </c>
      <c r="BR49" s="84">
        <v>-7.2994741688056794E-2</v>
      </c>
      <c r="BS49" s="84">
        <v>0.40004346773989674</v>
      </c>
      <c r="BT49" s="84">
        <v>2.9482264983505899E-2</v>
      </c>
      <c r="BU49" s="85">
        <v>0.78954932726684024</v>
      </c>
    </row>
    <row r="50" spans="2:73" x14ac:dyDescent="0.45">
      <c r="B50" s="79" t="s">
        <v>719</v>
      </c>
      <c r="C50" s="83">
        <v>0.21770218481240444</v>
      </c>
      <c r="D50" s="84">
        <v>0.14066096603239481</v>
      </c>
      <c r="E50" s="84">
        <v>-9.7270074103594749E-3</v>
      </c>
      <c r="F50" s="84">
        <v>8.5370369659478834E-2</v>
      </c>
      <c r="G50" s="84">
        <v>0.11349892370507994</v>
      </c>
      <c r="H50" s="84">
        <v>6.8325608226920895E-2</v>
      </c>
      <c r="I50" s="84">
        <v>3.0137984011816856E-2</v>
      </c>
      <c r="J50" s="84">
        <v>0.14634090396321578</v>
      </c>
      <c r="K50" s="84">
        <v>0.12150284832783941</v>
      </c>
      <c r="L50" s="84">
        <v>6.9915000250320686E-2</v>
      </c>
      <c r="M50" s="84">
        <v>-0.10020177235100386</v>
      </c>
      <c r="N50" s="84">
        <v>9.0726719489602106E-2</v>
      </c>
      <c r="O50" s="84">
        <v>-3.1308788270732295E-2</v>
      </c>
      <c r="P50" s="84">
        <v>0.15904397171961826</v>
      </c>
      <c r="Q50" s="84">
        <v>7.6338763475303538E-3</v>
      </c>
      <c r="R50" s="84">
        <v>9.4002088978651491E-2</v>
      </c>
      <c r="S50" s="84">
        <v>-9.0543260414520335E-2</v>
      </c>
      <c r="T50" s="84">
        <v>0.21638994441507992</v>
      </c>
      <c r="U50" s="84">
        <v>3.5820712982609228E-2</v>
      </c>
      <c r="V50" s="84">
        <v>0.35398574034743419</v>
      </c>
      <c r="W50" s="84">
        <v>-8.6710880912413871E-2</v>
      </c>
      <c r="X50" s="84">
        <v>0.16693248430997609</v>
      </c>
      <c r="Y50" s="84">
        <v>-9.0416762816125738E-3</v>
      </c>
      <c r="Z50" s="84">
        <v>0.15969710658988129</v>
      </c>
      <c r="AA50" s="84">
        <v>0.10960176028640088</v>
      </c>
      <c r="AB50" s="84">
        <v>0.47147489494228184</v>
      </c>
      <c r="AC50" s="84">
        <v>-0.21411816040671708</v>
      </c>
      <c r="AD50" s="84">
        <v>0.17027382573235855</v>
      </c>
      <c r="AE50" s="84">
        <v>2.7823395363257065E-3</v>
      </c>
      <c r="AF50" s="84">
        <v>7.9866001079212046E-2</v>
      </c>
      <c r="AG50" s="84">
        <v>-6.9061500205167742E-2</v>
      </c>
      <c r="AH50" s="84">
        <v>0.13836817145601876</v>
      </c>
      <c r="AI50" s="84">
        <v>-8.8109000027442402E-2</v>
      </c>
      <c r="AJ50" s="84">
        <v>0.16240793645291723</v>
      </c>
      <c r="AK50" s="84">
        <v>-3.815670091898174E-2</v>
      </c>
      <c r="AL50" s="84">
        <v>0.15710050539133796</v>
      </c>
      <c r="AM50" s="84">
        <v>-0.14664071031134876</v>
      </c>
      <c r="AN50" s="84">
        <v>8.7063651737589842E-2</v>
      </c>
      <c r="AO50" s="84">
        <v>-0.11562723598356706</v>
      </c>
      <c r="AP50" s="84">
        <v>4.7495549455169553E-2</v>
      </c>
      <c r="AQ50" s="84">
        <v>3.2716337086466006E-2</v>
      </c>
      <c r="AR50" s="84">
        <v>1.4399165978632437E-2</v>
      </c>
      <c r="AS50" s="84">
        <v>-1.7207845026426472E-2</v>
      </c>
      <c r="AT50" s="84">
        <v>1</v>
      </c>
      <c r="AU50" s="84">
        <v>-0.24018432648264224</v>
      </c>
      <c r="AV50" s="84">
        <v>6.911248771036986E-2</v>
      </c>
      <c r="AW50" s="84">
        <v>8.9628352516513285E-2</v>
      </c>
      <c r="AX50" s="84">
        <v>3.029743226671365E-2</v>
      </c>
      <c r="AY50" s="84">
        <v>-8.1345645820321444E-2</v>
      </c>
      <c r="AZ50" s="84">
        <v>5.0270948690940856E-2</v>
      </c>
      <c r="BA50" s="84">
        <v>-7.3246206093838237E-2</v>
      </c>
      <c r="BB50" s="84">
        <v>5.4017205902757846E-2</v>
      </c>
      <c r="BC50" s="84">
        <v>0.1138826669327157</v>
      </c>
      <c r="BD50" s="84">
        <v>0.14259972661034112</v>
      </c>
      <c r="BE50" s="84">
        <v>-0.10842929921390801</v>
      </c>
      <c r="BF50" s="84">
        <v>0.20118971341526162</v>
      </c>
      <c r="BG50" s="84">
        <v>-5.5272488225776087E-3</v>
      </c>
      <c r="BH50" s="84">
        <v>0.26066851882326747</v>
      </c>
      <c r="BI50" s="84">
        <v>-0.16836873474346953</v>
      </c>
      <c r="BJ50" s="84">
        <v>9.4104581766653816E-2</v>
      </c>
      <c r="BK50" s="84">
        <v>3.823242261904182E-2</v>
      </c>
      <c r="BL50" s="84">
        <v>0.4141836408065897</v>
      </c>
      <c r="BM50" s="84">
        <v>-0.18867034950230044</v>
      </c>
      <c r="BN50" s="84">
        <v>0.15481955530720778</v>
      </c>
      <c r="BO50" s="84">
        <v>-1.5465170386169279E-2</v>
      </c>
      <c r="BP50" s="84">
        <v>0.10765600431053461</v>
      </c>
      <c r="BQ50" s="84">
        <v>-5.8448286940003522E-2</v>
      </c>
      <c r="BR50" s="84">
        <v>0.12907875450746648</v>
      </c>
      <c r="BS50" s="84">
        <v>-6.2984045924390733E-2</v>
      </c>
      <c r="BT50" s="84">
        <v>0.15737503733746674</v>
      </c>
      <c r="BU50" s="85">
        <v>-7.7958772870585337E-3</v>
      </c>
    </row>
    <row r="51" spans="2:73" x14ac:dyDescent="0.45">
      <c r="B51" s="79" t="s">
        <v>720</v>
      </c>
      <c r="C51" s="83">
        <v>-1.0534555084340449E-2</v>
      </c>
      <c r="D51" s="84">
        <v>0.23374429334181759</v>
      </c>
      <c r="E51" s="84">
        <v>0.66201237043125194</v>
      </c>
      <c r="F51" s="84">
        <v>9.8189069551531061E-2</v>
      </c>
      <c r="G51" s="84">
        <v>0.10780692758312083</v>
      </c>
      <c r="H51" s="84">
        <v>4.5258658280116361E-2</v>
      </c>
      <c r="I51" s="84">
        <v>0.10219874786441163</v>
      </c>
      <c r="J51" s="84">
        <v>5.5196584752188367E-2</v>
      </c>
      <c r="K51" s="84">
        <v>0.10385131776320942</v>
      </c>
      <c r="L51" s="84">
        <v>0.17837355634706747</v>
      </c>
      <c r="M51" s="84">
        <v>0.47818673547051432</v>
      </c>
      <c r="N51" s="84">
        <v>0.18024131065926899</v>
      </c>
      <c r="O51" s="84">
        <v>0.39883676035812798</v>
      </c>
      <c r="P51" s="84">
        <v>0.17661383994693927</v>
      </c>
      <c r="Q51" s="84">
        <v>0.35199092530600551</v>
      </c>
      <c r="R51" s="84">
        <v>1.6328913241058052E-2</v>
      </c>
      <c r="S51" s="84">
        <v>0.31464682855546461</v>
      </c>
      <c r="T51" s="84">
        <v>-0.10429753015574898</v>
      </c>
      <c r="U51" s="84">
        <v>0.20207241879835247</v>
      </c>
      <c r="V51" s="84">
        <v>4.201765584271621E-2</v>
      </c>
      <c r="W51" s="84">
        <v>0.73404837539210555</v>
      </c>
      <c r="X51" s="84">
        <v>0.20255509495405374</v>
      </c>
      <c r="Y51" s="84">
        <v>0.65705924081922118</v>
      </c>
      <c r="Z51" s="84">
        <v>-1.8079889336741168E-2</v>
      </c>
      <c r="AA51" s="84">
        <v>0.1117245766109978</v>
      </c>
      <c r="AB51" s="84">
        <v>-0.33976903508955641</v>
      </c>
      <c r="AC51" s="84">
        <v>0.79037391841453741</v>
      </c>
      <c r="AD51" s="84">
        <v>-2.2848355702510311E-2</v>
      </c>
      <c r="AE51" s="84">
        <v>0.3631818716998767</v>
      </c>
      <c r="AF51" s="84">
        <v>4.6041097998325543E-2</v>
      </c>
      <c r="AG51" s="84">
        <v>0.25388494767319592</v>
      </c>
      <c r="AH51" s="84">
        <v>-6.6290525273294291E-3</v>
      </c>
      <c r="AI51" s="84">
        <v>0.39182830235751448</v>
      </c>
      <c r="AJ51" s="84">
        <v>3.7670324293069598E-3</v>
      </c>
      <c r="AK51" s="84">
        <v>0.19941883231760632</v>
      </c>
      <c r="AL51" s="84">
        <v>0.1464829389942153</v>
      </c>
      <c r="AM51" s="84">
        <v>0.58223376347907851</v>
      </c>
      <c r="AN51" s="84">
        <v>7.4987992566025591E-2</v>
      </c>
      <c r="AO51" s="84">
        <v>0.43677881977308869</v>
      </c>
      <c r="AP51" s="84">
        <v>-3.0595284274993511E-2</v>
      </c>
      <c r="AQ51" s="84">
        <v>0.19631498036315126</v>
      </c>
      <c r="AR51" s="84">
        <v>-4.3953405998508194E-3</v>
      </c>
      <c r="AS51" s="84">
        <v>0.23158320535341903</v>
      </c>
      <c r="AT51" s="84">
        <v>-0.24018432648264224</v>
      </c>
      <c r="AU51" s="84">
        <v>1</v>
      </c>
      <c r="AV51" s="84">
        <v>-3.1186868936737003E-2</v>
      </c>
      <c r="AW51" s="84">
        <v>0.10501741384291399</v>
      </c>
      <c r="AX51" s="84">
        <v>-4.873242856198079E-2</v>
      </c>
      <c r="AY51" s="84">
        <v>0.68632754420220443</v>
      </c>
      <c r="AZ51" s="84">
        <v>-2.6857562739261528E-2</v>
      </c>
      <c r="BA51" s="84">
        <v>0.28204070101908674</v>
      </c>
      <c r="BB51" s="84">
        <v>2.3379987765272833E-2</v>
      </c>
      <c r="BC51" s="84">
        <v>9.4832591786111711E-2</v>
      </c>
      <c r="BD51" s="84">
        <v>0.15312701513651358</v>
      </c>
      <c r="BE51" s="84">
        <v>0.64362889106788379</v>
      </c>
      <c r="BF51" s="84">
        <v>-8.2290176445467243E-4</v>
      </c>
      <c r="BG51" s="84">
        <v>0.38042358494839407</v>
      </c>
      <c r="BH51" s="84">
        <v>-0.15330051909560244</v>
      </c>
      <c r="BI51" s="84">
        <v>0.47432282457849706</v>
      </c>
      <c r="BJ51" s="84">
        <v>3.9036677887570655E-2</v>
      </c>
      <c r="BK51" s="84">
        <v>0.20959439021436771</v>
      </c>
      <c r="BL51" s="84">
        <v>-0.21229613021019281</v>
      </c>
      <c r="BM51" s="84">
        <v>0.48359480065816474</v>
      </c>
      <c r="BN51" s="84">
        <v>-3.6854448468648431E-2</v>
      </c>
      <c r="BO51" s="84">
        <v>6.6577314056292429E-3</v>
      </c>
      <c r="BP51" s="84">
        <v>0.1657589382431025</v>
      </c>
      <c r="BQ51" s="84">
        <v>0.75329375336443816</v>
      </c>
      <c r="BR51" s="84">
        <v>0.13586420803049212</v>
      </c>
      <c r="BS51" s="84">
        <v>0.74756747827519598</v>
      </c>
      <c r="BT51" s="84">
        <v>-1.9924386187392618E-2</v>
      </c>
      <c r="BU51" s="85">
        <v>5.7899669814132013E-2</v>
      </c>
    </row>
    <row r="52" spans="2:73" x14ac:dyDescent="0.45">
      <c r="B52" s="79" t="s">
        <v>721</v>
      </c>
      <c r="C52" s="83">
        <v>0.13324502672662747</v>
      </c>
      <c r="D52" s="84">
        <v>0.11508447787768356</v>
      </c>
      <c r="E52" s="84">
        <v>-5.7717485903191486E-2</v>
      </c>
      <c r="F52" s="84">
        <v>0.16998693027543391</v>
      </c>
      <c r="G52" s="84">
        <v>-3.5617759778766292E-3</v>
      </c>
      <c r="H52" s="84">
        <v>0.10168560014982352</v>
      </c>
      <c r="I52" s="84">
        <v>-0.10498982838760097</v>
      </c>
      <c r="J52" s="84">
        <v>0.11624305242409005</v>
      </c>
      <c r="K52" s="84">
        <v>-1.7020437685948905E-3</v>
      </c>
      <c r="L52" s="84">
        <v>0.15333903024586176</v>
      </c>
      <c r="M52" s="84">
        <v>1.1433312120762557E-2</v>
      </c>
      <c r="N52" s="84">
        <v>0.14417817705042729</v>
      </c>
      <c r="O52" s="84">
        <v>-5.5256186893764478E-3</v>
      </c>
      <c r="P52" s="84">
        <v>7.9313991013904128E-2</v>
      </c>
      <c r="Q52" s="84">
        <v>-6.2906695449837555E-2</v>
      </c>
      <c r="R52" s="84">
        <v>1.7525795825683504E-2</v>
      </c>
      <c r="S52" s="84">
        <v>-2.0303081968095743E-2</v>
      </c>
      <c r="T52" s="84">
        <v>4.7320470687108804E-2</v>
      </c>
      <c r="U52" s="84">
        <v>-7.7721852806169498E-3</v>
      </c>
      <c r="V52" s="84">
        <v>8.4188913985307201E-2</v>
      </c>
      <c r="W52" s="84">
        <v>-4.8738001069353165E-2</v>
      </c>
      <c r="X52" s="84">
        <v>0.12489030771090569</v>
      </c>
      <c r="Y52" s="84">
        <v>-5.5880715042734494E-2</v>
      </c>
      <c r="Z52" s="84">
        <v>2.2751710058614386E-2</v>
      </c>
      <c r="AA52" s="84">
        <v>-4.0301443149106265E-4</v>
      </c>
      <c r="AB52" s="84">
        <v>6.6720740850456761E-2</v>
      </c>
      <c r="AC52" s="84">
        <v>-4.3904594782512671E-2</v>
      </c>
      <c r="AD52" s="84">
        <v>5.8360256736224123E-2</v>
      </c>
      <c r="AE52" s="84">
        <v>-2.5926420543344878E-2</v>
      </c>
      <c r="AF52" s="84">
        <v>3.8552350445041398E-3</v>
      </c>
      <c r="AG52" s="84">
        <v>-1.461434548757945E-2</v>
      </c>
      <c r="AH52" s="84">
        <v>4.330553043928511E-2</v>
      </c>
      <c r="AI52" s="84">
        <v>-3.6299046657236392E-2</v>
      </c>
      <c r="AJ52" s="84">
        <v>5.1347792457695732E-2</v>
      </c>
      <c r="AK52" s="84">
        <v>-2.8268267750585965E-2</v>
      </c>
      <c r="AL52" s="84">
        <v>0.10202662895603012</v>
      </c>
      <c r="AM52" s="84">
        <v>-1.5093785744287064E-2</v>
      </c>
      <c r="AN52" s="84">
        <v>9.1707010529824592E-2</v>
      </c>
      <c r="AO52" s="84">
        <v>-1.8886521469733249E-2</v>
      </c>
      <c r="AP52" s="84">
        <v>3.6961978527673287E-2</v>
      </c>
      <c r="AQ52" s="84">
        <v>-1.5241000057307878E-2</v>
      </c>
      <c r="AR52" s="84">
        <v>-4.8123643371740504E-3</v>
      </c>
      <c r="AS52" s="84">
        <v>-5.3759213350506478E-2</v>
      </c>
      <c r="AT52" s="84">
        <v>6.911248771036986E-2</v>
      </c>
      <c r="AU52" s="84">
        <v>-3.1186868936737003E-2</v>
      </c>
      <c r="AV52" s="84">
        <v>1</v>
      </c>
      <c r="AW52" s="84">
        <v>-4.3112690599578021E-3</v>
      </c>
      <c r="AX52" s="84">
        <v>-1.147000575881211E-3</v>
      </c>
      <c r="AY52" s="84">
        <v>-4.346203813398733E-2</v>
      </c>
      <c r="AZ52" s="84">
        <v>9.1777690141493125E-3</v>
      </c>
      <c r="BA52" s="84">
        <v>2.5473858219502023E-2</v>
      </c>
      <c r="BB52" s="84">
        <v>0.11709274730150196</v>
      </c>
      <c r="BC52" s="84">
        <v>-1.2532567810387776E-2</v>
      </c>
      <c r="BD52" s="84">
        <v>0.11024571991677781</v>
      </c>
      <c r="BE52" s="84">
        <v>-4.0801416535056659E-2</v>
      </c>
      <c r="BF52" s="84">
        <v>4.9709488107478848E-2</v>
      </c>
      <c r="BG52" s="84">
        <v>-4.1132792098530949E-2</v>
      </c>
      <c r="BH52" s="84">
        <v>2.4657802363732894E-2</v>
      </c>
      <c r="BI52" s="84">
        <v>-3.2803672920333794E-3</v>
      </c>
      <c r="BJ52" s="84">
        <v>4.8542910506860652E-2</v>
      </c>
      <c r="BK52" s="84">
        <v>-1.051988352818471E-2</v>
      </c>
      <c r="BL52" s="84">
        <v>6.467052068406047E-2</v>
      </c>
      <c r="BM52" s="84">
        <v>-3.5576261560174301E-2</v>
      </c>
      <c r="BN52" s="84">
        <v>9.4534172111958012E-2</v>
      </c>
      <c r="BO52" s="84">
        <v>0.35063549152854845</v>
      </c>
      <c r="BP52" s="84">
        <v>5.8949765597255746E-2</v>
      </c>
      <c r="BQ52" s="84">
        <v>-1.1673746778649879E-2</v>
      </c>
      <c r="BR52" s="84">
        <v>7.3679103525717729E-2</v>
      </c>
      <c r="BS52" s="84">
        <v>1.3585198165074152E-3</v>
      </c>
      <c r="BT52" s="84">
        <v>0.11424235273508652</v>
      </c>
      <c r="BU52" s="85">
        <v>-0.23019120224840961</v>
      </c>
    </row>
    <row r="53" spans="2:73" x14ac:dyDescent="0.45">
      <c r="B53" s="79" t="s">
        <v>722</v>
      </c>
      <c r="C53" s="83">
        <v>-0.27125683555619085</v>
      </c>
      <c r="D53" s="84">
        <v>-0.14336584795834337</v>
      </c>
      <c r="E53" s="84">
        <v>0.4115624232878039</v>
      </c>
      <c r="F53" s="84">
        <v>-4.9999589485286683E-2</v>
      </c>
      <c r="G53" s="84">
        <v>0.9049834093655561</v>
      </c>
      <c r="H53" s="84">
        <v>-2.6117989580333175E-2</v>
      </c>
      <c r="I53" s="84">
        <v>0.5789977358042685</v>
      </c>
      <c r="J53" s="84">
        <v>-3.3259411455444747E-2</v>
      </c>
      <c r="K53" s="84">
        <v>0.91495587984186155</v>
      </c>
      <c r="L53" s="84">
        <v>-0.16006795261638862</v>
      </c>
      <c r="M53" s="84">
        <v>0.27942542550427402</v>
      </c>
      <c r="N53" s="84">
        <v>-0.12626376242833548</v>
      </c>
      <c r="O53" s="84">
        <v>0.49609737933744286</v>
      </c>
      <c r="P53" s="84">
        <v>-0.18692934524805396</v>
      </c>
      <c r="Q53" s="84">
        <v>0.384543837326284</v>
      </c>
      <c r="R53" s="84">
        <v>-6.0976264334920913E-2</v>
      </c>
      <c r="S53" s="84">
        <v>0.49599920009876153</v>
      </c>
      <c r="T53" s="84">
        <v>6.4972708865897094E-2</v>
      </c>
      <c r="U53" s="84">
        <v>0.92162278860015623</v>
      </c>
      <c r="V53" s="84">
        <v>-8.5634093421058669E-2</v>
      </c>
      <c r="W53" s="84">
        <v>0.25904073639599257</v>
      </c>
      <c r="X53" s="84">
        <v>-0.14795497838511856</v>
      </c>
      <c r="Y53" s="84">
        <v>0.41300902603356798</v>
      </c>
      <c r="Z53" s="84">
        <v>-1.366834961660573E-2</v>
      </c>
      <c r="AA53" s="84">
        <v>0.90031124198950108</v>
      </c>
      <c r="AB53" s="84">
        <v>0.14324798959913276</v>
      </c>
      <c r="AC53" s="84">
        <v>9.9217142911824374E-2</v>
      </c>
      <c r="AD53" s="84">
        <v>-6.9252984097868302E-3</v>
      </c>
      <c r="AE53" s="84">
        <v>0.63215461056747568</v>
      </c>
      <c r="AF53" s="84">
        <v>-0.10064300169737143</v>
      </c>
      <c r="AG53" s="84">
        <v>0.52998952678019562</v>
      </c>
      <c r="AH53" s="84">
        <v>-6.5476648480344457E-2</v>
      </c>
      <c r="AI53" s="84">
        <v>0.43987161905646632</v>
      </c>
      <c r="AJ53" s="84">
        <v>-2.0167214239451742E-2</v>
      </c>
      <c r="AK53" s="84">
        <v>0.64801801592683494</v>
      </c>
      <c r="AL53" s="84">
        <v>-0.16005946131783563</v>
      </c>
      <c r="AM53" s="84">
        <v>0.22143986993288919</v>
      </c>
      <c r="AN53" s="84">
        <v>-0.13878366721671079</v>
      </c>
      <c r="AO53" s="84">
        <v>0.23829315543818366</v>
      </c>
      <c r="AP53" s="84">
        <v>1.371777045898546E-2</v>
      </c>
      <c r="AQ53" s="84">
        <v>0.80312867063018767</v>
      </c>
      <c r="AR53" s="84">
        <v>-2.4245081795247442E-2</v>
      </c>
      <c r="AS53" s="84">
        <v>0.68120966314294151</v>
      </c>
      <c r="AT53" s="84">
        <v>8.9628352516513285E-2</v>
      </c>
      <c r="AU53" s="84">
        <v>0.10501741384291399</v>
      </c>
      <c r="AV53" s="84">
        <v>-4.3112690599578021E-3</v>
      </c>
      <c r="AW53" s="84">
        <v>1</v>
      </c>
      <c r="AX53" s="84">
        <v>3.799821923770106E-2</v>
      </c>
      <c r="AY53" s="84">
        <v>0.32920924511029959</v>
      </c>
      <c r="AZ53" s="84">
        <v>3.1709299264645004E-2</v>
      </c>
      <c r="BA53" s="84">
        <v>0.27364160237689272</v>
      </c>
      <c r="BB53" s="84">
        <v>-1.8163724666183285E-2</v>
      </c>
      <c r="BC53" s="84">
        <v>0.92276188955353766</v>
      </c>
      <c r="BD53" s="84">
        <v>-0.14661815405177084</v>
      </c>
      <c r="BE53" s="84">
        <v>0.23600772691024027</v>
      </c>
      <c r="BF53" s="84">
        <v>-3.6267035593587023E-2</v>
      </c>
      <c r="BG53" s="84">
        <v>0.6912199533865363</v>
      </c>
      <c r="BH53" s="84">
        <v>6.8718237817897571E-2</v>
      </c>
      <c r="BI53" s="84">
        <v>0.38259246334239061</v>
      </c>
      <c r="BJ53" s="84">
        <v>-6.1071191985644563E-2</v>
      </c>
      <c r="BK53" s="84">
        <v>0.74864417431650943</v>
      </c>
      <c r="BL53" s="84">
        <v>0.12791006047379364</v>
      </c>
      <c r="BM53" s="84">
        <v>0.15454647311363542</v>
      </c>
      <c r="BN53" s="84">
        <v>-0.20440482081631114</v>
      </c>
      <c r="BO53" s="84">
        <v>-3.4690486378386676E-2</v>
      </c>
      <c r="BP53" s="84">
        <v>-3.43210458712781E-2</v>
      </c>
      <c r="BQ53" s="84">
        <v>0.35472384496081166</v>
      </c>
      <c r="BR53" s="84">
        <v>-5.1346989676068322E-2</v>
      </c>
      <c r="BS53" s="84">
        <v>0.3449192001362586</v>
      </c>
      <c r="BT53" s="84">
        <v>5.1302957507442452E-2</v>
      </c>
      <c r="BU53" s="85">
        <v>0.97412287273259224</v>
      </c>
    </row>
    <row r="54" spans="2:73" x14ac:dyDescent="0.45">
      <c r="B54" s="79" t="s">
        <v>723</v>
      </c>
      <c r="C54" s="83">
        <v>-5.0476204298040138E-2</v>
      </c>
      <c r="D54" s="84">
        <v>-2.4684684577977262E-2</v>
      </c>
      <c r="E54" s="84">
        <v>6.2610176181140302E-3</v>
      </c>
      <c r="F54" s="84">
        <v>-4.188251039520708E-2</v>
      </c>
      <c r="G54" s="84">
        <v>3.1268227424869385E-2</v>
      </c>
      <c r="H54" s="84">
        <v>-1.7958612587700901E-2</v>
      </c>
      <c r="I54" s="84">
        <v>6.24721615116113E-2</v>
      </c>
      <c r="J54" s="84">
        <v>-5.4974636173240672E-2</v>
      </c>
      <c r="K54" s="84">
        <v>2.5808589657190989E-2</v>
      </c>
      <c r="L54" s="84">
        <v>-5.3561709791257753E-2</v>
      </c>
      <c r="M54" s="84">
        <v>-1.0017921858218931E-2</v>
      </c>
      <c r="N54" s="84">
        <v>-6.0343865594084452E-2</v>
      </c>
      <c r="O54" s="84">
        <v>-3.3669139053208062E-3</v>
      </c>
      <c r="P54" s="84">
        <v>-2.678528230086356E-2</v>
      </c>
      <c r="Q54" s="84">
        <v>3.4481298500863532E-2</v>
      </c>
      <c r="R54" s="84">
        <v>-2.1840543772480455E-2</v>
      </c>
      <c r="S54" s="84">
        <v>-3.9148904691844691E-2</v>
      </c>
      <c r="T54" s="84">
        <v>3.685961542576139E-2</v>
      </c>
      <c r="U54" s="84">
        <v>1.6414663098899954E-2</v>
      </c>
      <c r="V54" s="84">
        <v>2.0403314230518246E-2</v>
      </c>
      <c r="W54" s="84">
        <v>3.7167349253984859E-3</v>
      </c>
      <c r="X54" s="84">
        <v>-2.8199805484728311E-2</v>
      </c>
      <c r="Y54" s="84">
        <v>1.1145662708507066E-2</v>
      </c>
      <c r="Z54" s="84">
        <v>-8.4256798930765382E-3</v>
      </c>
      <c r="AA54" s="84">
        <v>3.076400810584385E-2</v>
      </c>
      <c r="AB54" s="84">
        <v>9.0749428464894547E-2</v>
      </c>
      <c r="AC54" s="84">
        <v>-3.6276950086297041E-2</v>
      </c>
      <c r="AD54" s="84">
        <v>9.635525207765238E-3</v>
      </c>
      <c r="AE54" s="84">
        <v>-1.3711316855029346E-3</v>
      </c>
      <c r="AF54" s="84">
        <v>-1.2090913359536944E-2</v>
      </c>
      <c r="AG54" s="84">
        <v>5.8105275794491833E-3</v>
      </c>
      <c r="AH54" s="84">
        <v>-5.1620389330249428E-2</v>
      </c>
      <c r="AI54" s="84">
        <v>-3.2911563262623011E-2</v>
      </c>
      <c r="AJ54" s="84">
        <v>-4.3616797128335279E-2</v>
      </c>
      <c r="AK54" s="84">
        <v>-6.3451236482442233E-3</v>
      </c>
      <c r="AL54" s="84">
        <v>-2.7743442582097155E-2</v>
      </c>
      <c r="AM54" s="84">
        <v>-1.6527496353497359E-2</v>
      </c>
      <c r="AN54" s="84">
        <v>-3.5777853633541544E-2</v>
      </c>
      <c r="AO54" s="84">
        <v>2.0751388780367733E-3</v>
      </c>
      <c r="AP54" s="84">
        <v>9.5164429677953525E-3</v>
      </c>
      <c r="AQ54" s="84">
        <v>8.3652132807641496E-3</v>
      </c>
      <c r="AR54" s="84">
        <v>-2.1349687854162743E-2</v>
      </c>
      <c r="AS54" s="84">
        <v>-1.4006991075415863E-2</v>
      </c>
      <c r="AT54" s="84">
        <v>3.029743226671365E-2</v>
      </c>
      <c r="AU54" s="84">
        <v>-4.873242856198079E-2</v>
      </c>
      <c r="AV54" s="84">
        <v>-1.147000575881211E-3</v>
      </c>
      <c r="AW54" s="84">
        <v>3.799821923770106E-2</v>
      </c>
      <c r="AX54" s="84">
        <v>1</v>
      </c>
      <c r="AY54" s="84">
        <v>-3.04069030934031E-2</v>
      </c>
      <c r="AZ54" s="84">
        <v>5.47342178036005E-2</v>
      </c>
      <c r="BA54" s="84">
        <v>-2.1161844985735805E-2</v>
      </c>
      <c r="BB54" s="84">
        <v>-5.6661039189999943E-2</v>
      </c>
      <c r="BC54" s="84">
        <v>1.8968215233584253E-2</v>
      </c>
      <c r="BD54" s="84">
        <v>-9.7089273416006358E-3</v>
      </c>
      <c r="BE54" s="84">
        <v>-6.1712742568790649E-3</v>
      </c>
      <c r="BF54" s="84">
        <v>8.2535014618818694E-3</v>
      </c>
      <c r="BG54" s="84">
        <v>1.0771556304507853E-3</v>
      </c>
      <c r="BH54" s="84">
        <v>1.8249853188959896E-2</v>
      </c>
      <c r="BI54" s="84">
        <v>-1.1535930412127544E-2</v>
      </c>
      <c r="BJ54" s="84">
        <v>-4.4052276626829173E-2</v>
      </c>
      <c r="BK54" s="84">
        <v>8.9083940687191519E-3</v>
      </c>
      <c r="BL54" s="84">
        <v>3.0257889933104621E-2</v>
      </c>
      <c r="BM54" s="84">
        <v>-2.3867994594515704E-2</v>
      </c>
      <c r="BN54" s="84">
        <v>-1.3121202183440334E-2</v>
      </c>
      <c r="BO54" s="84">
        <v>0.26336715446834164</v>
      </c>
      <c r="BP54" s="84">
        <v>2.6964787050019728E-2</v>
      </c>
      <c r="BQ54" s="84">
        <v>7.1322916701538924E-2</v>
      </c>
      <c r="BR54" s="84">
        <v>5.9836523645399172E-3</v>
      </c>
      <c r="BS54" s="84">
        <v>7.9206513074283225E-2</v>
      </c>
      <c r="BT54" s="84">
        <v>-3.614824518711493E-2</v>
      </c>
      <c r="BU54" s="85">
        <v>8.4350169937914998E-2</v>
      </c>
    </row>
    <row r="55" spans="2:73" x14ac:dyDescent="0.45">
      <c r="B55" s="79" t="s">
        <v>724</v>
      </c>
      <c r="C55" s="83">
        <v>-0.14259299981385359</v>
      </c>
      <c r="D55" s="84">
        <v>0.15810842299359651</v>
      </c>
      <c r="E55" s="84">
        <v>0.88204635238969997</v>
      </c>
      <c r="F55" s="84">
        <v>1.7542301679540507E-2</v>
      </c>
      <c r="G55" s="84">
        <v>0.37071561828203908</v>
      </c>
      <c r="H55" s="84">
        <v>-1.779594443642216E-2</v>
      </c>
      <c r="I55" s="84">
        <v>0.36282957550285744</v>
      </c>
      <c r="J55" s="84">
        <v>-2.1586008281956125E-2</v>
      </c>
      <c r="K55" s="84">
        <v>0.38006011603042633</v>
      </c>
      <c r="L55" s="84">
        <v>3.9917092412138644E-2</v>
      </c>
      <c r="M55" s="84">
        <v>0.45133611525277761</v>
      </c>
      <c r="N55" s="84">
        <v>5.5038165517588611E-2</v>
      </c>
      <c r="O55" s="84">
        <v>0.44469928673692072</v>
      </c>
      <c r="P55" s="84">
        <v>9.5258338892689781E-2</v>
      </c>
      <c r="Q55" s="84">
        <v>0.54005335231704632</v>
      </c>
      <c r="R55" s="84">
        <v>2.2188652655991358E-2</v>
      </c>
      <c r="S55" s="84">
        <v>0.39670294152087665</v>
      </c>
      <c r="T55" s="84">
        <v>-1.369845580821692E-2</v>
      </c>
      <c r="U55" s="84">
        <v>0.38863360140592135</v>
      </c>
      <c r="V55" s="84">
        <v>4.0587894260476536E-2</v>
      </c>
      <c r="W55" s="84">
        <v>0.7767839276313443</v>
      </c>
      <c r="X55" s="84">
        <v>0.13458525489740863</v>
      </c>
      <c r="Y55" s="84">
        <v>0.87821903772472965</v>
      </c>
      <c r="Z55" s="84">
        <v>-2.0479360537110219E-2</v>
      </c>
      <c r="AA55" s="84">
        <v>0.37365153445083071</v>
      </c>
      <c r="AB55" s="84">
        <v>-0.1500215150023568</v>
      </c>
      <c r="AC55" s="84">
        <v>0.69472679147617045</v>
      </c>
      <c r="AD55" s="84">
        <v>-4.7079211031783134E-2</v>
      </c>
      <c r="AE55" s="84">
        <v>0.54268394477960402</v>
      </c>
      <c r="AF55" s="84">
        <v>2.4069765115633104E-2</v>
      </c>
      <c r="AG55" s="84">
        <v>0.35387042471884378</v>
      </c>
      <c r="AH55" s="84">
        <v>-1.6490486876357573E-3</v>
      </c>
      <c r="AI55" s="84">
        <v>0.44055816218412036</v>
      </c>
      <c r="AJ55" s="84">
        <v>-2.5321720616957701E-3</v>
      </c>
      <c r="AK55" s="84">
        <v>0.36685242111593719</v>
      </c>
      <c r="AL55" s="84">
        <v>7.413453981241773E-2</v>
      </c>
      <c r="AM55" s="84">
        <v>0.62537935220103791</v>
      </c>
      <c r="AN55" s="84">
        <v>-3.8028291831346431E-3</v>
      </c>
      <c r="AO55" s="84">
        <v>0.42497580288147763</v>
      </c>
      <c r="AP55" s="84">
        <v>-1.4548865259937179E-2</v>
      </c>
      <c r="AQ55" s="84">
        <v>0.39806515137670168</v>
      </c>
      <c r="AR55" s="84">
        <v>1.3757307430213726E-2</v>
      </c>
      <c r="AS55" s="84">
        <v>0.39309961682949551</v>
      </c>
      <c r="AT55" s="84">
        <v>-8.1345645820321444E-2</v>
      </c>
      <c r="AU55" s="84">
        <v>0.68632754420220443</v>
      </c>
      <c r="AV55" s="84">
        <v>-4.346203813398733E-2</v>
      </c>
      <c r="AW55" s="84">
        <v>0.32920924511029959</v>
      </c>
      <c r="AX55" s="84">
        <v>-3.04069030934031E-2</v>
      </c>
      <c r="AY55" s="84">
        <v>1</v>
      </c>
      <c r="AZ55" s="84">
        <v>-3.9788354984667072E-3</v>
      </c>
      <c r="BA55" s="84">
        <v>0.31494151266110476</v>
      </c>
      <c r="BB55" s="84">
        <v>-4.34204259700188E-2</v>
      </c>
      <c r="BC55" s="84">
        <v>0.36144656370985534</v>
      </c>
      <c r="BD55" s="84">
        <v>7.6976947206694138E-2</v>
      </c>
      <c r="BE55" s="84">
        <v>0.68610480299233323</v>
      </c>
      <c r="BF55" s="84">
        <v>-3.5353588424572438E-2</v>
      </c>
      <c r="BG55" s="84">
        <v>0.55911604264602477</v>
      </c>
      <c r="BH55" s="84">
        <v>-6.4575133206258115E-2</v>
      </c>
      <c r="BI55" s="84">
        <v>0.45414099054248963</v>
      </c>
      <c r="BJ55" s="84">
        <v>-4.0410870060313391E-3</v>
      </c>
      <c r="BK55" s="84">
        <v>0.41662187350506341</v>
      </c>
      <c r="BL55" s="84">
        <v>-0.11806252075148982</v>
      </c>
      <c r="BM55" s="84">
        <v>0.38573746663588554</v>
      </c>
      <c r="BN55" s="84">
        <v>-0.13260844646834785</v>
      </c>
      <c r="BO55" s="84">
        <v>9.9425260772729243E-2</v>
      </c>
      <c r="BP55" s="84">
        <v>0.15911414709318641</v>
      </c>
      <c r="BQ55" s="84">
        <v>0.89572561386723182</v>
      </c>
      <c r="BR55" s="84">
        <v>0.13951284730450006</v>
      </c>
      <c r="BS55" s="84">
        <v>0.88055857899022816</v>
      </c>
      <c r="BT55" s="84">
        <v>-4.9068180738789787E-3</v>
      </c>
      <c r="BU55" s="85">
        <v>0.24919962235982873</v>
      </c>
    </row>
    <row r="56" spans="2:73" x14ac:dyDescent="0.45">
      <c r="B56" s="79" t="s">
        <v>725</v>
      </c>
      <c r="C56" s="83">
        <v>-3.672866655147048E-2</v>
      </c>
      <c r="D56" s="84">
        <v>-3.3882222542685372E-2</v>
      </c>
      <c r="E56" s="84">
        <v>4.2986414829017869E-2</v>
      </c>
      <c r="F56" s="84">
        <v>-2.0067552230496034E-2</v>
      </c>
      <c r="G56" s="84">
        <v>7.5295610081859629E-2</v>
      </c>
      <c r="H56" s="84">
        <v>-1.5385242625364793E-2</v>
      </c>
      <c r="I56" s="84">
        <v>8.7598620636718819E-2</v>
      </c>
      <c r="J56" s="84">
        <v>-8.3718565225755998E-4</v>
      </c>
      <c r="K56" s="84">
        <v>7.5530352688802524E-2</v>
      </c>
      <c r="L56" s="84">
        <v>-2.2810627152469665E-2</v>
      </c>
      <c r="M56" s="84">
        <v>-2.2116282347273343E-2</v>
      </c>
      <c r="N56" s="84">
        <v>-4.1504423159651242E-2</v>
      </c>
      <c r="O56" s="84">
        <v>-3.3027709451301148E-3</v>
      </c>
      <c r="P56" s="84">
        <v>-6.3563881668656549E-2</v>
      </c>
      <c r="Q56" s="84">
        <v>2.7633373542443575E-2</v>
      </c>
      <c r="R56" s="84">
        <v>3.2222573865884806E-2</v>
      </c>
      <c r="S56" s="84">
        <v>-1.0051051204622583E-2</v>
      </c>
      <c r="T56" s="84">
        <v>7.1229356651949906E-3</v>
      </c>
      <c r="U56" s="84">
        <v>-3.1729397792475303E-3</v>
      </c>
      <c r="V56" s="84">
        <v>-4.1562801593392873E-2</v>
      </c>
      <c r="W56" s="84">
        <v>1.5743196288699232E-2</v>
      </c>
      <c r="X56" s="84">
        <v>-3.7336566808454534E-2</v>
      </c>
      <c r="Y56" s="84">
        <v>4.317157086922109E-2</v>
      </c>
      <c r="Z56" s="84">
        <v>-9.7768430092938317E-3</v>
      </c>
      <c r="AA56" s="84">
        <v>7.1003030394674899E-2</v>
      </c>
      <c r="AB56" s="84">
        <v>8.1158665651854506E-2</v>
      </c>
      <c r="AC56" s="84">
        <v>-1.777558387017571E-2</v>
      </c>
      <c r="AD56" s="84">
        <v>-1.5967778935623816E-2</v>
      </c>
      <c r="AE56" s="84">
        <v>-6.4619603781252031E-3</v>
      </c>
      <c r="AF56" s="84">
        <v>-2.2736527806091464E-2</v>
      </c>
      <c r="AG56" s="84">
        <v>6.1867194096622054E-3</v>
      </c>
      <c r="AH56" s="84">
        <v>-2.4589900604429567E-2</v>
      </c>
      <c r="AI56" s="84">
        <v>1.7676380942710904E-2</v>
      </c>
      <c r="AJ56" s="84">
        <v>-4.6911805990757782E-2</v>
      </c>
      <c r="AK56" s="84">
        <v>3.9669935645545744E-3</v>
      </c>
      <c r="AL56" s="84">
        <v>-6.8642992298954403E-2</v>
      </c>
      <c r="AM56" s="84">
        <v>-5.0783015403068447E-3</v>
      </c>
      <c r="AN56" s="84">
        <v>-7.4101694281723363E-2</v>
      </c>
      <c r="AO56" s="84">
        <v>-1.146572882948892E-2</v>
      </c>
      <c r="AP56" s="84">
        <v>-1.1081458910768139E-2</v>
      </c>
      <c r="AQ56" s="84">
        <v>5.4110579169150769E-2</v>
      </c>
      <c r="AR56" s="84">
        <v>-5.7999366769986467E-2</v>
      </c>
      <c r="AS56" s="84">
        <v>8.2382943081009755E-3</v>
      </c>
      <c r="AT56" s="84">
        <v>5.0270948690940856E-2</v>
      </c>
      <c r="AU56" s="84">
        <v>-2.6857562739261528E-2</v>
      </c>
      <c r="AV56" s="84">
        <v>9.1777690141493125E-3</v>
      </c>
      <c r="AW56" s="84">
        <v>3.1709299264645004E-2</v>
      </c>
      <c r="AX56" s="84">
        <v>5.47342178036005E-2</v>
      </c>
      <c r="AY56" s="84">
        <v>-3.9788354984667072E-3</v>
      </c>
      <c r="AZ56" s="84">
        <v>1</v>
      </c>
      <c r="BA56" s="84">
        <v>-0.17765128994998466</v>
      </c>
      <c r="BB56" s="84">
        <v>-9.9505520341450993E-2</v>
      </c>
      <c r="BC56" s="84">
        <v>5.8690151033036687E-2</v>
      </c>
      <c r="BD56" s="84">
        <v>-6.1172253136763069E-2</v>
      </c>
      <c r="BE56" s="84">
        <v>2.8516245768501036E-2</v>
      </c>
      <c r="BF56" s="84">
        <v>-1.3484285116333398E-2</v>
      </c>
      <c r="BG56" s="84">
        <v>1.6602259133717E-2</v>
      </c>
      <c r="BH56" s="84">
        <v>-1.1191724329887976E-2</v>
      </c>
      <c r="BI56" s="84">
        <v>-8.9458498144714214E-3</v>
      </c>
      <c r="BJ56" s="84">
        <v>-3.3043879833942927E-2</v>
      </c>
      <c r="BK56" s="84">
        <v>3.1044709955687803E-2</v>
      </c>
      <c r="BL56" s="84">
        <v>3.4026725718300017E-2</v>
      </c>
      <c r="BM56" s="84">
        <v>-2.5916995070333036E-2</v>
      </c>
      <c r="BN56" s="84">
        <v>-3.9463553286697853E-3</v>
      </c>
      <c r="BO56" s="84">
        <v>-9.008622239307848E-2</v>
      </c>
      <c r="BP56" s="84">
        <v>3.1462355040763591E-2</v>
      </c>
      <c r="BQ56" s="84">
        <v>-2.2014407989860409E-2</v>
      </c>
      <c r="BR56" s="84">
        <v>8.7622399345032975E-3</v>
      </c>
      <c r="BS56" s="84">
        <v>-3.7812877373690074E-2</v>
      </c>
      <c r="BT56" s="84">
        <v>3.5631537414383817E-2</v>
      </c>
      <c r="BU56" s="85">
        <v>0.27740992924736102</v>
      </c>
    </row>
    <row r="57" spans="2:73" x14ac:dyDescent="0.45">
      <c r="B57" s="79" t="s">
        <v>726</v>
      </c>
      <c r="C57" s="83">
        <v>-5.1899808373801889E-3</v>
      </c>
      <c r="D57" s="84">
        <v>5.0175910689148527E-2</v>
      </c>
      <c r="E57" s="84">
        <v>0.30241022456895356</v>
      </c>
      <c r="F57" s="84">
        <v>0.11270640963463435</v>
      </c>
      <c r="G57" s="84">
        <v>0.3304444469973814</v>
      </c>
      <c r="H57" s="84">
        <v>5.0413216166514729E-2</v>
      </c>
      <c r="I57" s="84">
        <v>0.18322048552419468</v>
      </c>
      <c r="J57" s="84">
        <v>6.8706648712166335E-2</v>
      </c>
      <c r="K57" s="84">
        <v>0.32671597817796777</v>
      </c>
      <c r="L57" s="84">
        <v>7.5550986128685688E-2</v>
      </c>
      <c r="M57" s="84">
        <v>0.39420180580206921</v>
      </c>
      <c r="N57" s="84">
        <v>0.11290807444481726</v>
      </c>
      <c r="O57" s="84">
        <v>0.44482384541917408</v>
      </c>
      <c r="P57" s="84">
        <v>3.5273711625490207E-2</v>
      </c>
      <c r="Q57" s="84">
        <v>0.23988452112143679</v>
      </c>
      <c r="R57" s="84">
        <v>2.4954793416716872E-2</v>
      </c>
      <c r="S57" s="84">
        <v>0.43505560590748638</v>
      </c>
      <c r="T57" s="84">
        <v>-4.6742768784634389E-2</v>
      </c>
      <c r="U57" s="84">
        <v>0.28931250416121679</v>
      </c>
      <c r="V57" s="84">
        <v>1.0543140076494007E-2</v>
      </c>
      <c r="W57" s="84">
        <v>0.26826638645785811</v>
      </c>
      <c r="X57" s="84">
        <v>5.0962083122885318E-2</v>
      </c>
      <c r="Y57" s="84">
        <v>0.30307352021448059</v>
      </c>
      <c r="Z57" s="84">
        <v>3.8940996298131689E-3</v>
      </c>
      <c r="AA57" s="84">
        <v>0.33204360230900121</v>
      </c>
      <c r="AB57" s="84">
        <v>-9.4638414178100969E-2</v>
      </c>
      <c r="AC57" s="84">
        <v>0.27993046688553475</v>
      </c>
      <c r="AD57" s="84">
        <v>7.4114447399735014E-3</v>
      </c>
      <c r="AE57" s="84">
        <v>0.37045692121998697</v>
      </c>
      <c r="AF57" s="84">
        <v>-9.9189409835883009E-4</v>
      </c>
      <c r="AG57" s="84">
        <v>0.37410793217702026</v>
      </c>
      <c r="AH57" s="84">
        <v>1.9014126120627181E-2</v>
      </c>
      <c r="AI57" s="84">
        <v>0.35616800422851291</v>
      </c>
      <c r="AJ57" s="84">
        <v>-1.4700109730588204E-2</v>
      </c>
      <c r="AK57" s="84">
        <v>0.39734893719754616</v>
      </c>
      <c r="AL57" s="84">
        <v>7.7469793843661372E-2</v>
      </c>
      <c r="AM57" s="84">
        <v>0.39808444382022112</v>
      </c>
      <c r="AN57" s="84">
        <v>2.7924536721956821E-2</v>
      </c>
      <c r="AO57" s="84">
        <v>0.3080842026334083</v>
      </c>
      <c r="AP57" s="84">
        <v>-9.7359223156948723E-3</v>
      </c>
      <c r="AQ57" s="84">
        <v>0.38382699281208726</v>
      </c>
      <c r="AR57" s="84">
        <v>-1.831218123506935E-2</v>
      </c>
      <c r="AS57" s="84">
        <v>0.35443743833050373</v>
      </c>
      <c r="AT57" s="84">
        <v>-7.3246206093838237E-2</v>
      </c>
      <c r="AU57" s="84">
        <v>0.28204070101908674</v>
      </c>
      <c r="AV57" s="84">
        <v>2.5473858219502023E-2</v>
      </c>
      <c r="AW57" s="84">
        <v>0.27364160237689272</v>
      </c>
      <c r="AX57" s="84">
        <v>-2.1161844985735805E-2</v>
      </c>
      <c r="AY57" s="84">
        <v>0.31494151266110476</v>
      </c>
      <c r="AZ57" s="84">
        <v>-0.17765128994998466</v>
      </c>
      <c r="BA57" s="84">
        <v>1</v>
      </c>
      <c r="BB57" s="84">
        <v>2.6105174506052872E-2</v>
      </c>
      <c r="BC57" s="84">
        <v>0.3147480940749543</v>
      </c>
      <c r="BD57" s="84">
        <v>4.2805747434675717E-2</v>
      </c>
      <c r="BE57" s="84">
        <v>0.28905224433359072</v>
      </c>
      <c r="BF57" s="84">
        <v>-1.0985907531364362E-2</v>
      </c>
      <c r="BG57" s="84">
        <v>0.4339087874266051</v>
      </c>
      <c r="BH57" s="84">
        <v>-3.0912462090341351E-2</v>
      </c>
      <c r="BI57" s="84">
        <v>0.39651683518983027</v>
      </c>
      <c r="BJ57" s="84">
        <v>4.3255727580977725E-2</v>
      </c>
      <c r="BK57" s="84">
        <v>0.38205878806676535</v>
      </c>
      <c r="BL57" s="84">
        <v>-0.11559392528379209</v>
      </c>
      <c r="BM57" s="84">
        <v>0.39311530240629977</v>
      </c>
      <c r="BN57" s="84">
        <v>-8.285844504907712E-2</v>
      </c>
      <c r="BO57" s="84">
        <v>0.34968280047980715</v>
      </c>
      <c r="BP57" s="84">
        <v>-3.9382025905964874E-2</v>
      </c>
      <c r="BQ57" s="84">
        <v>0.48835738964180081</v>
      </c>
      <c r="BR57" s="84">
        <v>-4.5463710956654864E-2</v>
      </c>
      <c r="BS57" s="84">
        <v>0.51772486748288293</v>
      </c>
      <c r="BT57" s="84">
        <v>-4.7818674065202519E-4</v>
      </c>
      <c r="BU57" s="85">
        <v>0.17907816963681175</v>
      </c>
    </row>
    <row r="58" spans="2:73" x14ac:dyDescent="0.45">
      <c r="B58" s="79" t="s">
        <v>727</v>
      </c>
      <c r="C58" s="83">
        <v>0.29989801538766026</v>
      </c>
      <c r="D58" s="84">
        <v>0.32621012033120661</v>
      </c>
      <c r="E58" s="84">
        <v>-4.2450245872316522E-2</v>
      </c>
      <c r="F58" s="84">
        <v>0.53389065321682549</v>
      </c>
      <c r="G58" s="84">
        <v>-5.2047765815767366E-2</v>
      </c>
      <c r="H58" s="84">
        <v>0.11744449188031647</v>
      </c>
      <c r="I58" s="84">
        <v>-0.21202280704509308</v>
      </c>
      <c r="J58" s="84">
        <v>0.37289664538306849</v>
      </c>
      <c r="K58" s="84">
        <v>-7.173413180671033E-2</v>
      </c>
      <c r="L58" s="84">
        <v>0.35384077795532348</v>
      </c>
      <c r="M58" s="84">
        <v>2.6795156249260668E-2</v>
      </c>
      <c r="N58" s="84">
        <v>0.4048565450643351</v>
      </c>
      <c r="O58" s="84">
        <v>-6.6512755455675372E-3</v>
      </c>
      <c r="P58" s="84">
        <v>0.21230533687126149</v>
      </c>
      <c r="Q58" s="84">
        <v>-0.11029655007508786</v>
      </c>
      <c r="R58" s="84">
        <v>7.6128357982458872E-2</v>
      </c>
      <c r="S58" s="84">
        <v>-3.2526216278115028E-2</v>
      </c>
      <c r="T58" s="84">
        <v>-3.3892428768961307E-2</v>
      </c>
      <c r="U58" s="84">
        <v>-3.4103732527339913E-2</v>
      </c>
      <c r="V58" s="84">
        <v>9.511699703733914E-2</v>
      </c>
      <c r="W58" s="84">
        <v>-4.9380356684674623E-3</v>
      </c>
      <c r="X58" s="84">
        <v>0.23025267664108387</v>
      </c>
      <c r="Y58" s="84">
        <v>-4.3888085513961443E-2</v>
      </c>
      <c r="Z58" s="84">
        <v>4.558291223848622E-2</v>
      </c>
      <c r="AA58" s="84">
        <v>-5.7025532815002063E-2</v>
      </c>
      <c r="AB58" s="84">
        <v>-4.8912517145019575E-2</v>
      </c>
      <c r="AC58" s="84">
        <v>5.5944808057150346E-2</v>
      </c>
      <c r="AD58" s="84">
        <v>7.5095836592056722E-2</v>
      </c>
      <c r="AE58" s="84">
        <v>-3.1992982882158856E-2</v>
      </c>
      <c r="AF58" s="84">
        <v>2.0245035400581108E-2</v>
      </c>
      <c r="AG58" s="84">
        <v>-4.3787988960391724E-2</v>
      </c>
      <c r="AH58" s="84">
        <v>3.3540041359290826E-2</v>
      </c>
      <c r="AI58" s="84">
        <v>-8.1059694322844003E-3</v>
      </c>
      <c r="AJ58" s="84">
        <v>2.1643972426798538E-2</v>
      </c>
      <c r="AK58" s="84">
        <v>-3.6314088276282394E-2</v>
      </c>
      <c r="AL58" s="84">
        <v>0.14364067772268957</v>
      </c>
      <c r="AM58" s="84">
        <v>-2.1043724090755445E-2</v>
      </c>
      <c r="AN58" s="84">
        <v>0.17508132387096673</v>
      </c>
      <c r="AO58" s="84">
        <v>-3.2946449754939482E-2</v>
      </c>
      <c r="AP58" s="84">
        <v>3.7733307776378185E-2</v>
      </c>
      <c r="AQ58" s="84">
        <v>-5.561204887326808E-2</v>
      </c>
      <c r="AR58" s="84">
        <v>-1.0485597712132462E-2</v>
      </c>
      <c r="AS58" s="84">
        <v>-5.0299652588748411E-2</v>
      </c>
      <c r="AT58" s="84">
        <v>5.4017205902757846E-2</v>
      </c>
      <c r="AU58" s="84">
        <v>2.3379987765272833E-2</v>
      </c>
      <c r="AV58" s="84">
        <v>0.11709274730150196</v>
      </c>
      <c r="AW58" s="84">
        <v>-1.8163724666183285E-2</v>
      </c>
      <c r="AX58" s="84">
        <v>-5.6661039189999943E-2</v>
      </c>
      <c r="AY58" s="84">
        <v>-4.34204259700188E-2</v>
      </c>
      <c r="AZ58" s="84">
        <v>-9.9505520341450993E-2</v>
      </c>
      <c r="BA58" s="84">
        <v>2.6105174506052872E-2</v>
      </c>
      <c r="BB58" s="84">
        <v>1</v>
      </c>
      <c r="BC58" s="84">
        <v>-1.9969951081037697E-2</v>
      </c>
      <c r="BD58" s="84">
        <v>0.15482694943805045</v>
      </c>
      <c r="BE58" s="84">
        <v>1.6519809791554565E-2</v>
      </c>
      <c r="BF58" s="84">
        <v>6.6037809858762245E-2</v>
      </c>
      <c r="BG58" s="84">
        <v>-4.0890181790935128E-2</v>
      </c>
      <c r="BH58" s="84">
        <v>6.2969574929716263E-2</v>
      </c>
      <c r="BI58" s="84">
        <v>-1.453424388000648E-2</v>
      </c>
      <c r="BJ58" s="84">
        <v>2.8049324990401008E-2</v>
      </c>
      <c r="BK58" s="84">
        <v>-5.63814202995854E-2</v>
      </c>
      <c r="BL58" s="84">
        <v>6.8199675186737238E-2</v>
      </c>
      <c r="BM58" s="84">
        <v>6.0424688454483063E-4</v>
      </c>
      <c r="BN58" s="84">
        <v>0.1840905192502538</v>
      </c>
      <c r="BO58" s="84">
        <v>0.29749724666416327</v>
      </c>
      <c r="BP58" s="84">
        <v>0.22850907743229021</v>
      </c>
      <c r="BQ58" s="84">
        <v>-0.10833646706705412</v>
      </c>
      <c r="BR58" s="84">
        <v>0.23343687092929566</v>
      </c>
      <c r="BS58" s="84">
        <v>-8.6920558536295309E-2</v>
      </c>
      <c r="BT58" s="84">
        <v>0.37683286285704964</v>
      </c>
      <c r="BU58" s="85">
        <v>-9.3432035368794117E-2</v>
      </c>
    </row>
    <row r="59" spans="2:73" x14ac:dyDescent="0.45">
      <c r="B59" s="79" t="s">
        <v>728</v>
      </c>
      <c r="C59" s="83">
        <v>-0.27267733558521412</v>
      </c>
      <c r="D59" s="84">
        <v>-0.16777650373409617</v>
      </c>
      <c r="E59" s="84">
        <v>0.45772449518888375</v>
      </c>
      <c r="F59" s="84">
        <v>-5.1301945230239003E-2</v>
      </c>
      <c r="G59" s="84">
        <v>0.96646272184854476</v>
      </c>
      <c r="H59" s="84">
        <v>-4.1136745333442908E-2</v>
      </c>
      <c r="I59" s="84">
        <v>0.63786961927132568</v>
      </c>
      <c r="J59" s="84">
        <v>-2.2385618740430456E-2</v>
      </c>
      <c r="K59" s="84">
        <v>0.97637865193161044</v>
      </c>
      <c r="L59" s="84">
        <v>-0.18791334172099239</v>
      </c>
      <c r="M59" s="84">
        <v>0.28072968515198615</v>
      </c>
      <c r="N59" s="84">
        <v>-0.1259631573699411</v>
      </c>
      <c r="O59" s="84">
        <v>0.52567452716359941</v>
      </c>
      <c r="P59" s="84">
        <v>-0.19906686965078202</v>
      </c>
      <c r="Q59" s="84">
        <v>0.42765927430682893</v>
      </c>
      <c r="R59" s="84">
        <v>-2.3051408679309809E-2</v>
      </c>
      <c r="S59" s="84">
        <v>0.54652189428658426</v>
      </c>
      <c r="T59" s="84">
        <v>7.4717462588008543E-2</v>
      </c>
      <c r="U59" s="84">
        <v>0.91613376796302459</v>
      </c>
      <c r="V59" s="84">
        <v>-8.0061033792240527E-2</v>
      </c>
      <c r="W59" s="84">
        <v>0.266054367261087</v>
      </c>
      <c r="X59" s="84">
        <v>-0.17012011425495163</v>
      </c>
      <c r="Y59" s="84">
        <v>0.45901786036765135</v>
      </c>
      <c r="Z59" s="84">
        <v>-1.2621465871843283E-2</v>
      </c>
      <c r="AA59" s="84">
        <v>0.96276936490233156</v>
      </c>
      <c r="AB59" s="84">
        <v>0.14966900298339586</v>
      </c>
      <c r="AC59" s="84">
        <v>0.11595712971138367</v>
      </c>
      <c r="AD59" s="84">
        <v>-6.7638685900686208E-3</v>
      </c>
      <c r="AE59" s="84">
        <v>0.68193235330227475</v>
      </c>
      <c r="AF59" s="84">
        <v>-8.9136878042907305E-2</v>
      </c>
      <c r="AG59" s="84">
        <v>0.56462485652117367</v>
      </c>
      <c r="AH59" s="84">
        <v>-4.2675509592032354E-2</v>
      </c>
      <c r="AI59" s="84">
        <v>0.4802738351578606</v>
      </c>
      <c r="AJ59" s="84">
        <v>-2.0930297100549264E-2</v>
      </c>
      <c r="AK59" s="84">
        <v>0.69297685476670534</v>
      </c>
      <c r="AL59" s="84">
        <v>-0.17886819869336656</v>
      </c>
      <c r="AM59" s="84">
        <v>0.23561327242396995</v>
      </c>
      <c r="AN59" s="84">
        <v>-0.17116003864809193</v>
      </c>
      <c r="AO59" s="84">
        <v>0.23207042167811109</v>
      </c>
      <c r="AP59" s="84">
        <v>1.133861566665903E-2</v>
      </c>
      <c r="AQ59" s="84">
        <v>0.86217061977588405</v>
      </c>
      <c r="AR59" s="84">
        <v>-2.672867859321371E-2</v>
      </c>
      <c r="AS59" s="84">
        <v>0.72541722122423713</v>
      </c>
      <c r="AT59" s="84">
        <v>0.1138826669327157</v>
      </c>
      <c r="AU59" s="84">
        <v>9.4832591786111711E-2</v>
      </c>
      <c r="AV59" s="84">
        <v>-1.2532567810387776E-2</v>
      </c>
      <c r="AW59" s="84">
        <v>0.92276188955353766</v>
      </c>
      <c r="AX59" s="84">
        <v>1.8968215233584253E-2</v>
      </c>
      <c r="AY59" s="84">
        <v>0.36144656370985534</v>
      </c>
      <c r="AZ59" s="84">
        <v>5.8690151033036687E-2</v>
      </c>
      <c r="BA59" s="84">
        <v>0.3147480940749543</v>
      </c>
      <c r="BB59" s="84">
        <v>-1.9969951081037697E-2</v>
      </c>
      <c r="BC59" s="84">
        <v>1</v>
      </c>
      <c r="BD59" s="84">
        <v>-0.1565811750890336</v>
      </c>
      <c r="BE59" s="84">
        <v>0.25256169357170655</v>
      </c>
      <c r="BF59" s="84">
        <v>-4.7606121367494862E-2</v>
      </c>
      <c r="BG59" s="84">
        <v>0.75620496700561124</v>
      </c>
      <c r="BH59" s="84">
        <v>6.1139208179341091E-2</v>
      </c>
      <c r="BI59" s="84">
        <v>0.40888525047099106</v>
      </c>
      <c r="BJ59" s="84">
        <v>-6.1229625183195961E-2</v>
      </c>
      <c r="BK59" s="84">
        <v>0.80046972422034468</v>
      </c>
      <c r="BL59" s="84">
        <v>0.14155705101050928</v>
      </c>
      <c r="BM59" s="84">
        <v>0.1825349395465142</v>
      </c>
      <c r="BN59" s="84">
        <v>-0.2326427865026213</v>
      </c>
      <c r="BO59" s="84">
        <v>-5.924288724716472E-2</v>
      </c>
      <c r="BP59" s="84">
        <v>-7.2336594744741897E-2</v>
      </c>
      <c r="BQ59" s="84">
        <v>0.32106805880750949</v>
      </c>
      <c r="BR59" s="84">
        <v>-8.3927532591522525E-2</v>
      </c>
      <c r="BS59" s="84">
        <v>0.30822595426051086</v>
      </c>
      <c r="BT59" s="84">
        <v>7.2737184088838391E-2</v>
      </c>
      <c r="BU59" s="85">
        <v>0.99209443719355872</v>
      </c>
    </row>
    <row r="60" spans="2:73" x14ac:dyDescent="0.45">
      <c r="B60" s="79" t="s">
        <v>729</v>
      </c>
      <c r="C60" s="83">
        <v>0.50439983745184391</v>
      </c>
      <c r="D60" s="84">
        <v>0.52110683057865703</v>
      </c>
      <c r="E60" s="84">
        <v>3.087789111390981E-2</v>
      </c>
      <c r="F60" s="84">
        <v>0.31318153938676696</v>
      </c>
      <c r="G60" s="84">
        <v>-0.15633241419106336</v>
      </c>
      <c r="H60" s="84">
        <v>0.25835302337126803</v>
      </c>
      <c r="I60" s="84">
        <v>-0.28530738913552167</v>
      </c>
      <c r="J60" s="84">
        <v>0.30110819090704133</v>
      </c>
      <c r="K60" s="84">
        <v>-0.15986383450626782</v>
      </c>
      <c r="L60" s="84">
        <v>0.31781179773291457</v>
      </c>
      <c r="M60" s="84">
        <v>7.7192336039785828E-2</v>
      </c>
      <c r="N60" s="84">
        <v>0.36077087618073961</v>
      </c>
      <c r="O60" s="84">
        <v>3.4909222358836596E-2</v>
      </c>
      <c r="P60" s="84">
        <v>0.53832403704481602</v>
      </c>
      <c r="Q60" s="84">
        <v>-8.1166810715442891E-2</v>
      </c>
      <c r="R60" s="84">
        <v>0.11511936930453467</v>
      </c>
      <c r="S60" s="84">
        <v>-2.6919166483743456E-2</v>
      </c>
      <c r="T60" s="84">
        <v>2.8061133474985789E-2</v>
      </c>
      <c r="U60" s="84">
        <v>-0.13102115041624138</v>
      </c>
      <c r="V60" s="84">
        <v>0.38280488093599746</v>
      </c>
      <c r="W60" s="84">
        <v>0.11412678405374301</v>
      </c>
      <c r="X60" s="84">
        <v>0.60076395859936926</v>
      </c>
      <c r="Y60" s="84">
        <v>2.9310858903853983E-2</v>
      </c>
      <c r="Z60" s="84">
        <v>0.28354124099290767</v>
      </c>
      <c r="AA60" s="84">
        <v>-0.15223671538083211</v>
      </c>
      <c r="AB60" s="84">
        <v>-6.5277567310550372E-2</v>
      </c>
      <c r="AC60" s="84">
        <v>0.15764421926636918</v>
      </c>
      <c r="AD60" s="84">
        <v>0.17406619573896423</v>
      </c>
      <c r="AE60" s="84">
        <v>-2.6875306108023057E-2</v>
      </c>
      <c r="AF60" s="84">
        <v>0.14558885515853176</v>
      </c>
      <c r="AG60" s="84">
        <v>-3.7690541979806098E-2</v>
      </c>
      <c r="AH60" s="84">
        <v>0.18321433449926278</v>
      </c>
      <c r="AI60" s="84">
        <v>2.5671113072499366E-2</v>
      </c>
      <c r="AJ60" s="84">
        <v>0.18398629990716173</v>
      </c>
      <c r="AK60" s="84">
        <v>-7.0982620366962068E-2</v>
      </c>
      <c r="AL60" s="84">
        <v>0.58353728125740711</v>
      </c>
      <c r="AM60" s="84">
        <v>8.9002004331962009E-2</v>
      </c>
      <c r="AN60" s="84">
        <v>0.25940470494226481</v>
      </c>
      <c r="AO60" s="84">
        <v>2.0413774191990211E-2</v>
      </c>
      <c r="AP60" s="84">
        <v>3.1065522876255327E-2</v>
      </c>
      <c r="AQ60" s="84">
        <v>-0.13202987112475578</v>
      </c>
      <c r="AR60" s="84">
        <v>3.4667546404489923E-3</v>
      </c>
      <c r="AS60" s="84">
        <v>-6.4184744028002227E-2</v>
      </c>
      <c r="AT60" s="84">
        <v>0.14259972661034112</v>
      </c>
      <c r="AU60" s="84">
        <v>0.15312701513651358</v>
      </c>
      <c r="AV60" s="84">
        <v>0.11024571991677781</v>
      </c>
      <c r="AW60" s="84">
        <v>-0.14661815405177084</v>
      </c>
      <c r="AX60" s="84">
        <v>-9.7089273416006358E-3</v>
      </c>
      <c r="AY60" s="84">
        <v>7.6976947206694138E-2</v>
      </c>
      <c r="AZ60" s="84">
        <v>-6.1172253136763069E-2</v>
      </c>
      <c r="BA60" s="84">
        <v>4.2805747434675717E-2</v>
      </c>
      <c r="BB60" s="84">
        <v>0.15482694943805045</v>
      </c>
      <c r="BC60" s="84">
        <v>-0.1565811750890336</v>
      </c>
      <c r="BD60" s="84">
        <v>1</v>
      </c>
      <c r="BE60" s="84">
        <v>0.19143587873723489</v>
      </c>
      <c r="BF60" s="84">
        <v>0.29268261104194387</v>
      </c>
      <c r="BG60" s="84">
        <v>-7.5435045546944385E-2</v>
      </c>
      <c r="BH60" s="84">
        <v>5.8702239067952793E-2</v>
      </c>
      <c r="BI60" s="84">
        <v>2.7365615922940133E-2</v>
      </c>
      <c r="BJ60" s="84">
        <v>0.24695494511285426</v>
      </c>
      <c r="BK60" s="84">
        <v>-0.11406016804672788</v>
      </c>
      <c r="BL60" s="84">
        <v>5.1410769455011399E-2</v>
      </c>
      <c r="BM60" s="84">
        <v>7.2380110678544288E-2</v>
      </c>
      <c r="BN60" s="84">
        <v>0.33337842456037237</v>
      </c>
      <c r="BO60" s="84">
        <v>2.9391805809043031E-2</v>
      </c>
      <c r="BP60" s="84">
        <v>0.29005423222586185</v>
      </c>
      <c r="BQ60" s="84">
        <v>7.9823514986543859E-2</v>
      </c>
      <c r="BR60" s="84">
        <v>0.30903924972216851</v>
      </c>
      <c r="BS60" s="84">
        <v>7.764732149059636E-2</v>
      </c>
      <c r="BT60" s="84">
        <v>0.13141192238620006</v>
      </c>
      <c r="BU60" s="85">
        <v>-0.38525685071899435</v>
      </c>
    </row>
    <row r="61" spans="2:73" x14ac:dyDescent="0.45">
      <c r="B61" s="79" t="s">
        <v>730</v>
      </c>
      <c r="C61" s="83">
        <v>-7.7826552629257834E-2</v>
      </c>
      <c r="D61" s="84">
        <v>0.17417972250323743</v>
      </c>
      <c r="E61" s="84">
        <v>0.71637370332484729</v>
      </c>
      <c r="F61" s="84">
        <v>7.28343283018663E-2</v>
      </c>
      <c r="G61" s="84">
        <v>0.26240015254768839</v>
      </c>
      <c r="H61" s="84">
        <v>4.0961950583315775E-2</v>
      </c>
      <c r="I61" s="84">
        <v>0.24618286484599763</v>
      </c>
      <c r="J61" s="84">
        <v>1.2897418238329596E-2</v>
      </c>
      <c r="K61" s="84">
        <v>0.26300725554964149</v>
      </c>
      <c r="L61" s="84">
        <v>6.7762491296374794E-2</v>
      </c>
      <c r="M61" s="84">
        <v>0.5104511156471998</v>
      </c>
      <c r="N61" s="84">
        <v>9.5218836125892617E-2</v>
      </c>
      <c r="O61" s="84">
        <v>0.46041239326630717</v>
      </c>
      <c r="P61" s="84">
        <v>0.10208676500146172</v>
      </c>
      <c r="Q61" s="84">
        <v>0.44511563579661639</v>
      </c>
      <c r="R61" s="84">
        <v>2.0569368635211534E-2</v>
      </c>
      <c r="S61" s="84">
        <v>0.34498525919652689</v>
      </c>
      <c r="T61" s="84">
        <v>-7.2105192181453587E-2</v>
      </c>
      <c r="U61" s="84">
        <v>0.32685526410726562</v>
      </c>
      <c r="V61" s="84">
        <v>1.1179825557779768E-2</v>
      </c>
      <c r="W61" s="84">
        <v>0.66842271232322814</v>
      </c>
      <c r="X61" s="84">
        <v>0.15194581895218656</v>
      </c>
      <c r="Y61" s="84">
        <v>0.71731214797900344</v>
      </c>
      <c r="Z61" s="84">
        <v>-6.1655020723726459E-2</v>
      </c>
      <c r="AA61" s="84">
        <v>0.26716822256788558</v>
      </c>
      <c r="AB61" s="84">
        <v>-0.19691935954861814</v>
      </c>
      <c r="AC61" s="84">
        <v>0.62311815773364243</v>
      </c>
      <c r="AD61" s="84">
        <v>-2.1291324613811894E-2</v>
      </c>
      <c r="AE61" s="84">
        <v>0.44758758994169295</v>
      </c>
      <c r="AF61" s="84">
        <v>1.4984178958934028E-2</v>
      </c>
      <c r="AG61" s="84">
        <v>0.3164159818555658</v>
      </c>
      <c r="AH61" s="84">
        <v>-2.9430880554256855E-2</v>
      </c>
      <c r="AI61" s="84">
        <v>0.4013283373616528</v>
      </c>
      <c r="AJ61" s="84">
        <v>-2.7935021867286143E-2</v>
      </c>
      <c r="AK61" s="84">
        <v>0.30048946537304777</v>
      </c>
      <c r="AL61" s="84">
        <v>0.1030069616554969</v>
      </c>
      <c r="AM61" s="84">
        <v>0.72182606092644297</v>
      </c>
      <c r="AN61" s="84">
        <v>2.8966430548726482E-2</v>
      </c>
      <c r="AO61" s="84">
        <v>0.46631840586512857</v>
      </c>
      <c r="AP61" s="84">
        <v>-1.8132571476377445E-2</v>
      </c>
      <c r="AQ61" s="84">
        <v>0.32301433519609418</v>
      </c>
      <c r="AR61" s="84">
        <v>-2.0791549135181244E-2</v>
      </c>
      <c r="AS61" s="84">
        <v>0.30773336389005873</v>
      </c>
      <c r="AT61" s="84">
        <v>-0.10842929921390801</v>
      </c>
      <c r="AU61" s="84">
        <v>0.64362889106788379</v>
      </c>
      <c r="AV61" s="84">
        <v>-4.0801416535056659E-2</v>
      </c>
      <c r="AW61" s="84">
        <v>0.23600772691024027</v>
      </c>
      <c r="AX61" s="84">
        <v>-6.1712742568790649E-3</v>
      </c>
      <c r="AY61" s="84">
        <v>0.68610480299233323</v>
      </c>
      <c r="AZ61" s="84">
        <v>2.8516245768501036E-2</v>
      </c>
      <c r="BA61" s="84">
        <v>0.28905224433359072</v>
      </c>
      <c r="BB61" s="84">
        <v>1.6519809791554565E-2</v>
      </c>
      <c r="BC61" s="84">
        <v>0.25256169357170655</v>
      </c>
      <c r="BD61" s="84">
        <v>0.19143587873723489</v>
      </c>
      <c r="BE61" s="84">
        <v>1</v>
      </c>
      <c r="BF61" s="84">
        <v>-4.8358334081369948E-2</v>
      </c>
      <c r="BG61" s="84">
        <v>0.47242474915355981</v>
      </c>
      <c r="BH61" s="84">
        <v>-0.11176332871855157</v>
      </c>
      <c r="BI61" s="84">
        <v>0.42957886015990993</v>
      </c>
      <c r="BJ61" s="84">
        <v>3.1514510685017711E-3</v>
      </c>
      <c r="BK61" s="84">
        <v>0.31478835464260108</v>
      </c>
      <c r="BL61" s="84">
        <v>-0.13141273491760116</v>
      </c>
      <c r="BM61" s="84">
        <v>0.41939874706951552</v>
      </c>
      <c r="BN61" s="84">
        <v>-7.6321742431196035E-2</v>
      </c>
      <c r="BO61" s="84">
        <v>9.9475905318250745E-3</v>
      </c>
      <c r="BP61" s="84">
        <v>0.12317203616110517</v>
      </c>
      <c r="BQ61" s="84">
        <v>0.76066299181918717</v>
      </c>
      <c r="BR61" s="84">
        <v>0.10189379916497547</v>
      </c>
      <c r="BS61" s="84">
        <v>0.74899822968640684</v>
      </c>
      <c r="BT61" s="84">
        <v>-4.4222464991328031E-3</v>
      </c>
      <c r="BU61" s="85">
        <v>0.19751620027927153</v>
      </c>
    </row>
    <row r="62" spans="2:73" x14ac:dyDescent="0.45">
      <c r="B62" s="79" t="s">
        <v>731</v>
      </c>
      <c r="C62" s="83">
        <v>0.2961146583978575</v>
      </c>
      <c r="D62" s="84">
        <v>0.15728846860730838</v>
      </c>
      <c r="E62" s="84">
        <v>-6.2209137746307284E-2</v>
      </c>
      <c r="F62" s="84">
        <v>0.13044886257838317</v>
      </c>
      <c r="G62" s="84">
        <v>-4.653806790566721E-2</v>
      </c>
      <c r="H62" s="84">
        <v>0.34664038839161571</v>
      </c>
      <c r="I62" s="84">
        <v>-0.21014765321142292</v>
      </c>
      <c r="J62" s="84">
        <v>0.20947805072168238</v>
      </c>
      <c r="K62" s="84">
        <v>-4.7655633258911798E-2</v>
      </c>
      <c r="L62" s="84">
        <v>0.18083664873015196</v>
      </c>
      <c r="M62" s="84">
        <v>-6.5226133673843998E-3</v>
      </c>
      <c r="N62" s="84">
        <v>0.15998768943519931</v>
      </c>
      <c r="O62" s="84">
        <v>-1.2040544235626215E-2</v>
      </c>
      <c r="P62" s="84">
        <v>0.31623146670008878</v>
      </c>
      <c r="Q62" s="84">
        <v>-0.1024717950333822</v>
      </c>
      <c r="R62" s="84">
        <v>8.9372325239599676E-2</v>
      </c>
      <c r="S62" s="84">
        <v>-7.8604673453703477E-2</v>
      </c>
      <c r="T62" s="84">
        <v>0.10906603062221236</v>
      </c>
      <c r="U62" s="84">
        <v>-2.4300742468996033E-2</v>
      </c>
      <c r="V62" s="84">
        <v>0.28005512140507188</v>
      </c>
      <c r="W62" s="84">
        <v>-1.022248444121213E-2</v>
      </c>
      <c r="X62" s="84">
        <v>0.24982639304180346</v>
      </c>
      <c r="Y62" s="84">
        <v>-6.3426691651602016E-2</v>
      </c>
      <c r="Z62" s="84">
        <v>0.66013975327260932</v>
      </c>
      <c r="AA62" s="84">
        <v>-4.3331764536766793E-2</v>
      </c>
      <c r="AB62" s="84">
        <v>6.2597391515772788E-2</v>
      </c>
      <c r="AC62" s="84">
        <v>4.0771227785314102E-3</v>
      </c>
      <c r="AD62" s="84">
        <v>0.20910917273996604</v>
      </c>
      <c r="AE62" s="84">
        <v>-5.7370618953435676E-2</v>
      </c>
      <c r="AF62" s="84">
        <v>0.28829516260640503</v>
      </c>
      <c r="AG62" s="84">
        <v>-5.6613503865617795E-2</v>
      </c>
      <c r="AH62" s="84">
        <v>0.40095586445296644</v>
      </c>
      <c r="AI62" s="84">
        <v>-7.4473584423681183E-2</v>
      </c>
      <c r="AJ62" s="84">
        <v>0.44267594679396272</v>
      </c>
      <c r="AK62" s="84">
        <v>-0.12978074596817324</v>
      </c>
      <c r="AL62" s="84">
        <v>0.329105764883937</v>
      </c>
      <c r="AM62" s="84">
        <v>-6.7102760934618463E-2</v>
      </c>
      <c r="AN62" s="84">
        <v>0.26428041927601958</v>
      </c>
      <c r="AO62" s="84">
        <v>-4.6822189115311136E-2</v>
      </c>
      <c r="AP62" s="84">
        <v>5.1287043458870245E-2</v>
      </c>
      <c r="AQ62" s="84">
        <v>-7.5421321460282978E-2</v>
      </c>
      <c r="AR62" s="84">
        <v>2.3814708479226874E-2</v>
      </c>
      <c r="AS62" s="84">
        <v>-6.359476515788505E-2</v>
      </c>
      <c r="AT62" s="84">
        <v>0.20118971341526162</v>
      </c>
      <c r="AU62" s="84">
        <v>-8.2290176445467243E-4</v>
      </c>
      <c r="AV62" s="84">
        <v>4.9709488107478848E-2</v>
      </c>
      <c r="AW62" s="84">
        <v>-3.6267035593587023E-2</v>
      </c>
      <c r="AX62" s="84">
        <v>8.2535014618818694E-3</v>
      </c>
      <c r="AY62" s="84">
        <v>-3.5353588424572438E-2</v>
      </c>
      <c r="AZ62" s="84">
        <v>-1.3484285116333398E-2</v>
      </c>
      <c r="BA62" s="84">
        <v>-1.0985907531364362E-2</v>
      </c>
      <c r="BB62" s="84">
        <v>6.6037809858762245E-2</v>
      </c>
      <c r="BC62" s="84">
        <v>-4.7606121367494862E-2</v>
      </c>
      <c r="BD62" s="84">
        <v>0.29268261104194387</v>
      </c>
      <c r="BE62" s="84">
        <v>-4.8358334081369948E-2</v>
      </c>
      <c r="BF62" s="84">
        <v>1</v>
      </c>
      <c r="BG62" s="84">
        <v>-0.12469599594770746</v>
      </c>
      <c r="BH62" s="84">
        <v>0.13579260707240601</v>
      </c>
      <c r="BI62" s="84">
        <v>-5.6628583823701222E-2</v>
      </c>
      <c r="BJ62" s="84">
        <v>0.4467773225635136</v>
      </c>
      <c r="BK62" s="84">
        <v>-8.5072620653345907E-2</v>
      </c>
      <c r="BL62" s="84">
        <v>0.2136698147840681</v>
      </c>
      <c r="BM62" s="84">
        <v>-7.8184117889083096E-2</v>
      </c>
      <c r="BN62" s="84">
        <v>0.1970920986042505</v>
      </c>
      <c r="BO62" s="84">
        <v>0.16623443808745267</v>
      </c>
      <c r="BP62" s="84">
        <v>6.1046832026483491E-2</v>
      </c>
      <c r="BQ62" s="84">
        <v>-0.11665190462369536</v>
      </c>
      <c r="BR62" s="84">
        <v>8.0822633176803133E-2</v>
      </c>
      <c r="BS62" s="84">
        <v>-9.9958689817225943E-2</v>
      </c>
      <c r="BT62" s="84">
        <v>6.4350675190192885E-2</v>
      </c>
      <c r="BU62" s="85">
        <v>-0.10388952739382863</v>
      </c>
    </row>
    <row r="63" spans="2:73" x14ac:dyDescent="0.45">
      <c r="B63" s="79" t="s">
        <v>732</v>
      </c>
      <c r="C63" s="83">
        <v>-0.25245134877465919</v>
      </c>
      <c r="D63" s="84">
        <v>-6.8536711623883112E-2</v>
      </c>
      <c r="E63" s="84">
        <v>0.62470894395539556</v>
      </c>
      <c r="F63" s="84">
        <v>-2.8489442017755287E-2</v>
      </c>
      <c r="G63" s="84">
        <v>0.78987432850979866</v>
      </c>
      <c r="H63" s="84">
        <v>-4.5682414521394828E-2</v>
      </c>
      <c r="I63" s="84">
        <v>0.61789195573345812</v>
      </c>
      <c r="J63" s="84">
        <v>-2.1850848850174957E-2</v>
      </c>
      <c r="K63" s="84">
        <v>0.77772411570509525</v>
      </c>
      <c r="L63" s="84">
        <v>-5.9197033562836711E-2</v>
      </c>
      <c r="M63" s="84">
        <v>0.57701344636537943</v>
      </c>
      <c r="N63" s="84">
        <v>-3.5530379380074598E-2</v>
      </c>
      <c r="O63" s="84">
        <v>0.66179638756691594</v>
      </c>
      <c r="P63" s="84">
        <v>-0.10692268124644883</v>
      </c>
      <c r="Q63" s="84">
        <v>0.51699522513114926</v>
      </c>
      <c r="R63" s="84">
        <v>-2.1376700980761998E-2</v>
      </c>
      <c r="S63" s="84">
        <v>0.63979275027028104</v>
      </c>
      <c r="T63" s="84">
        <v>6.641098885404026E-5</v>
      </c>
      <c r="U63" s="84">
        <v>0.76023423606364104</v>
      </c>
      <c r="V63" s="84">
        <v>-7.0234489165792918E-2</v>
      </c>
      <c r="W63" s="84">
        <v>0.47292101956848176</v>
      </c>
      <c r="X63" s="84">
        <v>-7.284416445482389E-2</v>
      </c>
      <c r="Y63" s="84">
        <v>0.62218538136285184</v>
      </c>
      <c r="Z63" s="84">
        <v>-4.5660187190999783E-2</v>
      </c>
      <c r="AA63" s="84">
        <v>0.79319703999037905</v>
      </c>
      <c r="AB63" s="84">
        <v>-1.622813375832961E-2</v>
      </c>
      <c r="AC63" s="84">
        <v>0.38236463000243337</v>
      </c>
      <c r="AD63" s="84">
        <v>-2.7603614609401469E-2</v>
      </c>
      <c r="AE63" s="84">
        <v>0.7008432181693145</v>
      </c>
      <c r="AF63" s="84">
        <v>-5.325136508412634E-2</v>
      </c>
      <c r="AG63" s="84">
        <v>0.62051565362051619</v>
      </c>
      <c r="AH63" s="84">
        <v>-2.8406008750788619E-2</v>
      </c>
      <c r="AI63" s="84">
        <v>0.70513295146004318</v>
      </c>
      <c r="AJ63" s="84">
        <v>-4.1987454208988681E-2</v>
      </c>
      <c r="AK63" s="84">
        <v>0.77138811627008086</v>
      </c>
      <c r="AL63" s="84">
        <v>-0.10443607744333512</v>
      </c>
      <c r="AM63" s="84">
        <v>0.47297896918899884</v>
      </c>
      <c r="AN63" s="84">
        <v>-7.9092052274273641E-2</v>
      </c>
      <c r="AO63" s="84">
        <v>0.49786963951706142</v>
      </c>
      <c r="AP63" s="84">
        <v>-1.858383621560868E-2</v>
      </c>
      <c r="AQ63" s="84">
        <v>0.7589062854255858</v>
      </c>
      <c r="AR63" s="84">
        <v>-2.7368033362712509E-2</v>
      </c>
      <c r="AS63" s="84">
        <v>0.72565959703749328</v>
      </c>
      <c r="AT63" s="84">
        <v>-5.5272488225776087E-3</v>
      </c>
      <c r="AU63" s="84">
        <v>0.38042358494839407</v>
      </c>
      <c r="AV63" s="84">
        <v>-4.1132792098530949E-2</v>
      </c>
      <c r="AW63" s="84">
        <v>0.6912199533865363</v>
      </c>
      <c r="AX63" s="84">
        <v>1.0771556304507853E-3</v>
      </c>
      <c r="AY63" s="84">
        <v>0.55911604264602477</v>
      </c>
      <c r="AZ63" s="84">
        <v>1.6602259133717E-2</v>
      </c>
      <c r="BA63" s="84">
        <v>0.4339087874266051</v>
      </c>
      <c r="BB63" s="84">
        <v>-4.0890181790935128E-2</v>
      </c>
      <c r="BC63" s="84">
        <v>0.75620496700561124</v>
      </c>
      <c r="BD63" s="84">
        <v>-7.5435045546944385E-2</v>
      </c>
      <c r="BE63" s="84">
        <v>0.47242474915355981</v>
      </c>
      <c r="BF63" s="84">
        <v>-0.12469599594770746</v>
      </c>
      <c r="BG63" s="84">
        <v>1</v>
      </c>
      <c r="BH63" s="84">
        <v>-3.4928512315992824E-2</v>
      </c>
      <c r="BI63" s="84">
        <v>0.55894456168215279</v>
      </c>
      <c r="BJ63" s="84">
        <v>-2.6003607497322927E-2</v>
      </c>
      <c r="BK63" s="84">
        <v>0.80102940432753234</v>
      </c>
      <c r="BL63" s="84">
        <v>-7.0642744922952791E-2</v>
      </c>
      <c r="BM63" s="84">
        <v>0.44945727073113295</v>
      </c>
      <c r="BN63" s="84">
        <v>-0.2209475633744403</v>
      </c>
      <c r="BO63" s="84">
        <v>3.5015265333224965E-2</v>
      </c>
      <c r="BP63" s="84">
        <v>-2.6981581828207951E-2</v>
      </c>
      <c r="BQ63" s="84">
        <v>0.59638153864442756</v>
      </c>
      <c r="BR63" s="84">
        <v>-5.307695818290737E-2</v>
      </c>
      <c r="BS63" s="84">
        <v>0.58683936956574878</v>
      </c>
      <c r="BT63" s="84">
        <v>2.0119115622801571E-2</v>
      </c>
      <c r="BU63" s="85">
        <v>0.74119306877911484</v>
      </c>
    </row>
    <row r="64" spans="2:73" x14ac:dyDescent="0.45">
      <c r="B64" s="79" t="s">
        <v>733</v>
      </c>
      <c r="C64" s="83">
        <v>5.6254713684887728E-2</v>
      </c>
      <c r="D64" s="84">
        <v>5.0752127610781732E-2</v>
      </c>
      <c r="E64" s="84">
        <v>-1.2833866941888714E-2</v>
      </c>
      <c r="F64" s="84">
        <v>7.5294474022333134E-3</v>
      </c>
      <c r="G64" s="84">
        <v>7.0525606176756392E-2</v>
      </c>
      <c r="H64" s="84">
        <v>3.1187223645985557E-2</v>
      </c>
      <c r="I64" s="84">
        <v>3.2911625017973456E-2</v>
      </c>
      <c r="J64" s="84">
        <v>5.2031107241267846E-2</v>
      </c>
      <c r="K64" s="84">
        <v>6.1282648511956937E-2</v>
      </c>
      <c r="L64" s="84">
        <v>-1.0540421863798744E-2</v>
      </c>
      <c r="M64" s="84">
        <v>-9.4247716086985997E-2</v>
      </c>
      <c r="N64" s="84">
        <v>-1.1416904467371326E-2</v>
      </c>
      <c r="O64" s="84">
        <v>-5.5312834875601846E-2</v>
      </c>
      <c r="P64" s="84">
        <v>5.3114510010559848E-2</v>
      </c>
      <c r="Q64" s="84">
        <v>1.2533275217613807E-2</v>
      </c>
      <c r="R64" s="84">
        <v>7.067291635070018E-2</v>
      </c>
      <c r="S64" s="84">
        <v>-7.6836163774894328E-2</v>
      </c>
      <c r="T64" s="84">
        <v>9.0141911302305075E-2</v>
      </c>
      <c r="U64" s="84">
        <v>2.4232594686324244E-2</v>
      </c>
      <c r="V64" s="84">
        <v>0.12158460143499922</v>
      </c>
      <c r="W64" s="84">
        <v>-5.1134579976475483E-2</v>
      </c>
      <c r="X64" s="84">
        <v>7.9442291927972031E-2</v>
      </c>
      <c r="Y64" s="84">
        <v>-1.240333202825296E-2</v>
      </c>
      <c r="Z64" s="84">
        <v>0.10614846237946469</v>
      </c>
      <c r="AA64" s="84">
        <v>6.3192590731419931E-2</v>
      </c>
      <c r="AB64" s="84">
        <v>0.2392232265313447</v>
      </c>
      <c r="AC64" s="84">
        <v>-0.15439863660228725</v>
      </c>
      <c r="AD64" s="84">
        <v>8.5833649695630482E-2</v>
      </c>
      <c r="AE64" s="84">
        <v>-9.1823870991833596E-3</v>
      </c>
      <c r="AF64" s="84">
        <v>5.4995437105933472E-2</v>
      </c>
      <c r="AG64" s="84">
        <v>-4.6323207128102582E-2</v>
      </c>
      <c r="AH64" s="84">
        <v>9.0550249153208362E-2</v>
      </c>
      <c r="AI64" s="84">
        <v>-3.6346098509104349E-2</v>
      </c>
      <c r="AJ64" s="84">
        <v>9.6922496310287654E-2</v>
      </c>
      <c r="AK64" s="84">
        <v>-3.6918281026954373E-2</v>
      </c>
      <c r="AL64" s="84">
        <v>3.0078615678688671E-2</v>
      </c>
      <c r="AM64" s="84">
        <v>-0.12328747192705755</v>
      </c>
      <c r="AN64" s="84">
        <v>4.949896229592006E-2</v>
      </c>
      <c r="AO64" s="84">
        <v>-0.10503492605739219</v>
      </c>
      <c r="AP64" s="84">
        <v>5.8429849070018088E-2</v>
      </c>
      <c r="AQ64" s="84">
        <v>-2.3990376711707131E-2</v>
      </c>
      <c r="AR64" s="84">
        <v>6.9255360250154704E-2</v>
      </c>
      <c r="AS64" s="84">
        <v>-7.499224740141185E-3</v>
      </c>
      <c r="AT64" s="84">
        <v>0.26066851882326747</v>
      </c>
      <c r="AU64" s="84">
        <v>-0.15330051909560244</v>
      </c>
      <c r="AV64" s="84">
        <v>2.4657802363732894E-2</v>
      </c>
      <c r="AW64" s="84">
        <v>6.8718237817897571E-2</v>
      </c>
      <c r="AX64" s="84">
        <v>1.8249853188959896E-2</v>
      </c>
      <c r="AY64" s="84">
        <v>-6.4575133206258115E-2</v>
      </c>
      <c r="AZ64" s="84">
        <v>-1.1191724329887976E-2</v>
      </c>
      <c r="BA64" s="84">
        <v>-3.0912462090341351E-2</v>
      </c>
      <c r="BB64" s="84">
        <v>6.2969574929716263E-2</v>
      </c>
      <c r="BC64" s="84">
        <v>6.1139208179341091E-2</v>
      </c>
      <c r="BD64" s="84">
        <v>5.8702239067952793E-2</v>
      </c>
      <c r="BE64" s="84">
        <v>-0.11176332871855157</v>
      </c>
      <c r="BF64" s="84">
        <v>0.13579260707240601</v>
      </c>
      <c r="BG64" s="84">
        <v>-3.4928512315992824E-2</v>
      </c>
      <c r="BH64" s="84">
        <v>1</v>
      </c>
      <c r="BI64" s="84">
        <v>-0.26580128427038713</v>
      </c>
      <c r="BJ64" s="84">
        <v>6.039758042042058E-2</v>
      </c>
      <c r="BK64" s="84">
        <v>1.0646949027670443E-2</v>
      </c>
      <c r="BL64" s="84">
        <v>0.3011960050075505</v>
      </c>
      <c r="BM64" s="84">
        <v>-0.1671053831564133</v>
      </c>
      <c r="BN64" s="84">
        <v>5.6913159583283898E-2</v>
      </c>
      <c r="BO64" s="84">
        <v>0.26188922128000325</v>
      </c>
      <c r="BP64" s="84">
        <v>3.9888461230912248E-2</v>
      </c>
      <c r="BQ64" s="84">
        <v>7.6741657680893182E-4</v>
      </c>
      <c r="BR64" s="84">
        <v>5.8551138504217719E-2</v>
      </c>
      <c r="BS64" s="84">
        <v>2.7353704763013295E-3</v>
      </c>
      <c r="BT64" s="84">
        <v>5.2958958867586288E-2</v>
      </c>
      <c r="BU64" s="85">
        <v>-2.4358304904377692E-2</v>
      </c>
    </row>
    <row r="65" spans="2:73" x14ac:dyDescent="0.45">
      <c r="B65" s="79" t="s">
        <v>734</v>
      </c>
      <c r="C65" s="83">
        <v>-0.10464684285776273</v>
      </c>
      <c r="D65" s="84">
        <v>4.9673607094471203E-2</v>
      </c>
      <c r="E65" s="84">
        <v>0.43088233608098664</v>
      </c>
      <c r="F65" s="84">
        <v>3.6371906805739797E-2</v>
      </c>
      <c r="G65" s="84">
        <v>0.42053292874634285</v>
      </c>
      <c r="H65" s="84">
        <v>3.2371901647468032E-2</v>
      </c>
      <c r="I65" s="84">
        <v>0.25933049657560991</v>
      </c>
      <c r="J65" s="84">
        <v>2.9723593282146073E-2</v>
      </c>
      <c r="K65" s="84">
        <v>0.42611050673599316</v>
      </c>
      <c r="L65" s="84">
        <v>6.0561563090382728E-2</v>
      </c>
      <c r="M65" s="84">
        <v>0.52096180528463054</v>
      </c>
      <c r="N65" s="84">
        <v>7.6548021051897008E-2</v>
      </c>
      <c r="O65" s="84">
        <v>0.52346394329397639</v>
      </c>
      <c r="P65" s="84">
        <v>1.8972595188989149E-2</v>
      </c>
      <c r="Q65" s="84">
        <v>0.26546632204538251</v>
      </c>
      <c r="R65" s="84">
        <v>-2.6353361112937397E-3</v>
      </c>
      <c r="S65" s="84">
        <v>0.52963266292560773</v>
      </c>
      <c r="T65" s="84">
        <v>-8.2564286931272726E-2</v>
      </c>
      <c r="U65" s="84">
        <v>0.42347199239059546</v>
      </c>
      <c r="V65" s="84">
        <v>-4.8783331848480931E-2</v>
      </c>
      <c r="W65" s="84">
        <v>0.43433729737210475</v>
      </c>
      <c r="X65" s="84">
        <v>3.5019551812821494E-2</v>
      </c>
      <c r="Y65" s="84">
        <v>0.42598350183613293</v>
      </c>
      <c r="Z65" s="84">
        <v>-2.7997728184518955E-2</v>
      </c>
      <c r="AA65" s="84">
        <v>0.4219825962234342</v>
      </c>
      <c r="AB65" s="84">
        <v>-0.23237746042918833</v>
      </c>
      <c r="AC65" s="84">
        <v>0.46558237344359166</v>
      </c>
      <c r="AD65" s="84">
        <v>-2.2664713799087549E-2</v>
      </c>
      <c r="AE65" s="84">
        <v>0.49643380652098235</v>
      </c>
      <c r="AF65" s="84">
        <v>-2.8525015833442708E-2</v>
      </c>
      <c r="AG65" s="84">
        <v>0.4481474558770811</v>
      </c>
      <c r="AH65" s="84">
        <v>-3.1815319741808346E-2</v>
      </c>
      <c r="AI65" s="84">
        <v>0.53534749797704717</v>
      </c>
      <c r="AJ65" s="84">
        <v>-3.9534648841491292E-2</v>
      </c>
      <c r="AK65" s="84">
        <v>0.44579398303061007</v>
      </c>
      <c r="AL65" s="84">
        <v>1.6012350898421263E-2</v>
      </c>
      <c r="AM65" s="84">
        <v>0.43534883782862077</v>
      </c>
      <c r="AN65" s="84">
        <v>-9.7746270525818323E-3</v>
      </c>
      <c r="AO65" s="84">
        <v>0.44089441875674173</v>
      </c>
      <c r="AP65" s="84">
        <v>-3.0469380613182964E-2</v>
      </c>
      <c r="AQ65" s="84">
        <v>0.49771471661617972</v>
      </c>
      <c r="AR65" s="84">
        <v>-1.1064210654116205E-2</v>
      </c>
      <c r="AS65" s="84">
        <v>0.46221593427829438</v>
      </c>
      <c r="AT65" s="84">
        <v>-0.16836873474346953</v>
      </c>
      <c r="AU65" s="84">
        <v>0.47432282457849706</v>
      </c>
      <c r="AV65" s="84">
        <v>-3.2803672920333794E-3</v>
      </c>
      <c r="AW65" s="84">
        <v>0.38259246334239061</v>
      </c>
      <c r="AX65" s="84">
        <v>-1.1535930412127544E-2</v>
      </c>
      <c r="AY65" s="84">
        <v>0.45414099054248963</v>
      </c>
      <c r="AZ65" s="84">
        <v>-8.9458498144714214E-3</v>
      </c>
      <c r="BA65" s="84">
        <v>0.39651683518983027</v>
      </c>
      <c r="BB65" s="84">
        <v>-1.453424388000648E-2</v>
      </c>
      <c r="BC65" s="84">
        <v>0.40888525047099106</v>
      </c>
      <c r="BD65" s="84">
        <v>2.7365615922940133E-2</v>
      </c>
      <c r="BE65" s="84">
        <v>0.42957886015990993</v>
      </c>
      <c r="BF65" s="84">
        <v>-5.6628583823701222E-2</v>
      </c>
      <c r="BG65" s="84">
        <v>0.55894456168215279</v>
      </c>
      <c r="BH65" s="84">
        <v>-0.26580128427038713</v>
      </c>
      <c r="BI65" s="84">
        <v>1</v>
      </c>
      <c r="BJ65" s="84">
        <v>-1.5306788195487155E-3</v>
      </c>
      <c r="BK65" s="84">
        <v>0.47895293742580763</v>
      </c>
      <c r="BL65" s="84">
        <v>-0.22373909541459727</v>
      </c>
      <c r="BM65" s="84">
        <v>0.56754910248987445</v>
      </c>
      <c r="BN65" s="84">
        <v>-9.825835448354224E-2</v>
      </c>
      <c r="BO65" s="84">
        <v>3.6998372628354987E-3</v>
      </c>
      <c r="BP65" s="84">
        <v>4.3828394971302954E-2</v>
      </c>
      <c r="BQ65" s="84">
        <v>0.53658262515782729</v>
      </c>
      <c r="BR65" s="84">
        <v>1.2688323075112737E-2</v>
      </c>
      <c r="BS65" s="84">
        <v>0.54049944278680595</v>
      </c>
      <c r="BT65" s="84">
        <v>2.2052674166368339E-3</v>
      </c>
      <c r="BU65" s="85">
        <v>0.40592770016429303</v>
      </c>
    </row>
    <row r="66" spans="2:73" x14ac:dyDescent="0.45">
      <c r="B66" s="79" t="s">
        <v>735</v>
      </c>
      <c r="C66" s="83">
        <v>0.20714789587479204</v>
      </c>
      <c r="D66" s="84">
        <v>0.12919519566088702</v>
      </c>
      <c r="E66" s="84">
        <v>-5.021713667302747E-2</v>
      </c>
      <c r="F66" s="84">
        <v>8.8314472779579448E-2</v>
      </c>
      <c r="G66" s="84">
        <v>-6.4396070182595008E-2</v>
      </c>
      <c r="H66" s="84">
        <v>0.27683125505169287</v>
      </c>
      <c r="I66" s="84">
        <v>-0.18318091439271256</v>
      </c>
      <c r="J66" s="84">
        <v>0.1677509050381234</v>
      </c>
      <c r="K66" s="84">
        <v>-6.7614289099711761E-2</v>
      </c>
      <c r="L66" s="84">
        <v>0.18506121356682367</v>
      </c>
      <c r="M66" s="84">
        <v>9.0518520676017858E-2</v>
      </c>
      <c r="N66" s="84">
        <v>0.152649505090345</v>
      </c>
      <c r="O66" s="84">
        <v>3.9589325075267093E-2</v>
      </c>
      <c r="P66" s="84">
        <v>0.2504096113919968</v>
      </c>
      <c r="Q66" s="84">
        <v>-8.2309891972513385E-2</v>
      </c>
      <c r="R66" s="84">
        <v>0.11825724878650756</v>
      </c>
      <c r="S66" s="84">
        <v>-2.7348108357132007E-2</v>
      </c>
      <c r="T66" s="84">
        <v>5.3076463389024671E-2</v>
      </c>
      <c r="U66" s="84">
        <v>-3.0040359902479729E-2</v>
      </c>
      <c r="V66" s="84">
        <v>0.18176433634151809</v>
      </c>
      <c r="W66" s="84">
        <v>1.0291192144417238E-2</v>
      </c>
      <c r="X66" s="84">
        <v>0.18649694918540635</v>
      </c>
      <c r="Y66" s="84">
        <v>-5.2184691418910301E-2</v>
      </c>
      <c r="Z66" s="84">
        <v>0.48023565284055902</v>
      </c>
      <c r="AA66" s="84">
        <v>-6.0093142242318619E-2</v>
      </c>
      <c r="AB66" s="84">
        <v>-4.7526851831650153E-2</v>
      </c>
      <c r="AC66" s="84">
        <v>2.0429859781011892E-2</v>
      </c>
      <c r="AD66" s="84">
        <v>0.15758524318373152</v>
      </c>
      <c r="AE66" s="84">
        <v>-1.7747744184031151E-2</v>
      </c>
      <c r="AF66" s="84">
        <v>0.2170251145830106</v>
      </c>
      <c r="AG66" s="84">
        <v>-2.509257585456693E-2</v>
      </c>
      <c r="AH66" s="84">
        <v>0.41445394727086832</v>
      </c>
      <c r="AI66" s="84">
        <v>0.11801804434791978</v>
      </c>
      <c r="AJ66" s="84">
        <v>0.30810318459288144</v>
      </c>
      <c r="AK66" s="84">
        <v>4.1714729455938411E-2</v>
      </c>
      <c r="AL66" s="84">
        <v>0.26782564274440607</v>
      </c>
      <c r="AM66" s="84">
        <v>1.6956618369324387E-2</v>
      </c>
      <c r="AN66" s="84">
        <v>0.24187779629296774</v>
      </c>
      <c r="AO66" s="84">
        <v>6.1188156574922131E-2</v>
      </c>
      <c r="AP66" s="84">
        <v>4.7041560201363866E-2</v>
      </c>
      <c r="AQ66" s="84">
        <v>-5.0375468637659744E-2</v>
      </c>
      <c r="AR66" s="84">
        <v>2.7874049270792952E-2</v>
      </c>
      <c r="AS66" s="84">
        <v>1.8914100316834743E-3</v>
      </c>
      <c r="AT66" s="84">
        <v>9.4104581766653816E-2</v>
      </c>
      <c r="AU66" s="84">
        <v>3.9036677887570655E-2</v>
      </c>
      <c r="AV66" s="84">
        <v>4.8542910506860652E-2</v>
      </c>
      <c r="AW66" s="84">
        <v>-6.1071191985644563E-2</v>
      </c>
      <c r="AX66" s="84">
        <v>-4.4052276626829173E-2</v>
      </c>
      <c r="AY66" s="84">
        <v>-4.0410870060313391E-3</v>
      </c>
      <c r="AZ66" s="84">
        <v>-3.3043879833942927E-2</v>
      </c>
      <c r="BA66" s="84">
        <v>4.3255727580977725E-2</v>
      </c>
      <c r="BB66" s="84">
        <v>2.8049324990401008E-2</v>
      </c>
      <c r="BC66" s="84">
        <v>-6.1229625183195961E-2</v>
      </c>
      <c r="BD66" s="84">
        <v>0.24695494511285426</v>
      </c>
      <c r="BE66" s="84">
        <v>3.1514510685017711E-3</v>
      </c>
      <c r="BF66" s="84">
        <v>0.4467773225635136</v>
      </c>
      <c r="BG66" s="84">
        <v>-2.6003607497322927E-2</v>
      </c>
      <c r="BH66" s="84">
        <v>6.039758042042058E-2</v>
      </c>
      <c r="BI66" s="84">
        <v>-1.5306788195487155E-3</v>
      </c>
      <c r="BJ66" s="84">
        <v>1</v>
      </c>
      <c r="BK66" s="84">
        <v>-2.386063282531161E-2</v>
      </c>
      <c r="BL66" s="84">
        <v>6.5159163251387389E-2</v>
      </c>
      <c r="BM66" s="84">
        <v>1.6389717054553169E-2</v>
      </c>
      <c r="BN66" s="84">
        <v>0.11949711514482274</v>
      </c>
      <c r="BO66" s="84">
        <v>-7.0943897720958798E-2</v>
      </c>
      <c r="BP66" s="84">
        <v>1.9269106009292228E-2</v>
      </c>
      <c r="BQ66" s="84">
        <v>-0.10561260007158037</v>
      </c>
      <c r="BR66" s="84">
        <v>3.2509871806534869E-2</v>
      </c>
      <c r="BS66" s="84">
        <v>-8.7076339838342051E-2</v>
      </c>
      <c r="BT66" s="84">
        <v>1.8366944147235113E-2</v>
      </c>
      <c r="BU66" s="85">
        <v>-0.28973570142783611</v>
      </c>
    </row>
    <row r="67" spans="2:73" x14ac:dyDescent="0.45">
      <c r="B67" s="79" t="s">
        <v>736</v>
      </c>
      <c r="C67" s="83">
        <v>-0.24702102590541364</v>
      </c>
      <c r="D67" s="84">
        <v>-0.14105714288585092</v>
      </c>
      <c r="E67" s="84">
        <v>0.4751486461498664</v>
      </c>
      <c r="F67" s="84">
        <v>-4.4926690175521353E-2</v>
      </c>
      <c r="G67" s="84">
        <v>0.81387484854461045</v>
      </c>
      <c r="H67" s="84">
        <v>-2.7509705584130139E-2</v>
      </c>
      <c r="I67" s="84">
        <v>0.5621987789540398</v>
      </c>
      <c r="J67" s="84">
        <v>-2.0768362961272907E-2</v>
      </c>
      <c r="K67" s="84">
        <v>0.8204441890887062</v>
      </c>
      <c r="L67" s="84">
        <v>-0.1265525965731627</v>
      </c>
      <c r="M67" s="84">
        <v>0.39758343641404759</v>
      </c>
      <c r="N67" s="84">
        <v>-9.6586892503787422E-2</v>
      </c>
      <c r="O67" s="84">
        <v>0.54489152583028722</v>
      </c>
      <c r="P67" s="84">
        <v>-0.15500917961334451</v>
      </c>
      <c r="Q67" s="84">
        <v>0.42781151749179525</v>
      </c>
      <c r="R67" s="84">
        <v>-3.7664906194446575E-2</v>
      </c>
      <c r="S67" s="84">
        <v>0.58015389670107542</v>
      </c>
      <c r="T67" s="84">
        <v>2.7952725603132632E-2</v>
      </c>
      <c r="U67" s="84">
        <v>0.79557102611085861</v>
      </c>
      <c r="V67" s="84">
        <v>-8.0661289541835837E-2</v>
      </c>
      <c r="W67" s="84">
        <v>0.3221569693318509</v>
      </c>
      <c r="X67" s="84">
        <v>-0.13698181016376565</v>
      </c>
      <c r="Y67" s="84">
        <v>0.47481568070962799</v>
      </c>
      <c r="Z67" s="84">
        <v>-1.8892945318497636E-2</v>
      </c>
      <c r="AA67" s="84">
        <v>0.81479854731196255</v>
      </c>
      <c r="AB67" s="84">
        <v>6.1380609696621791E-2</v>
      </c>
      <c r="AC67" s="84">
        <v>0.21169779960468296</v>
      </c>
      <c r="AD67" s="84">
        <v>-6.2180984926885636E-3</v>
      </c>
      <c r="AE67" s="84">
        <v>0.66315565053440984</v>
      </c>
      <c r="AF67" s="84">
        <v>-5.6800880256165726E-2</v>
      </c>
      <c r="AG67" s="84">
        <v>0.6054691105130644</v>
      </c>
      <c r="AH67" s="84">
        <v>-3.3793180948381046E-2</v>
      </c>
      <c r="AI67" s="84">
        <v>0.63713856014153203</v>
      </c>
      <c r="AJ67" s="84">
        <v>-7.45832905402013E-3</v>
      </c>
      <c r="AK67" s="84">
        <v>0.73230733443133045</v>
      </c>
      <c r="AL67" s="84">
        <v>-0.12717719069653063</v>
      </c>
      <c r="AM67" s="84">
        <v>0.32600908588753219</v>
      </c>
      <c r="AN67" s="84">
        <v>-0.11882454354461582</v>
      </c>
      <c r="AO67" s="84">
        <v>0.33440898652124634</v>
      </c>
      <c r="AP67" s="84">
        <v>-4.354256732854115E-3</v>
      </c>
      <c r="AQ67" s="84">
        <v>0.77104031887464664</v>
      </c>
      <c r="AR67" s="84">
        <v>-1.7388961069384683E-2</v>
      </c>
      <c r="AS67" s="84">
        <v>0.71081024507069634</v>
      </c>
      <c r="AT67" s="84">
        <v>3.823242261904182E-2</v>
      </c>
      <c r="AU67" s="84">
        <v>0.20959439021436771</v>
      </c>
      <c r="AV67" s="84">
        <v>-1.051988352818471E-2</v>
      </c>
      <c r="AW67" s="84">
        <v>0.74864417431650943</v>
      </c>
      <c r="AX67" s="84">
        <v>8.9083940687191519E-3</v>
      </c>
      <c r="AY67" s="84">
        <v>0.41662187350506341</v>
      </c>
      <c r="AZ67" s="84">
        <v>3.1044709955687803E-2</v>
      </c>
      <c r="BA67" s="84">
        <v>0.38205878806676535</v>
      </c>
      <c r="BB67" s="84">
        <v>-5.63814202995854E-2</v>
      </c>
      <c r="BC67" s="84">
        <v>0.80046972422034468</v>
      </c>
      <c r="BD67" s="84">
        <v>-0.11406016804672788</v>
      </c>
      <c r="BE67" s="84">
        <v>0.31478835464260108</v>
      </c>
      <c r="BF67" s="84">
        <v>-8.5072620653345907E-2</v>
      </c>
      <c r="BG67" s="84">
        <v>0.80102940432753234</v>
      </c>
      <c r="BH67" s="84">
        <v>1.0646949027670443E-2</v>
      </c>
      <c r="BI67" s="84">
        <v>0.47895293742580763</v>
      </c>
      <c r="BJ67" s="84">
        <v>-2.386063282531161E-2</v>
      </c>
      <c r="BK67" s="84">
        <v>1</v>
      </c>
      <c r="BL67" s="84">
        <v>1.466066511080881E-2</v>
      </c>
      <c r="BM67" s="84">
        <v>0.31947561195559643</v>
      </c>
      <c r="BN67" s="84">
        <v>-0.22836884385495235</v>
      </c>
      <c r="BO67" s="84">
        <v>2.0954874203302335E-2</v>
      </c>
      <c r="BP67" s="84">
        <v>-9.3442002302096858E-2</v>
      </c>
      <c r="BQ67" s="84">
        <v>0.49574477197402189</v>
      </c>
      <c r="BR67" s="84">
        <v>-0.1020920928291042</v>
      </c>
      <c r="BS67" s="84">
        <v>0.4908137999361889</v>
      </c>
      <c r="BT67" s="84">
        <v>2.4599960241221869E-2</v>
      </c>
      <c r="BU67" s="85">
        <v>0.82537248305827704</v>
      </c>
    </row>
    <row r="68" spans="2:73" x14ac:dyDescent="0.45">
      <c r="B68" s="79" t="s">
        <v>737</v>
      </c>
      <c r="C68" s="83">
        <v>9.698127514464755E-2</v>
      </c>
      <c r="D68" s="84">
        <v>4.3001262825995236E-2</v>
      </c>
      <c r="E68" s="84">
        <v>-3.7129561197169328E-2</v>
      </c>
      <c r="F68" s="84">
        <v>3.6220301145413018E-2</v>
      </c>
      <c r="G68" s="84">
        <v>0.13612542212543302</v>
      </c>
      <c r="H68" s="84">
        <v>7.048018773235025E-2</v>
      </c>
      <c r="I68" s="84">
        <v>6.6318250024960945E-2</v>
      </c>
      <c r="J68" s="84">
        <v>9.1876489431411398E-2</v>
      </c>
      <c r="K68" s="84">
        <v>0.13695024586485083</v>
      </c>
      <c r="L68" s="84">
        <v>6.9592997213510643E-3</v>
      </c>
      <c r="M68" s="84">
        <v>-0.1853943119252186</v>
      </c>
      <c r="N68" s="84">
        <v>1.4515572489432462E-2</v>
      </c>
      <c r="O68" s="84">
        <v>-8.4943084122907464E-2</v>
      </c>
      <c r="P68" s="84">
        <v>6.1491131295704417E-2</v>
      </c>
      <c r="Q68" s="84">
        <v>-7.0248868375615498E-3</v>
      </c>
      <c r="R68" s="84">
        <v>0.10517134066688612</v>
      </c>
      <c r="S68" s="84">
        <v>-0.12985063117628337</v>
      </c>
      <c r="T68" s="84">
        <v>0.14372312575502194</v>
      </c>
      <c r="U68" s="84">
        <v>8.1200618714605211E-2</v>
      </c>
      <c r="V68" s="84">
        <v>0.15765210281433062</v>
      </c>
      <c r="W68" s="84">
        <v>-9.8865284542915891E-2</v>
      </c>
      <c r="X68" s="84">
        <v>6.3333246303171692E-2</v>
      </c>
      <c r="Y68" s="84">
        <v>-3.9735132498118012E-2</v>
      </c>
      <c r="Z68" s="84">
        <v>0.17665623351973747</v>
      </c>
      <c r="AA68" s="84">
        <v>0.12913533387194878</v>
      </c>
      <c r="AB68" s="84">
        <v>0.32635537078208837</v>
      </c>
      <c r="AC68" s="84">
        <v>-0.19846944898328084</v>
      </c>
      <c r="AD68" s="84">
        <v>0.14871644330379513</v>
      </c>
      <c r="AE68" s="84">
        <v>-1.9351753029906459E-2</v>
      </c>
      <c r="AF68" s="84">
        <v>7.4479912328511602E-2</v>
      </c>
      <c r="AG68" s="84">
        <v>-0.11705307789021725</v>
      </c>
      <c r="AH68" s="84">
        <v>0.10166008119154644</v>
      </c>
      <c r="AI68" s="84">
        <v>-0.11377708771701862</v>
      </c>
      <c r="AJ68" s="84">
        <v>0.17923048242857442</v>
      </c>
      <c r="AK68" s="84">
        <v>-6.8517967791523124E-2</v>
      </c>
      <c r="AL68" s="84">
        <v>3.823283461208201E-2</v>
      </c>
      <c r="AM68" s="84">
        <v>-0.20760303176587577</v>
      </c>
      <c r="AN68" s="84">
        <v>2.2430772452657378E-2</v>
      </c>
      <c r="AO68" s="84">
        <v>-0.17145871813432817</v>
      </c>
      <c r="AP68" s="84">
        <v>6.4878074344297668E-2</v>
      </c>
      <c r="AQ68" s="84">
        <v>3.162079227786771E-2</v>
      </c>
      <c r="AR68" s="84">
        <v>1.4265478983481473E-2</v>
      </c>
      <c r="AS68" s="84">
        <v>-1.9512682100928536E-2</v>
      </c>
      <c r="AT68" s="84">
        <v>0.4141836408065897</v>
      </c>
      <c r="AU68" s="84">
        <v>-0.21229613021019281</v>
      </c>
      <c r="AV68" s="84">
        <v>6.467052068406047E-2</v>
      </c>
      <c r="AW68" s="84">
        <v>0.12791006047379364</v>
      </c>
      <c r="AX68" s="84">
        <v>3.0257889933104621E-2</v>
      </c>
      <c r="AY68" s="84">
        <v>-0.11806252075148982</v>
      </c>
      <c r="AZ68" s="84">
        <v>3.4026725718300017E-2</v>
      </c>
      <c r="BA68" s="84">
        <v>-0.11559392528379209</v>
      </c>
      <c r="BB68" s="84">
        <v>6.8199675186737238E-2</v>
      </c>
      <c r="BC68" s="84">
        <v>0.14155705101050928</v>
      </c>
      <c r="BD68" s="84">
        <v>5.1410769455011399E-2</v>
      </c>
      <c r="BE68" s="84">
        <v>-0.13141273491760116</v>
      </c>
      <c r="BF68" s="84">
        <v>0.2136698147840681</v>
      </c>
      <c r="BG68" s="84">
        <v>-7.0642744922952791E-2</v>
      </c>
      <c r="BH68" s="84">
        <v>0.3011960050075505</v>
      </c>
      <c r="BI68" s="84">
        <v>-0.22373909541459727</v>
      </c>
      <c r="BJ68" s="84">
        <v>6.5159163251387389E-2</v>
      </c>
      <c r="BK68" s="84">
        <v>1.466066511080881E-2</v>
      </c>
      <c r="BL68" s="84">
        <v>1</v>
      </c>
      <c r="BM68" s="84">
        <v>-0.4501023360762651</v>
      </c>
      <c r="BN68" s="84">
        <v>8.9152897686555696E-2</v>
      </c>
      <c r="BO68" s="84">
        <v>8.8463810288237271E-2</v>
      </c>
      <c r="BP68" s="84">
        <v>5.5800537550959567E-2</v>
      </c>
      <c r="BQ68" s="84">
        <v>-9.497794153089463E-2</v>
      </c>
      <c r="BR68" s="84">
        <v>7.4463967165054878E-2</v>
      </c>
      <c r="BS68" s="84">
        <v>-9.2715510554950559E-2</v>
      </c>
      <c r="BT68" s="84">
        <v>0.11874819005864255</v>
      </c>
      <c r="BU68" s="85">
        <v>5.1060844998063439E-2</v>
      </c>
    </row>
    <row r="69" spans="2:73" x14ac:dyDescent="0.45">
      <c r="B69" s="79" t="s">
        <v>738</v>
      </c>
      <c r="C69" s="83">
        <v>-3.8104248850777539E-2</v>
      </c>
      <c r="D69" s="84">
        <v>8.7554049661534308E-2</v>
      </c>
      <c r="E69" s="84">
        <v>0.35400802827752259</v>
      </c>
      <c r="F69" s="84">
        <v>7.3906137748434853E-2</v>
      </c>
      <c r="G69" s="84">
        <v>0.19820310152936263</v>
      </c>
      <c r="H69" s="84">
        <v>1.5936321875235422E-2</v>
      </c>
      <c r="I69" s="84">
        <v>0.12642164150236243</v>
      </c>
      <c r="J69" s="84">
        <v>2.283472415827479E-2</v>
      </c>
      <c r="K69" s="84">
        <v>0.18904219901929253</v>
      </c>
      <c r="L69" s="84">
        <v>0.11739143494069586</v>
      </c>
      <c r="M69" s="84">
        <v>0.57567188396177293</v>
      </c>
      <c r="N69" s="84">
        <v>0.11896354331435055</v>
      </c>
      <c r="O69" s="84">
        <v>0.49185015004159832</v>
      </c>
      <c r="P69" s="84">
        <v>5.3515572469110088E-2</v>
      </c>
      <c r="Q69" s="84">
        <v>0.22192276370986375</v>
      </c>
      <c r="R69" s="84">
        <v>-3.2013054254598487E-2</v>
      </c>
      <c r="S69" s="84">
        <v>0.456308451350738</v>
      </c>
      <c r="T69" s="84">
        <v>-0.11512232046229708</v>
      </c>
      <c r="U69" s="84">
        <v>0.20443447421364688</v>
      </c>
      <c r="V69" s="84">
        <v>-1.2188627260743053E-2</v>
      </c>
      <c r="W69" s="84">
        <v>0.39491048738533385</v>
      </c>
      <c r="X69" s="84">
        <v>6.9399448494467497E-2</v>
      </c>
      <c r="Y69" s="84">
        <v>0.35300590950909888</v>
      </c>
      <c r="Z69" s="84">
        <v>-5.6609448668348168E-2</v>
      </c>
      <c r="AA69" s="84">
        <v>0.20608310810726665</v>
      </c>
      <c r="AB69" s="84">
        <v>-0.24460540669607284</v>
      </c>
      <c r="AC69" s="84">
        <v>0.46928196898675451</v>
      </c>
      <c r="AD69" s="84">
        <v>-4.0730805554763896E-2</v>
      </c>
      <c r="AE69" s="84">
        <v>0.34508901206732912</v>
      </c>
      <c r="AF69" s="84">
        <v>-2.3899803915944495E-3</v>
      </c>
      <c r="AG69" s="84">
        <v>0.35889272975697073</v>
      </c>
      <c r="AH69" s="84">
        <v>-1.8845595489668382E-2</v>
      </c>
      <c r="AI69" s="84">
        <v>0.47396263504275549</v>
      </c>
      <c r="AJ69" s="84">
        <v>-6.565211390925578E-2</v>
      </c>
      <c r="AK69" s="84">
        <v>0.32366733266246395</v>
      </c>
      <c r="AL69" s="84">
        <v>5.4427264668891952E-2</v>
      </c>
      <c r="AM69" s="84">
        <v>0.45209999767901565</v>
      </c>
      <c r="AN69" s="84">
        <v>3.1498801305407796E-2</v>
      </c>
      <c r="AO69" s="84">
        <v>0.48314408591021407</v>
      </c>
      <c r="AP69" s="84">
        <v>-4.4896209500353931E-2</v>
      </c>
      <c r="AQ69" s="84">
        <v>0.30476251676507404</v>
      </c>
      <c r="AR69" s="84">
        <v>-2.339735524668356E-3</v>
      </c>
      <c r="AS69" s="84">
        <v>0.31213066064605222</v>
      </c>
      <c r="AT69" s="84">
        <v>-0.18867034950230044</v>
      </c>
      <c r="AU69" s="84">
        <v>0.48359480065816474</v>
      </c>
      <c r="AV69" s="84">
        <v>-3.5576261560174301E-2</v>
      </c>
      <c r="AW69" s="84">
        <v>0.15454647311363542</v>
      </c>
      <c r="AX69" s="84">
        <v>-2.3867994594515704E-2</v>
      </c>
      <c r="AY69" s="84">
        <v>0.38573746663588554</v>
      </c>
      <c r="AZ69" s="84">
        <v>-2.5916995070333036E-2</v>
      </c>
      <c r="BA69" s="84">
        <v>0.39311530240629977</v>
      </c>
      <c r="BB69" s="84">
        <v>6.0424688454483063E-4</v>
      </c>
      <c r="BC69" s="84">
        <v>0.1825349395465142</v>
      </c>
      <c r="BD69" s="84">
        <v>7.2380110678544288E-2</v>
      </c>
      <c r="BE69" s="84">
        <v>0.41939874706951552</v>
      </c>
      <c r="BF69" s="84">
        <v>-7.8184117889083096E-2</v>
      </c>
      <c r="BG69" s="84">
        <v>0.44945727073113295</v>
      </c>
      <c r="BH69" s="84">
        <v>-0.1671053831564133</v>
      </c>
      <c r="BI69" s="84">
        <v>0.56754910248987445</v>
      </c>
      <c r="BJ69" s="84">
        <v>1.6389717054553169E-2</v>
      </c>
      <c r="BK69" s="84">
        <v>0.31947561195559643</v>
      </c>
      <c r="BL69" s="84">
        <v>-0.4501023360762651</v>
      </c>
      <c r="BM69" s="84">
        <v>1</v>
      </c>
      <c r="BN69" s="84">
        <v>-4.69036485980961E-2</v>
      </c>
      <c r="BO69" s="84">
        <v>4.2991287941549758E-2</v>
      </c>
      <c r="BP69" s="84">
        <v>4.3949589364728613E-2</v>
      </c>
      <c r="BQ69" s="84">
        <v>0.48397718884309021</v>
      </c>
      <c r="BR69" s="84">
        <v>3.5492698850910033E-2</v>
      </c>
      <c r="BS69" s="84">
        <v>0.4917554654134545</v>
      </c>
      <c r="BT69" s="84">
        <v>-3.8181189262955453E-2</v>
      </c>
      <c r="BU69" s="85">
        <v>0.31262353386375524</v>
      </c>
    </row>
    <row r="70" spans="2:73" x14ac:dyDescent="0.45">
      <c r="B70" s="79" t="s">
        <v>739</v>
      </c>
      <c r="C70" s="83">
        <v>0.70158736190592885</v>
      </c>
      <c r="D70" s="84">
        <v>0.39878524842614244</v>
      </c>
      <c r="E70" s="84">
        <v>-0.18528225295560993</v>
      </c>
      <c r="F70" s="84">
        <v>0.30018709628952078</v>
      </c>
      <c r="G70" s="84">
        <v>-0.22940393294550609</v>
      </c>
      <c r="H70" s="84">
        <v>0.20453507702979332</v>
      </c>
      <c r="I70" s="84">
        <v>-0.36516348738171461</v>
      </c>
      <c r="J70" s="84">
        <v>0.28049081592819991</v>
      </c>
      <c r="K70" s="84">
        <v>-0.23148629062243734</v>
      </c>
      <c r="L70" s="84">
        <v>0.31402047586800158</v>
      </c>
      <c r="M70" s="84">
        <v>-9.593273874203008E-2</v>
      </c>
      <c r="N70" s="84">
        <v>0.3046783975300173</v>
      </c>
      <c r="O70" s="84">
        <v>-0.12060931549087019</v>
      </c>
      <c r="P70" s="84">
        <v>0.39726897973849451</v>
      </c>
      <c r="Q70" s="84">
        <v>-0.22601991118798712</v>
      </c>
      <c r="R70" s="84">
        <v>0.13273233687864353</v>
      </c>
      <c r="S70" s="84">
        <v>-0.14163594154564826</v>
      </c>
      <c r="T70" s="84">
        <v>6.968338149910798E-2</v>
      </c>
      <c r="U70" s="84">
        <v>-0.22835471947931524</v>
      </c>
      <c r="V70" s="84">
        <v>0.28261507956421206</v>
      </c>
      <c r="W70" s="84">
        <v>-0.1020023128304367</v>
      </c>
      <c r="X70" s="84">
        <v>0.44863940362211924</v>
      </c>
      <c r="Y70" s="84">
        <v>-0.18638043008236324</v>
      </c>
      <c r="Z70" s="84">
        <v>0.18196578233291927</v>
      </c>
      <c r="AA70" s="84">
        <v>-0.23225505719849032</v>
      </c>
      <c r="AB70" s="84">
        <v>3.5116924442737792E-2</v>
      </c>
      <c r="AC70" s="84">
        <v>-2.3748129078672298E-2</v>
      </c>
      <c r="AD70" s="84">
        <v>0.11455901636478405</v>
      </c>
      <c r="AE70" s="84">
        <v>-0.19081420689235998</v>
      </c>
      <c r="AF70" s="84">
        <v>8.044233389068417E-2</v>
      </c>
      <c r="AG70" s="84">
        <v>-0.1713616659890419</v>
      </c>
      <c r="AH70" s="84">
        <v>8.6745456065773288E-2</v>
      </c>
      <c r="AI70" s="84">
        <v>-0.11734946610370799</v>
      </c>
      <c r="AJ70" s="84">
        <v>0.10170667575276536</v>
      </c>
      <c r="AK70" s="84">
        <v>-0.20599488884803302</v>
      </c>
      <c r="AL70" s="84">
        <v>0.33625896868599048</v>
      </c>
      <c r="AM70" s="84">
        <v>-0.12578762375078084</v>
      </c>
      <c r="AN70" s="84">
        <v>0.23486274335101617</v>
      </c>
      <c r="AO70" s="84">
        <v>-0.11291367969106635</v>
      </c>
      <c r="AP70" s="84">
        <v>3.8840350628383383E-2</v>
      </c>
      <c r="AQ70" s="84">
        <v>-0.22455649855677184</v>
      </c>
      <c r="AR70" s="84">
        <v>1.3285069423065057E-2</v>
      </c>
      <c r="AS70" s="84">
        <v>-0.22092851336350161</v>
      </c>
      <c r="AT70" s="84">
        <v>0.15481955530720778</v>
      </c>
      <c r="AU70" s="84">
        <v>-3.6854448468648431E-2</v>
      </c>
      <c r="AV70" s="84">
        <v>9.4534172111958012E-2</v>
      </c>
      <c r="AW70" s="84">
        <v>-0.20440482081631114</v>
      </c>
      <c r="AX70" s="84">
        <v>-1.3121202183440334E-2</v>
      </c>
      <c r="AY70" s="84">
        <v>-0.13260844646834785</v>
      </c>
      <c r="AZ70" s="84">
        <v>-3.9463553286697853E-3</v>
      </c>
      <c r="BA70" s="84">
        <v>-8.285844504907712E-2</v>
      </c>
      <c r="BB70" s="84">
        <v>0.1840905192502538</v>
      </c>
      <c r="BC70" s="84">
        <v>-0.2326427865026213</v>
      </c>
      <c r="BD70" s="84">
        <v>0.33337842456037237</v>
      </c>
      <c r="BE70" s="84">
        <v>-7.6321742431196035E-2</v>
      </c>
      <c r="BF70" s="84">
        <v>0.1970920986042505</v>
      </c>
      <c r="BG70" s="84">
        <v>-0.2209475633744403</v>
      </c>
      <c r="BH70" s="84">
        <v>5.6913159583283898E-2</v>
      </c>
      <c r="BI70" s="84">
        <v>-9.825835448354224E-2</v>
      </c>
      <c r="BJ70" s="84">
        <v>0.11949711514482274</v>
      </c>
      <c r="BK70" s="84">
        <v>-0.22836884385495235</v>
      </c>
      <c r="BL70" s="84">
        <v>8.9152897686555696E-2</v>
      </c>
      <c r="BM70" s="84">
        <v>-4.69036485980961E-2</v>
      </c>
      <c r="BN70" s="84">
        <v>1</v>
      </c>
      <c r="BO70" s="84">
        <v>0.3469931755823018</v>
      </c>
      <c r="BP70" s="84">
        <v>0.29547960276462648</v>
      </c>
      <c r="BQ70" s="84">
        <v>1.6029795926785492E-2</v>
      </c>
      <c r="BR70" s="84">
        <v>0.34011683737672721</v>
      </c>
      <c r="BS70" s="84">
        <v>3.448276148186729E-2</v>
      </c>
      <c r="BT70" s="84">
        <v>0.20229296737430499</v>
      </c>
      <c r="BU70" s="85">
        <v>-0.25636532837866371</v>
      </c>
    </row>
    <row r="71" spans="2:73" x14ac:dyDescent="0.45">
      <c r="B71" s="79" t="s">
        <v>740</v>
      </c>
      <c r="C71" s="83">
        <v>0.12956517373810356</v>
      </c>
      <c r="D71" s="84">
        <v>4.145671522604466E-2</v>
      </c>
      <c r="E71" s="84">
        <v>6.3118307502878876E-2</v>
      </c>
      <c r="F71" s="84">
        <v>0.18259909196953167</v>
      </c>
      <c r="G71" s="84">
        <v>-3.6718571693753088E-2</v>
      </c>
      <c r="H71" s="84">
        <v>-1.3494057526430904E-2</v>
      </c>
      <c r="I71" s="84">
        <v>-9.7046850573210344E-2</v>
      </c>
      <c r="J71" s="84">
        <v>0.13668915476670154</v>
      </c>
      <c r="K71" s="84">
        <v>-4.59206156368034E-2</v>
      </c>
      <c r="L71" s="84">
        <v>0.2064280919564509</v>
      </c>
      <c r="M71" s="84">
        <v>7.9645692912228394E-2</v>
      </c>
      <c r="N71" s="84">
        <v>0.16424209112643723</v>
      </c>
      <c r="O71" s="84">
        <v>4.9267906360833794E-2</v>
      </c>
      <c r="P71" s="84">
        <v>0.25967531992666382</v>
      </c>
      <c r="Q71" s="84">
        <v>-3.6067571927893546E-2</v>
      </c>
      <c r="R71" s="84">
        <v>0.16050290099798717</v>
      </c>
      <c r="S71" s="84">
        <v>-3.5067231235376597E-2</v>
      </c>
      <c r="T71" s="84">
        <v>5.1122193683603552E-2</v>
      </c>
      <c r="U71" s="84">
        <v>-0.12613417710862468</v>
      </c>
      <c r="V71" s="84">
        <v>3.8892538052662691E-2</v>
      </c>
      <c r="W71" s="84">
        <v>0.10004771264139946</v>
      </c>
      <c r="X71" s="84">
        <v>5.3131926789681178E-2</v>
      </c>
      <c r="Y71" s="84">
        <v>6.342244668306983E-2</v>
      </c>
      <c r="Z71" s="84">
        <v>0.15247247166562974</v>
      </c>
      <c r="AA71" s="84">
        <v>-4.7279478867260187E-2</v>
      </c>
      <c r="AB71" s="84">
        <v>-2.2328714308403216E-2</v>
      </c>
      <c r="AC71" s="84">
        <v>4.9114574268610295E-2</v>
      </c>
      <c r="AD71" s="84">
        <v>0.140880590267696</v>
      </c>
      <c r="AE71" s="84">
        <v>9.2585149929296964E-2</v>
      </c>
      <c r="AF71" s="84">
        <v>8.6909956717678441E-2</v>
      </c>
      <c r="AG71" s="84">
        <v>-0.12552973707173085</v>
      </c>
      <c r="AH71" s="84">
        <v>8.8591357453880692E-2</v>
      </c>
      <c r="AI71" s="84">
        <v>2.433041304028612E-2</v>
      </c>
      <c r="AJ71" s="84">
        <v>0.11686603119768969</v>
      </c>
      <c r="AK71" s="84">
        <v>6.1800245960243097E-2</v>
      </c>
      <c r="AL71" s="84">
        <v>0.17181256484504193</v>
      </c>
      <c r="AM71" s="84">
        <v>-5.6418203218258606E-2</v>
      </c>
      <c r="AN71" s="84">
        <v>0.17033300640949695</v>
      </c>
      <c r="AO71" s="84">
        <v>7.2730773005755589E-2</v>
      </c>
      <c r="AP71" s="84">
        <v>0.24757762351409876</v>
      </c>
      <c r="AQ71" s="84">
        <v>3.4555045061191308E-3</v>
      </c>
      <c r="AR71" s="84">
        <v>-2.7707355737045025E-2</v>
      </c>
      <c r="AS71" s="84">
        <v>-7.6191730243180961E-2</v>
      </c>
      <c r="AT71" s="84">
        <v>-1.5465170386169279E-2</v>
      </c>
      <c r="AU71" s="84">
        <v>6.6577314056292429E-3</v>
      </c>
      <c r="AV71" s="84">
        <v>0.35063549152854845</v>
      </c>
      <c r="AW71" s="84">
        <v>-3.4690486378386676E-2</v>
      </c>
      <c r="AX71" s="84">
        <v>0.26336715446834164</v>
      </c>
      <c r="AY71" s="84">
        <v>9.9425260772729243E-2</v>
      </c>
      <c r="AZ71" s="84">
        <v>-9.008622239307848E-2</v>
      </c>
      <c r="BA71" s="84">
        <v>0.34968280047980715</v>
      </c>
      <c r="BB71" s="84">
        <v>0.29749724666416327</v>
      </c>
      <c r="BC71" s="84">
        <v>-5.924288724716472E-2</v>
      </c>
      <c r="BD71" s="84">
        <v>2.9391805809043031E-2</v>
      </c>
      <c r="BE71" s="84">
        <v>9.9475905318250745E-3</v>
      </c>
      <c r="BF71" s="84">
        <v>0.16623443808745267</v>
      </c>
      <c r="BG71" s="84">
        <v>3.5015265333224965E-2</v>
      </c>
      <c r="BH71" s="84">
        <v>0.26188922128000325</v>
      </c>
      <c r="BI71" s="84">
        <v>3.6998372628354987E-3</v>
      </c>
      <c r="BJ71" s="84">
        <v>-7.0943897720958798E-2</v>
      </c>
      <c r="BK71" s="84">
        <v>2.0954874203302335E-2</v>
      </c>
      <c r="BL71" s="84">
        <v>8.8463810288237271E-2</v>
      </c>
      <c r="BM71" s="84">
        <v>4.2991287941549758E-2</v>
      </c>
      <c r="BN71" s="84">
        <v>0.3469931755823018</v>
      </c>
      <c r="BO71" s="84">
        <v>1</v>
      </c>
      <c r="BP71" s="84">
        <v>6.1822446623398405E-2</v>
      </c>
      <c r="BQ71" s="84">
        <v>0.15757648730711185</v>
      </c>
      <c r="BR71" s="84">
        <v>0.10427901916741811</v>
      </c>
      <c r="BS71" s="84">
        <v>0.21133825620365995</v>
      </c>
      <c r="BT71" s="84">
        <v>0.31683640109078454</v>
      </c>
      <c r="BU71" s="85">
        <v>-1.2602917752352677E-2</v>
      </c>
    </row>
    <row r="72" spans="2:73" x14ac:dyDescent="0.45">
      <c r="B72" s="79" t="s">
        <v>741</v>
      </c>
      <c r="C72" s="83">
        <v>0.34684294422079887</v>
      </c>
      <c r="D72" s="84">
        <v>0.73528657074403314</v>
      </c>
      <c r="E72" s="84">
        <v>0.14641382717562879</v>
      </c>
      <c r="F72" s="84">
        <v>0.392827436634274</v>
      </c>
      <c r="G72" s="84">
        <v>-6.803533213429111E-2</v>
      </c>
      <c r="H72" s="84">
        <v>0.10074086677485368</v>
      </c>
      <c r="I72" s="84">
        <v>-0.13812423672625979</v>
      </c>
      <c r="J72" s="84">
        <v>0.23444721181391892</v>
      </c>
      <c r="K72" s="84">
        <v>-7.0960343428561612E-2</v>
      </c>
      <c r="L72" s="84">
        <v>0.34059291366878219</v>
      </c>
      <c r="M72" s="84">
        <v>6.1192642347859165E-3</v>
      </c>
      <c r="N72" s="84">
        <v>0.39418809905616981</v>
      </c>
      <c r="O72" s="84">
        <v>-1.5019135863013584E-2</v>
      </c>
      <c r="P72" s="84">
        <v>0.37202741601076894</v>
      </c>
      <c r="Q72" s="84">
        <v>-2.8360976437558961E-2</v>
      </c>
      <c r="R72" s="84">
        <v>6.2198919511983454E-2</v>
      </c>
      <c r="S72" s="84">
        <v>-6.1154477370531861E-2</v>
      </c>
      <c r="T72" s="84">
        <v>3.4505288557113635E-2</v>
      </c>
      <c r="U72" s="84">
        <v>-4.636699190577391E-2</v>
      </c>
      <c r="V72" s="84">
        <v>0.2322482895034777</v>
      </c>
      <c r="W72" s="84">
        <v>0.17834820686566139</v>
      </c>
      <c r="X72" s="84">
        <v>0.55469501300955382</v>
      </c>
      <c r="Y72" s="84">
        <v>0.14756266663441961</v>
      </c>
      <c r="Z72" s="84">
        <v>-8.301929960820518E-4</v>
      </c>
      <c r="AA72" s="84">
        <v>-7.4762838315166461E-2</v>
      </c>
      <c r="AB72" s="84">
        <v>1.0210045005405569E-2</v>
      </c>
      <c r="AC72" s="84">
        <v>0.16626816190909527</v>
      </c>
      <c r="AD72" s="84">
        <v>6.1442564541677347E-2</v>
      </c>
      <c r="AE72" s="84">
        <v>-2.2123771974063396E-2</v>
      </c>
      <c r="AF72" s="84">
        <v>-3.596688603890448E-2</v>
      </c>
      <c r="AG72" s="84">
        <v>-5.6726174314026788E-2</v>
      </c>
      <c r="AH72" s="84">
        <v>-4.8571246873879884E-2</v>
      </c>
      <c r="AI72" s="84">
        <v>-3.0087069528951429E-2</v>
      </c>
      <c r="AJ72" s="84">
        <v>-2.9876292756778573E-2</v>
      </c>
      <c r="AK72" s="84">
        <v>-0.10795383900995595</v>
      </c>
      <c r="AL72" s="84">
        <v>0.27915296165843506</v>
      </c>
      <c r="AM72" s="84">
        <v>3.8109935561360588E-2</v>
      </c>
      <c r="AN72" s="84">
        <v>0.10778753213210217</v>
      </c>
      <c r="AO72" s="84">
        <v>-2.0212395174512409E-2</v>
      </c>
      <c r="AP72" s="84">
        <v>3.3772739529896144E-2</v>
      </c>
      <c r="AQ72" s="84">
        <v>-7.0865559177492099E-2</v>
      </c>
      <c r="AR72" s="84">
        <v>2.9859355363197459E-2</v>
      </c>
      <c r="AS72" s="84">
        <v>-6.7825155419961092E-2</v>
      </c>
      <c r="AT72" s="84">
        <v>0.10765600431053461</v>
      </c>
      <c r="AU72" s="84">
        <v>0.1657589382431025</v>
      </c>
      <c r="AV72" s="84">
        <v>5.8949765597255746E-2</v>
      </c>
      <c r="AW72" s="84">
        <v>-3.43210458712781E-2</v>
      </c>
      <c r="AX72" s="84">
        <v>2.6964787050019728E-2</v>
      </c>
      <c r="AY72" s="84">
        <v>0.15911414709318641</v>
      </c>
      <c r="AZ72" s="84">
        <v>3.1462355040763591E-2</v>
      </c>
      <c r="BA72" s="84">
        <v>-3.9382025905964874E-2</v>
      </c>
      <c r="BB72" s="84">
        <v>0.22850907743229021</v>
      </c>
      <c r="BC72" s="84">
        <v>-7.2336594744741897E-2</v>
      </c>
      <c r="BD72" s="84">
        <v>0.29005423222586185</v>
      </c>
      <c r="BE72" s="84">
        <v>0.12317203616110517</v>
      </c>
      <c r="BF72" s="84">
        <v>6.1046832026483491E-2</v>
      </c>
      <c r="BG72" s="84">
        <v>-2.6981581828207951E-2</v>
      </c>
      <c r="BH72" s="84">
        <v>3.9888461230912248E-2</v>
      </c>
      <c r="BI72" s="84">
        <v>4.3828394971302954E-2</v>
      </c>
      <c r="BJ72" s="84">
        <v>1.9269106009292228E-2</v>
      </c>
      <c r="BK72" s="84">
        <v>-9.3442002302096858E-2</v>
      </c>
      <c r="BL72" s="84">
        <v>5.5800537550959567E-2</v>
      </c>
      <c r="BM72" s="84">
        <v>4.3949589364728613E-2</v>
      </c>
      <c r="BN72" s="84">
        <v>0.29547960276462648</v>
      </c>
      <c r="BO72" s="84">
        <v>6.1822446623398405E-2</v>
      </c>
      <c r="BP72" s="84">
        <v>1</v>
      </c>
      <c r="BQ72" s="84">
        <v>0.23196516138852177</v>
      </c>
      <c r="BR72" s="84">
        <v>0.83907567651082338</v>
      </c>
      <c r="BS72" s="84">
        <v>0.22150156311521213</v>
      </c>
      <c r="BT72" s="84">
        <v>0.31503888251988627</v>
      </c>
      <c r="BU72" s="85">
        <v>-0.130462804300464</v>
      </c>
    </row>
    <row r="73" spans="2:73" x14ac:dyDescent="0.45">
      <c r="B73" s="79" t="s">
        <v>742</v>
      </c>
      <c r="C73" s="83">
        <v>-9.0522269378367923E-2</v>
      </c>
      <c r="D73" s="84">
        <v>0.20140944370757202</v>
      </c>
      <c r="E73" s="84">
        <v>0.98937625749800506</v>
      </c>
      <c r="F73" s="84">
        <v>-0.16635994251680097</v>
      </c>
      <c r="G73" s="84">
        <v>0.34207626987974049</v>
      </c>
      <c r="H73" s="84">
        <v>-0.17159192624211797</v>
      </c>
      <c r="I73" s="84">
        <v>0.34264801590137323</v>
      </c>
      <c r="J73" s="84">
        <v>-0.10286357694927989</v>
      </c>
      <c r="K73" s="84">
        <v>0.33158409086715457</v>
      </c>
      <c r="L73" s="84">
        <v>0.1040454309138623</v>
      </c>
      <c r="M73" s="84">
        <v>0.60119179981180781</v>
      </c>
      <c r="N73" s="84">
        <v>-4.6805863956791295E-2</v>
      </c>
      <c r="O73" s="84">
        <v>0.51408159248443908</v>
      </c>
      <c r="P73" s="84">
        <v>0.22359165775551681</v>
      </c>
      <c r="Q73" s="84">
        <v>0.59883660923307891</v>
      </c>
      <c r="R73" s="84">
        <v>4.4086307059869323E-2</v>
      </c>
      <c r="S73" s="84">
        <v>0.47611817603116691</v>
      </c>
      <c r="T73" s="84">
        <v>-2.7487727378370772E-2</v>
      </c>
      <c r="U73" s="84">
        <v>0.42217280792110395</v>
      </c>
      <c r="V73" s="84">
        <v>0.10614228242665881</v>
      </c>
      <c r="W73" s="84">
        <v>0.86395028956236419</v>
      </c>
      <c r="X73" s="84">
        <v>0.23136958584902279</v>
      </c>
      <c r="Y73" s="84">
        <v>0.98769234766203085</v>
      </c>
      <c r="Z73" s="84">
        <v>-0.13585363185351521</v>
      </c>
      <c r="AA73" s="84">
        <v>0.34597586113063777</v>
      </c>
      <c r="AB73" s="84">
        <v>-0.13096214711089862</v>
      </c>
      <c r="AC73" s="84">
        <v>0.73215872411146476</v>
      </c>
      <c r="AD73" s="84">
        <v>-2.1982834173646566E-2</v>
      </c>
      <c r="AE73" s="84">
        <v>0.55032842393482273</v>
      </c>
      <c r="AF73" s="84">
        <v>3.2275839753879799E-2</v>
      </c>
      <c r="AG73" s="84">
        <v>0.42173290238202499</v>
      </c>
      <c r="AH73" s="84">
        <v>-4.6869172857202997E-2</v>
      </c>
      <c r="AI73" s="84">
        <v>0.56264251792624065</v>
      </c>
      <c r="AJ73" s="84">
        <v>-2.5480239025081761E-2</v>
      </c>
      <c r="AK73" s="84">
        <v>0.50643976056271467</v>
      </c>
      <c r="AL73" s="84">
        <v>0.15738928328356597</v>
      </c>
      <c r="AM73" s="84">
        <v>0.69553818047695104</v>
      </c>
      <c r="AN73" s="84">
        <v>0.10732209593855489</v>
      </c>
      <c r="AO73" s="84">
        <v>0.57472812187141242</v>
      </c>
      <c r="AP73" s="84">
        <v>-3.2784607442992261E-2</v>
      </c>
      <c r="AQ73" s="84">
        <v>0.43676336638595398</v>
      </c>
      <c r="AR73" s="84">
        <v>-8.6314089117946455E-2</v>
      </c>
      <c r="AS73" s="84">
        <v>0.41275485300757125</v>
      </c>
      <c r="AT73" s="84">
        <v>-5.8448286940003522E-2</v>
      </c>
      <c r="AU73" s="84">
        <v>0.75329375336443816</v>
      </c>
      <c r="AV73" s="84">
        <v>-1.1673746778649879E-2</v>
      </c>
      <c r="AW73" s="84">
        <v>0.35472384496081166</v>
      </c>
      <c r="AX73" s="84">
        <v>7.1322916701538924E-2</v>
      </c>
      <c r="AY73" s="84">
        <v>0.89572561386723182</v>
      </c>
      <c r="AZ73" s="84">
        <v>-2.2014407989860409E-2</v>
      </c>
      <c r="BA73" s="84">
        <v>0.48835738964180081</v>
      </c>
      <c r="BB73" s="84">
        <v>-0.10833646706705412</v>
      </c>
      <c r="BC73" s="84">
        <v>0.32106805880750949</v>
      </c>
      <c r="BD73" s="84">
        <v>7.9823514986543859E-2</v>
      </c>
      <c r="BE73" s="84">
        <v>0.76066299181918717</v>
      </c>
      <c r="BF73" s="84">
        <v>-0.11665190462369536</v>
      </c>
      <c r="BG73" s="84">
        <v>0.59638153864442756</v>
      </c>
      <c r="BH73" s="84">
        <v>7.6741657680893182E-4</v>
      </c>
      <c r="BI73" s="84">
        <v>0.53658262515782729</v>
      </c>
      <c r="BJ73" s="84">
        <v>-0.10561260007158037</v>
      </c>
      <c r="BK73" s="84">
        <v>0.49574477197402189</v>
      </c>
      <c r="BL73" s="84">
        <v>-9.497794153089463E-2</v>
      </c>
      <c r="BM73" s="84">
        <v>0.48397718884309021</v>
      </c>
      <c r="BN73" s="84">
        <v>1.6029795926785492E-2</v>
      </c>
      <c r="BO73" s="84">
        <v>0.15757648730711185</v>
      </c>
      <c r="BP73" s="84">
        <v>0.23196516138852177</v>
      </c>
      <c r="BQ73" s="84">
        <v>1</v>
      </c>
      <c r="BR73" s="84">
        <v>0.23726618269622315</v>
      </c>
      <c r="BS73" s="84">
        <v>0.99186067633573705</v>
      </c>
      <c r="BT73" s="84">
        <v>-0.10098618239034234</v>
      </c>
      <c r="BU73" s="85">
        <v>0.35310644986534001</v>
      </c>
    </row>
    <row r="74" spans="2:73" x14ac:dyDescent="0.45">
      <c r="B74" s="79" t="s">
        <v>743</v>
      </c>
      <c r="C74" s="83">
        <v>0.37951287439617176</v>
      </c>
      <c r="D74" s="84">
        <v>0.78260488807518291</v>
      </c>
      <c r="E74" s="84">
        <v>0.11758798851414706</v>
      </c>
      <c r="F74" s="84">
        <v>0.43182988146067497</v>
      </c>
      <c r="G74" s="84">
        <v>-8.4599207915199093E-2</v>
      </c>
      <c r="H74" s="84">
        <v>0.12037206893312663</v>
      </c>
      <c r="I74" s="84">
        <v>-0.16075725919047426</v>
      </c>
      <c r="J74" s="84">
        <v>0.27058526611873474</v>
      </c>
      <c r="K74" s="84">
        <v>-8.2866940653142429E-2</v>
      </c>
      <c r="L74" s="84">
        <v>0.36032126453238916</v>
      </c>
      <c r="M74" s="84">
        <v>3.9985942423065285E-4</v>
      </c>
      <c r="N74" s="84">
        <v>0.42314782205595841</v>
      </c>
      <c r="O74" s="84">
        <v>-2.3441728185134212E-2</v>
      </c>
      <c r="P74" s="84">
        <v>0.39663007116439059</v>
      </c>
      <c r="Q74" s="84">
        <v>-4.959490331488875E-2</v>
      </c>
      <c r="R74" s="84">
        <v>6.6573436607782296E-2</v>
      </c>
      <c r="S74" s="84">
        <v>-7.7573889815225325E-2</v>
      </c>
      <c r="T74" s="84">
        <v>4.920646032136685E-2</v>
      </c>
      <c r="U74" s="84">
        <v>-5.8557397833749206E-2</v>
      </c>
      <c r="V74" s="84">
        <v>0.26191754127766992</v>
      </c>
      <c r="W74" s="84">
        <v>0.15703493484129213</v>
      </c>
      <c r="X74" s="84">
        <v>0.59770852055362722</v>
      </c>
      <c r="Y74" s="84">
        <v>0.11823124006415711</v>
      </c>
      <c r="Z74" s="84">
        <v>1.8229313879114705E-2</v>
      </c>
      <c r="AA74" s="84">
        <v>-9.08008656974756E-2</v>
      </c>
      <c r="AB74" s="84">
        <v>3.1668103762033349E-2</v>
      </c>
      <c r="AC74" s="84">
        <v>0.14183609303208644</v>
      </c>
      <c r="AD74" s="84">
        <v>6.8525387223253326E-2</v>
      </c>
      <c r="AE74" s="84">
        <v>-4.0139045145560492E-2</v>
      </c>
      <c r="AF74" s="84">
        <v>-5.4176178389649159E-2</v>
      </c>
      <c r="AG74" s="84">
        <v>-7.387010799730645E-2</v>
      </c>
      <c r="AH74" s="84">
        <v>-4.7855026809145468E-2</v>
      </c>
      <c r="AI74" s="84">
        <v>-4.5906438937053914E-2</v>
      </c>
      <c r="AJ74" s="84">
        <v>-3.1150585008660116E-2</v>
      </c>
      <c r="AK74" s="84">
        <v>-0.11925428495383858</v>
      </c>
      <c r="AL74" s="84">
        <v>0.29672533461991496</v>
      </c>
      <c r="AM74" s="84">
        <v>2.9163895076067169E-2</v>
      </c>
      <c r="AN74" s="84">
        <v>0.13535534292657045</v>
      </c>
      <c r="AO74" s="84">
        <v>-2.8755154927825859E-2</v>
      </c>
      <c r="AP74" s="84">
        <v>4.85062817849004E-2</v>
      </c>
      <c r="AQ74" s="84">
        <v>-8.4906280177815208E-2</v>
      </c>
      <c r="AR74" s="84">
        <v>2.1562408905301412E-3</v>
      </c>
      <c r="AS74" s="84">
        <v>-7.2994741688056794E-2</v>
      </c>
      <c r="AT74" s="84">
        <v>0.12907875450746648</v>
      </c>
      <c r="AU74" s="84">
        <v>0.13586420803049212</v>
      </c>
      <c r="AV74" s="84">
        <v>7.3679103525717729E-2</v>
      </c>
      <c r="AW74" s="84">
        <v>-5.1346989676068322E-2</v>
      </c>
      <c r="AX74" s="84">
        <v>5.9836523645399172E-3</v>
      </c>
      <c r="AY74" s="84">
        <v>0.13951284730450006</v>
      </c>
      <c r="AZ74" s="84">
        <v>8.7622399345032975E-3</v>
      </c>
      <c r="BA74" s="84">
        <v>-4.5463710956654864E-2</v>
      </c>
      <c r="BB74" s="84">
        <v>0.23343687092929566</v>
      </c>
      <c r="BC74" s="84">
        <v>-8.3927532591522525E-2</v>
      </c>
      <c r="BD74" s="84">
        <v>0.30903924972216851</v>
      </c>
      <c r="BE74" s="84">
        <v>0.10189379916497547</v>
      </c>
      <c r="BF74" s="84">
        <v>8.0822633176803133E-2</v>
      </c>
      <c r="BG74" s="84">
        <v>-5.307695818290737E-2</v>
      </c>
      <c r="BH74" s="84">
        <v>5.8551138504217719E-2</v>
      </c>
      <c r="BI74" s="84">
        <v>1.2688323075112737E-2</v>
      </c>
      <c r="BJ74" s="84">
        <v>3.2509871806534869E-2</v>
      </c>
      <c r="BK74" s="84">
        <v>-0.1020920928291042</v>
      </c>
      <c r="BL74" s="84">
        <v>7.4463967165054878E-2</v>
      </c>
      <c r="BM74" s="84">
        <v>3.5492698850910033E-2</v>
      </c>
      <c r="BN74" s="84">
        <v>0.34011683737672721</v>
      </c>
      <c r="BO74" s="84">
        <v>0.10427901916741811</v>
      </c>
      <c r="BP74" s="84">
        <v>0.83907567651082338</v>
      </c>
      <c r="BQ74" s="84">
        <v>0.23726618269622315</v>
      </c>
      <c r="BR74" s="84">
        <v>1</v>
      </c>
      <c r="BS74" s="84">
        <v>0.22939044993969304</v>
      </c>
      <c r="BT74" s="84">
        <v>0.35469725287065224</v>
      </c>
      <c r="BU74" s="85">
        <v>-5.785061760993012E-2</v>
      </c>
    </row>
    <row r="75" spans="2:73" x14ac:dyDescent="0.45">
      <c r="B75" s="79" t="s">
        <v>744</v>
      </c>
      <c r="C75" s="83">
        <v>-7.8247345584108507E-2</v>
      </c>
      <c r="D75" s="84">
        <v>0.20480225446362735</v>
      </c>
      <c r="E75" s="84">
        <v>0.97639467294747351</v>
      </c>
      <c r="F75" s="84">
        <v>-0.14933856123225012</v>
      </c>
      <c r="G75" s="84">
        <v>0.32930506792788999</v>
      </c>
      <c r="H75" s="84">
        <v>-0.16778094755661435</v>
      </c>
      <c r="I75" s="84">
        <v>0.32237472333597916</v>
      </c>
      <c r="J75" s="84">
        <v>-9.2874505152927694E-2</v>
      </c>
      <c r="K75" s="84">
        <v>0.31898404598856855</v>
      </c>
      <c r="L75" s="84">
        <v>0.12736917112510213</v>
      </c>
      <c r="M75" s="84">
        <v>0.60345793836464112</v>
      </c>
      <c r="N75" s="84">
        <v>-2.3503726262750411E-2</v>
      </c>
      <c r="O75" s="84">
        <v>0.50990912587298387</v>
      </c>
      <c r="P75" s="84">
        <v>0.24173809679291966</v>
      </c>
      <c r="Q75" s="84">
        <v>0.57723184195023114</v>
      </c>
      <c r="R75" s="84">
        <v>6.5919037500409325E-2</v>
      </c>
      <c r="S75" s="84">
        <v>0.469886485933111</v>
      </c>
      <c r="T75" s="84">
        <v>-2.5936776206865148E-2</v>
      </c>
      <c r="U75" s="84">
        <v>0.41568681718218509</v>
      </c>
      <c r="V75" s="84">
        <v>9.5561664941097663E-2</v>
      </c>
      <c r="W75" s="84">
        <v>0.85006189606563665</v>
      </c>
      <c r="X75" s="84">
        <v>0.23706400974148795</v>
      </c>
      <c r="Y75" s="84">
        <v>0.97523928957852002</v>
      </c>
      <c r="Z75" s="84">
        <v>-0.11937613202858588</v>
      </c>
      <c r="AA75" s="84">
        <v>0.3335663215053068</v>
      </c>
      <c r="AB75" s="84">
        <v>-0.13414186185539606</v>
      </c>
      <c r="AC75" s="84">
        <v>0.72564454009317436</v>
      </c>
      <c r="AD75" s="84">
        <v>-1.4282598592206024E-2</v>
      </c>
      <c r="AE75" s="84">
        <v>0.56208135136960191</v>
      </c>
      <c r="AF75" s="84">
        <v>2.7454801444858276E-2</v>
      </c>
      <c r="AG75" s="84">
        <v>0.42430482351504922</v>
      </c>
      <c r="AH75" s="84">
        <v>-4.3292236923752121E-2</v>
      </c>
      <c r="AI75" s="84">
        <v>0.55995036557885303</v>
      </c>
      <c r="AJ75" s="84">
        <v>-1.7824722532177661E-2</v>
      </c>
      <c r="AK75" s="84">
        <v>0.49809463370028373</v>
      </c>
      <c r="AL75" s="84">
        <v>0.1578026845111199</v>
      </c>
      <c r="AM75" s="84">
        <v>0.67673142200531322</v>
      </c>
      <c r="AN75" s="84">
        <v>0.12315936496501435</v>
      </c>
      <c r="AO75" s="84">
        <v>0.57450241557719406</v>
      </c>
      <c r="AP75" s="84">
        <v>-3.0511403715638579E-2</v>
      </c>
      <c r="AQ75" s="84">
        <v>0.43290063366830328</v>
      </c>
      <c r="AR75" s="84">
        <v>-7.4946352306943756E-2</v>
      </c>
      <c r="AS75" s="84">
        <v>0.40004346773989674</v>
      </c>
      <c r="AT75" s="84">
        <v>-6.2984045924390733E-2</v>
      </c>
      <c r="AU75" s="84">
        <v>0.74756747827519598</v>
      </c>
      <c r="AV75" s="84">
        <v>1.3585198165074152E-3</v>
      </c>
      <c r="AW75" s="84">
        <v>0.3449192001362586</v>
      </c>
      <c r="AX75" s="84">
        <v>7.9206513074283225E-2</v>
      </c>
      <c r="AY75" s="84">
        <v>0.88055857899022816</v>
      </c>
      <c r="AZ75" s="84">
        <v>-3.7812877373690074E-2</v>
      </c>
      <c r="BA75" s="84">
        <v>0.51772486748288293</v>
      </c>
      <c r="BB75" s="84">
        <v>-8.6920558536295309E-2</v>
      </c>
      <c r="BC75" s="84">
        <v>0.30822595426051086</v>
      </c>
      <c r="BD75" s="84">
        <v>7.764732149059636E-2</v>
      </c>
      <c r="BE75" s="84">
        <v>0.74899822968640684</v>
      </c>
      <c r="BF75" s="84">
        <v>-9.9958689817225943E-2</v>
      </c>
      <c r="BG75" s="84">
        <v>0.58683936956574878</v>
      </c>
      <c r="BH75" s="84">
        <v>2.7353704763013295E-3</v>
      </c>
      <c r="BI75" s="84">
        <v>0.54049944278680595</v>
      </c>
      <c r="BJ75" s="84">
        <v>-8.7076339838342051E-2</v>
      </c>
      <c r="BK75" s="84">
        <v>0.4908137999361889</v>
      </c>
      <c r="BL75" s="84">
        <v>-9.2715510554950559E-2</v>
      </c>
      <c r="BM75" s="84">
        <v>0.4917554654134545</v>
      </c>
      <c r="BN75" s="84">
        <v>3.448276148186729E-2</v>
      </c>
      <c r="BO75" s="84">
        <v>0.21133825620365995</v>
      </c>
      <c r="BP75" s="84">
        <v>0.22150156311521213</v>
      </c>
      <c r="BQ75" s="84">
        <v>0.99186067633573705</v>
      </c>
      <c r="BR75" s="84">
        <v>0.22939044993969304</v>
      </c>
      <c r="BS75" s="84">
        <v>1</v>
      </c>
      <c r="BT75" s="84">
        <v>-8.7892149750865914E-2</v>
      </c>
      <c r="BU75" s="85">
        <v>0.34296158161638157</v>
      </c>
    </row>
    <row r="76" spans="2:73" x14ac:dyDescent="0.45">
      <c r="B76" s="79" t="s">
        <v>745</v>
      </c>
      <c r="C76" s="83">
        <v>0.26559730623976752</v>
      </c>
      <c r="D76" s="84">
        <v>0.3559578499069011</v>
      </c>
      <c r="E76" s="84">
        <v>-2.7182866729506011E-2</v>
      </c>
      <c r="F76" s="84">
        <v>0.66157829278922864</v>
      </c>
      <c r="G76" s="84">
        <v>8.3110479084984479E-2</v>
      </c>
      <c r="H76" s="84">
        <v>7.7967228055739246E-2</v>
      </c>
      <c r="I76" s="84">
        <v>-0.11748373722205616</v>
      </c>
      <c r="J76" s="84">
        <v>0.40358759960349228</v>
      </c>
      <c r="K76" s="84">
        <v>8.613594325709524E-2</v>
      </c>
      <c r="L76" s="84">
        <v>0.32403070643954596</v>
      </c>
      <c r="M76" s="84">
        <v>-4.6511326059631583E-2</v>
      </c>
      <c r="N76" s="84">
        <v>0.43904344615718777</v>
      </c>
      <c r="O76" s="84">
        <v>1.0986416884988512E-2</v>
      </c>
      <c r="P76" s="84">
        <v>0.19297578945323637</v>
      </c>
      <c r="Q76" s="84">
        <v>-0.11893651577222414</v>
      </c>
      <c r="R76" s="84">
        <v>4.7447005656583691E-2</v>
      </c>
      <c r="S76" s="84">
        <v>2.7020248266202071E-3</v>
      </c>
      <c r="T76" s="84">
        <v>9.4324222367843907E-2</v>
      </c>
      <c r="U76" s="84">
        <v>3.979860440455027E-2</v>
      </c>
      <c r="V76" s="84">
        <v>0.13898617776021965</v>
      </c>
      <c r="W76" s="84">
        <v>-1.0790646472482604E-2</v>
      </c>
      <c r="X76" s="84">
        <v>0.22264356950101821</v>
      </c>
      <c r="Y76" s="84">
        <v>-2.6144144571281745E-2</v>
      </c>
      <c r="Z76" s="84">
        <v>6.0815214554657458E-2</v>
      </c>
      <c r="AA76" s="84">
        <v>8.2709295466929331E-2</v>
      </c>
      <c r="AB76" s="84">
        <v>6.5981679205392219E-2</v>
      </c>
      <c r="AC76" s="84">
        <v>-1.8531598620688343E-3</v>
      </c>
      <c r="AD76" s="84">
        <v>9.0017349957795867E-2</v>
      </c>
      <c r="AE76" s="84">
        <v>3.6493190967399301E-2</v>
      </c>
      <c r="AF76" s="84">
        <v>-2.5359327085237401E-2</v>
      </c>
      <c r="AG76" s="84">
        <v>-6.8041723055302138E-3</v>
      </c>
      <c r="AH76" s="84">
        <v>3.4214547004362689E-2</v>
      </c>
      <c r="AI76" s="84">
        <v>5.1643961875478799E-3</v>
      </c>
      <c r="AJ76" s="84">
        <v>4.8219087028675958E-2</v>
      </c>
      <c r="AK76" s="84">
        <v>3.172271471871789E-2</v>
      </c>
      <c r="AL76" s="84">
        <v>0.13806787603939391</v>
      </c>
      <c r="AM76" s="84">
        <v>-8.8376629741736643E-2</v>
      </c>
      <c r="AN76" s="84">
        <v>0.16673146534084848</v>
      </c>
      <c r="AO76" s="84">
        <v>-0.11060137774298977</v>
      </c>
      <c r="AP76" s="84">
        <v>5.0958296384557879E-2</v>
      </c>
      <c r="AQ76" s="84">
        <v>6.7136766884871066E-2</v>
      </c>
      <c r="AR76" s="84">
        <v>8.3847961113903949E-4</v>
      </c>
      <c r="AS76" s="84">
        <v>2.9482264983505899E-2</v>
      </c>
      <c r="AT76" s="84">
        <v>0.15737503733746674</v>
      </c>
      <c r="AU76" s="84">
        <v>-1.9924386187392618E-2</v>
      </c>
      <c r="AV76" s="84">
        <v>0.11424235273508652</v>
      </c>
      <c r="AW76" s="84">
        <v>5.1302957507442452E-2</v>
      </c>
      <c r="AX76" s="84">
        <v>-3.614824518711493E-2</v>
      </c>
      <c r="AY76" s="84">
        <v>-4.9068180738789787E-3</v>
      </c>
      <c r="AZ76" s="84">
        <v>3.5631537414383817E-2</v>
      </c>
      <c r="BA76" s="84">
        <v>-4.7818674065202519E-4</v>
      </c>
      <c r="BB76" s="84">
        <v>0.37683286285704964</v>
      </c>
      <c r="BC76" s="84">
        <v>7.2737184088838391E-2</v>
      </c>
      <c r="BD76" s="84">
        <v>0.13141192238620006</v>
      </c>
      <c r="BE76" s="84">
        <v>-4.4222464991328031E-3</v>
      </c>
      <c r="BF76" s="84">
        <v>6.4350675190192885E-2</v>
      </c>
      <c r="BG76" s="84">
        <v>2.0119115622801571E-2</v>
      </c>
      <c r="BH76" s="84">
        <v>5.2958958867586288E-2</v>
      </c>
      <c r="BI76" s="84">
        <v>2.2052674166368339E-3</v>
      </c>
      <c r="BJ76" s="84">
        <v>1.8366944147235113E-2</v>
      </c>
      <c r="BK76" s="84">
        <v>2.4599960241221869E-2</v>
      </c>
      <c r="BL76" s="84">
        <v>0.11874819005864255</v>
      </c>
      <c r="BM76" s="84">
        <v>-3.8181189262955453E-2</v>
      </c>
      <c r="BN76" s="84">
        <v>0.20229296737430499</v>
      </c>
      <c r="BO76" s="84">
        <v>0.31683640109078454</v>
      </c>
      <c r="BP76" s="84">
        <v>0.31503888251988627</v>
      </c>
      <c r="BQ76" s="84">
        <v>-0.10098618239034234</v>
      </c>
      <c r="BR76" s="84">
        <v>0.35469725287065224</v>
      </c>
      <c r="BS76" s="84">
        <v>-8.7892149750865914E-2</v>
      </c>
      <c r="BT76" s="84">
        <v>1</v>
      </c>
      <c r="BU76" s="85">
        <v>1.9690970174529317E-2</v>
      </c>
    </row>
    <row r="77" spans="2:73" x14ac:dyDescent="0.45">
      <c r="B77" s="79" t="s">
        <v>746</v>
      </c>
      <c r="C77" s="86">
        <v>-0.40455689662227284</v>
      </c>
      <c r="D77" s="87">
        <v>-0.28895385582351424</v>
      </c>
      <c r="E77" s="87">
        <v>0.36082799547715766</v>
      </c>
      <c r="F77" s="87">
        <v>-0.17882336973345056</v>
      </c>
      <c r="G77" s="87">
        <v>0.99373793181646186</v>
      </c>
      <c r="H77" s="87">
        <v>-0.20597781424940245</v>
      </c>
      <c r="I77" s="87">
        <v>0.69228402768687169</v>
      </c>
      <c r="J77" s="87">
        <v>-0.10455716465391267</v>
      </c>
      <c r="K77" s="87">
        <v>0.99292001665662111</v>
      </c>
      <c r="L77" s="87">
        <v>-0.33362931954545078</v>
      </c>
      <c r="M77" s="87">
        <v>0.2419688889345005</v>
      </c>
      <c r="N77" s="87">
        <v>-0.31053503964999629</v>
      </c>
      <c r="O77" s="87">
        <v>0.48925357342081399</v>
      </c>
      <c r="P77" s="87">
        <v>-0.31937860084015385</v>
      </c>
      <c r="Q77" s="87">
        <v>0.40613512688056375</v>
      </c>
      <c r="R77" s="87">
        <v>-0.4395385063622001</v>
      </c>
      <c r="S77" s="87">
        <v>0.55106705098132791</v>
      </c>
      <c r="T77" s="87">
        <v>0.11349071594396784</v>
      </c>
      <c r="U77" s="87">
        <v>0.91532296278870595</v>
      </c>
      <c r="V77" s="87">
        <v>-0.13240966093262693</v>
      </c>
      <c r="W77" s="87">
        <v>0.13932150754386058</v>
      </c>
      <c r="X77" s="87">
        <v>-0.3449180584102588</v>
      </c>
      <c r="Y77" s="87">
        <v>0.36700119727240921</v>
      </c>
      <c r="Z77" s="87">
        <v>-7.8938866027068844E-2</v>
      </c>
      <c r="AA77" s="87">
        <v>0.9921528043011042</v>
      </c>
      <c r="AB77" s="87">
        <v>0.24882013996165547</v>
      </c>
      <c r="AC77" s="87">
        <v>3.8600053759565503E-2</v>
      </c>
      <c r="AD77" s="87">
        <v>-0.25222541761680073</v>
      </c>
      <c r="AE77" s="87">
        <v>0.6689800024562027</v>
      </c>
      <c r="AF77" s="87">
        <v>-0.31628389559637876</v>
      </c>
      <c r="AG77" s="87">
        <v>0.57164310166666221</v>
      </c>
      <c r="AH77" s="87">
        <v>-0.28068841961762259</v>
      </c>
      <c r="AI77" s="87">
        <v>0.34070512076899861</v>
      </c>
      <c r="AJ77" s="87">
        <v>-0.29296562097199225</v>
      </c>
      <c r="AK77" s="87">
        <v>0.62443767836044095</v>
      </c>
      <c r="AL77" s="87">
        <v>-0.32871499749231625</v>
      </c>
      <c r="AM77" s="87">
        <v>0.32662533458661236</v>
      </c>
      <c r="AN77" s="87">
        <v>-0.26611776108833179</v>
      </c>
      <c r="AO77" s="87">
        <v>0.19037198311552689</v>
      </c>
      <c r="AP77" s="87">
        <v>-9.8469920511241996E-2</v>
      </c>
      <c r="AQ77" s="87">
        <v>0.86016838804579243</v>
      </c>
      <c r="AR77" s="87">
        <v>-7.2516477074804839E-2</v>
      </c>
      <c r="AS77" s="87">
        <v>0.78954932726684024</v>
      </c>
      <c r="AT77" s="87">
        <v>-7.7958772870585337E-3</v>
      </c>
      <c r="AU77" s="87">
        <v>5.7899669814132013E-2</v>
      </c>
      <c r="AV77" s="87">
        <v>-0.23019120224840961</v>
      </c>
      <c r="AW77" s="87">
        <v>0.97412287273259224</v>
      </c>
      <c r="AX77" s="87">
        <v>8.4350169937914998E-2</v>
      </c>
      <c r="AY77" s="87">
        <v>0.24919962235982873</v>
      </c>
      <c r="AZ77" s="87">
        <v>0.27740992924736102</v>
      </c>
      <c r="BA77" s="87">
        <v>0.17907816963681175</v>
      </c>
      <c r="BB77" s="87">
        <v>-9.3432035368794117E-2</v>
      </c>
      <c r="BC77" s="87">
        <v>0.99209443719355872</v>
      </c>
      <c r="BD77" s="87">
        <v>-0.38525685071899435</v>
      </c>
      <c r="BE77" s="87">
        <v>0.19751620027927153</v>
      </c>
      <c r="BF77" s="87">
        <v>-0.10388952739382863</v>
      </c>
      <c r="BG77" s="87">
        <v>0.74119306877911484</v>
      </c>
      <c r="BH77" s="87">
        <v>-2.4358304904377692E-2</v>
      </c>
      <c r="BI77" s="87">
        <v>0.40592770016429303</v>
      </c>
      <c r="BJ77" s="87">
        <v>-0.28973570142783611</v>
      </c>
      <c r="BK77" s="87">
        <v>0.82537248305827704</v>
      </c>
      <c r="BL77" s="87">
        <v>5.1060844998063439E-2</v>
      </c>
      <c r="BM77" s="87">
        <v>0.31262353386375524</v>
      </c>
      <c r="BN77" s="87">
        <v>-0.25636532837866371</v>
      </c>
      <c r="BO77" s="87">
        <v>-1.2602917752352677E-2</v>
      </c>
      <c r="BP77" s="87">
        <v>-0.130462804300464</v>
      </c>
      <c r="BQ77" s="87">
        <v>0.35310644986534001</v>
      </c>
      <c r="BR77" s="87">
        <v>-5.785061760993012E-2</v>
      </c>
      <c r="BS77" s="87">
        <v>0.34296158161638157</v>
      </c>
      <c r="BT77" s="87">
        <v>1.9690970174529317E-2</v>
      </c>
      <c r="BU77" s="88">
        <v>1</v>
      </c>
    </row>
  </sheetData>
  <sheetProtection sheet="1" objects="1" scenarios="1"/>
  <conditionalFormatting sqref="C7:BU77">
    <cfRule type="colorScale" priority="1">
      <colorScale>
        <cfvo type="num" val="-1"/>
        <cfvo type="num" val="1"/>
        <color rgb="FFFF7128"/>
        <color rgb="FFFFEF9C"/>
      </colorScale>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ShowMenu">
                <anchor moveWithCells="1">
                  <from>
                    <xdr:col>1</xdr:col>
                    <xdr:colOff>0</xdr:colOff>
                    <xdr:row>2</xdr:row>
                    <xdr:rowOff>0</xdr:rowOff>
                  </from>
                  <to>
                    <xdr:col>2</xdr:col>
                    <xdr:colOff>0</xdr:colOff>
                    <xdr:row>3</xdr:row>
                    <xdr:rowOff>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EF051D-F6B3-4D9F-80AE-A283A509F9FC}">
  <sheetPr codeName="shConfig"/>
  <dimension ref="A1:C11"/>
  <sheetViews>
    <sheetView showGridLines="0" showRowColHeaders="0" workbookViewId="0"/>
  </sheetViews>
  <sheetFormatPr defaultRowHeight="14.25" x14ac:dyDescent="0.45"/>
  <cols>
    <col min="1" max="1" width="21.3984375" bestFit="1" customWidth="1"/>
    <col min="2" max="2" width="45" bestFit="1" customWidth="1"/>
    <col min="3" max="3" width="100.73046875" customWidth="1"/>
  </cols>
  <sheetData>
    <row r="1" spans="1:3" ht="28.5" x14ac:dyDescent="0.85">
      <c r="A1" s="1" t="s">
        <v>752</v>
      </c>
    </row>
    <row r="4" spans="1:3" x14ac:dyDescent="0.45">
      <c r="A4" s="89" t="s">
        <v>753</v>
      </c>
      <c r="B4" s="90">
        <v>44620</v>
      </c>
      <c r="C4" s="91" t="s">
        <v>754</v>
      </c>
    </row>
    <row r="5" spans="1:3" x14ac:dyDescent="0.45">
      <c r="A5" s="89" t="s">
        <v>755</v>
      </c>
      <c r="B5" s="92" t="s">
        <v>4</v>
      </c>
      <c r="C5" s="93" t="s">
        <v>756</v>
      </c>
    </row>
    <row r="6" spans="1:3" ht="57" x14ac:dyDescent="0.45">
      <c r="A6" s="89" t="s">
        <v>757</v>
      </c>
      <c r="B6" s="92" t="s">
        <v>4</v>
      </c>
      <c r="C6" s="93" t="s">
        <v>758</v>
      </c>
    </row>
    <row r="7" spans="1:3" x14ac:dyDescent="0.45">
      <c r="A7" s="89" t="s">
        <v>759</v>
      </c>
      <c r="B7" s="94">
        <v>0.03</v>
      </c>
      <c r="C7" s="91" t="s">
        <v>760</v>
      </c>
    </row>
    <row r="8" spans="1:3" x14ac:dyDescent="0.45">
      <c r="A8" s="89" t="s">
        <v>761</v>
      </c>
      <c r="B8" s="92">
        <v>1</v>
      </c>
      <c r="C8" s="91" t="s">
        <v>762</v>
      </c>
    </row>
    <row r="9" spans="1:3" x14ac:dyDescent="0.45">
      <c r="A9" s="89" t="s">
        <v>763</v>
      </c>
      <c r="B9" s="92">
        <v>15</v>
      </c>
      <c r="C9" s="91" t="s">
        <v>764</v>
      </c>
    </row>
    <row r="10" spans="1:3" x14ac:dyDescent="0.45">
      <c r="A10" s="89" t="s">
        <v>765</v>
      </c>
      <c r="B10" s="95" t="s">
        <v>766</v>
      </c>
      <c r="C10" s="93" t="s">
        <v>767</v>
      </c>
    </row>
    <row r="11" spans="1:3" x14ac:dyDescent="0.45">
      <c r="A11" s="96" t="s">
        <v>768</v>
      </c>
      <c r="B11" s="95" t="s">
        <v>769</v>
      </c>
      <c r="C11" s="93" t="s">
        <v>770</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754DE-E5A1-4FD2-BA0F-F790768DB31A}">
  <sheetPr codeName="shAudit"/>
  <dimension ref="B1:H250"/>
  <sheetViews>
    <sheetView showGridLines="0" showRowColHeaders="0" workbookViewId="0"/>
  </sheetViews>
  <sheetFormatPr defaultRowHeight="14.25" x14ac:dyDescent="0.45"/>
  <cols>
    <col min="1" max="1" width="2.73046875" customWidth="1"/>
    <col min="2" max="2" width="7.86328125" customWidth="1"/>
    <col min="3" max="3" width="12" bestFit="1" customWidth="1"/>
    <col min="4" max="4" width="5.59765625" customWidth="1"/>
    <col min="5" max="5" width="14.86328125" customWidth="1"/>
    <col min="6" max="6" width="155.73046875" bestFit="1" customWidth="1"/>
  </cols>
  <sheetData>
    <row r="1" spans="2:8" ht="28.5" x14ac:dyDescent="0.85">
      <c r="B1" s="1" t="s">
        <v>771</v>
      </c>
    </row>
    <row r="5" spans="2:8" x14ac:dyDescent="0.45">
      <c r="B5" s="97" t="s">
        <v>772</v>
      </c>
      <c r="C5" s="98" t="s">
        <v>773</v>
      </c>
      <c r="D5" s="129" t="s">
        <v>774</v>
      </c>
      <c r="E5" s="113" t="s">
        <v>775</v>
      </c>
      <c r="F5" s="99" t="s">
        <v>776</v>
      </c>
      <c r="H5" s="100"/>
    </row>
    <row r="6" spans="2:8" ht="42.75" x14ac:dyDescent="0.45">
      <c r="B6" s="128">
        <v>245</v>
      </c>
      <c r="C6" s="101">
        <v>44665</v>
      </c>
      <c r="D6" s="130">
        <v>0.77913194444408873</v>
      </c>
      <c r="E6" s="114" t="s">
        <v>777</v>
      </c>
      <c r="F6" s="103" t="s">
        <v>1242</v>
      </c>
    </row>
    <row r="7" spans="2:8" x14ac:dyDescent="0.45">
      <c r="B7" s="128">
        <v>244</v>
      </c>
      <c r="C7" s="101">
        <v>44665</v>
      </c>
      <c r="D7" s="130">
        <v>0.69292824074364034</v>
      </c>
      <c r="E7" s="114" t="s">
        <v>777</v>
      </c>
      <c r="F7" s="102" t="s">
        <v>1239</v>
      </c>
    </row>
    <row r="8" spans="2:8" x14ac:dyDescent="0.45">
      <c r="B8" s="128">
        <v>243</v>
      </c>
      <c r="C8" s="101">
        <v>44665</v>
      </c>
      <c r="D8" s="130">
        <v>0.63251157407648861</v>
      </c>
      <c r="E8" s="114" t="s">
        <v>777</v>
      </c>
      <c r="F8" s="103" t="s">
        <v>1238</v>
      </c>
    </row>
    <row r="9" spans="2:8" x14ac:dyDescent="0.45">
      <c r="B9" s="112">
        <v>242</v>
      </c>
      <c r="C9" s="101">
        <v>44665</v>
      </c>
      <c r="D9" s="130">
        <v>0.54349537037342088</v>
      </c>
      <c r="E9" s="114" t="s">
        <v>777</v>
      </c>
      <c r="F9" s="103" t="s">
        <v>1237</v>
      </c>
    </row>
    <row r="10" spans="2:8" x14ac:dyDescent="0.45">
      <c r="B10" s="112">
        <v>241</v>
      </c>
      <c r="C10" s="101">
        <v>44663</v>
      </c>
      <c r="D10" s="130">
        <v>0.58096064814890269</v>
      </c>
      <c r="E10" s="114" t="s">
        <v>777</v>
      </c>
      <c r="F10" s="102" t="s">
        <v>778</v>
      </c>
    </row>
    <row r="11" spans="2:8" ht="28.5" x14ac:dyDescent="0.45">
      <c r="B11" s="112">
        <v>240</v>
      </c>
      <c r="C11" s="101">
        <v>44663</v>
      </c>
      <c r="D11" s="130">
        <v>0.48927083333546761</v>
      </c>
      <c r="E11" s="114" t="s">
        <v>777</v>
      </c>
      <c r="F11" s="103" t="s">
        <v>779</v>
      </c>
    </row>
    <row r="12" spans="2:8" x14ac:dyDescent="0.45">
      <c r="B12" s="112">
        <v>239</v>
      </c>
      <c r="C12" s="101">
        <v>44657</v>
      </c>
      <c r="D12" s="130">
        <v>0.65902777777955635</v>
      </c>
      <c r="E12" s="114" t="s">
        <v>777</v>
      </c>
      <c r="F12" s="103" t="s">
        <v>780</v>
      </c>
    </row>
    <row r="13" spans="2:8" x14ac:dyDescent="0.45">
      <c r="B13" s="112">
        <v>238</v>
      </c>
      <c r="C13" s="101">
        <v>44643</v>
      </c>
      <c r="D13" s="130">
        <v>0.75070601851621177</v>
      </c>
      <c r="E13" s="114" t="s">
        <v>777</v>
      </c>
      <c r="F13" s="102" t="s">
        <v>781</v>
      </c>
    </row>
    <row r="14" spans="2:8" x14ac:dyDescent="0.45">
      <c r="B14" s="112">
        <v>237</v>
      </c>
      <c r="C14" s="101">
        <v>44643</v>
      </c>
      <c r="D14" s="130">
        <v>0.72035879629402189</v>
      </c>
      <c r="E14" s="114" t="s">
        <v>777</v>
      </c>
      <c r="F14" s="103" t="s">
        <v>782</v>
      </c>
    </row>
    <row r="15" spans="2:8" x14ac:dyDescent="0.45">
      <c r="B15" s="112">
        <v>236</v>
      </c>
      <c r="C15" s="101">
        <v>44643</v>
      </c>
      <c r="D15" s="130">
        <v>0.71694444444437977</v>
      </c>
      <c r="E15" s="114" t="s">
        <v>777</v>
      </c>
      <c r="F15" s="103" t="s">
        <v>783</v>
      </c>
    </row>
    <row r="16" spans="2:8" x14ac:dyDescent="0.45">
      <c r="B16" s="112">
        <v>235</v>
      </c>
      <c r="C16" s="101">
        <v>44643</v>
      </c>
      <c r="D16" s="130">
        <v>0.56063657407503342</v>
      </c>
      <c r="E16" s="114" t="s">
        <v>777</v>
      </c>
      <c r="F16" s="102" t="s">
        <v>784</v>
      </c>
    </row>
    <row r="17" spans="2:6" x14ac:dyDescent="0.45">
      <c r="B17" s="112">
        <v>234</v>
      </c>
      <c r="C17" s="101">
        <v>44641</v>
      </c>
      <c r="D17" s="130">
        <v>0.67809027777548181</v>
      </c>
      <c r="E17" s="114" t="s">
        <v>777</v>
      </c>
      <c r="F17" s="102" t="s">
        <v>785</v>
      </c>
    </row>
    <row r="18" spans="2:6" x14ac:dyDescent="0.45">
      <c r="B18" s="112">
        <v>233</v>
      </c>
      <c r="C18" s="101">
        <v>44641</v>
      </c>
      <c r="D18" s="130">
        <v>0.55396990740700858</v>
      </c>
      <c r="E18" s="114" t="s">
        <v>777</v>
      </c>
      <c r="F18" s="102" t="s">
        <v>786</v>
      </c>
    </row>
    <row r="19" spans="2:6" x14ac:dyDescent="0.45">
      <c r="B19" s="112">
        <v>232</v>
      </c>
      <c r="C19" s="101">
        <v>44641</v>
      </c>
      <c r="D19" s="130">
        <v>0.54730324073898373</v>
      </c>
      <c r="E19" s="114" t="s">
        <v>777</v>
      </c>
      <c r="F19" s="102" t="s">
        <v>787</v>
      </c>
    </row>
    <row r="20" spans="2:6" x14ac:dyDescent="0.45">
      <c r="B20" s="112">
        <v>231</v>
      </c>
      <c r="C20" s="101">
        <v>44641</v>
      </c>
      <c r="D20" s="130">
        <v>0.37900462962716119</v>
      </c>
      <c r="E20" s="114" t="s">
        <v>777</v>
      </c>
      <c r="F20" s="102" t="s">
        <v>788</v>
      </c>
    </row>
    <row r="21" spans="2:6" x14ac:dyDescent="0.45">
      <c r="B21" s="112">
        <v>230</v>
      </c>
      <c r="C21" s="101">
        <v>44641</v>
      </c>
      <c r="D21" s="130">
        <v>0.3738310185217415</v>
      </c>
      <c r="E21" s="114" t="s">
        <v>777</v>
      </c>
      <c r="F21" s="102" t="s">
        <v>789</v>
      </c>
    </row>
    <row r="22" spans="2:6" x14ac:dyDescent="0.45">
      <c r="B22" s="112">
        <v>229</v>
      </c>
      <c r="C22" s="101">
        <v>44636</v>
      </c>
      <c r="D22" s="130">
        <v>0.43009259259270038</v>
      </c>
      <c r="E22" s="114" t="s">
        <v>777</v>
      </c>
      <c r="F22" s="102" t="s">
        <v>790</v>
      </c>
    </row>
    <row r="23" spans="2:6" x14ac:dyDescent="0.45">
      <c r="B23" s="112">
        <v>228</v>
      </c>
      <c r="C23" s="101">
        <v>44630</v>
      </c>
      <c r="D23" s="130">
        <v>0.47071759259415558</v>
      </c>
      <c r="E23" s="114" t="s">
        <v>777</v>
      </c>
      <c r="F23" s="102" t="s">
        <v>791</v>
      </c>
    </row>
    <row r="24" spans="2:6" x14ac:dyDescent="0.45">
      <c r="B24" s="112">
        <v>227</v>
      </c>
      <c r="C24" s="101">
        <v>44628</v>
      </c>
      <c r="D24" s="130">
        <v>0.82684027777577285</v>
      </c>
      <c r="E24" s="114" t="s">
        <v>777</v>
      </c>
      <c r="F24" s="102" t="s">
        <v>792</v>
      </c>
    </row>
    <row r="25" spans="2:6" x14ac:dyDescent="0.45">
      <c r="B25" s="112">
        <v>226</v>
      </c>
      <c r="C25" s="101">
        <v>44613</v>
      </c>
      <c r="D25" s="130">
        <v>0.45672453703446081</v>
      </c>
      <c r="E25" s="114" t="s">
        <v>777</v>
      </c>
      <c r="F25" s="103" t="s">
        <v>793</v>
      </c>
    </row>
    <row r="26" spans="2:6" x14ac:dyDescent="0.45">
      <c r="B26" s="112">
        <v>225</v>
      </c>
      <c r="C26" s="101">
        <v>44592</v>
      </c>
      <c r="D26" s="130">
        <v>0.73324074073752854</v>
      </c>
      <c r="E26" s="114" t="s">
        <v>777</v>
      </c>
      <c r="F26" s="103" t="s">
        <v>794</v>
      </c>
    </row>
    <row r="27" spans="2:6" x14ac:dyDescent="0.45">
      <c r="B27" s="112">
        <v>224</v>
      </c>
      <c r="C27" s="101">
        <v>44592</v>
      </c>
      <c r="D27" s="130">
        <v>0.69873842592642177</v>
      </c>
      <c r="E27" s="114" t="s">
        <v>777</v>
      </c>
      <c r="F27" s="102" t="s">
        <v>795</v>
      </c>
    </row>
    <row r="28" spans="2:6" x14ac:dyDescent="0.45">
      <c r="B28" s="112">
        <v>223</v>
      </c>
      <c r="C28" s="101">
        <v>44585</v>
      </c>
      <c r="D28" s="130">
        <v>0.84278935185284354</v>
      </c>
      <c r="E28" s="114" t="s">
        <v>777</v>
      </c>
      <c r="F28" s="102" t="s">
        <v>796</v>
      </c>
    </row>
    <row r="29" spans="2:6" x14ac:dyDescent="0.45">
      <c r="B29" s="112">
        <v>222</v>
      </c>
      <c r="C29" s="101">
        <v>44585</v>
      </c>
      <c r="D29" s="130">
        <v>0.76714120370161254</v>
      </c>
      <c r="E29" s="114" t="s">
        <v>777</v>
      </c>
      <c r="F29" s="103" t="s">
        <v>797</v>
      </c>
    </row>
    <row r="30" spans="2:6" x14ac:dyDescent="0.45">
      <c r="B30" s="112">
        <v>221</v>
      </c>
      <c r="C30" s="101">
        <v>44585</v>
      </c>
      <c r="D30" s="130">
        <v>0.69603009259299142</v>
      </c>
      <c r="E30" s="114" t="s">
        <v>777</v>
      </c>
      <c r="F30" s="102" t="s">
        <v>798</v>
      </c>
    </row>
    <row r="31" spans="2:6" x14ac:dyDescent="0.45">
      <c r="B31" s="112">
        <v>220</v>
      </c>
      <c r="C31" s="101">
        <v>44585</v>
      </c>
      <c r="D31" s="130">
        <v>0.68548611111327773</v>
      </c>
      <c r="E31" s="114" t="s">
        <v>777</v>
      </c>
      <c r="F31" s="102" t="s">
        <v>799</v>
      </c>
    </row>
    <row r="32" spans="2:6" x14ac:dyDescent="0.45">
      <c r="B32" s="112">
        <v>219</v>
      </c>
      <c r="C32" s="101">
        <v>44585</v>
      </c>
      <c r="D32" s="130">
        <v>0.67990740740788169</v>
      </c>
      <c r="E32" s="114" t="s">
        <v>777</v>
      </c>
      <c r="F32" s="102" t="s">
        <v>800</v>
      </c>
    </row>
    <row r="33" spans="2:6" x14ac:dyDescent="0.45">
      <c r="B33" s="112">
        <v>218</v>
      </c>
      <c r="C33" s="101">
        <v>44579</v>
      </c>
      <c r="D33" s="130">
        <v>0.71554398148145992</v>
      </c>
      <c r="E33" s="114" t="s">
        <v>777</v>
      </c>
      <c r="F33" s="102" t="s">
        <v>801</v>
      </c>
    </row>
    <row r="34" spans="2:6" x14ac:dyDescent="0.45">
      <c r="B34" s="112">
        <v>217</v>
      </c>
      <c r="C34" s="101">
        <v>44579</v>
      </c>
      <c r="D34" s="130">
        <v>0.68543981481343508</v>
      </c>
      <c r="E34" s="114" t="s">
        <v>777</v>
      </c>
      <c r="F34" s="102" t="s">
        <v>802</v>
      </c>
    </row>
    <row r="35" spans="2:6" x14ac:dyDescent="0.45">
      <c r="B35" s="112">
        <v>216</v>
      </c>
      <c r="C35" s="101">
        <v>44579</v>
      </c>
      <c r="D35" s="130">
        <v>0.68206018518685596</v>
      </c>
      <c r="E35" s="114" t="s">
        <v>777</v>
      </c>
      <c r="F35" s="103" t="s">
        <v>803</v>
      </c>
    </row>
    <row r="36" spans="2:6" ht="28.5" x14ac:dyDescent="0.45">
      <c r="B36" s="112">
        <v>215</v>
      </c>
      <c r="C36" s="101">
        <v>44579</v>
      </c>
      <c r="D36" s="130">
        <v>0.61096064814773854</v>
      </c>
      <c r="E36" s="114" t="s">
        <v>777</v>
      </c>
      <c r="F36" s="103" t="s">
        <v>804</v>
      </c>
    </row>
    <row r="37" spans="2:6" x14ac:dyDescent="0.45">
      <c r="B37" s="112">
        <v>214</v>
      </c>
      <c r="C37" s="101">
        <v>44578</v>
      </c>
      <c r="D37" s="130">
        <v>0.65636574073869269</v>
      </c>
      <c r="E37" s="114" t="s">
        <v>777</v>
      </c>
      <c r="F37" s="104" t="s">
        <v>805</v>
      </c>
    </row>
    <row r="38" spans="2:6" x14ac:dyDescent="0.45">
      <c r="B38" s="112">
        <v>213</v>
      </c>
      <c r="C38" s="101">
        <v>44111</v>
      </c>
      <c r="D38" s="130">
        <v>0.71879629629984265</v>
      </c>
      <c r="E38" s="114" t="s">
        <v>777</v>
      </c>
      <c r="F38" s="102" t="s">
        <v>806</v>
      </c>
    </row>
    <row r="39" spans="2:6" x14ac:dyDescent="0.45">
      <c r="B39" s="112">
        <v>212</v>
      </c>
      <c r="C39" s="101">
        <v>43895</v>
      </c>
      <c r="D39" s="130">
        <v>0.61751157407707069</v>
      </c>
      <c r="E39" s="114" t="s">
        <v>777</v>
      </c>
      <c r="F39" s="103" t="s">
        <v>807</v>
      </c>
    </row>
    <row r="40" spans="2:6" x14ac:dyDescent="0.45">
      <c r="B40" s="112">
        <v>211</v>
      </c>
      <c r="C40" s="101">
        <v>43894</v>
      </c>
      <c r="D40" s="130">
        <v>0.63778935185109731</v>
      </c>
      <c r="E40" s="114" t="s">
        <v>777</v>
      </c>
      <c r="F40" s="102" t="s">
        <v>808</v>
      </c>
    </row>
    <row r="41" spans="2:6" x14ac:dyDescent="0.45">
      <c r="B41" s="112">
        <v>210</v>
      </c>
      <c r="C41" s="101">
        <v>43894</v>
      </c>
      <c r="D41" s="130">
        <v>0.62638888888614019</v>
      </c>
      <c r="E41" s="114" t="s">
        <v>777</v>
      </c>
      <c r="F41" s="102" t="s">
        <v>809</v>
      </c>
    </row>
    <row r="42" spans="2:6" x14ac:dyDescent="0.45">
      <c r="B42" s="112">
        <v>209</v>
      </c>
      <c r="C42" s="101">
        <v>43777</v>
      </c>
      <c r="D42" s="130">
        <v>0.6680902777807205</v>
      </c>
      <c r="E42" s="114" t="s">
        <v>777</v>
      </c>
      <c r="F42" s="102" t="s">
        <v>810</v>
      </c>
    </row>
    <row r="43" spans="2:6" x14ac:dyDescent="0.45">
      <c r="B43" s="112">
        <v>208</v>
      </c>
      <c r="C43" s="101">
        <v>43599</v>
      </c>
      <c r="D43" s="130">
        <v>0.47085648147913162</v>
      </c>
      <c r="E43" s="114" t="s">
        <v>777</v>
      </c>
      <c r="F43" s="102" t="s">
        <v>811</v>
      </c>
    </row>
    <row r="44" spans="2:6" x14ac:dyDescent="0.45">
      <c r="B44" s="112">
        <v>207</v>
      </c>
      <c r="C44" s="101">
        <v>43497</v>
      </c>
      <c r="D44" s="130">
        <v>0.73601851851708489</v>
      </c>
      <c r="E44" s="114" t="s">
        <v>777</v>
      </c>
      <c r="F44" s="102" t="s">
        <v>812</v>
      </c>
    </row>
    <row r="45" spans="2:6" x14ac:dyDescent="0.45">
      <c r="B45" s="112">
        <v>206</v>
      </c>
      <c r="C45" s="101">
        <v>43497</v>
      </c>
      <c r="D45" s="130">
        <v>0.69928240740409819</v>
      </c>
      <c r="E45" s="114" t="s">
        <v>777</v>
      </c>
      <c r="F45" s="102" t="s">
        <v>813</v>
      </c>
    </row>
    <row r="46" spans="2:6" x14ac:dyDescent="0.45">
      <c r="B46" s="112">
        <v>205</v>
      </c>
      <c r="C46" s="101">
        <v>43497</v>
      </c>
      <c r="D46" s="130">
        <v>0.4829629629603005</v>
      </c>
      <c r="E46" s="114" t="s">
        <v>777</v>
      </c>
      <c r="F46" s="102" t="s">
        <v>814</v>
      </c>
    </row>
    <row r="47" spans="2:6" x14ac:dyDescent="0.45">
      <c r="B47" s="112">
        <v>204</v>
      </c>
      <c r="C47" s="101">
        <v>43496</v>
      </c>
      <c r="D47" s="130">
        <v>0.61988425925665069</v>
      </c>
      <c r="E47" s="114" t="s">
        <v>777</v>
      </c>
      <c r="F47" s="102" t="s">
        <v>815</v>
      </c>
    </row>
    <row r="48" spans="2:6" x14ac:dyDescent="0.45">
      <c r="B48" s="112">
        <v>203</v>
      </c>
      <c r="C48" s="101">
        <v>43496</v>
      </c>
      <c r="D48" s="130">
        <v>0.39752314814541023</v>
      </c>
      <c r="E48" s="114" t="s">
        <v>777</v>
      </c>
      <c r="F48" s="103" t="s">
        <v>816</v>
      </c>
    </row>
    <row r="49" spans="2:6" x14ac:dyDescent="0.45">
      <c r="B49" s="112">
        <v>202</v>
      </c>
      <c r="C49" s="101">
        <v>43496</v>
      </c>
      <c r="D49" s="130">
        <v>0.39151620370103046</v>
      </c>
      <c r="E49" s="114" t="s">
        <v>777</v>
      </c>
      <c r="F49" s="102" t="s">
        <v>817</v>
      </c>
    </row>
    <row r="50" spans="2:6" x14ac:dyDescent="0.45">
      <c r="B50" s="105">
        <v>201</v>
      </c>
      <c r="C50" s="101">
        <v>43178</v>
      </c>
      <c r="D50" s="130">
        <v>0.64791666666860692</v>
      </c>
      <c r="E50" s="114" t="s">
        <v>777</v>
      </c>
      <c r="F50" s="103" t="s">
        <v>818</v>
      </c>
    </row>
    <row r="51" spans="2:6" x14ac:dyDescent="0.45">
      <c r="B51" s="105">
        <v>200</v>
      </c>
      <c r="C51" s="101">
        <v>43175</v>
      </c>
      <c r="D51" s="130">
        <v>0.75478009258949896</v>
      </c>
      <c r="E51" s="114" t="s">
        <v>819</v>
      </c>
      <c r="F51" s="102" t="s">
        <v>820</v>
      </c>
    </row>
    <row r="52" spans="2:6" x14ac:dyDescent="0.45">
      <c r="B52" s="105">
        <v>199</v>
      </c>
      <c r="C52" s="101">
        <v>43175</v>
      </c>
      <c r="D52" s="130">
        <v>0.7277662037013215</v>
      </c>
      <c r="E52" s="114" t="s">
        <v>777</v>
      </c>
      <c r="F52" s="102" t="s">
        <v>821</v>
      </c>
    </row>
    <row r="53" spans="2:6" x14ac:dyDescent="0.45">
      <c r="B53" s="105">
        <v>198</v>
      </c>
      <c r="C53" s="101">
        <v>43175</v>
      </c>
      <c r="D53" s="130">
        <v>0.62359953703708015</v>
      </c>
      <c r="E53" s="114" t="s">
        <v>777</v>
      </c>
      <c r="F53" s="102" t="s">
        <v>822</v>
      </c>
    </row>
    <row r="54" spans="2:6" x14ac:dyDescent="0.45">
      <c r="B54" s="105">
        <v>197</v>
      </c>
      <c r="C54" s="101">
        <v>43175</v>
      </c>
      <c r="D54" s="130">
        <v>0.60281250000116415</v>
      </c>
      <c r="E54" s="114" t="s">
        <v>777</v>
      </c>
      <c r="F54" s="102" t="s">
        <v>823</v>
      </c>
    </row>
    <row r="55" spans="2:6" ht="28.5" x14ac:dyDescent="0.45">
      <c r="B55" s="105">
        <v>196</v>
      </c>
      <c r="C55" s="101">
        <v>43175</v>
      </c>
      <c r="D55" s="130">
        <v>0.53870370370714227</v>
      </c>
      <c r="E55" s="114" t="s">
        <v>777</v>
      </c>
      <c r="F55" s="102" t="s">
        <v>824</v>
      </c>
    </row>
    <row r="56" spans="2:6" x14ac:dyDescent="0.45">
      <c r="B56" s="105">
        <v>195</v>
      </c>
      <c r="C56" s="101">
        <v>43164</v>
      </c>
      <c r="D56" s="130">
        <v>0.63534722222539131</v>
      </c>
      <c r="E56" s="114" t="s">
        <v>777</v>
      </c>
      <c r="F56" s="103" t="s">
        <v>825</v>
      </c>
    </row>
    <row r="57" spans="2:6" x14ac:dyDescent="0.45">
      <c r="B57" s="105">
        <v>194</v>
      </c>
      <c r="C57" s="101">
        <v>43154</v>
      </c>
      <c r="D57" s="130">
        <v>0.74334490740875481</v>
      </c>
      <c r="E57" s="114" t="s">
        <v>777</v>
      </c>
      <c r="F57" s="102" t="s">
        <v>826</v>
      </c>
    </row>
    <row r="58" spans="2:6" x14ac:dyDescent="0.45">
      <c r="B58" s="105">
        <v>193</v>
      </c>
      <c r="C58" s="101">
        <v>43154</v>
      </c>
      <c r="D58" s="130">
        <v>0.68004629629285773</v>
      </c>
      <c r="E58" s="114" t="s">
        <v>777</v>
      </c>
      <c r="F58" s="103" t="s">
        <v>827</v>
      </c>
    </row>
    <row r="59" spans="2:6" x14ac:dyDescent="0.45">
      <c r="B59" s="105">
        <v>192</v>
      </c>
      <c r="C59" s="101">
        <v>43154</v>
      </c>
      <c r="D59" s="130">
        <v>0.62733796296379296</v>
      </c>
      <c r="E59" s="114" t="s">
        <v>777</v>
      </c>
      <c r="F59" s="102" t="s">
        <v>828</v>
      </c>
    </row>
    <row r="60" spans="2:6" x14ac:dyDescent="0.45">
      <c r="B60" s="105">
        <v>191</v>
      </c>
      <c r="C60" s="101">
        <v>43152</v>
      </c>
      <c r="D60" s="130">
        <v>0.68472222222044365</v>
      </c>
      <c r="E60" s="114" t="s">
        <v>777</v>
      </c>
      <c r="F60" s="102" t="s">
        <v>829</v>
      </c>
    </row>
    <row r="61" spans="2:6" x14ac:dyDescent="0.45">
      <c r="B61" s="105">
        <v>190</v>
      </c>
      <c r="C61" s="101">
        <v>43152</v>
      </c>
      <c r="D61" s="130">
        <v>0.66822916666569654</v>
      </c>
      <c r="E61" s="114" t="s">
        <v>777</v>
      </c>
      <c r="F61" s="102" t="s">
        <v>830</v>
      </c>
    </row>
    <row r="62" spans="2:6" x14ac:dyDescent="0.45">
      <c r="B62" s="105">
        <v>189</v>
      </c>
      <c r="C62" s="101">
        <v>43152</v>
      </c>
      <c r="D62" s="130">
        <v>0.41480324073927477</v>
      </c>
      <c r="E62" s="114" t="s">
        <v>777</v>
      </c>
      <c r="F62" s="102" t="s">
        <v>831</v>
      </c>
    </row>
    <row r="63" spans="2:6" x14ac:dyDescent="0.45">
      <c r="B63" s="105">
        <v>188</v>
      </c>
      <c r="C63" s="101">
        <v>43139</v>
      </c>
      <c r="D63" s="130">
        <v>0.39399305555707542</v>
      </c>
      <c r="E63" s="114" t="s">
        <v>777</v>
      </c>
      <c r="F63" s="102" t="s">
        <v>832</v>
      </c>
    </row>
    <row r="64" spans="2:6" x14ac:dyDescent="0.45">
      <c r="B64" s="105">
        <v>187</v>
      </c>
      <c r="C64" s="101">
        <v>43138</v>
      </c>
      <c r="D64" s="130">
        <v>0.43466435185109731</v>
      </c>
      <c r="E64" s="114" t="s">
        <v>777</v>
      </c>
      <c r="F64" s="102" t="s">
        <v>833</v>
      </c>
    </row>
    <row r="65" spans="2:6" x14ac:dyDescent="0.45">
      <c r="B65" s="105">
        <v>186</v>
      </c>
      <c r="C65" s="101">
        <v>43137</v>
      </c>
      <c r="D65" s="130">
        <v>0.59870370370481396</v>
      </c>
      <c r="E65" s="114" t="s">
        <v>777</v>
      </c>
      <c r="F65" s="103" t="s">
        <v>834</v>
      </c>
    </row>
    <row r="66" spans="2:6" ht="28.5" x14ac:dyDescent="0.45">
      <c r="B66" s="105">
        <v>185</v>
      </c>
      <c r="C66" s="101">
        <v>43137</v>
      </c>
      <c r="D66" s="130">
        <v>0.58935185184964212</v>
      </c>
      <c r="E66" s="114" t="s">
        <v>777</v>
      </c>
      <c r="F66" s="103" t="s">
        <v>835</v>
      </c>
    </row>
    <row r="67" spans="2:6" x14ac:dyDescent="0.45">
      <c r="B67" s="105">
        <v>184</v>
      </c>
      <c r="C67" s="101">
        <v>43136</v>
      </c>
      <c r="D67" s="130">
        <v>0.49412037037109258</v>
      </c>
      <c r="E67" s="114" t="s">
        <v>777</v>
      </c>
      <c r="F67" s="102" t="s">
        <v>836</v>
      </c>
    </row>
    <row r="68" spans="2:6" x14ac:dyDescent="0.45">
      <c r="B68" s="105">
        <v>183</v>
      </c>
      <c r="C68" s="101">
        <v>43133</v>
      </c>
      <c r="D68" s="130">
        <v>0.58214120370394085</v>
      </c>
      <c r="E68" s="114" t="s">
        <v>777</v>
      </c>
      <c r="F68" s="103" t="s">
        <v>837</v>
      </c>
    </row>
    <row r="69" spans="2:6" x14ac:dyDescent="0.45">
      <c r="B69" s="105">
        <v>182</v>
      </c>
      <c r="C69" s="101">
        <v>43131</v>
      </c>
      <c r="D69" s="130">
        <v>0.68899305555532919</v>
      </c>
      <c r="E69" s="114" t="s">
        <v>777</v>
      </c>
      <c r="F69" s="102" t="s">
        <v>838</v>
      </c>
    </row>
    <row r="70" spans="2:6" x14ac:dyDescent="0.45">
      <c r="B70" s="105">
        <v>181</v>
      </c>
      <c r="C70" s="101">
        <v>43130</v>
      </c>
      <c r="D70" s="130">
        <v>0.59409722222335404</v>
      </c>
      <c r="E70" s="114" t="s">
        <v>777</v>
      </c>
      <c r="F70" s="102" t="s">
        <v>839</v>
      </c>
    </row>
    <row r="71" spans="2:6" x14ac:dyDescent="0.45">
      <c r="B71" s="105">
        <v>180</v>
      </c>
      <c r="C71" s="101">
        <v>43129</v>
      </c>
      <c r="D71" s="130">
        <v>0.68478009258979</v>
      </c>
      <c r="E71" s="114" t="s">
        <v>777</v>
      </c>
      <c r="F71" s="102" t="s">
        <v>840</v>
      </c>
    </row>
    <row r="72" spans="2:6" x14ac:dyDescent="0.45">
      <c r="B72" s="105">
        <v>179</v>
      </c>
      <c r="C72" s="101">
        <v>43126</v>
      </c>
      <c r="D72" s="130">
        <v>0.64812499999970896</v>
      </c>
      <c r="E72" s="114" t="s">
        <v>777</v>
      </c>
      <c r="F72" s="103" t="s">
        <v>841</v>
      </c>
    </row>
    <row r="73" spans="2:6" x14ac:dyDescent="0.45">
      <c r="B73" s="105">
        <v>178</v>
      </c>
      <c r="C73" s="101">
        <v>43125</v>
      </c>
      <c r="D73" s="130">
        <v>0.74936342592263827</v>
      </c>
      <c r="E73" s="114" t="s">
        <v>777</v>
      </c>
      <c r="F73" s="103" t="s">
        <v>842</v>
      </c>
    </row>
    <row r="74" spans="2:6" x14ac:dyDescent="0.45">
      <c r="B74" s="105">
        <v>177</v>
      </c>
      <c r="C74" s="101">
        <v>43117</v>
      </c>
      <c r="D74" s="130">
        <v>0.48197916666686069</v>
      </c>
      <c r="E74" s="114" t="s">
        <v>777</v>
      </c>
      <c r="F74" s="102" t="s">
        <v>843</v>
      </c>
    </row>
    <row r="75" spans="2:6" x14ac:dyDescent="0.45">
      <c r="B75" s="105">
        <v>176</v>
      </c>
      <c r="C75" s="101">
        <v>43081</v>
      </c>
      <c r="D75" s="130">
        <v>0.60048611111415084</v>
      </c>
      <c r="E75" s="114" t="s">
        <v>777</v>
      </c>
      <c r="F75" s="102" t="s">
        <v>844</v>
      </c>
    </row>
    <row r="76" spans="2:6" x14ac:dyDescent="0.45">
      <c r="B76" s="105">
        <v>175</v>
      </c>
      <c r="C76" s="101">
        <v>43073</v>
      </c>
      <c r="D76" s="130">
        <v>0.37664351851708489</v>
      </c>
      <c r="E76" s="114" t="s">
        <v>777</v>
      </c>
      <c r="F76" s="102" t="s">
        <v>845</v>
      </c>
    </row>
    <row r="77" spans="2:6" x14ac:dyDescent="0.45">
      <c r="B77" s="105">
        <v>174</v>
      </c>
      <c r="C77" s="101">
        <v>43069</v>
      </c>
      <c r="D77" s="130">
        <v>0.54631944444554392</v>
      </c>
      <c r="E77" s="114" t="s">
        <v>777</v>
      </c>
      <c r="F77" s="103" t="s">
        <v>846</v>
      </c>
    </row>
    <row r="78" spans="2:6" x14ac:dyDescent="0.45">
      <c r="B78" s="105">
        <v>173</v>
      </c>
      <c r="C78" s="101">
        <v>43066</v>
      </c>
      <c r="D78" s="130">
        <v>0.643275462964084</v>
      </c>
      <c r="E78" s="114" t="s">
        <v>777</v>
      </c>
      <c r="F78" s="102" t="s">
        <v>847</v>
      </c>
    </row>
    <row r="79" spans="2:6" x14ac:dyDescent="0.45">
      <c r="B79" s="105">
        <v>172</v>
      </c>
      <c r="C79" s="101">
        <v>43066</v>
      </c>
      <c r="D79" s="130">
        <v>0.49104166666802485</v>
      </c>
      <c r="E79" s="114" t="s">
        <v>777</v>
      </c>
      <c r="F79" s="102" t="s">
        <v>848</v>
      </c>
    </row>
    <row r="80" spans="2:6" x14ac:dyDescent="0.45">
      <c r="B80" s="105">
        <v>171</v>
      </c>
      <c r="C80" s="101">
        <v>43053</v>
      </c>
      <c r="D80" s="130">
        <v>0.58733796296291985</v>
      </c>
      <c r="E80" s="114" t="s">
        <v>777</v>
      </c>
      <c r="F80" s="102" t="s">
        <v>849</v>
      </c>
    </row>
    <row r="81" spans="2:6" x14ac:dyDescent="0.45">
      <c r="B81" s="105">
        <v>170</v>
      </c>
      <c r="C81" s="101">
        <v>43013</v>
      </c>
      <c r="D81" s="130">
        <v>0.64063657407677965</v>
      </c>
      <c r="E81" s="114" t="s">
        <v>777</v>
      </c>
      <c r="F81" s="102" t="s">
        <v>850</v>
      </c>
    </row>
    <row r="82" spans="2:6" x14ac:dyDescent="0.45">
      <c r="B82" s="105">
        <v>169</v>
      </c>
      <c r="C82" s="101">
        <v>43012</v>
      </c>
      <c r="D82" s="130">
        <v>0.51125000000320142</v>
      </c>
      <c r="E82" s="114" t="s">
        <v>777</v>
      </c>
      <c r="F82" s="102" t="s">
        <v>851</v>
      </c>
    </row>
    <row r="83" spans="2:6" x14ac:dyDescent="0.45">
      <c r="B83" s="105">
        <v>168</v>
      </c>
      <c r="C83" s="101">
        <v>43006</v>
      </c>
      <c r="D83" s="130">
        <v>0.64545138888934162</v>
      </c>
      <c r="E83" s="114" t="s">
        <v>777</v>
      </c>
      <c r="F83" s="102" t="s">
        <v>852</v>
      </c>
    </row>
    <row r="84" spans="2:6" x14ac:dyDescent="0.45">
      <c r="B84" s="105">
        <v>167</v>
      </c>
      <c r="C84" s="101">
        <v>43006</v>
      </c>
      <c r="D84" s="130">
        <v>0.46322916666395031</v>
      </c>
      <c r="E84" s="114" t="s">
        <v>777</v>
      </c>
      <c r="F84" s="102" t="s">
        <v>853</v>
      </c>
    </row>
    <row r="85" spans="2:6" x14ac:dyDescent="0.45">
      <c r="B85" s="105">
        <v>166</v>
      </c>
      <c r="C85" s="101">
        <v>43003</v>
      </c>
      <c r="D85" s="130">
        <v>0.48951388888963265</v>
      </c>
      <c r="E85" s="114" t="s">
        <v>777</v>
      </c>
      <c r="F85" s="102" t="s">
        <v>854</v>
      </c>
    </row>
    <row r="86" spans="2:6" x14ac:dyDescent="0.45">
      <c r="B86" s="105">
        <v>165</v>
      </c>
      <c r="C86" s="101">
        <v>43000</v>
      </c>
      <c r="D86" s="130">
        <v>0.68302083333401242</v>
      </c>
      <c r="E86" s="114" t="s">
        <v>777</v>
      </c>
      <c r="F86" s="102" t="s">
        <v>855</v>
      </c>
    </row>
    <row r="87" spans="2:6" x14ac:dyDescent="0.45">
      <c r="B87" s="105">
        <v>164</v>
      </c>
      <c r="C87" s="101">
        <v>42999</v>
      </c>
      <c r="D87" s="130">
        <v>0.60291666666307719</v>
      </c>
      <c r="E87" s="114" t="s">
        <v>777</v>
      </c>
      <c r="F87" s="103" t="s">
        <v>856</v>
      </c>
    </row>
    <row r="88" spans="2:6" x14ac:dyDescent="0.45">
      <c r="B88" s="105">
        <v>163</v>
      </c>
      <c r="C88" s="101">
        <v>42998</v>
      </c>
      <c r="D88" s="130">
        <v>0.71990740740875481</v>
      </c>
      <c r="E88" s="114" t="s">
        <v>777</v>
      </c>
      <c r="F88" s="103" t="s">
        <v>857</v>
      </c>
    </row>
    <row r="89" spans="2:6" x14ac:dyDescent="0.45">
      <c r="B89" s="105">
        <v>162</v>
      </c>
      <c r="C89" s="101">
        <v>42997</v>
      </c>
      <c r="D89" s="130">
        <v>0.73943287037400296</v>
      </c>
      <c r="E89" s="114" t="s">
        <v>777</v>
      </c>
      <c r="F89" s="102" t="s">
        <v>858</v>
      </c>
    </row>
    <row r="90" spans="2:6" x14ac:dyDescent="0.45">
      <c r="B90" s="105">
        <v>161</v>
      </c>
      <c r="C90" s="101">
        <v>42997</v>
      </c>
      <c r="D90" s="130">
        <v>0.71138888888526708</v>
      </c>
      <c r="E90" s="114" t="s">
        <v>777</v>
      </c>
      <c r="F90" s="102" t="s">
        <v>859</v>
      </c>
    </row>
    <row r="91" spans="2:6" x14ac:dyDescent="0.45">
      <c r="B91" s="105">
        <v>160</v>
      </c>
      <c r="C91" s="101">
        <v>42997</v>
      </c>
      <c r="D91" s="130">
        <v>0.68269675925694173</v>
      </c>
      <c r="E91" s="114" t="s">
        <v>777</v>
      </c>
      <c r="F91" s="102" t="s">
        <v>860</v>
      </c>
    </row>
    <row r="92" spans="2:6" x14ac:dyDescent="0.45">
      <c r="B92" s="105">
        <v>159</v>
      </c>
      <c r="C92" s="101">
        <v>42997</v>
      </c>
      <c r="D92" s="130">
        <v>0.60537037037283881</v>
      </c>
      <c r="E92" s="114" t="s">
        <v>777</v>
      </c>
      <c r="F92" s="102" t="s">
        <v>861</v>
      </c>
    </row>
    <row r="93" spans="2:6" x14ac:dyDescent="0.45">
      <c r="B93" s="105">
        <v>158</v>
      </c>
      <c r="C93" s="101">
        <v>42992</v>
      </c>
      <c r="D93" s="130">
        <v>0.5350694444423425</v>
      </c>
      <c r="E93" s="114" t="s">
        <v>777</v>
      </c>
      <c r="F93" s="102" t="s">
        <v>862</v>
      </c>
    </row>
    <row r="94" spans="2:6" x14ac:dyDescent="0.45">
      <c r="B94" s="105">
        <v>157</v>
      </c>
      <c r="C94" s="101">
        <v>42985</v>
      </c>
      <c r="D94" s="130">
        <v>0.59131944444379769</v>
      </c>
      <c r="E94" s="114" t="s">
        <v>777</v>
      </c>
      <c r="F94" s="102" t="s">
        <v>863</v>
      </c>
    </row>
    <row r="95" spans="2:6" x14ac:dyDescent="0.45">
      <c r="B95" s="105">
        <v>156</v>
      </c>
      <c r="C95" s="101">
        <v>42985</v>
      </c>
      <c r="D95" s="130">
        <v>0.48726851851824904</v>
      </c>
      <c r="E95" s="114" t="s">
        <v>777</v>
      </c>
      <c r="F95" s="102" t="s">
        <v>864</v>
      </c>
    </row>
    <row r="96" spans="2:6" x14ac:dyDescent="0.45">
      <c r="B96" s="105">
        <v>155</v>
      </c>
      <c r="C96" s="101">
        <v>42909</v>
      </c>
      <c r="D96" s="130">
        <v>0.66847222221986158</v>
      </c>
      <c r="E96" s="114" t="s">
        <v>777</v>
      </c>
      <c r="F96" s="102" t="s">
        <v>865</v>
      </c>
    </row>
    <row r="97" spans="2:6" x14ac:dyDescent="0.45">
      <c r="B97" s="105">
        <v>154</v>
      </c>
      <c r="C97" s="101">
        <v>42909</v>
      </c>
      <c r="D97" s="130">
        <v>0.61760416666948004</v>
      </c>
      <c r="E97" s="114" t="s">
        <v>777</v>
      </c>
      <c r="F97" s="102" t="s">
        <v>866</v>
      </c>
    </row>
    <row r="98" spans="2:6" ht="28.5" x14ac:dyDescent="0.45">
      <c r="B98" s="105">
        <v>153</v>
      </c>
      <c r="C98" s="101">
        <v>42908</v>
      </c>
      <c r="D98" s="130">
        <v>0.62858796296495711</v>
      </c>
      <c r="E98" s="114" t="s">
        <v>777</v>
      </c>
      <c r="F98" s="102" t="s">
        <v>867</v>
      </c>
    </row>
    <row r="99" spans="2:6" x14ac:dyDescent="0.45">
      <c r="B99" s="105">
        <v>152</v>
      </c>
      <c r="C99" s="101">
        <v>42899</v>
      </c>
      <c r="D99" s="130">
        <v>0.65765046296291985</v>
      </c>
      <c r="E99" s="114" t="s">
        <v>777</v>
      </c>
      <c r="F99" s="102" t="s">
        <v>868</v>
      </c>
    </row>
    <row r="100" spans="2:6" x14ac:dyDescent="0.45">
      <c r="B100" s="105">
        <v>151</v>
      </c>
      <c r="C100" s="101">
        <v>42899</v>
      </c>
      <c r="D100" s="130">
        <v>0.58907407407241408</v>
      </c>
      <c r="E100" s="114" t="s">
        <v>777</v>
      </c>
      <c r="F100" s="102" t="s">
        <v>869</v>
      </c>
    </row>
    <row r="101" spans="2:6" x14ac:dyDescent="0.45">
      <c r="B101" s="105">
        <v>150</v>
      </c>
      <c r="C101" s="101">
        <v>42898</v>
      </c>
      <c r="D101" s="130">
        <v>0.49585648148058681</v>
      </c>
      <c r="E101" s="114" t="s">
        <v>777</v>
      </c>
      <c r="F101" s="102" t="s">
        <v>870</v>
      </c>
    </row>
    <row r="102" spans="2:6" x14ac:dyDescent="0.45">
      <c r="B102" s="105">
        <v>149</v>
      </c>
      <c r="C102" s="101">
        <v>42895</v>
      </c>
      <c r="D102" s="130">
        <v>0.70848379629751435</v>
      </c>
      <c r="E102" s="114" t="s">
        <v>777</v>
      </c>
      <c r="F102" s="102" t="s">
        <v>871</v>
      </c>
    </row>
    <row r="103" spans="2:6" x14ac:dyDescent="0.45">
      <c r="B103" s="105">
        <v>148</v>
      </c>
      <c r="C103" s="101">
        <v>42879</v>
      </c>
      <c r="D103" s="130">
        <v>0.68603009259095415</v>
      </c>
      <c r="E103" s="114" t="s">
        <v>777</v>
      </c>
      <c r="F103" s="102" t="s">
        <v>872</v>
      </c>
    </row>
    <row r="104" spans="2:6" ht="28.5" x14ac:dyDescent="0.45">
      <c r="B104" s="105">
        <v>147</v>
      </c>
      <c r="C104" s="101">
        <v>42879</v>
      </c>
      <c r="D104" s="130">
        <v>0.55826388888817746</v>
      </c>
      <c r="E104" s="114" t="s">
        <v>777</v>
      </c>
      <c r="F104" s="102" t="s">
        <v>873</v>
      </c>
    </row>
    <row r="105" spans="2:6" x14ac:dyDescent="0.45">
      <c r="B105" s="105">
        <v>146</v>
      </c>
      <c r="C105" s="101">
        <v>42878</v>
      </c>
      <c r="D105" s="130">
        <v>0.55732638888730435</v>
      </c>
      <c r="E105" s="114" t="s">
        <v>777</v>
      </c>
      <c r="F105" s="102" t="s">
        <v>874</v>
      </c>
    </row>
    <row r="106" spans="2:6" x14ac:dyDescent="0.45">
      <c r="B106" s="105">
        <v>145</v>
      </c>
      <c r="C106" s="101">
        <v>42878</v>
      </c>
      <c r="D106" s="130">
        <v>0.476666666669189</v>
      </c>
      <c r="E106" s="114" t="s">
        <v>777</v>
      </c>
      <c r="F106" s="102" t="s">
        <v>875</v>
      </c>
    </row>
    <row r="107" spans="2:6" x14ac:dyDescent="0.45">
      <c r="B107" s="105">
        <v>144</v>
      </c>
      <c r="C107" s="101">
        <v>42878</v>
      </c>
      <c r="D107" s="130">
        <v>0.43769675926159834</v>
      </c>
      <c r="E107" s="114" t="s">
        <v>777</v>
      </c>
      <c r="F107" s="103" t="s">
        <v>876</v>
      </c>
    </row>
    <row r="108" spans="2:6" x14ac:dyDescent="0.45">
      <c r="B108" s="105">
        <v>143</v>
      </c>
      <c r="C108" s="101">
        <v>42878</v>
      </c>
      <c r="D108" s="130">
        <v>0.43336805555736646</v>
      </c>
      <c r="E108" s="114" t="s">
        <v>777</v>
      </c>
      <c r="F108" s="102" t="s">
        <v>877</v>
      </c>
    </row>
    <row r="109" spans="2:6" x14ac:dyDescent="0.45">
      <c r="B109" s="105">
        <v>142</v>
      </c>
      <c r="C109" s="101">
        <v>42877</v>
      </c>
      <c r="D109" s="130">
        <v>0.57087962963123573</v>
      </c>
      <c r="E109" s="114" t="s">
        <v>777</v>
      </c>
      <c r="F109" s="103" t="s">
        <v>878</v>
      </c>
    </row>
    <row r="110" spans="2:6" x14ac:dyDescent="0.45">
      <c r="B110" s="105">
        <v>141</v>
      </c>
      <c r="C110" s="101">
        <v>42877</v>
      </c>
      <c r="D110" s="130">
        <v>0.52991898148320615</v>
      </c>
      <c r="E110" s="114" t="s">
        <v>777</v>
      </c>
      <c r="F110" s="102" t="s">
        <v>879</v>
      </c>
    </row>
    <row r="111" spans="2:6" x14ac:dyDescent="0.45">
      <c r="B111" s="105">
        <v>140</v>
      </c>
      <c r="C111" s="101">
        <v>42877</v>
      </c>
      <c r="D111" s="130">
        <v>0.49454861111007631</v>
      </c>
      <c r="E111" s="114" t="s">
        <v>777</v>
      </c>
      <c r="F111" s="103" t="s">
        <v>880</v>
      </c>
    </row>
    <row r="112" spans="2:6" x14ac:dyDescent="0.45">
      <c r="B112" s="105">
        <v>139</v>
      </c>
      <c r="C112" s="101">
        <v>42874</v>
      </c>
      <c r="D112" s="130">
        <v>0.71847222222277196</v>
      </c>
      <c r="E112" s="114" t="s">
        <v>777</v>
      </c>
      <c r="F112" s="102" t="s">
        <v>881</v>
      </c>
    </row>
    <row r="113" spans="2:6" x14ac:dyDescent="0.45">
      <c r="B113" s="105">
        <v>138</v>
      </c>
      <c r="C113" s="101">
        <v>42873</v>
      </c>
      <c r="D113" s="130">
        <v>0.54091435185546288</v>
      </c>
      <c r="E113" s="114" t="s">
        <v>777</v>
      </c>
      <c r="F113" s="102" t="s">
        <v>882</v>
      </c>
    </row>
    <row r="114" spans="2:6" x14ac:dyDescent="0.45">
      <c r="B114" s="105">
        <v>137</v>
      </c>
      <c r="C114" s="101">
        <v>42873</v>
      </c>
      <c r="D114" s="130">
        <v>0.53039351852203254</v>
      </c>
      <c r="E114" s="114" t="s">
        <v>777</v>
      </c>
      <c r="F114" s="102" t="s">
        <v>883</v>
      </c>
    </row>
    <row r="115" spans="2:6" ht="28.5" x14ac:dyDescent="0.45">
      <c r="B115" s="105">
        <v>136</v>
      </c>
      <c r="C115" s="101">
        <v>42873</v>
      </c>
      <c r="D115" s="130">
        <v>0.46211805555503815</v>
      </c>
      <c r="E115" s="114" t="s">
        <v>819</v>
      </c>
      <c r="F115" s="102" t="s">
        <v>884</v>
      </c>
    </row>
    <row r="116" spans="2:6" x14ac:dyDescent="0.45">
      <c r="B116" s="105">
        <v>135</v>
      </c>
      <c r="C116" s="101">
        <v>42867</v>
      </c>
      <c r="D116" s="130">
        <v>0.67828703703708015</v>
      </c>
      <c r="E116" s="114" t="s">
        <v>777</v>
      </c>
      <c r="F116" s="102" t="s">
        <v>885</v>
      </c>
    </row>
    <row r="117" spans="2:6" x14ac:dyDescent="0.45">
      <c r="B117" s="105">
        <v>134</v>
      </c>
      <c r="C117" s="101">
        <v>42866</v>
      </c>
      <c r="D117" s="130">
        <v>0.72180555555678438</v>
      </c>
      <c r="E117" s="114" t="s">
        <v>777</v>
      </c>
      <c r="F117" s="102" t="s">
        <v>886</v>
      </c>
    </row>
    <row r="118" spans="2:6" x14ac:dyDescent="0.45">
      <c r="B118" s="105">
        <v>133</v>
      </c>
      <c r="C118" s="101">
        <v>42866</v>
      </c>
      <c r="D118" s="130">
        <v>0.6393518518525525</v>
      </c>
      <c r="E118" s="114" t="s">
        <v>777</v>
      </c>
      <c r="F118" s="103" t="s">
        <v>887</v>
      </c>
    </row>
    <row r="119" spans="2:6" ht="42.75" x14ac:dyDescent="0.45">
      <c r="B119" s="105">
        <v>132</v>
      </c>
      <c r="C119" s="101">
        <v>42866</v>
      </c>
      <c r="D119" s="130">
        <v>0.47292824074247619</v>
      </c>
      <c r="E119" s="114" t="s">
        <v>777</v>
      </c>
      <c r="F119" s="103" t="s">
        <v>888</v>
      </c>
    </row>
    <row r="120" spans="2:6" x14ac:dyDescent="0.45">
      <c r="B120" s="105">
        <v>131</v>
      </c>
      <c r="C120" s="101">
        <v>42858</v>
      </c>
      <c r="D120" s="130">
        <v>0.63224537036876427</v>
      </c>
      <c r="E120" s="114" t="s">
        <v>777</v>
      </c>
      <c r="F120" s="102" t="s">
        <v>889</v>
      </c>
    </row>
    <row r="121" spans="2:6" x14ac:dyDescent="0.45">
      <c r="B121" s="105">
        <v>130</v>
      </c>
      <c r="C121" s="101">
        <v>42858</v>
      </c>
      <c r="D121" s="130">
        <v>0.49761574074364034</v>
      </c>
      <c r="E121" s="114" t="s">
        <v>777</v>
      </c>
      <c r="F121" s="103" t="s">
        <v>890</v>
      </c>
    </row>
    <row r="122" spans="2:6" x14ac:dyDescent="0.45">
      <c r="B122" s="105">
        <v>129</v>
      </c>
      <c r="C122" s="101">
        <v>42858</v>
      </c>
      <c r="D122" s="130">
        <v>0.47806712963210884</v>
      </c>
      <c r="E122" s="114" t="s">
        <v>777</v>
      </c>
      <c r="F122" s="102" t="s">
        <v>891</v>
      </c>
    </row>
    <row r="123" spans="2:6" x14ac:dyDescent="0.45">
      <c r="B123" s="105">
        <v>128</v>
      </c>
      <c r="C123" s="101">
        <v>42858</v>
      </c>
      <c r="D123" s="130">
        <v>0.46611111111269565</v>
      </c>
      <c r="E123" s="114" t="s">
        <v>777</v>
      </c>
      <c r="F123" s="102" t="s">
        <v>892</v>
      </c>
    </row>
    <row r="124" spans="2:6" ht="28.5" x14ac:dyDescent="0.45">
      <c r="B124" s="105">
        <v>127</v>
      </c>
      <c r="C124" s="101">
        <v>42858</v>
      </c>
      <c r="D124" s="130">
        <v>0.45854166666686069</v>
      </c>
      <c r="E124" s="114" t="s">
        <v>777</v>
      </c>
      <c r="F124" s="102" t="s">
        <v>893</v>
      </c>
    </row>
    <row r="125" spans="2:6" x14ac:dyDescent="0.45">
      <c r="B125" s="105">
        <v>126</v>
      </c>
      <c r="C125" s="101">
        <v>42858</v>
      </c>
      <c r="D125" s="130">
        <v>0.38174768518365454</v>
      </c>
      <c r="E125" s="114" t="s">
        <v>777</v>
      </c>
      <c r="F125" s="103" t="s">
        <v>894</v>
      </c>
    </row>
    <row r="126" spans="2:6" x14ac:dyDescent="0.45">
      <c r="B126" s="105">
        <v>125</v>
      </c>
      <c r="C126" s="101">
        <v>42858</v>
      </c>
      <c r="D126" s="130">
        <v>0.36548611111356877</v>
      </c>
      <c r="E126" s="114" t="s">
        <v>777</v>
      </c>
      <c r="F126" s="103" t="s">
        <v>895</v>
      </c>
    </row>
    <row r="127" spans="2:6" x14ac:dyDescent="0.45">
      <c r="B127" s="105">
        <v>124</v>
      </c>
      <c r="C127" s="101">
        <v>42857</v>
      </c>
      <c r="D127" s="130">
        <v>0.71239583333226619</v>
      </c>
      <c r="E127" s="114" t="s">
        <v>777</v>
      </c>
      <c r="F127" s="102" t="s">
        <v>896</v>
      </c>
    </row>
    <row r="128" spans="2:6" x14ac:dyDescent="0.45">
      <c r="B128" s="105">
        <v>123</v>
      </c>
      <c r="C128" s="101">
        <v>42857</v>
      </c>
      <c r="D128" s="130">
        <v>0.69274305555882165</v>
      </c>
      <c r="E128" s="114" t="s">
        <v>777</v>
      </c>
      <c r="F128" s="102" t="s">
        <v>897</v>
      </c>
    </row>
    <row r="129" spans="2:6" x14ac:dyDescent="0.45">
      <c r="B129" s="105">
        <v>122</v>
      </c>
      <c r="C129" s="101">
        <v>42857</v>
      </c>
      <c r="D129" s="130">
        <v>0.68677083333022892</v>
      </c>
      <c r="E129" s="114" t="s">
        <v>777</v>
      </c>
      <c r="F129" s="103" t="s">
        <v>898</v>
      </c>
    </row>
    <row r="130" spans="2:6" x14ac:dyDescent="0.45">
      <c r="B130" s="105">
        <v>121</v>
      </c>
      <c r="C130" s="101">
        <v>42857</v>
      </c>
      <c r="D130" s="130">
        <v>0.68111111110920319</v>
      </c>
      <c r="E130" s="114" t="s">
        <v>777</v>
      </c>
      <c r="F130" s="102" t="s">
        <v>899</v>
      </c>
    </row>
    <row r="131" spans="2:6" x14ac:dyDescent="0.45">
      <c r="B131" s="105">
        <v>120</v>
      </c>
      <c r="C131" s="101">
        <v>42857</v>
      </c>
      <c r="D131" s="130">
        <v>0.66687500000261934</v>
      </c>
      <c r="E131" s="114" t="s">
        <v>777</v>
      </c>
      <c r="F131" s="103" t="s">
        <v>900</v>
      </c>
    </row>
    <row r="132" spans="2:6" x14ac:dyDescent="0.45">
      <c r="B132" s="105">
        <v>119</v>
      </c>
      <c r="C132" s="101">
        <v>42857</v>
      </c>
      <c r="D132" s="130">
        <v>0.5013773148166365</v>
      </c>
      <c r="E132" s="114" t="s">
        <v>777</v>
      </c>
      <c r="F132" s="103" t="s">
        <v>901</v>
      </c>
    </row>
    <row r="133" spans="2:6" x14ac:dyDescent="0.45">
      <c r="B133" s="105">
        <v>118</v>
      </c>
      <c r="C133" s="101">
        <v>42852</v>
      </c>
      <c r="D133" s="130">
        <v>0.6003240740756155</v>
      </c>
      <c r="E133" s="114" t="s">
        <v>777</v>
      </c>
      <c r="F133" s="103" t="s">
        <v>902</v>
      </c>
    </row>
    <row r="134" spans="2:6" x14ac:dyDescent="0.45">
      <c r="B134" s="105">
        <v>117</v>
      </c>
      <c r="C134" s="101">
        <v>42851</v>
      </c>
      <c r="D134" s="130">
        <v>0.76983796296553919</v>
      </c>
      <c r="E134" s="114" t="s">
        <v>777</v>
      </c>
      <c r="F134" s="102" t="s">
        <v>903</v>
      </c>
    </row>
    <row r="135" spans="2:6" ht="28.5" x14ac:dyDescent="0.45">
      <c r="B135" s="105">
        <v>116</v>
      </c>
      <c r="C135" s="101">
        <v>42851</v>
      </c>
      <c r="D135" s="130">
        <v>0.66025462962716119</v>
      </c>
      <c r="E135" s="114" t="s">
        <v>777</v>
      </c>
      <c r="F135" s="103" t="s">
        <v>904</v>
      </c>
    </row>
    <row r="136" spans="2:6" x14ac:dyDescent="0.45">
      <c r="B136" s="105">
        <v>115</v>
      </c>
      <c r="C136" s="101">
        <v>42850</v>
      </c>
      <c r="D136" s="130">
        <v>0.73291666666773381</v>
      </c>
      <c r="E136" s="114" t="s">
        <v>777</v>
      </c>
      <c r="F136" s="102" t="s">
        <v>905</v>
      </c>
    </row>
    <row r="137" spans="2:6" x14ac:dyDescent="0.45">
      <c r="B137" s="105">
        <v>114</v>
      </c>
      <c r="C137" s="101">
        <v>42850</v>
      </c>
      <c r="D137" s="130">
        <v>0.48743055555678438</v>
      </c>
      <c r="E137" s="114" t="s">
        <v>777</v>
      </c>
      <c r="F137" s="102" t="s">
        <v>906</v>
      </c>
    </row>
    <row r="138" spans="2:6" x14ac:dyDescent="0.45">
      <c r="B138" s="105">
        <v>113</v>
      </c>
      <c r="C138" s="101">
        <v>42849</v>
      </c>
      <c r="D138" s="130">
        <v>0.58799768518656492</v>
      </c>
      <c r="E138" s="114" t="s">
        <v>777</v>
      </c>
      <c r="F138" s="103" t="s">
        <v>907</v>
      </c>
    </row>
    <row r="139" spans="2:6" x14ac:dyDescent="0.45">
      <c r="B139" s="105">
        <v>112</v>
      </c>
      <c r="C139" s="101">
        <v>42824</v>
      </c>
      <c r="D139" s="130">
        <v>0.72353009258949896</v>
      </c>
      <c r="E139" s="114" t="s">
        <v>777</v>
      </c>
      <c r="F139" s="102" t="s">
        <v>908</v>
      </c>
    </row>
    <row r="140" spans="2:6" x14ac:dyDescent="0.45">
      <c r="B140" s="105">
        <v>111</v>
      </c>
      <c r="C140" s="101">
        <v>42824</v>
      </c>
      <c r="D140" s="130">
        <v>0.69793981481780065</v>
      </c>
      <c r="E140" s="114" t="s">
        <v>777</v>
      </c>
      <c r="F140" s="102" t="s">
        <v>909</v>
      </c>
    </row>
    <row r="141" spans="2:6" x14ac:dyDescent="0.45">
      <c r="B141" s="105">
        <v>110</v>
      </c>
      <c r="C141" s="101">
        <v>42824</v>
      </c>
      <c r="D141" s="130">
        <v>0.63569444444146939</v>
      </c>
      <c r="E141" s="114" t="s">
        <v>777</v>
      </c>
      <c r="F141" s="102" t="s">
        <v>910</v>
      </c>
    </row>
    <row r="142" spans="2:6" x14ac:dyDescent="0.45">
      <c r="B142" s="105">
        <v>109</v>
      </c>
      <c r="C142" s="101">
        <v>42824</v>
      </c>
      <c r="D142" s="130">
        <v>0.51370370370568708</v>
      </c>
      <c r="E142" s="114" t="s">
        <v>777</v>
      </c>
      <c r="F142" s="103" t="s">
        <v>911</v>
      </c>
    </row>
    <row r="143" spans="2:6" x14ac:dyDescent="0.45">
      <c r="B143" s="105">
        <v>108</v>
      </c>
      <c r="C143" s="101">
        <v>42824</v>
      </c>
      <c r="D143" s="130">
        <v>0.40045138888672227</v>
      </c>
      <c r="E143" s="114" t="s">
        <v>777</v>
      </c>
      <c r="F143" s="102" t="s">
        <v>912</v>
      </c>
    </row>
    <row r="144" spans="2:6" x14ac:dyDescent="0.45">
      <c r="B144" s="105">
        <v>107</v>
      </c>
      <c r="C144" s="101">
        <v>42824</v>
      </c>
      <c r="D144" s="130">
        <v>0.38902777777548181</v>
      </c>
      <c r="E144" s="114" t="s">
        <v>777</v>
      </c>
      <c r="F144" s="103" t="s">
        <v>913</v>
      </c>
    </row>
    <row r="145" spans="2:6" x14ac:dyDescent="0.45">
      <c r="B145" s="105">
        <v>106</v>
      </c>
      <c r="C145" s="101">
        <v>42824</v>
      </c>
      <c r="D145" s="130">
        <v>0.37442129629926058</v>
      </c>
      <c r="E145" s="114" t="s">
        <v>819</v>
      </c>
      <c r="F145" s="102" t="s">
        <v>914</v>
      </c>
    </row>
    <row r="146" spans="2:6" x14ac:dyDescent="0.45">
      <c r="B146" s="105">
        <v>105</v>
      </c>
      <c r="C146" s="101">
        <v>42822</v>
      </c>
      <c r="D146" s="130">
        <v>0.57122685185458977</v>
      </c>
      <c r="E146" s="114" t="s">
        <v>777</v>
      </c>
      <c r="F146" s="102" t="s">
        <v>915</v>
      </c>
    </row>
    <row r="147" spans="2:6" x14ac:dyDescent="0.45">
      <c r="B147" s="105">
        <v>104</v>
      </c>
      <c r="C147" s="101">
        <v>42822</v>
      </c>
      <c r="D147" s="130">
        <v>0.48377314814570127</v>
      </c>
      <c r="E147" s="114" t="s">
        <v>777</v>
      </c>
      <c r="F147" s="102" t="s">
        <v>916</v>
      </c>
    </row>
    <row r="148" spans="2:6" x14ac:dyDescent="0.45">
      <c r="B148" s="105">
        <v>103</v>
      </c>
      <c r="C148" s="101">
        <v>42775</v>
      </c>
      <c r="D148" s="130">
        <v>0.58149305555707542</v>
      </c>
      <c r="E148" s="114" t="s">
        <v>777</v>
      </c>
      <c r="F148" s="102" t="s">
        <v>917</v>
      </c>
    </row>
    <row r="149" spans="2:6" x14ac:dyDescent="0.45">
      <c r="B149" s="105">
        <v>102</v>
      </c>
      <c r="C149" s="101">
        <v>42772</v>
      </c>
      <c r="D149" s="130">
        <v>0.64201388888614019</v>
      </c>
      <c r="E149" s="114" t="s">
        <v>777</v>
      </c>
      <c r="F149" s="102" t="s">
        <v>918</v>
      </c>
    </row>
    <row r="150" spans="2:6" x14ac:dyDescent="0.45">
      <c r="B150" s="105">
        <v>101</v>
      </c>
      <c r="C150" s="101">
        <v>42758</v>
      </c>
      <c r="D150" s="130">
        <v>0.4752199074064265</v>
      </c>
      <c r="E150" s="114" t="s">
        <v>777</v>
      </c>
      <c r="F150" s="102" t="s">
        <v>919</v>
      </c>
    </row>
    <row r="151" spans="2:6" x14ac:dyDescent="0.45">
      <c r="B151" s="105">
        <v>100</v>
      </c>
      <c r="C151" s="101">
        <v>42755</v>
      </c>
      <c r="D151" s="130">
        <v>0.41182870370539604</v>
      </c>
      <c r="E151" s="114" t="s">
        <v>819</v>
      </c>
      <c r="F151" s="102" t="s">
        <v>920</v>
      </c>
    </row>
    <row r="152" spans="2:6" x14ac:dyDescent="0.45">
      <c r="B152" s="105">
        <v>99</v>
      </c>
      <c r="C152" s="101">
        <v>42751</v>
      </c>
      <c r="D152" s="130">
        <v>0.74187499999970896</v>
      </c>
      <c r="E152" s="114" t="s">
        <v>777</v>
      </c>
      <c r="F152" s="102" t="s">
        <v>921</v>
      </c>
    </row>
    <row r="153" spans="2:6" x14ac:dyDescent="0.45">
      <c r="B153" s="105">
        <v>98</v>
      </c>
      <c r="C153" s="101">
        <v>42751</v>
      </c>
      <c r="D153" s="130">
        <v>0.61831018518569181</v>
      </c>
      <c r="E153" s="114" t="s">
        <v>819</v>
      </c>
      <c r="F153" s="102" t="s">
        <v>922</v>
      </c>
    </row>
    <row r="154" spans="2:6" x14ac:dyDescent="0.45">
      <c r="B154" s="105">
        <v>97</v>
      </c>
      <c r="C154" s="101">
        <v>42747</v>
      </c>
      <c r="D154" s="130">
        <v>0.48937499999738066</v>
      </c>
      <c r="E154" s="114" t="s">
        <v>777</v>
      </c>
      <c r="F154" s="102" t="s">
        <v>923</v>
      </c>
    </row>
    <row r="155" spans="2:6" x14ac:dyDescent="0.45">
      <c r="B155" s="105">
        <v>96</v>
      </c>
      <c r="C155" s="101">
        <v>42747</v>
      </c>
      <c r="D155" s="130">
        <v>0.48849537037312984</v>
      </c>
      <c r="E155" s="114" t="s">
        <v>777</v>
      </c>
      <c r="F155" s="102" t="s">
        <v>924</v>
      </c>
    </row>
    <row r="156" spans="2:6" x14ac:dyDescent="0.45">
      <c r="B156" s="105">
        <v>95</v>
      </c>
      <c r="C156" s="101">
        <v>42745</v>
      </c>
      <c r="D156" s="130">
        <v>0.70376157407736173</v>
      </c>
      <c r="E156" s="114" t="s">
        <v>819</v>
      </c>
      <c r="F156" s="102" t="s">
        <v>925</v>
      </c>
    </row>
    <row r="157" spans="2:6" x14ac:dyDescent="0.45">
      <c r="B157" s="105">
        <v>94</v>
      </c>
      <c r="C157" s="101">
        <v>42745</v>
      </c>
      <c r="D157" s="130">
        <v>0.68918981481692754</v>
      </c>
      <c r="E157" s="114" t="s">
        <v>819</v>
      </c>
      <c r="F157" s="102" t="s">
        <v>926</v>
      </c>
    </row>
    <row r="158" spans="2:6" x14ac:dyDescent="0.45">
      <c r="B158" s="105">
        <v>93</v>
      </c>
      <c r="C158" s="101">
        <v>42744</v>
      </c>
      <c r="D158" s="130">
        <v>0.51920138888817746</v>
      </c>
      <c r="E158" s="114" t="s">
        <v>819</v>
      </c>
      <c r="F158" s="103" t="s">
        <v>927</v>
      </c>
    </row>
    <row r="159" spans="2:6" x14ac:dyDescent="0.45">
      <c r="B159" s="105">
        <v>92</v>
      </c>
      <c r="C159" s="101">
        <v>42744</v>
      </c>
      <c r="D159" s="130">
        <v>0.49689814815064892</v>
      </c>
      <c r="E159" s="114" t="s">
        <v>819</v>
      </c>
      <c r="F159" s="102" t="s">
        <v>928</v>
      </c>
    </row>
    <row r="160" spans="2:6" x14ac:dyDescent="0.45">
      <c r="B160" s="105">
        <v>91</v>
      </c>
      <c r="C160" s="101">
        <v>42738</v>
      </c>
      <c r="D160" s="130">
        <v>0.44991898148145992</v>
      </c>
      <c r="E160" s="114" t="s">
        <v>777</v>
      </c>
      <c r="F160" s="102" t="s">
        <v>929</v>
      </c>
    </row>
    <row r="161" spans="2:6" x14ac:dyDescent="0.45">
      <c r="B161" s="105">
        <v>90</v>
      </c>
      <c r="C161" s="101">
        <v>42738</v>
      </c>
      <c r="D161" s="130">
        <v>0.43648148148349719</v>
      </c>
      <c r="E161" s="114" t="s">
        <v>777</v>
      </c>
      <c r="F161" s="102" t="s">
        <v>930</v>
      </c>
    </row>
    <row r="162" spans="2:6" x14ac:dyDescent="0.45">
      <c r="B162" s="105">
        <v>89</v>
      </c>
      <c r="C162" s="101">
        <v>42737</v>
      </c>
      <c r="D162" s="130">
        <v>0.877511574071832</v>
      </c>
      <c r="E162" s="114" t="s">
        <v>777</v>
      </c>
      <c r="F162" s="102" t="s">
        <v>931</v>
      </c>
    </row>
    <row r="163" spans="2:6" ht="28.5" x14ac:dyDescent="0.45">
      <c r="B163" s="105">
        <v>88</v>
      </c>
      <c r="C163" s="101">
        <v>42733</v>
      </c>
      <c r="D163" s="130">
        <v>0.39921296296233777</v>
      </c>
      <c r="E163" s="114" t="s">
        <v>777</v>
      </c>
      <c r="F163" s="103" t="s">
        <v>932</v>
      </c>
    </row>
    <row r="164" spans="2:6" ht="28.5" x14ac:dyDescent="0.45">
      <c r="B164" s="105">
        <v>87</v>
      </c>
      <c r="C164" s="101">
        <v>42720</v>
      </c>
      <c r="D164" s="130">
        <v>0.29891203704028158</v>
      </c>
      <c r="E164" s="114" t="s">
        <v>777</v>
      </c>
      <c r="F164" s="102" t="s">
        <v>933</v>
      </c>
    </row>
    <row r="165" spans="2:6" x14ac:dyDescent="0.45">
      <c r="B165" s="105">
        <v>86</v>
      </c>
      <c r="C165" s="101">
        <v>42720</v>
      </c>
      <c r="D165" s="130">
        <v>0.29652777777664596</v>
      </c>
      <c r="E165" s="114" t="s">
        <v>777</v>
      </c>
      <c r="F165" s="102" t="s">
        <v>934</v>
      </c>
    </row>
    <row r="166" spans="2:6" x14ac:dyDescent="0.45">
      <c r="B166" s="105">
        <v>85</v>
      </c>
      <c r="C166" s="101">
        <v>42719</v>
      </c>
      <c r="D166" s="130">
        <v>0.93098379629373085</v>
      </c>
      <c r="E166" s="114" t="s">
        <v>777</v>
      </c>
      <c r="F166" s="102" t="s">
        <v>935</v>
      </c>
    </row>
    <row r="167" spans="2:6" x14ac:dyDescent="0.45">
      <c r="B167" s="105">
        <v>84</v>
      </c>
      <c r="C167" s="101">
        <v>42719</v>
      </c>
      <c r="D167" s="130">
        <v>0.85084490740700858</v>
      </c>
      <c r="E167" s="114" t="s">
        <v>777</v>
      </c>
      <c r="F167" s="102" t="s">
        <v>936</v>
      </c>
    </row>
    <row r="168" spans="2:6" x14ac:dyDescent="0.45">
      <c r="B168" s="105">
        <v>83</v>
      </c>
      <c r="C168" s="101">
        <v>42719</v>
      </c>
      <c r="D168" s="130">
        <v>0.42048611111385981</v>
      </c>
      <c r="E168" s="114" t="s">
        <v>777</v>
      </c>
      <c r="F168" s="102" t="s">
        <v>937</v>
      </c>
    </row>
    <row r="169" spans="2:6" x14ac:dyDescent="0.45">
      <c r="B169" s="105">
        <v>82</v>
      </c>
      <c r="C169" s="101">
        <v>42719</v>
      </c>
      <c r="D169" s="130">
        <v>0.41708333333372138</v>
      </c>
      <c r="E169" s="114" t="s">
        <v>777</v>
      </c>
      <c r="F169" s="102" t="s">
        <v>938</v>
      </c>
    </row>
    <row r="170" spans="2:6" x14ac:dyDescent="0.45">
      <c r="B170" s="105">
        <v>81</v>
      </c>
      <c r="C170" s="101">
        <v>42718</v>
      </c>
      <c r="D170" s="130">
        <v>0.51680555555503815</v>
      </c>
      <c r="E170" s="114" t="s">
        <v>777</v>
      </c>
      <c r="F170" s="102" t="s">
        <v>939</v>
      </c>
    </row>
    <row r="171" spans="2:6" x14ac:dyDescent="0.45">
      <c r="B171" s="105">
        <v>80</v>
      </c>
      <c r="C171" s="101">
        <v>42717</v>
      </c>
      <c r="D171" s="130">
        <v>0.61358796296553919</v>
      </c>
      <c r="E171" s="114" t="s">
        <v>777</v>
      </c>
      <c r="F171" s="102" t="s">
        <v>940</v>
      </c>
    </row>
    <row r="172" spans="2:6" x14ac:dyDescent="0.45">
      <c r="B172" s="105">
        <v>79</v>
      </c>
      <c r="C172" s="101">
        <v>42716</v>
      </c>
      <c r="D172" s="130">
        <v>0.55416666666860692</v>
      </c>
      <c r="E172" s="114" t="s">
        <v>819</v>
      </c>
      <c r="F172" s="102" t="s">
        <v>941</v>
      </c>
    </row>
    <row r="173" spans="2:6" x14ac:dyDescent="0.45">
      <c r="B173" s="105">
        <v>78</v>
      </c>
      <c r="C173" s="101">
        <v>42716</v>
      </c>
      <c r="D173" s="130">
        <v>0.53839120370685123</v>
      </c>
      <c r="E173" s="114" t="s">
        <v>777</v>
      </c>
      <c r="F173" s="102" t="s">
        <v>942</v>
      </c>
    </row>
    <row r="174" spans="2:6" x14ac:dyDescent="0.45">
      <c r="B174" s="105">
        <v>77</v>
      </c>
      <c r="C174" s="101">
        <v>42716</v>
      </c>
      <c r="D174" s="130">
        <v>0.52391203703882638</v>
      </c>
      <c r="E174" s="114" t="s">
        <v>777</v>
      </c>
      <c r="F174" s="103" t="s">
        <v>943</v>
      </c>
    </row>
    <row r="175" spans="2:6" x14ac:dyDescent="0.45">
      <c r="B175" s="105">
        <v>76</v>
      </c>
      <c r="C175" s="101">
        <v>42713</v>
      </c>
      <c r="D175" s="130">
        <v>0.65995370370364981</v>
      </c>
      <c r="E175" s="114" t="s">
        <v>777</v>
      </c>
      <c r="F175" s="102" t="s">
        <v>944</v>
      </c>
    </row>
    <row r="176" spans="2:6" x14ac:dyDescent="0.45">
      <c r="B176" s="105">
        <v>75</v>
      </c>
      <c r="C176" s="101">
        <v>42713</v>
      </c>
      <c r="D176" s="130">
        <v>0.56285879629285773</v>
      </c>
      <c r="E176" s="114" t="s">
        <v>777</v>
      </c>
      <c r="F176" s="102" t="s">
        <v>945</v>
      </c>
    </row>
    <row r="177" spans="2:6" x14ac:dyDescent="0.45">
      <c r="B177" s="105">
        <v>74</v>
      </c>
      <c r="C177" s="101">
        <v>42713</v>
      </c>
      <c r="D177" s="130">
        <v>0.55722222222539131</v>
      </c>
      <c r="E177" s="114" t="s">
        <v>777</v>
      </c>
      <c r="F177" s="102" t="s">
        <v>944</v>
      </c>
    </row>
    <row r="178" spans="2:6" x14ac:dyDescent="0.45">
      <c r="B178" s="105">
        <v>73</v>
      </c>
      <c r="C178" s="101">
        <v>42713</v>
      </c>
      <c r="D178" s="130">
        <v>0.3891782407372375</v>
      </c>
      <c r="E178" s="114" t="s">
        <v>777</v>
      </c>
      <c r="F178" s="102" t="s">
        <v>946</v>
      </c>
    </row>
    <row r="179" spans="2:6" x14ac:dyDescent="0.45">
      <c r="B179" s="105">
        <v>72</v>
      </c>
      <c r="C179" s="101">
        <v>42706</v>
      </c>
      <c r="D179" s="130">
        <v>0.60700231481314404</v>
      </c>
      <c r="E179" s="114" t="s">
        <v>777</v>
      </c>
      <c r="F179" s="102" t="s">
        <v>947</v>
      </c>
    </row>
    <row r="180" spans="2:6" ht="28.5" x14ac:dyDescent="0.45">
      <c r="B180" s="105">
        <v>71</v>
      </c>
      <c r="C180" s="101">
        <v>42706</v>
      </c>
      <c r="D180" s="130">
        <v>0.49922453703766223</v>
      </c>
      <c r="E180" s="114" t="s">
        <v>777</v>
      </c>
      <c r="F180" s="103" t="s">
        <v>948</v>
      </c>
    </row>
    <row r="181" spans="2:6" x14ac:dyDescent="0.45">
      <c r="B181" s="105">
        <v>70</v>
      </c>
      <c r="C181" s="101">
        <v>42705</v>
      </c>
      <c r="D181" s="130">
        <v>0.7772916666654055</v>
      </c>
      <c r="E181" s="114" t="s">
        <v>777</v>
      </c>
      <c r="F181" s="102" t="s">
        <v>949</v>
      </c>
    </row>
    <row r="182" spans="2:6" x14ac:dyDescent="0.45">
      <c r="B182" s="105">
        <v>69</v>
      </c>
      <c r="C182" s="101">
        <v>42705</v>
      </c>
      <c r="D182" s="130">
        <v>0.74586805555736646</v>
      </c>
      <c r="E182" s="114" t="s">
        <v>777</v>
      </c>
      <c r="F182" s="102" t="s">
        <v>950</v>
      </c>
    </row>
    <row r="183" spans="2:6" x14ac:dyDescent="0.45">
      <c r="B183" s="105">
        <v>68</v>
      </c>
      <c r="C183" s="101">
        <v>42705</v>
      </c>
      <c r="D183" s="130">
        <v>0.72799768518598285</v>
      </c>
      <c r="E183" s="114" t="s">
        <v>777</v>
      </c>
      <c r="F183" s="102" t="s">
        <v>951</v>
      </c>
    </row>
    <row r="184" spans="2:6" x14ac:dyDescent="0.45">
      <c r="B184" s="105">
        <v>67</v>
      </c>
      <c r="C184" s="101">
        <v>42697</v>
      </c>
      <c r="D184" s="130">
        <v>0.67388888888672227</v>
      </c>
      <c r="E184" s="114" t="s">
        <v>777</v>
      </c>
      <c r="F184" s="102" t="s">
        <v>952</v>
      </c>
    </row>
    <row r="185" spans="2:6" x14ac:dyDescent="0.45">
      <c r="B185" s="105">
        <v>66</v>
      </c>
      <c r="C185" s="101">
        <v>42688</v>
      </c>
      <c r="D185" s="130">
        <v>0.53483796296495711</v>
      </c>
      <c r="E185" s="114" t="s">
        <v>777</v>
      </c>
      <c r="F185" s="103" t="s">
        <v>953</v>
      </c>
    </row>
    <row r="186" spans="2:6" x14ac:dyDescent="0.45">
      <c r="B186" s="105">
        <v>65</v>
      </c>
      <c r="C186" s="101">
        <v>42688</v>
      </c>
      <c r="D186" s="130">
        <v>0.44899305555736646</v>
      </c>
      <c r="E186" s="114" t="s">
        <v>777</v>
      </c>
      <c r="F186" s="102" t="s">
        <v>954</v>
      </c>
    </row>
    <row r="187" spans="2:6" x14ac:dyDescent="0.45">
      <c r="B187" s="105">
        <v>64</v>
      </c>
      <c r="C187" s="101">
        <v>42688</v>
      </c>
      <c r="D187" s="130">
        <v>0.42019675925985212</v>
      </c>
      <c r="E187" s="114" t="s">
        <v>777</v>
      </c>
      <c r="F187" s="102" t="s">
        <v>955</v>
      </c>
    </row>
    <row r="188" spans="2:6" x14ac:dyDescent="0.45">
      <c r="B188" s="105">
        <v>63</v>
      </c>
      <c r="C188" s="101">
        <v>42683</v>
      </c>
      <c r="D188" s="130">
        <v>0.71142361110833008</v>
      </c>
      <c r="E188" s="114" t="s">
        <v>777</v>
      </c>
      <c r="F188" s="102" t="s">
        <v>956</v>
      </c>
    </row>
    <row r="189" spans="2:6" x14ac:dyDescent="0.45">
      <c r="B189" s="105">
        <v>62</v>
      </c>
      <c r="C189" s="101">
        <v>42682</v>
      </c>
      <c r="D189" s="130">
        <v>0.76402777777548181</v>
      </c>
      <c r="E189" s="114" t="s">
        <v>777</v>
      </c>
      <c r="F189" s="102" t="s">
        <v>957</v>
      </c>
    </row>
    <row r="190" spans="2:6" ht="28.5" x14ac:dyDescent="0.45">
      <c r="B190" s="105">
        <v>61</v>
      </c>
      <c r="C190" s="101">
        <v>42682</v>
      </c>
      <c r="D190" s="130">
        <v>0.56996527777664596</v>
      </c>
      <c r="E190" s="114" t="s">
        <v>777</v>
      </c>
      <c r="F190" s="103" t="s">
        <v>958</v>
      </c>
    </row>
    <row r="191" spans="2:6" x14ac:dyDescent="0.45">
      <c r="B191" s="105">
        <v>60</v>
      </c>
      <c r="C191" s="101">
        <v>42682</v>
      </c>
      <c r="D191" s="130">
        <v>0.52530092592496658</v>
      </c>
      <c r="E191" s="114" t="s">
        <v>777</v>
      </c>
      <c r="F191" s="102" t="s">
        <v>959</v>
      </c>
    </row>
    <row r="192" spans="2:6" x14ac:dyDescent="0.45">
      <c r="B192" s="105">
        <v>59</v>
      </c>
      <c r="C192" s="101">
        <v>42679</v>
      </c>
      <c r="D192" s="130">
        <v>0.5924768518525525</v>
      </c>
      <c r="E192" s="114" t="s">
        <v>777</v>
      </c>
      <c r="F192" s="102" t="s">
        <v>960</v>
      </c>
    </row>
    <row r="193" spans="2:6" x14ac:dyDescent="0.45">
      <c r="B193" s="105">
        <v>58</v>
      </c>
      <c r="C193" s="101">
        <v>42678</v>
      </c>
      <c r="D193" s="130">
        <v>0.60871527777635492</v>
      </c>
      <c r="E193" s="114" t="s">
        <v>777</v>
      </c>
      <c r="F193" s="102" t="s">
        <v>961</v>
      </c>
    </row>
    <row r="194" spans="2:6" x14ac:dyDescent="0.45">
      <c r="B194" s="105">
        <v>57</v>
      </c>
      <c r="C194" s="101">
        <v>42678</v>
      </c>
      <c r="D194" s="130">
        <v>0.55271990740584442</v>
      </c>
      <c r="E194" s="114" t="s">
        <v>777</v>
      </c>
      <c r="F194" s="102" t="s">
        <v>962</v>
      </c>
    </row>
    <row r="195" spans="2:6" x14ac:dyDescent="0.45">
      <c r="B195" s="105">
        <v>56</v>
      </c>
      <c r="C195" s="101">
        <v>42675</v>
      </c>
      <c r="D195" s="130">
        <v>0.53701388889021473</v>
      </c>
      <c r="E195" s="114" t="s">
        <v>777</v>
      </c>
      <c r="F195" s="102" t="s">
        <v>963</v>
      </c>
    </row>
    <row r="196" spans="2:6" x14ac:dyDescent="0.45">
      <c r="B196" s="105">
        <v>55</v>
      </c>
      <c r="C196" s="101">
        <v>42675</v>
      </c>
      <c r="D196" s="130">
        <v>0.46263888888643123</v>
      </c>
      <c r="E196" s="114" t="s">
        <v>819</v>
      </c>
      <c r="F196" s="103" t="s">
        <v>964</v>
      </c>
    </row>
    <row r="197" spans="2:6" x14ac:dyDescent="0.45">
      <c r="B197" s="105">
        <v>54</v>
      </c>
      <c r="C197" s="101">
        <v>42675</v>
      </c>
      <c r="D197" s="130">
        <v>0.42084490740671754</v>
      </c>
      <c r="E197" s="114" t="s">
        <v>777</v>
      </c>
      <c r="F197" s="102" t="s">
        <v>965</v>
      </c>
    </row>
    <row r="198" spans="2:6" x14ac:dyDescent="0.45">
      <c r="B198" s="105">
        <v>53</v>
      </c>
      <c r="C198" s="101">
        <v>42674</v>
      </c>
      <c r="D198" s="130">
        <v>0.65780092592467554</v>
      </c>
      <c r="E198" s="114" t="s">
        <v>777</v>
      </c>
      <c r="F198" s="102" t="s">
        <v>966</v>
      </c>
    </row>
    <row r="199" spans="2:6" x14ac:dyDescent="0.45">
      <c r="B199" s="105">
        <v>52</v>
      </c>
      <c r="C199" s="101">
        <v>42674</v>
      </c>
      <c r="D199" s="130">
        <v>0.6471643518525525</v>
      </c>
      <c r="E199" s="114" t="s">
        <v>819</v>
      </c>
      <c r="F199" s="102" t="s">
        <v>967</v>
      </c>
    </row>
    <row r="200" spans="2:6" x14ac:dyDescent="0.45">
      <c r="B200" s="105">
        <v>51</v>
      </c>
      <c r="C200" s="101">
        <v>42656</v>
      </c>
      <c r="D200" s="130">
        <v>0.65216435184993315</v>
      </c>
      <c r="E200" s="114" t="s">
        <v>819</v>
      </c>
      <c r="F200" s="103" t="s">
        <v>968</v>
      </c>
    </row>
    <row r="201" spans="2:6" x14ac:dyDescent="0.45">
      <c r="B201" s="105">
        <v>50</v>
      </c>
      <c r="C201" s="101">
        <v>42656</v>
      </c>
      <c r="D201" s="130">
        <v>0.63366898147796746</v>
      </c>
      <c r="E201" s="114" t="s">
        <v>777</v>
      </c>
      <c r="F201" s="102" t="s">
        <v>969</v>
      </c>
    </row>
    <row r="202" spans="2:6" x14ac:dyDescent="0.45">
      <c r="B202" s="105">
        <v>49</v>
      </c>
      <c r="C202" s="101">
        <v>42654</v>
      </c>
      <c r="D202" s="130">
        <v>0.78944444444641704</v>
      </c>
      <c r="E202" s="114" t="s">
        <v>777</v>
      </c>
      <c r="F202" s="102" t="s">
        <v>970</v>
      </c>
    </row>
    <row r="203" spans="2:6" x14ac:dyDescent="0.45">
      <c r="B203" s="105">
        <v>48</v>
      </c>
      <c r="C203" s="101">
        <v>42653</v>
      </c>
      <c r="D203" s="130">
        <v>0.70084490740555339</v>
      </c>
      <c r="E203" s="114" t="s">
        <v>777</v>
      </c>
      <c r="F203" s="103" t="s">
        <v>971</v>
      </c>
    </row>
    <row r="204" spans="2:6" x14ac:dyDescent="0.45">
      <c r="B204" s="105">
        <v>47</v>
      </c>
      <c r="C204" s="101">
        <v>42653</v>
      </c>
      <c r="D204" s="130">
        <v>0.65910879629518604</v>
      </c>
      <c r="E204" s="114" t="s">
        <v>777</v>
      </c>
      <c r="F204" s="102" t="s">
        <v>972</v>
      </c>
    </row>
    <row r="205" spans="2:6" ht="28.5" x14ac:dyDescent="0.45">
      <c r="B205" s="105">
        <v>46</v>
      </c>
      <c r="C205" s="101">
        <v>42653</v>
      </c>
      <c r="D205" s="130">
        <v>0.59809027778101154</v>
      </c>
      <c r="E205" s="114" t="s">
        <v>777</v>
      </c>
      <c r="F205" s="103" t="s">
        <v>973</v>
      </c>
    </row>
    <row r="206" spans="2:6" x14ac:dyDescent="0.45">
      <c r="B206" s="105">
        <v>45</v>
      </c>
      <c r="C206" s="101">
        <v>42653</v>
      </c>
      <c r="D206" s="130">
        <v>0.49275462963123573</v>
      </c>
      <c r="E206" s="114" t="s">
        <v>777</v>
      </c>
      <c r="F206" s="102" t="s">
        <v>974</v>
      </c>
    </row>
    <row r="207" spans="2:6" x14ac:dyDescent="0.45">
      <c r="B207" s="105">
        <v>44</v>
      </c>
      <c r="C207" s="101">
        <v>42653</v>
      </c>
      <c r="D207" s="130">
        <v>0.42923611111473292</v>
      </c>
      <c r="E207" s="114" t="s">
        <v>777</v>
      </c>
      <c r="F207" s="102" t="s">
        <v>975</v>
      </c>
    </row>
    <row r="208" spans="2:6" ht="28.5" x14ac:dyDescent="0.45">
      <c r="B208" s="105">
        <v>43</v>
      </c>
      <c r="C208" s="101">
        <v>42647</v>
      </c>
      <c r="D208" s="130">
        <v>0.73547453703940846</v>
      </c>
      <c r="E208" s="114" t="s">
        <v>819</v>
      </c>
      <c r="F208" s="102" t="s">
        <v>976</v>
      </c>
    </row>
    <row r="209" spans="2:6" x14ac:dyDescent="0.45">
      <c r="B209" s="105">
        <v>42</v>
      </c>
      <c r="C209" s="101">
        <v>42613</v>
      </c>
      <c r="D209" s="130">
        <v>0.58206018518831115</v>
      </c>
      <c r="E209" s="114" t="s">
        <v>777</v>
      </c>
      <c r="F209" s="102" t="s">
        <v>977</v>
      </c>
    </row>
    <row r="210" spans="2:6" x14ac:dyDescent="0.45">
      <c r="B210" s="105">
        <v>41</v>
      </c>
      <c r="C210" s="101">
        <v>42613</v>
      </c>
      <c r="D210" s="130">
        <v>0.45500000000174623</v>
      </c>
      <c r="E210" s="114" t="s">
        <v>819</v>
      </c>
      <c r="F210" s="103" t="s">
        <v>978</v>
      </c>
    </row>
    <row r="211" spans="2:6" x14ac:dyDescent="0.45">
      <c r="B211" s="105">
        <v>40</v>
      </c>
      <c r="C211" s="101">
        <v>42579</v>
      </c>
      <c r="D211" s="130">
        <v>0.51554398148437031</v>
      </c>
      <c r="E211" s="114" t="s">
        <v>777</v>
      </c>
      <c r="F211" s="103" t="s">
        <v>979</v>
      </c>
    </row>
    <row r="212" spans="2:6" x14ac:dyDescent="0.45">
      <c r="B212" s="105">
        <v>39</v>
      </c>
      <c r="C212" s="101">
        <v>42577</v>
      </c>
      <c r="D212" s="130">
        <v>0.66374999999970896</v>
      </c>
      <c r="E212" s="114" t="s">
        <v>777</v>
      </c>
      <c r="F212" s="102" t="s">
        <v>980</v>
      </c>
    </row>
    <row r="213" spans="2:6" x14ac:dyDescent="0.45">
      <c r="B213" s="105">
        <v>38</v>
      </c>
      <c r="C213" s="101">
        <v>42577</v>
      </c>
      <c r="D213" s="130">
        <v>0.64446759259590181</v>
      </c>
      <c r="E213" s="114" t="s">
        <v>777</v>
      </c>
      <c r="F213" s="102" t="s">
        <v>981</v>
      </c>
    </row>
    <row r="214" spans="2:6" x14ac:dyDescent="0.45">
      <c r="B214" s="105">
        <v>37</v>
      </c>
      <c r="C214" s="101">
        <v>42577</v>
      </c>
      <c r="D214" s="130">
        <v>0.55973379629722331</v>
      </c>
      <c r="E214" s="114" t="s">
        <v>777</v>
      </c>
      <c r="F214" s="102" t="s">
        <v>982</v>
      </c>
    </row>
    <row r="215" spans="2:6" x14ac:dyDescent="0.45">
      <c r="B215" s="105">
        <v>36</v>
      </c>
      <c r="C215" s="101">
        <v>42572</v>
      </c>
      <c r="D215" s="130">
        <v>0.4883680555576575</v>
      </c>
      <c r="E215" s="114" t="s">
        <v>777</v>
      </c>
      <c r="F215" s="103" t="s">
        <v>983</v>
      </c>
    </row>
    <row r="216" spans="2:6" x14ac:dyDescent="0.45">
      <c r="B216" s="105">
        <v>35</v>
      </c>
      <c r="C216" s="101">
        <v>42571</v>
      </c>
      <c r="D216" s="130">
        <v>0.49479166666424135</v>
      </c>
      <c r="E216" s="114" t="s">
        <v>819</v>
      </c>
      <c r="F216" s="102" t="s">
        <v>984</v>
      </c>
    </row>
    <row r="217" spans="2:6" x14ac:dyDescent="0.45">
      <c r="B217" s="105">
        <v>34</v>
      </c>
      <c r="C217" s="101">
        <v>42564</v>
      </c>
      <c r="D217" s="130">
        <v>0.56795138888992369</v>
      </c>
      <c r="E217" s="114" t="s">
        <v>777</v>
      </c>
      <c r="F217" s="102" t="s">
        <v>985</v>
      </c>
    </row>
    <row r="218" spans="2:6" x14ac:dyDescent="0.45">
      <c r="B218" s="105">
        <v>33</v>
      </c>
      <c r="C218" s="101">
        <v>42564</v>
      </c>
      <c r="D218" s="130">
        <v>0.5221643518525525</v>
      </c>
      <c r="E218" s="114" t="s">
        <v>777</v>
      </c>
      <c r="F218" s="103" t="s">
        <v>986</v>
      </c>
    </row>
    <row r="219" spans="2:6" x14ac:dyDescent="0.45">
      <c r="B219" s="105">
        <v>32</v>
      </c>
      <c r="C219" s="101">
        <v>42564</v>
      </c>
      <c r="D219" s="130">
        <v>0.46546296296583023</v>
      </c>
      <c r="E219" s="114" t="s">
        <v>819</v>
      </c>
      <c r="F219" s="102" t="s">
        <v>987</v>
      </c>
    </row>
    <row r="220" spans="2:6" x14ac:dyDescent="0.45">
      <c r="B220" s="105">
        <v>31</v>
      </c>
      <c r="C220" s="101">
        <v>42562</v>
      </c>
      <c r="D220" s="130">
        <v>0.74709490740497131</v>
      </c>
      <c r="E220" s="114" t="s">
        <v>819</v>
      </c>
      <c r="F220" s="102" t="s">
        <v>988</v>
      </c>
    </row>
    <row r="221" spans="2:6" x14ac:dyDescent="0.45">
      <c r="B221" s="105">
        <v>30</v>
      </c>
      <c r="C221" s="101">
        <v>42562</v>
      </c>
      <c r="D221" s="130">
        <v>0.68535879629780538</v>
      </c>
      <c r="E221" s="114" t="s">
        <v>819</v>
      </c>
      <c r="F221" s="102" t="s">
        <v>989</v>
      </c>
    </row>
    <row r="222" spans="2:6" x14ac:dyDescent="0.45">
      <c r="B222" s="105">
        <v>29</v>
      </c>
      <c r="C222" s="101">
        <v>42559</v>
      </c>
      <c r="D222" s="130">
        <v>0.52564814814832062</v>
      </c>
      <c r="E222" s="114" t="s">
        <v>819</v>
      </c>
      <c r="F222" s="102" t="s">
        <v>990</v>
      </c>
    </row>
    <row r="223" spans="2:6" x14ac:dyDescent="0.45">
      <c r="B223" s="105">
        <v>28</v>
      </c>
      <c r="C223" s="101">
        <v>42558</v>
      </c>
      <c r="D223" s="130">
        <v>0.65115740741021</v>
      </c>
      <c r="E223" s="114" t="s">
        <v>777</v>
      </c>
      <c r="F223" s="103" t="s">
        <v>991</v>
      </c>
    </row>
    <row r="224" spans="2:6" x14ac:dyDescent="0.45">
      <c r="B224" s="105">
        <v>27</v>
      </c>
      <c r="C224" s="101">
        <v>42558</v>
      </c>
      <c r="D224" s="130">
        <v>0.65075231481750961</v>
      </c>
      <c r="E224" s="114" t="s">
        <v>819</v>
      </c>
      <c r="F224" s="103" t="s">
        <v>992</v>
      </c>
    </row>
    <row r="225" spans="2:6" x14ac:dyDescent="0.45">
      <c r="B225" s="105">
        <v>26</v>
      </c>
      <c r="C225" s="101">
        <v>42557</v>
      </c>
      <c r="D225" s="130">
        <v>0.78166666666948004</v>
      </c>
      <c r="E225" s="114" t="s">
        <v>777</v>
      </c>
      <c r="F225" s="103" t="s">
        <v>993</v>
      </c>
    </row>
    <row r="226" spans="2:6" x14ac:dyDescent="0.45">
      <c r="B226" s="105">
        <v>25</v>
      </c>
      <c r="C226" s="101">
        <v>42557</v>
      </c>
      <c r="D226" s="130">
        <v>0.64332175925665069</v>
      </c>
      <c r="E226" s="114" t="s">
        <v>777</v>
      </c>
      <c r="F226" s="103" t="s">
        <v>994</v>
      </c>
    </row>
    <row r="227" spans="2:6" x14ac:dyDescent="0.45">
      <c r="B227" s="105">
        <v>24</v>
      </c>
      <c r="C227" s="101">
        <v>42557</v>
      </c>
      <c r="D227" s="130">
        <v>0.53445601851854008</v>
      </c>
      <c r="E227" s="114" t="s">
        <v>777</v>
      </c>
      <c r="F227" s="102" t="s">
        <v>995</v>
      </c>
    </row>
    <row r="228" spans="2:6" x14ac:dyDescent="0.45">
      <c r="B228" s="105">
        <v>23</v>
      </c>
      <c r="C228" s="101">
        <v>42556</v>
      </c>
      <c r="D228" s="130">
        <v>0.74009259259037208</v>
      </c>
      <c r="E228" s="114" t="s">
        <v>777</v>
      </c>
      <c r="F228" s="102" t="s">
        <v>996</v>
      </c>
    </row>
    <row r="229" spans="2:6" x14ac:dyDescent="0.45">
      <c r="B229" s="105">
        <v>22</v>
      </c>
      <c r="C229" s="101">
        <v>42556</v>
      </c>
      <c r="D229" s="130">
        <v>0.72678240740788169</v>
      </c>
      <c r="E229" s="114" t="s">
        <v>777</v>
      </c>
      <c r="F229" s="102" t="s">
        <v>997</v>
      </c>
    </row>
    <row r="230" spans="2:6" x14ac:dyDescent="0.45">
      <c r="B230" s="105">
        <v>21</v>
      </c>
      <c r="C230" s="101">
        <v>42556</v>
      </c>
      <c r="D230" s="130">
        <v>0.66185185185167938</v>
      </c>
      <c r="E230" s="114" t="s">
        <v>777</v>
      </c>
      <c r="F230" s="102" t="s">
        <v>998</v>
      </c>
    </row>
    <row r="231" spans="2:6" x14ac:dyDescent="0.45">
      <c r="B231" s="105">
        <v>20</v>
      </c>
      <c r="C231" s="101">
        <v>42556</v>
      </c>
      <c r="D231" s="130">
        <v>0.53041666666831588</v>
      </c>
      <c r="E231" s="114" t="s">
        <v>777</v>
      </c>
      <c r="F231" s="102" t="s">
        <v>999</v>
      </c>
    </row>
    <row r="232" spans="2:6" x14ac:dyDescent="0.45">
      <c r="B232" s="105">
        <v>19</v>
      </c>
      <c r="C232" s="101">
        <v>42555</v>
      </c>
      <c r="D232" s="130">
        <v>0.50614583333663177</v>
      </c>
      <c r="E232" s="114" t="s">
        <v>777</v>
      </c>
      <c r="F232" s="102" t="s">
        <v>1000</v>
      </c>
    </row>
    <row r="233" spans="2:6" x14ac:dyDescent="0.45">
      <c r="B233" s="105">
        <v>18</v>
      </c>
      <c r="C233" s="101">
        <v>42551</v>
      </c>
      <c r="D233" s="130">
        <v>0.44434027777606389</v>
      </c>
      <c r="E233" s="114" t="s">
        <v>777</v>
      </c>
      <c r="F233" s="103" t="s">
        <v>1001</v>
      </c>
    </row>
    <row r="234" spans="2:6" x14ac:dyDescent="0.45">
      <c r="B234" s="105">
        <v>17</v>
      </c>
      <c r="C234" s="101">
        <v>42550</v>
      </c>
      <c r="D234" s="130">
        <v>0.7329629629603005</v>
      </c>
      <c r="E234" s="114" t="s">
        <v>777</v>
      </c>
      <c r="F234" s="102" t="s">
        <v>1002</v>
      </c>
    </row>
    <row r="235" spans="2:6" x14ac:dyDescent="0.45">
      <c r="B235" s="105">
        <v>16</v>
      </c>
      <c r="C235" s="101">
        <v>42550</v>
      </c>
      <c r="D235" s="130">
        <v>0.63327546296204673</v>
      </c>
      <c r="E235" s="114" t="s">
        <v>777</v>
      </c>
      <c r="F235" s="103" t="s">
        <v>1003</v>
      </c>
    </row>
    <row r="236" spans="2:6" x14ac:dyDescent="0.45">
      <c r="B236" s="105">
        <v>15</v>
      </c>
      <c r="C236" s="101">
        <v>42550</v>
      </c>
      <c r="D236" s="130">
        <v>0.5376504629603005</v>
      </c>
      <c r="E236" s="114" t="s">
        <v>777</v>
      </c>
      <c r="F236" s="102" t="s">
        <v>1004</v>
      </c>
    </row>
    <row r="237" spans="2:6" x14ac:dyDescent="0.45">
      <c r="B237" s="105">
        <v>14</v>
      </c>
      <c r="C237" s="101">
        <v>42550</v>
      </c>
      <c r="D237" s="130">
        <v>0.46254629629402189</v>
      </c>
      <c r="E237" s="114" t="s">
        <v>777</v>
      </c>
      <c r="F237" s="102" t="s">
        <v>1005</v>
      </c>
    </row>
    <row r="238" spans="2:6" x14ac:dyDescent="0.45">
      <c r="B238" s="105">
        <v>13</v>
      </c>
      <c r="C238" s="101">
        <v>42550</v>
      </c>
      <c r="D238" s="130">
        <v>0.44471064814570127</v>
      </c>
      <c r="E238" s="114" t="s">
        <v>777</v>
      </c>
      <c r="F238" s="102" t="s">
        <v>1006</v>
      </c>
    </row>
    <row r="239" spans="2:6" x14ac:dyDescent="0.45">
      <c r="B239" s="105">
        <v>12</v>
      </c>
      <c r="C239" s="101">
        <v>42549</v>
      </c>
      <c r="D239" s="130">
        <v>0.79129629629460396</v>
      </c>
      <c r="E239" s="114" t="s">
        <v>777</v>
      </c>
      <c r="F239" s="103" t="s">
        <v>1007</v>
      </c>
    </row>
    <row r="240" spans="2:6" x14ac:dyDescent="0.45">
      <c r="B240" s="105">
        <v>11</v>
      </c>
      <c r="C240" s="101">
        <v>42543</v>
      </c>
      <c r="D240" s="130">
        <v>0.60826388889108784</v>
      </c>
      <c r="E240" s="114" t="s">
        <v>777</v>
      </c>
      <c r="F240" s="102" t="s">
        <v>1008</v>
      </c>
    </row>
    <row r="241" spans="2:6" x14ac:dyDescent="0.45">
      <c r="B241" s="105">
        <v>10</v>
      </c>
      <c r="C241" s="101">
        <v>42542</v>
      </c>
      <c r="D241" s="130">
        <v>0.78819444444525288</v>
      </c>
      <c r="E241" s="114" t="s">
        <v>777</v>
      </c>
      <c r="F241" s="103" t="s">
        <v>1009</v>
      </c>
    </row>
    <row r="242" spans="2:6" ht="42.75" x14ac:dyDescent="0.45">
      <c r="B242" s="105">
        <v>9</v>
      </c>
      <c r="C242" s="101">
        <v>42541</v>
      </c>
      <c r="D242" s="130">
        <v>0.695416666669189</v>
      </c>
      <c r="E242" s="114" t="s">
        <v>777</v>
      </c>
      <c r="F242" s="103" t="s">
        <v>1010</v>
      </c>
    </row>
    <row r="243" spans="2:6" x14ac:dyDescent="0.45">
      <c r="B243" s="105">
        <v>8</v>
      </c>
      <c r="C243" s="101">
        <v>42537</v>
      </c>
      <c r="D243" s="130">
        <v>0.62777777777955635</v>
      </c>
      <c r="E243" s="114" t="s">
        <v>777</v>
      </c>
      <c r="F243" s="102" t="s">
        <v>1011</v>
      </c>
    </row>
    <row r="244" spans="2:6" x14ac:dyDescent="0.45">
      <c r="B244" s="105">
        <v>7</v>
      </c>
      <c r="C244" s="101">
        <v>42536</v>
      </c>
      <c r="D244" s="130">
        <v>0.64204861110920319</v>
      </c>
      <c r="E244" s="114" t="s">
        <v>777</v>
      </c>
      <c r="F244" s="102" t="s">
        <v>1012</v>
      </c>
    </row>
    <row r="245" spans="2:6" x14ac:dyDescent="0.45">
      <c r="B245" s="105">
        <v>6</v>
      </c>
      <c r="C245" s="101">
        <v>42535</v>
      </c>
      <c r="D245" s="130">
        <v>0.72342592592758592</v>
      </c>
      <c r="E245" s="114" t="s">
        <v>777</v>
      </c>
      <c r="F245" s="102" t="s">
        <v>1013</v>
      </c>
    </row>
    <row r="246" spans="2:6" x14ac:dyDescent="0.45">
      <c r="B246" s="105">
        <v>5</v>
      </c>
      <c r="C246" s="101">
        <v>42535</v>
      </c>
      <c r="D246" s="130">
        <v>0.36824074073956581</v>
      </c>
      <c r="E246" s="114" t="s">
        <v>777</v>
      </c>
      <c r="F246" s="103" t="s">
        <v>1014</v>
      </c>
    </row>
    <row r="247" spans="2:6" x14ac:dyDescent="0.45">
      <c r="B247" s="105">
        <v>4</v>
      </c>
      <c r="C247" s="101">
        <v>42531</v>
      </c>
      <c r="D247" s="130">
        <v>0.68614583333692281</v>
      </c>
      <c r="E247" s="114" t="s">
        <v>777</v>
      </c>
      <c r="F247" s="102" t="s">
        <v>1015</v>
      </c>
    </row>
    <row r="248" spans="2:6" x14ac:dyDescent="0.45">
      <c r="B248" s="105">
        <v>3</v>
      </c>
      <c r="C248" s="101">
        <v>42373</v>
      </c>
      <c r="D248" s="130">
        <v>0.57104166666977108</v>
      </c>
      <c r="E248" s="114" t="s">
        <v>777</v>
      </c>
      <c r="F248" s="102" t="s">
        <v>1016</v>
      </c>
    </row>
    <row r="249" spans="2:6" x14ac:dyDescent="0.45">
      <c r="B249" s="106">
        <v>2</v>
      </c>
      <c r="C249" s="107">
        <v>42347</v>
      </c>
      <c r="D249" s="131">
        <v>0.72547453703737119</v>
      </c>
      <c r="E249" s="115" t="s">
        <v>777</v>
      </c>
      <c r="F249" s="108" t="s">
        <v>1017</v>
      </c>
    </row>
    <row r="250" spans="2:6" x14ac:dyDescent="0.45">
      <c r="B250" s="109">
        <v>1</v>
      </c>
      <c r="C250" s="110">
        <v>42341</v>
      </c>
      <c r="D250" s="132">
        <v>0.44818287037196569</v>
      </c>
      <c r="E250" s="116" t="s">
        <v>777</v>
      </c>
      <c r="F250" s="111" t="s">
        <v>1018</v>
      </c>
    </row>
  </sheetData>
  <sheetProtection sheet="1" objects="1" scenarios="1"/>
  <pageMargins left="0.7" right="0.7" top="0.75" bottom="0.75" header="0.3" footer="0.3"/>
  <pageSetup paperSize="9" orientation="portrait" horizontalDpi="4294967293"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AuditMenuWrap">
                <anchor moveWithCells="1">
                  <from>
                    <xdr:col>1</xdr:col>
                    <xdr:colOff>0</xdr:colOff>
                    <xdr:row>1</xdr:row>
                    <xdr:rowOff>0</xdr:rowOff>
                  </from>
                  <to>
                    <xdr:col>3</xdr:col>
                    <xdr:colOff>257175</xdr:colOff>
                    <xdr:row>2</xdr:row>
                    <xdr:rowOff>171450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845118-9E4A-42AB-B44C-B5A1CCBF68D2}">
  <sheetPr codeName="shStaticData"/>
  <dimension ref="A1:B218"/>
  <sheetViews>
    <sheetView workbookViewId="0"/>
  </sheetViews>
  <sheetFormatPr defaultRowHeight="14.25" x14ac:dyDescent="0.45"/>
  <cols>
    <col min="1" max="1" width="25.73046875" customWidth="1"/>
    <col min="2" max="2" width="18" customWidth="1"/>
  </cols>
  <sheetData>
    <row r="1" spans="1:2" x14ac:dyDescent="0.45">
      <c r="A1" s="44" t="s">
        <v>1019</v>
      </c>
    </row>
    <row r="3" spans="1:2" x14ac:dyDescent="0.45">
      <c r="A3" s="100" t="s">
        <v>1020</v>
      </c>
      <c r="B3" s="100" t="s">
        <v>1021</v>
      </c>
    </row>
    <row r="4" spans="1:2" x14ac:dyDescent="0.45">
      <c r="A4" t="s">
        <v>1022</v>
      </c>
      <c r="B4">
        <v>336</v>
      </c>
    </row>
    <row r="5" spans="1:2" x14ac:dyDescent="0.45">
      <c r="A5" t="s">
        <v>1023</v>
      </c>
      <c r="B5">
        <v>334</v>
      </c>
    </row>
    <row r="6" spans="1:2" x14ac:dyDescent="0.45">
      <c r="A6" t="s">
        <v>1024</v>
      </c>
      <c r="B6">
        <v>230</v>
      </c>
    </row>
    <row r="7" spans="1:2" x14ac:dyDescent="0.45">
      <c r="A7" t="s">
        <v>1025</v>
      </c>
      <c r="B7">
        <v>335</v>
      </c>
    </row>
    <row r="8" spans="1:2" x14ac:dyDescent="0.45">
      <c r="A8" t="s">
        <v>1026</v>
      </c>
      <c r="B8">
        <v>231</v>
      </c>
    </row>
    <row r="9" spans="1:2" x14ac:dyDescent="0.45">
      <c r="A9" t="s">
        <v>1027</v>
      </c>
      <c r="B9">
        <v>216</v>
      </c>
    </row>
    <row r="10" spans="1:2" x14ac:dyDescent="0.45">
      <c r="A10" t="s">
        <v>1028</v>
      </c>
      <c r="B10">
        <v>419</v>
      </c>
    </row>
    <row r="11" spans="1:2" x14ac:dyDescent="0.45">
      <c r="A11" t="s">
        <v>1029</v>
      </c>
      <c r="B11">
        <v>306</v>
      </c>
    </row>
    <row r="12" spans="1:2" x14ac:dyDescent="0.45">
      <c r="A12" t="s">
        <v>1030</v>
      </c>
      <c r="B12">
        <v>303</v>
      </c>
    </row>
    <row r="13" spans="1:2" x14ac:dyDescent="0.45">
      <c r="A13" t="s">
        <v>1031</v>
      </c>
      <c r="B13">
        <v>1</v>
      </c>
    </row>
    <row r="14" spans="1:2" x14ac:dyDescent="0.45">
      <c r="A14" t="s">
        <v>1032</v>
      </c>
      <c r="B14">
        <v>302</v>
      </c>
    </row>
    <row r="15" spans="1:2" x14ac:dyDescent="0.45">
      <c r="A15" t="s">
        <v>1033</v>
      </c>
      <c r="B15">
        <v>406</v>
      </c>
    </row>
    <row r="16" spans="1:2" x14ac:dyDescent="0.45">
      <c r="A16" t="s">
        <v>1034</v>
      </c>
      <c r="B16">
        <v>159</v>
      </c>
    </row>
    <row r="17" spans="1:2" x14ac:dyDescent="0.45">
      <c r="A17" t="s">
        <v>1035</v>
      </c>
      <c r="B17">
        <v>291</v>
      </c>
    </row>
    <row r="18" spans="1:2" x14ac:dyDescent="0.45">
      <c r="A18" t="s">
        <v>1036</v>
      </c>
      <c r="B18">
        <v>95</v>
      </c>
    </row>
    <row r="19" spans="1:2" x14ac:dyDescent="0.45">
      <c r="A19" t="s">
        <v>1037</v>
      </c>
      <c r="B19">
        <v>183</v>
      </c>
    </row>
    <row r="20" spans="1:2" x14ac:dyDescent="0.45">
      <c r="A20" t="s">
        <v>1038</v>
      </c>
      <c r="B20">
        <v>422</v>
      </c>
    </row>
    <row r="21" spans="1:2" x14ac:dyDescent="0.45">
      <c r="A21" t="s">
        <v>1039</v>
      </c>
      <c r="B21">
        <v>316</v>
      </c>
    </row>
    <row r="22" spans="1:2" x14ac:dyDescent="0.45">
      <c r="A22" t="s">
        <v>1040</v>
      </c>
      <c r="B22">
        <v>387</v>
      </c>
    </row>
    <row r="23" spans="1:2" x14ac:dyDescent="0.45">
      <c r="A23" t="s">
        <v>1041</v>
      </c>
      <c r="B23">
        <v>89</v>
      </c>
    </row>
    <row r="24" spans="1:2" x14ac:dyDescent="0.45">
      <c r="A24" t="s">
        <v>1042</v>
      </c>
      <c r="B24">
        <v>304</v>
      </c>
    </row>
    <row r="25" spans="1:2" x14ac:dyDescent="0.45">
      <c r="A25" t="s">
        <v>1043</v>
      </c>
      <c r="B25">
        <v>305</v>
      </c>
    </row>
    <row r="26" spans="1:2" x14ac:dyDescent="0.45">
      <c r="A26" t="s">
        <v>1044</v>
      </c>
      <c r="B26">
        <v>388</v>
      </c>
    </row>
    <row r="27" spans="1:2" x14ac:dyDescent="0.45">
      <c r="A27" t="s">
        <v>1045</v>
      </c>
      <c r="B27">
        <v>330</v>
      </c>
    </row>
    <row r="28" spans="1:2" x14ac:dyDescent="0.45">
      <c r="A28" t="s">
        <v>1046</v>
      </c>
      <c r="B28">
        <v>4</v>
      </c>
    </row>
    <row r="29" spans="1:2" x14ac:dyDescent="0.45">
      <c r="A29" t="s">
        <v>1047</v>
      </c>
      <c r="B29">
        <v>401</v>
      </c>
    </row>
    <row r="30" spans="1:2" x14ac:dyDescent="0.45">
      <c r="A30" t="s">
        <v>1048</v>
      </c>
      <c r="B30">
        <v>147</v>
      </c>
    </row>
    <row r="31" spans="1:2" x14ac:dyDescent="0.45">
      <c r="A31" t="s">
        <v>1049</v>
      </c>
      <c r="B31">
        <v>292</v>
      </c>
    </row>
    <row r="32" spans="1:2" x14ac:dyDescent="0.45">
      <c r="A32" t="s">
        <v>1050</v>
      </c>
      <c r="B32">
        <v>135</v>
      </c>
    </row>
    <row r="33" spans="1:2" x14ac:dyDescent="0.45">
      <c r="A33" t="s">
        <v>1051</v>
      </c>
      <c r="B33">
        <v>340</v>
      </c>
    </row>
    <row r="34" spans="1:2" x14ac:dyDescent="0.45">
      <c r="A34" t="s">
        <v>1052</v>
      </c>
      <c r="B34">
        <v>254</v>
      </c>
    </row>
    <row r="35" spans="1:2" x14ac:dyDescent="0.45">
      <c r="A35" t="s">
        <v>1053</v>
      </c>
      <c r="B35">
        <v>21</v>
      </c>
    </row>
    <row r="36" spans="1:2" x14ac:dyDescent="0.45">
      <c r="A36" t="s">
        <v>1054</v>
      </c>
      <c r="B36">
        <v>418</v>
      </c>
    </row>
    <row r="37" spans="1:2" x14ac:dyDescent="0.45">
      <c r="A37" t="s">
        <v>1055</v>
      </c>
      <c r="B37">
        <v>234</v>
      </c>
    </row>
    <row r="38" spans="1:2" x14ac:dyDescent="0.45">
      <c r="A38" t="s">
        <v>1056</v>
      </c>
      <c r="B38">
        <v>293</v>
      </c>
    </row>
    <row r="39" spans="1:2" x14ac:dyDescent="0.45">
      <c r="A39" t="s">
        <v>1057</v>
      </c>
      <c r="B39">
        <v>93</v>
      </c>
    </row>
    <row r="40" spans="1:2" x14ac:dyDescent="0.45">
      <c r="A40" t="s">
        <v>1058</v>
      </c>
      <c r="B40">
        <v>317</v>
      </c>
    </row>
    <row r="41" spans="1:2" x14ac:dyDescent="0.45">
      <c r="A41" t="s">
        <v>1059</v>
      </c>
      <c r="B41">
        <v>379</v>
      </c>
    </row>
    <row r="42" spans="1:2" x14ac:dyDescent="0.45">
      <c r="A42" t="s">
        <v>1060</v>
      </c>
      <c r="B42">
        <v>193</v>
      </c>
    </row>
    <row r="43" spans="1:2" x14ac:dyDescent="0.45">
      <c r="A43" t="s">
        <v>1061</v>
      </c>
      <c r="B43">
        <v>423</v>
      </c>
    </row>
    <row r="44" spans="1:2" x14ac:dyDescent="0.45">
      <c r="A44" t="s">
        <v>1062</v>
      </c>
      <c r="B44">
        <v>194</v>
      </c>
    </row>
    <row r="45" spans="1:2" x14ac:dyDescent="0.45">
      <c r="A45" t="s">
        <v>1063</v>
      </c>
      <c r="B45">
        <v>368</v>
      </c>
    </row>
    <row r="46" spans="1:2" x14ac:dyDescent="0.45">
      <c r="A46" t="s">
        <v>1064</v>
      </c>
      <c r="B46">
        <v>326</v>
      </c>
    </row>
    <row r="47" spans="1:2" x14ac:dyDescent="0.45">
      <c r="A47" t="s">
        <v>1065</v>
      </c>
      <c r="B47">
        <v>362</v>
      </c>
    </row>
    <row r="48" spans="1:2" x14ac:dyDescent="0.45">
      <c r="A48" t="s">
        <v>1066</v>
      </c>
      <c r="B48">
        <v>181</v>
      </c>
    </row>
    <row r="49" spans="1:2" x14ac:dyDescent="0.45">
      <c r="A49" t="s">
        <v>1067</v>
      </c>
      <c r="B49">
        <v>200</v>
      </c>
    </row>
    <row r="50" spans="1:2" x14ac:dyDescent="0.45">
      <c r="A50" t="s">
        <v>1068</v>
      </c>
      <c r="B50">
        <v>328</v>
      </c>
    </row>
    <row r="51" spans="1:2" x14ac:dyDescent="0.45">
      <c r="A51" t="s">
        <v>1069</v>
      </c>
      <c r="B51">
        <v>407</v>
      </c>
    </row>
    <row r="52" spans="1:2" x14ac:dyDescent="0.45">
      <c r="A52" t="s">
        <v>1070</v>
      </c>
      <c r="B52">
        <v>228</v>
      </c>
    </row>
    <row r="53" spans="1:2" x14ac:dyDescent="0.45">
      <c r="A53" t="s">
        <v>1071</v>
      </c>
      <c r="B53">
        <v>149</v>
      </c>
    </row>
    <row r="54" spans="1:2" x14ac:dyDescent="0.45">
      <c r="A54" t="s">
        <v>1072</v>
      </c>
      <c r="B54">
        <v>191</v>
      </c>
    </row>
    <row r="55" spans="1:2" x14ac:dyDescent="0.45">
      <c r="A55" t="s">
        <v>1073</v>
      </c>
      <c r="B55">
        <v>329</v>
      </c>
    </row>
    <row r="56" spans="1:2" x14ac:dyDescent="0.45">
      <c r="A56" t="s">
        <v>1074</v>
      </c>
      <c r="B56">
        <v>319</v>
      </c>
    </row>
    <row r="57" spans="1:2" x14ac:dyDescent="0.45">
      <c r="A57" t="s">
        <v>1075</v>
      </c>
      <c r="B57">
        <v>37</v>
      </c>
    </row>
    <row r="58" spans="1:2" x14ac:dyDescent="0.45">
      <c r="A58" t="s">
        <v>1076</v>
      </c>
      <c r="B58">
        <v>320</v>
      </c>
    </row>
    <row r="59" spans="1:2" x14ac:dyDescent="0.45">
      <c r="A59" t="s">
        <v>1077</v>
      </c>
      <c r="B59">
        <v>424</v>
      </c>
    </row>
    <row r="60" spans="1:2" x14ac:dyDescent="0.45">
      <c r="A60" t="s">
        <v>1078</v>
      </c>
      <c r="B60">
        <v>296</v>
      </c>
    </row>
    <row r="61" spans="1:2" x14ac:dyDescent="0.45">
      <c r="A61" t="s">
        <v>1079</v>
      </c>
      <c r="B61">
        <v>337</v>
      </c>
    </row>
    <row r="62" spans="1:2" x14ac:dyDescent="0.45">
      <c r="A62" t="s">
        <v>1080</v>
      </c>
      <c r="B62">
        <v>338</v>
      </c>
    </row>
    <row r="63" spans="1:2" x14ac:dyDescent="0.45">
      <c r="A63" t="s">
        <v>1081</v>
      </c>
      <c r="B63">
        <v>5</v>
      </c>
    </row>
    <row r="64" spans="1:2" x14ac:dyDescent="0.45">
      <c r="A64" t="s">
        <v>1082</v>
      </c>
      <c r="B64">
        <v>339</v>
      </c>
    </row>
    <row r="65" spans="1:2" x14ac:dyDescent="0.45">
      <c r="A65" t="s">
        <v>1083</v>
      </c>
      <c r="B65">
        <v>408</v>
      </c>
    </row>
    <row r="66" spans="1:2" x14ac:dyDescent="0.45">
      <c r="A66" t="s">
        <v>1084</v>
      </c>
      <c r="B66">
        <v>392</v>
      </c>
    </row>
    <row r="67" spans="1:2" x14ac:dyDescent="0.45">
      <c r="A67" t="s">
        <v>1085</v>
      </c>
      <c r="B67">
        <v>186</v>
      </c>
    </row>
    <row r="68" spans="1:2" x14ac:dyDescent="0.45">
      <c r="A68" t="s">
        <v>1086</v>
      </c>
      <c r="B68">
        <v>294</v>
      </c>
    </row>
    <row r="69" spans="1:2" x14ac:dyDescent="0.45">
      <c r="A69" t="s">
        <v>1087</v>
      </c>
      <c r="B69">
        <v>94</v>
      </c>
    </row>
    <row r="70" spans="1:2" x14ac:dyDescent="0.45">
      <c r="A70" t="s">
        <v>1088</v>
      </c>
      <c r="B70">
        <v>314</v>
      </c>
    </row>
    <row r="71" spans="1:2" x14ac:dyDescent="0.45">
      <c r="A71" t="s">
        <v>1089</v>
      </c>
      <c r="B71">
        <v>232</v>
      </c>
    </row>
    <row r="72" spans="1:2" x14ac:dyDescent="0.45">
      <c r="A72" t="s">
        <v>1090</v>
      </c>
      <c r="B72">
        <v>201</v>
      </c>
    </row>
    <row r="73" spans="1:2" x14ac:dyDescent="0.45">
      <c r="A73" t="s">
        <v>1091</v>
      </c>
      <c r="B73">
        <v>45</v>
      </c>
    </row>
    <row r="74" spans="1:2" x14ac:dyDescent="0.45">
      <c r="A74" t="s">
        <v>1092</v>
      </c>
      <c r="B74">
        <v>403</v>
      </c>
    </row>
    <row r="75" spans="1:2" x14ac:dyDescent="0.45">
      <c r="A75" t="s">
        <v>1093</v>
      </c>
      <c r="B75">
        <v>391</v>
      </c>
    </row>
    <row r="76" spans="1:2" x14ac:dyDescent="0.45">
      <c r="A76" t="s">
        <v>1094</v>
      </c>
      <c r="B76">
        <v>133</v>
      </c>
    </row>
    <row r="77" spans="1:2" x14ac:dyDescent="0.45">
      <c r="A77" t="s">
        <v>1095</v>
      </c>
      <c r="B77">
        <v>92</v>
      </c>
    </row>
    <row r="78" spans="1:2" x14ac:dyDescent="0.45">
      <c r="A78" t="s">
        <v>1096</v>
      </c>
      <c r="B78">
        <v>315</v>
      </c>
    </row>
    <row r="79" spans="1:2" x14ac:dyDescent="0.45">
      <c r="A79" t="s">
        <v>1097</v>
      </c>
      <c r="B79">
        <v>223</v>
      </c>
    </row>
    <row r="80" spans="1:2" x14ac:dyDescent="0.45">
      <c r="A80" t="s">
        <v>1098</v>
      </c>
      <c r="B80">
        <v>222</v>
      </c>
    </row>
    <row r="81" spans="1:2" x14ac:dyDescent="0.45">
      <c r="A81" t="s">
        <v>1099</v>
      </c>
      <c r="B81">
        <v>22</v>
      </c>
    </row>
    <row r="82" spans="1:2" x14ac:dyDescent="0.45">
      <c r="A82" t="s">
        <v>1100</v>
      </c>
      <c r="B82">
        <v>405</v>
      </c>
    </row>
    <row r="83" spans="1:2" x14ac:dyDescent="0.45">
      <c r="A83" t="s">
        <v>1101</v>
      </c>
      <c r="B83">
        <v>390</v>
      </c>
    </row>
    <row r="84" spans="1:2" x14ac:dyDescent="0.45">
      <c r="A84" t="s">
        <v>1102</v>
      </c>
      <c r="B84">
        <v>141</v>
      </c>
    </row>
    <row r="85" spans="1:2" x14ac:dyDescent="0.45">
      <c r="A85" t="s">
        <v>1103</v>
      </c>
      <c r="B85">
        <v>290</v>
      </c>
    </row>
    <row r="86" spans="1:2" x14ac:dyDescent="0.45">
      <c r="A86" t="s">
        <v>1104</v>
      </c>
      <c r="B86">
        <v>91</v>
      </c>
    </row>
    <row r="87" spans="1:2" x14ac:dyDescent="0.45">
      <c r="A87" t="s">
        <v>1105</v>
      </c>
      <c r="B87">
        <v>310</v>
      </c>
    </row>
    <row r="88" spans="1:2" x14ac:dyDescent="0.45">
      <c r="A88" t="s">
        <v>1106</v>
      </c>
      <c r="B88">
        <v>10</v>
      </c>
    </row>
    <row r="89" spans="1:2" x14ac:dyDescent="0.45">
      <c r="A89" t="s">
        <v>1107</v>
      </c>
      <c r="B89">
        <v>311</v>
      </c>
    </row>
    <row r="90" spans="1:2" x14ac:dyDescent="0.45">
      <c r="A90" t="s">
        <v>1108</v>
      </c>
      <c r="B90">
        <v>409</v>
      </c>
    </row>
    <row r="91" spans="1:2" x14ac:dyDescent="0.45">
      <c r="A91" t="s">
        <v>1109</v>
      </c>
      <c r="B91">
        <v>145</v>
      </c>
    </row>
    <row r="92" spans="1:2" x14ac:dyDescent="0.45">
      <c r="A92" t="s">
        <v>1110</v>
      </c>
      <c r="B92">
        <v>96</v>
      </c>
    </row>
    <row r="93" spans="1:2" x14ac:dyDescent="0.45">
      <c r="A93" t="s">
        <v>1111</v>
      </c>
      <c r="B93">
        <v>324</v>
      </c>
    </row>
    <row r="94" spans="1:2" x14ac:dyDescent="0.45">
      <c r="A94" t="s">
        <v>1112</v>
      </c>
      <c r="B94">
        <v>124</v>
      </c>
    </row>
    <row r="95" spans="1:2" x14ac:dyDescent="0.45">
      <c r="A95" t="s">
        <v>1113</v>
      </c>
      <c r="B95">
        <v>325</v>
      </c>
    </row>
    <row r="96" spans="1:2" x14ac:dyDescent="0.45">
      <c r="A96" t="s">
        <v>1114</v>
      </c>
      <c r="B96">
        <v>410</v>
      </c>
    </row>
    <row r="97" spans="1:2" x14ac:dyDescent="0.45">
      <c r="A97" t="s">
        <v>1115</v>
      </c>
      <c r="B97">
        <v>298</v>
      </c>
    </row>
    <row r="98" spans="1:2" x14ac:dyDescent="0.45">
      <c r="A98" t="s">
        <v>1116</v>
      </c>
      <c r="B98">
        <v>381</v>
      </c>
    </row>
    <row r="99" spans="1:2" x14ac:dyDescent="0.45">
      <c r="A99" t="s">
        <v>1117</v>
      </c>
      <c r="B99">
        <v>380</v>
      </c>
    </row>
    <row r="100" spans="1:2" x14ac:dyDescent="0.45">
      <c r="A100" t="s">
        <v>1118</v>
      </c>
      <c r="B100">
        <v>38</v>
      </c>
    </row>
    <row r="101" spans="1:2" x14ac:dyDescent="0.45">
      <c r="A101" t="s">
        <v>1119</v>
      </c>
      <c r="B101">
        <v>425</v>
      </c>
    </row>
    <row r="102" spans="1:2" x14ac:dyDescent="0.45">
      <c r="A102" t="s">
        <v>1120</v>
      </c>
      <c r="B102">
        <v>162</v>
      </c>
    </row>
    <row r="103" spans="1:2" x14ac:dyDescent="0.45">
      <c r="A103" t="s">
        <v>1121</v>
      </c>
      <c r="B103">
        <v>426</v>
      </c>
    </row>
    <row r="104" spans="1:2" x14ac:dyDescent="0.45">
      <c r="A104" t="s">
        <v>1122</v>
      </c>
      <c r="B104">
        <v>163</v>
      </c>
    </row>
    <row r="105" spans="1:2" x14ac:dyDescent="0.45">
      <c r="A105" t="s">
        <v>1123</v>
      </c>
      <c r="B105">
        <v>68</v>
      </c>
    </row>
    <row r="106" spans="1:2" x14ac:dyDescent="0.45">
      <c r="A106" t="s">
        <v>1124</v>
      </c>
      <c r="B106">
        <v>127</v>
      </c>
    </row>
    <row r="107" spans="1:2" x14ac:dyDescent="0.45">
      <c r="A107" t="s">
        <v>1125</v>
      </c>
      <c r="B107">
        <v>412</v>
      </c>
    </row>
    <row r="108" spans="1:2" x14ac:dyDescent="0.45">
      <c r="A108" t="s">
        <v>1126</v>
      </c>
      <c r="B108">
        <v>266</v>
      </c>
    </row>
    <row r="109" spans="1:2" x14ac:dyDescent="0.45">
      <c r="A109" t="s">
        <v>1127</v>
      </c>
      <c r="B109">
        <v>46</v>
      </c>
    </row>
    <row r="110" spans="1:2" x14ac:dyDescent="0.45">
      <c r="A110" t="s">
        <v>1128</v>
      </c>
      <c r="B110">
        <v>188</v>
      </c>
    </row>
    <row r="111" spans="1:2" x14ac:dyDescent="0.45">
      <c r="A111" t="s">
        <v>1129</v>
      </c>
      <c r="B111">
        <v>411</v>
      </c>
    </row>
    <row r="112" spans="1:2" x14ac:dyDescent="0.45">
      <c r="A112" t="s">
        <v>1130</v>
      </c>
      <c r="B112">
        <v>396</v>
      </c>
    </row>
    <row r="113" spans="1:2" x14ac:dyDescent="0.45">
      <c r="A113" t="s">
        <v>1131</v>
      </c>
      <c r="B113">
        <v>307</v>
      </c>
    </row>
    <row r="114" spans="1:2" x14ac:dyDescent="0.45">
      <c r="A114" t="s">
        <v>1132</v>
      </c>
      <c r="B114">
        <v>395</v>
      </c>
    </row>
    <row r="115" spans="1:2" x14ac:dyDescent="0.45">
      <c r="A115" t="s">
        <v>1133</v>
      </c>
      <c r="B115">
        <v>373</v>
      </c>
    </row>
    <row r="116" spans="1:2" x14ac:dyDescent="0.45">
      <c r="A116" t="s">
        <v>1134</v>
      </c>
      <c r="B116">
        <v>308</v>
      </c>
    </row>
    <row r="117" spans="1:2" x14ac:dyDescent="0.45">
      <c r="A117" t="s">
        <v>1135</v>
      </c>
      <c r="B117">
        <v>371</v>
      </c>
    </row>
    <row r="118" spans="1:2" x14ac:dyDescent="0.45">
      <c r="A118" t="s">
        <v>1136</v>
      </c>
      <c r="B118">
        <v>372</v>
      </c>
    </row>
    <row r="119" spans="1:2" x14ac:dyDescent="0.45">
      <c r="A119" t="s">
        <v>1137</v>
      </c>
      <c r="B119">
        <v>13</v>
      </c>
    </row>
    <row r="120" spans="1:2" x14ac:dyDescent="0.45">
      <c r="A120" t="s">
        <v>1138</v>
      </c>
      <c r="B120">
        <v>187</v>
      </c>
    </row>
    <row r="121" spans="1:2" x14ac:dyDescent="0.45">
      <c r="A121" t="s">
        <v>1139</v>
      </c>
      <c r="B121">
        <v>404</v>
      </c>
    </row>
    <row r="122" spans="1:2" x14ac:dyDescent="0.45">
      <c r="A122" t="s">
        <v>1140</v>
      </c>
      <c r="B122">
        <v>195</v>
      </c>
    </row>
    <row r="123" spans="1:2" x14ac:dyDescent="0.45">
      <c r="A123" t="s">
        <v>1141</v>
      </c>
      <c r="B123">
        <v>299</v>
      </c>
    </row>
    <row r="124" spans="1:2" x14ac:dyDescent="0.45">
      <c r="A124" t="s">
        <v>1142</v>
      </c>
      <c r="B124">
        <v>97</v>
      </c>
    </row>
    <row r="125" spans="1:2" x14ac:dyDescent="0.45">
      <c r="A125" t="s">
        <v>1143</v>
      </c>
      <c r="B125">
        <v>57</v>
      </c>
    </row>
    <row r="126" spans="1:2" x14ac:dyDescent="0.45">
      <c r="A126" t="s">
        <v>1144</v>
      </c>
      <c r="B126">
        <v>421</v>
      </c>
    </row>
    <row r="127" spans="1:2" x14ac:dyDescent="0.45">
      <c r="A127" t="s">
        <v>1145</v>
      </c>
      <c r="B127">
        <v>154</v>
      </c>
    </row>
    <row r="128" spans="1:2" x14ac:dyDescent="0.45">
      <c r="A128" t="s">
        <v>1146</v>
      </c>
      <c r="B128">
        <v>255</v>
      </c>
    </row>
    <row r="129" spans="1:2" x14ac:dyDescent="0.45">
      <c r="A129" t="s">
        <v>1147</v>
      </c>
      <c r="B129">
        <v>83</v>
      </c>
    </row>
    <row r="130" spans="1:2" x14ac:dyDescent="0.45">
      <c r="A130" t="s">
        <v>1148</v>
      </c>
      <c r="B130">
        <v>428</v>
      </c>
    </row>
    <row r="131" spans="1:2" x14ac:dyDescent="0.45">
      <c r="A131" t="s">
        <v>1149</v>
      </c>
      <c r="B131">
        <v>364</v>
      </c>
    </row>
    <row r="132" spans="1:2" x14ac:dyDescent="0.45">
      <c r="A132" t="s">
        <v>1150</v>
      </c>
      <c r="B132">
        <v>151</v>
      </c>
    </row>
    <row r="133" spans="1:2" x14ac:dyDescent="0.45">
      <c r="A133" t="s">
        <v>1151</v>
      </c>
      <c r="B133">
        <v>39</v>
      </c>
    </row>
    <row r="134" spans="1:2" x14ac:dyDescent="0.45">
      <c r="A134" t="s">
        <v>1152</v>
      </c>
      <c r="B134">
        <v>427</v>
      </c>
    </row>
    <row r="135" spans="1:2" x14ac:dyDescent="0.45">
      <c r="A135" t="s">
        <v>1153</v>
      </c>
      <c r="B135">
        <v>267</v>
      </c>
    </row>
    <row r="136" spans="1:2" x14ac:dyDescent="0.45">
      <c r="A136" t="s">
        <v>1154</v>
      </c>
      <c r="B136">
        <v>150</v>
      </c>
    </row>
    <row r="137" spans="1:2" x14ac:dyDescent="0.45">
      <c r="A137" t="s">
        <v>1155</v>
      </c>
      <c r="B137">
        <v>350</v>
      </c>
    </row>
    <row r="138" spans="1:2" x14ac:dyDescent="0.45">
      <c r="A138" t="s">
        <v>1156</v>
      </c>
      <c r="B138">
        <v>312</v>
      </c>
    </row>
    <row r="139" spans="1:2" x14ac:dyDescent="0.45">
      <c r="A139" t="s">
        <v>1157</v>
      </c>
      <c r="B139">
        <v>16</v>
      </c>
    </row>
    <row r="140" spans="1:2" x14ac:dyDescent="0.45">
      <c r="A140" t="s">
        <v>1158</v>
      </c>
      <c r="B140">
        <v>313</v>
      </c>
    </row>
    <row r="141" spans="1:2" x14ac:dyDescent="0.45">
      <c r="A141" t="s">
        <v>1159</v>
      </c>
      <c r="B141">
        <v>413</v>
      </c>
    </row>
    <row r="142" spans="1:2" x14ac:dyDescent="0.45">
      <c r="A142" t="s">
        <v>1160</v>
      </c>
      <c r="B142">
        <v>394</v>
      </c>
    </row>
    <row r="143" spans="1:2" x14ac:dyDescent="0.45">
      <c r="A143" t="s">
        <v>1161</v>
      </c>
      <c r="B143">
        <v>297</v>
      </c>
    </row>
    <row r="144" spans="1:2" x14ac:dyDescent="0.45">
      <c r="A144" t="s">
        <v>1162</v>
      </c>
      <c r="B144">
        <v>134</v>
      </c>
    </row>
    <row r="145" spans="1:2" x14ac:dyDescent="0.45">
      <c r="A145" t="s">
        <v>1163</v>
      </c>
      <c r="B145">
        <v>15</v>
      </c>
    </row>
    <row r="146" spans="1:2" x14ac:dyDescent="0.45">
      <c r="A146" t="s">
        <v>1164</v>
      </c>
      <c r="B146">
        <v>402</v>
      </c>
    </row>
    <row r="147" spans="1:2" x14ac:dyDescent="0.45">
      <c r="A147" t="s">
        <v>1165</v>
      </c>
      <c r="B147">
        <v>198</v>
      </c>
    </row>
    <row r="148" spans="1:2" x14ac:dyDescent="0.45">
      <c r="A148" t="s">
        <v>1166</v>
      </c>
      <c r="B148">
        <v>136</v>
      </c>
    </row>
    <row r="149" spans="1:2" x14ac:dyDescent="0.45">
      <c r="A149" t="s">
        <v>1167</v>
      </c>
      <c r="B149">
        <v>374</v>
      </c>
    </row>
    <row r="150" spans="1:2" x14ac:dyDescent="0.45">
      <c r="A150" t="s">
        <v>1168</v>
      </c>
      <c r="B150">
        <v>81</v>
      </c>
    </row>
    <row r="151" spans="1:2" x14ac:dyDescent="0.45">
      <c r="A151" t="s">
        <v>1169</v>
      </c>
      <c r="B151">
        <v>65</v>
      </c>
    </row>
    <row r="152" spans="1:2" x14ac:dyDescent="0.45">
      <c r="A152" t="s">
        <v>1170</v>
      </c>
      <c r="B152">
        <v>370</v>
      </c>
    </row>
    <row r="153" spans="1:2" x14ac:dyDescent="0.45">
      <c r="A153" t="s">
        <v>1171</v>
      </c>
      <c r="B153">
        <v>160</v>
      </c>
    </row>
    <row r="154" spans="1:2" x14ac:dyDescent="0.45">
      <c r="A154" t="s">
        <v>1172</v>
      </c>
      <c r="B154">
        <v>161</v>
      </c>
    </row>
    <row r="155" spans="1:2" x14ac:dyDescent="0.45">
      <c r="A155" t="s">
        <v>1173</v>
      </c>
      <c r="B155">
        <v>378</v>
      </c>
    </row>
    <row r="156" spans="1:2" x14ac:dyDescent="0.45">
      <c r="A156" t="s">
        <v>1174</v>
      </c>
      <c r="B156">
        <v>322</v>
      </c>
    </row>
    <row r="157" spans="1:2" x14ac:dyDescent="0.45">
      <c r="A157" t="s">
        <v>1175</v>
      </c>
      <c r="B157">
        <v>48</v>
      </c>
    </row>
    <row r="158" spans="1:2" x14ac:dyDescent="0.45">
      <c r="A158" t="s">
        <v>1176</v>
      </c>
      <c r="B158">
        <v>323</v>
      </c>
    </row>
    <row r="159" spans="1:2" x14ac:dyDescent="0.45">
      <c r="A159" t="s">
        <v>1177</v>
      </c>
      <c r="B159">
        <v>414</v>
      </c>
    </row>
    <row r="160" spans="1:2" x14ac:dyDescent="0.45">
      <c r="A160" t="s">
        <v>1178</v>
      </c>
      <c r="B160">
        <v>327</v>
      </c>
    </row>
    <row r="161" spans="1:2" x14ac:dyDescent="0.45">
      <c r="A161" t="s">
        <v>1179</v>
      </c>
      <c r="B161">
        <v>321</v>
      </c>
    </row>
    <row r="162" spans="1:2" x14ac:dyDescent="0.45">
      <c r="A162" t="s">
        <v>1180</v>
      </c>
      <c r="B162">
        <v>139</v>
      </c>
    </row>
    <row r="163" spans="1:2" x14ac:dyDescent="0.45">
      <c r="A163" t="s">
        <v>1181</v>
      </c>
      <c r="B163">
        <v>366</v>
      </c>
    </row>
    <row r="164" spans="1:2" x14ac:dyDescent="0.45">
      <c r="A164" t="s">
        <v>1182</v>
      </c>
      <c r="B164">
        <v>367</v>
      </c>
    </row>
    <row r="165" spans="1:2" x14ac:dyDescent="0.45">
      <c r="A165" t="s">
        <v>1183</v>
      </c>
      <c r="B165">
        <v>225</v>
      </c>
    </row>
    <row r="166" spans="1:2" x14ac:dyDescent="0.45">
      <c r="A166" t="s">
        <v>1184</v>
      </c>
      <c r="B166">
        <v>363</v>
      </c>
    </row>
    <row r="167" spans="1:2" x14ac:dyDescent="0.45">
      <c r="A167" t="s">
        <v>1185</v>
      </c>
      <c r="B167">
        <v>301</v>
      </c>
    </row>
    <row r="168" spans="1:2" x14ac:dyDescent="0.45">
      <c r="A168" t="s">
        <v>1186</v>
      </c>
      <c r="B168">
        <v>179</v>
      </c>
    </row>
    <row r="169" spans="1:2" x14ac:dyDescent="0.45">
      <c r="A169" t="s">
        <v>1187</v>
      </c>
      <c r="B169">
        <v>415</v>
      </c>
    </row>
    <row r="170" spans="1:2" x14ac:dyDescent="0.45">
      <c r="A170" t="s">
        <v>1188</v>
      </c>
      <c r="B170">
        <v>356</v>
      </c>
    </row>
    <row r="171" spans="1:2" x14ac:dyDescent="0.45">
      <c r="A171" t="s">
        <v>1189</v>
      </c>
      <c r="B171">
        <v>180</v>
      </c>
    </row>
    <row r="172" spans="1:2" x14ac:dyDescent="0.45">
      <c r="A172" t="s">
        <v>1190</v>
      </c>
      <c r="B172">
        <v>333</v>
      </c>
    </row>
    <row r="173" spans="1:2" x14ac:dyDescent="0.45">
      <c r="A173" t="s">
        <v>1191</v>
      </c>
      <c r="B173">
        <v>331</v>
      </c>
    </row>
    <row r="174" spans="1:2" x14ac:dyDescent="0.45">
      <c r="A174" t="s">
        <v>1192</v>
      </c>
      <c r="B174">
        <v>166</v>
      </c>
    </row>
    <row r="175" spans="1:2" x14ac:dyDescent="0.45">
      <c r="A175" t="s">
        <v>1193</v>
      </c>
      <c r="B175">
        <v>332</v>
      </c>
    </row>
    <row r="176" spans="1:2" x14ac:dyDescent="0.45">
      <c r="A176" t="s">
        <v>1194</v>
      </c>
      <c r="B176">
        <v>429</v>
      </c>
    </row>
    <row r="177" spans="1:2" x14ac:dyDescent="0.45">
      <c r="A177" t="s">
        <v>1195</v>
      </c>
      <c r="B177">
        <v>347</v>
      </c>
    </row>
    <row r="178" spans="1:2" x14ac:dyDescent="0.45">
      <c r="A178" t="s">
        <v>1196</v>
      </c>
      <c r="B178">
        <v>20</v>
      </c>
    </row>
    <row r="179" spans="1:2" x14ac:dyDescent="0.45">
      <c r="A179" t="s">
        <v>1197</v>
      </c>
      <c r="B179">
        <v>348</v>
      </c>
    </row>
    <row r="180" spans="1:2" x14ac:dyDescent="0.45">
      <c r="A180" t="s">
        <v>1198</v>
      </c>
      <c r="B180">
        <v>417</v>
      </c>
    </row>
    <row r="181" spans="1:2" x14ac:dyDescent="0.45">
      <c r="A181" t="s">
        <v>1199</v>
      </c>
      <c r="B181">
        <v>393</v>
      </c>
    </row>
    <row r="182" spans="1:2" x14ac:dyDescent="0.45">
      <c r="A182" t="s">
        <v>1200</v>
      </c>
      <c r="B182">
        <v>185</v>
      </c>
    </row>
    <row r="183" spans="1:2" x14ac:dyDescent="0.45">
      <c r="A183" t="s">
        <v>1201</v>
      </c>
      <c r="B183">
        <v>295</v>
      </c>
    </row>
    <row r="184" spans="1:2" x14ac:dyDescent="0.45">
      <c r="A184" t="s">
        <v>1202</v>
      </c>
      <c r="B184">
        <v>137</v>
      </c>
    </row>
    <row r="185" spans="1:2" x14ac:dyDescent="0.45">
      <c r="A185" t="s">
        <v>1203</v>
      </c>
      <c r="B185">
        <v>44</v>
      </c>
    </row>
    <row r="186" spans="1:2" x14ac:dyDescent="0.45">
      <c r="A186" t="s">
        <v>1204</v>
      </c>
      <c r="B186">
        <v>341</v>
      </c>
    </row>
    <row r="187" spans="1:2" x14ac:dyDescent="0.45">
      <c r="A187" t="s">
        <v>1205</v>
      </c>
      <c r="B187">
        <v>342</v>
      </c>
    </row>
    <row r="188" spans="1:2" x14ac:dyDescent="0.45">
      <c r="A188" t="s">
        <v>1206</v>
      </c>
      <c r="B188">
        <v>416</v>
      </c>
    </row>
    <row r="189" spans="1:2" x14ac:dyDescent="0.45">
      <c r="A189" t="s">
        <v>1207</v>
      </c>
      <c r="B189">
        <v>98</v>
      </c>
    </row>
    <row r="190" spans="1:2" x14ac:dyDescent="0.45">
      <c r="A190" t="s">
        <v>1208</v>
      </c>
      <c r="B190">
        <v>40</v>
      </c>
    </row>
    <row r="191" spans="1:2" x14ac:dyDescent="0.45">
      <c r="A191" t="s">
        <v>1209</v>
      </c>
      <c r="B191">
        <v>172</v>
      </c>
    </row>
    <row r="192" spans="1:2" x14ac:dyDescent="0.45">
      <c r="A192" t="s">
        <v>1210</v>
      </c>
      <c r="B192">
        <v>345</v>
      </c>
    </row>
    <row r="193" spans="1:2" x14ac:dyDescent="0.45">
      <c r="A193" t="s">
        <v>1211</v>
      </c>
      <c r="B193">
        <v>343</v>
      </c>
    </row>
    <row r="194" spans="1:2" x14ac:dyDescent="0.45">
      <c r="A194" t="s">
        <v>1212</v>
      </c>
      <c r="B194">
        <v>431</v>
      </c>
    </row>
    <row r="195" spans="1:2" x14ac:dyDescent="0.45">
      <c r="A195" t="s">
        <v>1213</v>
      </c>
      <c r="B195">
        <v>156</v>
      </c>
    </row>
    <row r="196" spans="1:2" x14ac:dyDescent="0.45">
      <c r="A196" t="s">
        <v>1214</v>
      </c>
      <c r="B196">
        <v>164</v>
      </c>
    </row>
    <row r="197" spans="1:2" x14ac:dyDescent="0.45">
      <c r="A197" t="s">
        <v>1215</v>
      </c>
      <c r="B197">
        <v>235</v>
      </c>
    </row>
    <row r="198" spans="1:2" x14ac:dyDescent="0.45">
      <c r="A198" t="s">
        <v>1216</v>
      </c>
      <c r="B198">
        <v>165</v>
      </c>
    </row>
    <row r="199" spans="1:2" x14ac:dyDescent="0.45">
      <c r="A199" t="s">
        <v>1217</v>
      </c>
      <c r="B199">
        <v>41</v>
      </c>
    </row>
    <row r="200" spans="1:2" x14ac:dyDescent="0.45">
      <c r="A200" t="s">
        <v>1218</v>
      </c>
      <c r="B200">
        <v>386</v>
      </c>
    </row>
    <row r="201" spans="1:2" x14ac:dyDescent="0.45">
      <c r="A201" t="s">
        <v>1219</v>
      </c>
      <c r="B201">
        <v>155</v>
      </c>
    </row>
    <row r="202" spans="1:2" x14ac:dyDescent="0.45">
      <c r="A202" t="s">
        <v>1220</v>
      </c>
      <c r="B202">
        <v>23</v>
      </c>
    </row>
    <row r="203" spans="1:2" x14ac:dyDescent="0.45">
      <c r="A203" t="s">
        <v>1221</v>
      </c>
      <c r="B203">
        <v>47</v>
      </c>
    </row>
    <row r="204" spans="1:2" x14ac:dyDescent="0.45">
      <c r="A204" t="s">
        <v>1222</v>
      </c>
      <c r="B204">
        <v>349</v>
      </c>
    </row>
    <row r="205" spans="1:2" x14ac:dyDescent="0.45">
      <c r="A205" t="s">
        <v>1223</v>
      </c>
      <c r="B205">
        <v>50</v>
      </c>
    </row>
    <row r="206" spans="1:2" x14ac:dyDescent="0.45">
      <c r="A206" t="s">
        <v>1224</v>
      </c>
      <c r="B206">
        <v>51</v>
      </c>
    </row>
    <row r="207" spans="1:2" x14ac:dyDescent="0.45">
      <c r="A207" t="s">
        <v>1225</v>
      </c>
      <c r="B207">
        <v>87</v>
      </c>
    </row>
    <row r="208" spans="1:2" x14ac:dyDescent="0.45">
      <c r="A208" t="s">
        <v>1226</v>
      </c>
      <c r="B208">
        <v>85</v>
      </c>
    </row>
    <row r="209" spans="1:2" x14ac:dyDescent="0.45">
      <c r="A209" t="s">
        <v>1227</v>
      </c>
      <c r="B209">
        <v>86</v>
      </c>
    </row>
    <row r="210" spans="1:2" x14ac:dyDescent="0.45">
      <c r="A210" t="s">
        <v>1228</v>
      </c>
      <c r="B210">
        <v>52</v>
      </c>
    </row>
    <row r="211" spans="1:2" x14ac:dyDescent="0.45">
      <c r="A211" t="s">
        <v>1229</v>
      </c>
      <c r="B211">
        <v>400</v>
      </c>
    </row>
    <row r="212" spans="1:2" x14ac:dyDescent="0.45">
      <c r="A212" t="s">
        <v>1230</v>
      </c>
      <c r="B212">
        <v>389</v>
      </c>
    </row>
    <row r="213" spans="1:2" x14ac:dyDescent="0.45">
      <c r="A213" t="s">
        <v>1231</v>
      </c>
      <c r="B213">
        <v>357</v>
      </c>
    </row>
    <row r="214" spans="1:2" x14ac:dyDescent="0.45">
      <c r="A214" t="s">
        <v>1232</v>
      </c>
      <c r="B214">
        <v>42</v>
      </c>
    </row>
    <row r="215" spans="1:2" x14ac:dyDescent="0.45">
      <c r="A215" t="s">
        <v>1233</v>
      </c>
      <c r="B215">
        <v>18</v>
      </c>
    </row>
    <row r="216" spans="1:2" x14ac:dyDescent="0.45">
      <c r="A216" t="s">
        <v>1234</v>
      </c>
      <c r="B216">
        <v>430</v>
      </c>
    </row>
    <row r="217" spans="1:2" x14ac:dyDescent="0.45">
      <c r="A217" t="s">
        <v>1235</v>
      </c>
      <c r="B217">
        <v>300</v>
      </c>
    </row>
    <row r="218" spans="1:2" x14ac:dyDescent="0.45">
      <c r="A218" t="s">
        <v>1236</v>
      </c>
      <c r="B218">
        <v>99</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306</vt:i4>
      </vt:variant>
    </vt:vector>
  </HeadingPairs>
  <TitlesOfParts>
    <vt:vector size="347" baseType="lpstr">
      <vt:lpstr>Fx</vt:lpstr>
      <vt:lpstr>Credit</vt:lpstr>
      <vt:lpstr>HiddenSheet</vt:lpstr>
      <vt:lpstr>AED</vt:lpstr>
      <vt:lpstr>AUD</vt:lpstr>
      <vt:lpstr>CAD</vt:lpstr>
      <vt:lpstr>CHF</vt:lpstr>
      <vt:lpstr>CNH</vt:lpstr>
      <vt:lpstr>CZK</vt:lpstr>
      <vt:lpstr>DKK</vt:lpstr>
      <vt:lpstr>EUR</vt:lpstr>
      <vt:lpstr>GBP</vt:lpstr>
      <vt:lpstr>HKD</vt:lpstr>
      <vt:lpstr>HUF</vt:lpstr>
      <vt:lpstr>JPY</vt:lpstr>
      <vt:lpstr>KRW</vt:lpstr>
      <vt:lpstr>MXN</vt:lpstr>
      <vt:lpstr>MYR</vt:lpstr>
      <vt:lpstr>NOK</vt:lpstr>
      <vt:lpstr>NZD</vt:lpstr>
      <vt:lpstr>OMR</vt:lpstr>
      <vt:lpstr>PLN</vt:lpstr>
      <vt:lpstr>QAR</vt:lpstr>
      <vt:lpstr>RON</vt:lpstr>
      <vt:lpstr>SAR</vt:lpstr>
      <vt:lpstr>SEK</vt:lpstr>
      <vt:lpstr>SGD</vt:lpstr>
      <vt:lpstr>THB</vt:lpstr>
      <vt:lpstr>TWD</vt:lpstr>
      <vt:lpstr>USD</vt:lpstr>
      <vt:lpstr>ZAR</vt:lpstr>
      <vt:lpstr>EuroHICPxT</vt:lpstr>
      <vt:lpstr>FrenchCPIxT</vt:lpstr>
      <vt:lpstr>UKRPI</vt:lpstr>
      <vt:lpstr>USCPI</vt:lpstr>
      <vt:lpstr>HistoricalCorrEUR</vt:lpstr>
      <vt:lpstr>HistoricalCorrUSD</vt:lpstr>
      <vt:lpstr>HistoricalCorrGBP</vt:lpstr>
      <vt:lpstr>Config</vt:lpstr>
      <vt:lpstr>Audit</vt:lpstr>
      <vt:lpstr>StaticData</vt:lpstr>
      <vt:lpstr>Config!AnchorDate</vt:lpstr>
      <vt:lpstr>StaticData!BloombergCurveID</vt:lpstr>
      <vt:lpstr>AED!BloombergCurveIDForwards</vt:lpstr>
      <vt:lpstr>AUD!BloombergCurveIDForwards</vt:lpstr>
      <vt:lpstr>CAD!BloombergCurveIDForwards</vt:lpstr>
      <vt:lpstr>CHF!BloombergCurveIDForwards</vt:lpstr>
      <vt:lpstr>CNH!BloombergCurveIDForwards</vt:lpstr>
      <vt:lpstr>CZK!BloombergCurveIDForwards</vt:lpstr>
      <vt:lpstr>DKK!BloombergCurveIDForwards</vt:lpstr>
      <vt:lpstr>HKD!BloombergCurveIDForwards</vt:lpstr>
      <vt:lpstr>HUF!BloombergCurveIDForwards</vt:lpstr>
      <vt:lpstr>JPY!BloombergCurveIDForwards</vt:lpstr>
      <vt:lpstr>KRW!BloombergCurveIDForwards</vt:lpstr>
      <vt:lpstr>MXN!BloombergCurveIDForwards</vt:lpstr>
      <vt:lpstr>MYR!BloombergCurveIDForwards</vt:lpstr>
      <vt:lpstr>NOK!BloombergCurveIDForwards</vt:lpstr>
      <vt:lpstr>NZD!BloombergCurveIDForwards</vt:lpstr>
      <vt:lpstr>OMR!BloombergCurveIDForwards</vt:lpstr>
      <vt:lpstr>PLN!BloombergCurveIDForwards</vt:lpstr>
      <vt:lpstr>QAR!BloombergCurveIDForwards</vt:lpstr>
      <vt:lpstr>RON!BloombergCurveIDForwards</vt:lpstr>
      <vt:lpstr>SAR!BloombergCurveIDForwards</vt:lpstr>
      <vt:lpstr>SEK!BloombergCurveIDForwards</vt:lpstr>
      <vt:lpstr>SGD!BloombergCurveIDForwards</vt:lpstr>
      <vt:lpstr>THB!BloombergCurveIDForwards</vt:lpstr>
      <vt:lpstr>TWD!BloombergCurveIDForwards</vt:lpstr>
      <vt:lpstr>ZAR!BloombergCurveIDForwards</vt:lpstr>
      <vt:lpstr>AED!BloombergCurveIDFunding</vt:lpstr>
      <vt:lpstr>AUD!BloombergCurveIDFunding</vt:lpstr>
      <vt:lpstr>CAD!BloombergCurveIDFunding</vt:lpstr>
      <vt:lpstr>CHF!BloombergCurveIDFunding</vt:lpstr>
      <vt:lpstr>CNH!BloombergCurveIDFunding</vt:lpstr>
      <vt:lpstr>CZK!BloombergCurveIDFunding</vt:lpstr>
      <vt:lpstr>DKK!BloombergCurveIDFunding</vt:lpstr>
      <vt:lpstr>HKD!BloombergCurveIDFunding</vt:lpstr>
      <vt:lpstr>HUF!BloombergCurveIDFunding</vt:lpstr>
      <vt:lpstr>JPY!BloombergCurveIDFunding</vt:lpstr>
      <vt:lpstr>KRW!BloombergCurveIDFunding</vt:lpstr>
      <vt:lpstr>MXN!BloombergCurveIDFunding</vt:lpstr>
      <vt:lpstr>MYR!BloombergCurveIDFunding</vt:lpstr>
      <vt:lpstr>NOK!BloombergCurveIDFunding</vt:lpstr>
      <vt:lpstr>NZD!BloombergCurveIDFunding</vt:lpstr>
      <vt:lpstr>OMR!BloombergCurveIDFunding</vt:lpstr>
      <vt:lpstr>PLN!BloombergCurveIDFunding</vt:lpstr>
      <vt:lpstr>QAR!BloombergCurveIDFunding</vt:lpstr>
      <vt:lpstr>RON!BloombergCurveIDFunding</vt:lpstr>
      <vt:lpstr>SAR!BloombergCurveIDFunding</vt:lpstr>
      <vt:lpstr>SEK!BloombergCurveIDFunding</vt:lpstr>
      <vt:lpstr>SGD!BloombergCurveIDFunding</vt:lpstr>
      <vt:lpstr>THB!BloombergCurveIDFunding</vt:lpstr>
      <vt:lpstr>TWD!BloombergCurveIDFunding</vt:lpstr>
      <vt:lpstr>ZAR!BloombergCurveIDFunding</vt:lpstr>
      <vt:lpstr>AUD!CalibInit</vt:lpstr>
      <vt:lpstr>EUR!CalibInit</vt:lpstr>
      <vt:lpstr>GBP!CalibInit</vt:lpstr>
      <vt:lpstr>PLN!CalibInit</vt:lpstr>
      <vt:lpstr>USD!CalibInit</vt:lpstr>
      <vt:lpstr>Credit!CDSTickersTopLeft</vt:lpstr>
      <vt:lpstr>Credit!CDSTopLeft</vt:lpstr>
      <vt:lpstr>Config!CollateralCcy</vt:lpstr>
      <vt:lpstr>StaticData!CurveMnemonic</vt:lpstr>
      <vt:lpstr>HistoricalCorrEUR!DataToCorrelate</vt:lpstr>
      <vt:lpstr>HistoricalCorrGBP!DataToCorrelate</vt:lpstr>
      <vt:lpstr>HistoricalCorrUSD!DataToCorrelate</vt:lpstr>
      <vt:lpstr>AED!FloatingLegType</vt:lpstr>
      <vt:lpstr>AUD!FloatingLegType</vt:lpstr>
      <vt:lpstr>CAD!FloatingLegType</vt:lpstr>
      <vt:lpstr>CHF!FloatingLegType</vt:lpstr>
      <vt:lpstr>CNH!FloatingLegType</vt:lpstr>
      <vt:lpstr>CZK!FloatingLegType</vt:lpstr>
      <vt:lpstr>DKK!FloatingLegType</vt:lpstr>
      <vt:lpstr>EUR!FloatingLegType</vt:lpstr>
      <vt:lpstr>GBP!FloatingLegType</vt:lpstr>
      <vt:lpstr>HKD!FloatingLegType</vt:lpstr>
      <vt:lpstr>HUF!FloatingLegType</vt:lpstr>
      <vt:lpstr>JPY!FloatingLegType</vt:lpstr>
      <vt:lpstr>KRW!FloatingLegType</vt:lpstr>
      <vt:lpstr>MXN!FloatingLegType</vt:lpstr>
      <vt:lpstr>MYR!FloatingLegType</vt:lpstr>
      <vt:lpstr>NOK!FloatingLegType</vt:lpstr>
      <vt:lpstr>NZD!FloatingLegType</vt:lpstr>
      <vt:lpstr>OMR!FloatingLegType</vt:lpstr>
      <vt:lpstr>PLN!FloatingLegType</vt:lpstr>
      <vt:lpstr>QAR!FloatingLegType</vt:lpstr>
      <vt:lpstr>RON!FloatingLegType</vt:lpstr>
      <vt:lpstr>SAR!FloatingLegType</vt:lpstr>
      <vt:lpstr>SEK!FloatingLegType</vt:lpstr>
      <vt:lpstr>SGD!FloatingLegType</vt:lpstr>
      <vt:lpstr>THB!FloatingLegType</vt:lpstr>
      <vt:lpstr>TWD!FloatingLegType</vt:lpstr>
      <vt:lpstr>USD!FloatingLegType</vt:lpstr>
      <vt:lpstr>ZAR!FloatingLegType</vt:lpstr>
      <vt:lpstr>Fx!FxDataTopLeft</vt:lpstr>
      <vt:lpstr>Audit!Headers</vt:lpstr>
      <vt:lpstr>HistoricalCorrEUR!HistCorrMatrix</vt:lpstr>
      <vt:lpstr>HistoricalCorrGBP!HistCorrMatrix</vt:lpstr>
      <vt:lpstr>HistoricalCorrUSD!HistCorrMatrix</vt:lpstr>
      <vt:lpstr>EuroHICPxT!HistoricDataInit</vt:lpstr>
      <vt:lpstr>FrenchCPIxT!HistoricDataInit</vt:lpstr>
      <vt:lpstr>UKRPI!HistoricDataInit</vt:lpstr>
      <vt:lpstr>USCPI!HistoricDataInit</vt:lpstr>
      <vt:lpstr>Fx!HistoricFxVolsTopLeft</vt:lpstr>
      <vt:lpstr>Config!HWRevert</vt:lpstr>
      <vt:lpstr>EuroHICPxT!InflationVolInit</vt:lpstr>
      <vt:lpstr>FrenchCPIxT!InflationVolInit</vt:lpstr>
      <vt:lpstr>UKRPI!InflationVolInit</vt:lpstr>
      <vt:lpstr>USCPI!InflationVolInit</vt:lpstr>
      <vt:lpstr>Config!MarketDataFile</vt:lpstr>
      <vt:lpstr>Config!Numeraire</vt:lpstr>
      <vt:lpstr>HistoricalCorrEUR!NumPoints</vt:lpstr>
      <vt:lpstr>HistoricalCorrGBP!NumPoints</vt:lpstr>
      <vt:lpstr>HistoricalCorrUSD!NumPoints</vt:lpstr>
      <vt:lpstr>EuroHICPxT!Parameters</vt:lpstr>
      <vt:lpstr>FrenchCPIxT!Parameters</vt:lpstr>
      <vt:lpstr>UKRPI!Parameters</vt:lpstr>
      <vt:lpstr>USCPI!Parameters</vt:lpstr>
      <vt:lpstr>EuroHICPxT!ParametersInit</vt:lpstr>
      <vt:lpstr>FrenchCPIxT!ParametersInit</vt:lpstr>
      <vt:lpstr>UKRPI!ParametersInit</vt:lpstr>
      <vt:lpstr>USCPI!ParametersInit</vt:lpstr>
      <vt:lpstr>Fx!Print_Area</vt:lpstr>
      <vt:lpstr>Config!SCRiPTWorkbook</vt:lpstr>
      <vt:lpstr>EuroHICPxT!SeasonalAdjustments</vt:lpstr>
      <vt:lpstr>FrenchCPIxT!SeasonalAdjustments</vt:lpstr>
      <vt:lpstr>UKRPI!SeasonalAdjustments</vt:lpstr>
      <vt:lpstr>USCPI!SeasonalAdjustments</vt:lpstr>
      <vt:lpstr>Config!SigmaStep</vt:lpstr>
      <vt:lpstr>AED!Spread_is_on</vt:lpstr>
      <vt:lpstr>AUD!Spread_is_on</vt:lpstr>
      <vt:lpstr>CAD!Spread_is_on</vt:lpstr>
      <vt:lpstr>CHF!Spread_is_on</vt:lpstr>
      <vt:lpstr>CNH!Spread_is_on</vt:lpstr>
      <vt:lpstr>CZK!Spread_is_on</vt:lpstr>
      <vt:lpstr>DKK!Spread_is_on</vt:lpstr>
      <vt:lpstr>EUR!Spread_is_on</vt:lpstr>
      <vt:lpstr>GBP!Spread_is_on</vt:lpstr>
      <vt:lpstr>HKD!Spread_is_on</vt:lpstr>
      <vt:lpstr>HUF!Spread_is_on</vt:lpstr>
      <vt:lpstr>JPY!Spread_is_on</vt:lpstr>
      <vt:lpstr>KRW!Spread_is_on</vt:lpstr>
      <vt:lpstr>MXN!Spread_is_on</vt:lpstr>
      <vt:lpstr>MYR!Spread_is_on</vt:lpstr>
      <vt:lpstr>NOK!Spread_is_on</vt:lpstr>
      <vt:lpstr>NZD!Spread_is_on</vt:lpstr>
      <vt:lpstr>OMR!Spread_is_on</vt:lpstr>
      <vt:lpstr>PLN!Spread_is_on</vt:lpstr>
      <vt:lpstr>QAR!Spread_is_on</vt:lpstr>
      <vt:lpstr>RON!Spread_is_on</vt:lpstr>
      <vt:lpstr>SAR!Spread_is_on</vt:lpstr>
      <vt:lpstr>SEK!Spread_is_on</vt:lpstr>
      <vt:lpstr>SGD!Spread_is_on</vt:lpstr>
      <vt:lpstr>THB!Spread_is_on</vt:lpstr>
      <vt:lpstr>TWD!Spread_is_on</vt:lpstr>
      <vt:lpstr>USD!Spread_is_on</vt:lpstr>
      <vt:lpstr>ZAR!Spread_is_on</vt:lpstr>
      <vt:lpstr>AED!SwapRatesInit</vt:lpstr>
      <vt:lpstr>AUD!SwapRatesInit</vt:lpstr>
      <vt:lpstr>CAD!SwapRatesInit</vt:lpstr>
      <vt:lpstr>CHF!SwapRatesInit</vt:lpstr>
      <vt:lpstr>CNH!SwapRatesInit</vt:lpstr>
      <vt:lpstr>CZK!SwapRatesInit</vt:lpstr>
      <vt:lpstr>DKK!SwapRatesInit</vt:lpstr>
      <vt:lpstr>EUR!SwapRatesInit</vt:lpstr>
      <vt:lpstr>GBP!SwapRatesInit</vt:lpstr>
      <vt:lpstr>HKD!SwapRatesInit</vt:lpstr>
      <vt:lpstr>HUF!SwapRatesInit</vt:lpstr>
      <vt:lpstr>JPY!SwapRatesInit</vt:lpstr>
      <vt:lpstr>KRW!SwapRatesInit</vt:lpstr>
      <vt:lpstr>MXN!SwapRatesInit</vt:lpstr>
      <vt:lpstr>MYR!SwapRatesInit</vt:lpstr>
      <vt:lpstr>NOK!SwapRatesInit</vt:lpstr>
      <vt:lpstr>NZD!SwapRatesInit</vt:lpstr>
      <vt:lpstr>OMR!SwapRatesInit</vt:lpstr>
      <vt:lpstr>PLN!SwapRatesInit</vt:lpstr>
      <vt:lpstr>QAR!SwapRatesInit</vt:lpstr>
      <vt:lpstr>RON!SwapRatesInit</vt:lpstr>
      <vt:lpstr>SAR!SwapRatesInit</vt:lpstr>
      <vt:lpstr>SEK!SwapRatesInit</vt:lpstr>
      <vt:lpstr>SGD!SwapRatesInit</vt:lpstr>
      <vt:lpstr>THB!SwapRatesInit</vt:lpstr>
      <vt:lpstr>TWD!SwapRatesInit</vt:lpstr>
      <vt:lpstr>USD!SwapRatesInit</vt:lpstr>
      <vt:lpstr>ZAR!SwapRatesInit</vt:lpstr>
      <vt:lpstr>AED!SwaptionVolParameters</vt:lpstr>
      <vt:lpstr>AUD!SwaptionVolParameters</vt:lpstr>
      <vt:lpstr>CAD!SwaptionVolParameters</vt:lpstr>
      <vt:lpstr>CHF!SwaptionVolParameters</vt:lpstr>
      <vt:lpstr>CNH!SwaptionVolParameters</vt:lpstr>
      <vt:lpstr>CZK!SwaptionVolParameters</vt:lpstr>
      <vt:lpstr>DKK!SwaptionVolParameters</vt:lpstr>
      <vt:lpstr>EUR!SwaptionVolParameters</vt:lpstr>
      <vt:lpstr>GBP!SwaptionVolParameters</vt:lpstr>
      <vt:lpstr>HKD!SwaptionVolParameters</vt:lpstr>
      <vt:lpstr>HUF!SwaptionVolParameters</vt:lpstr>
      <vt:lpstr>JPY!SwaptionVolParameters</vt:lpstr>
      <vt:lpstr>KRW!SwaptionVolParameters</vt:lpstr>
      <vt:lpstr>MXN!SwaptionVolParameters</vt:lpstr>
      <vt:lpstr>MYR!SwaptionVolParameters</vt:lpstr>
      <vt:lpstr>NOK!SwaptionVolParameters</vt:lpstr>
      <vt:lpstr>NZD!SwaptionVolParameters</vt:lpstr>
      <vt:lpstr>OMR!SwaptionVolParameters</vt:lpstr>
      <vt:lpstr>PLN!SwaptionVolParameters</vt:lpstr>
      <vt:lpstr>QAR!SwaptionVolParameters</vt:lpstr>
      <vt:lpstr>RON!SwaptionVolParameters</vt:lpstr>
      <vt:lpstr>SAR!SwaptionVolParameters</vt:lpstr>
      <vt:lpstr>SEK!SwaptionVolParameters</vt:lpstr>
      <vt:lpstr>SGD!SwaptionVolParameters</vt:lpstr>
      <vt:lpstr>THB!SwaptionVolParameters</vt:lpstr>
      <vt:lpstr>TWD!SwaptionVolParameters</vt:lpstr>
      <vt:lpstr>USD!SwaptionVolParameters</vt:lpstr>
      <vt:lpstr>ZAR!SwaptionVolParameters</vt:lpstr>
      <vt:lpstr>Credit!TheFilters</vt:lpstr>
      <vt:lpstr>Fx!TheFilters</vt:lpstr>
      <vt:lpstr>AED!Title</vt:lpstr>
      <vt:lpstr>AUD!Title</vt:lpstr>
      <vt:lpstr>CAD!Title</vt:lpstr>
      <vt:lpstr>CHF!Title</vt:lpstr>
      <vt:lpstr>CNH!Title</vt:lpstr>
      <vt:lpstr>CZK!Title</vt:lpstr>
      <vt:lpstr>DKK!Title</vt:lpstr>
      <vt:lpstr>EUR!Title</vt:lpstr>
      <vt:lpstr>EuroHICPxT!Title</vt:lpstr>
      <vt:lpstr>FrenchCPIxT!Title</vt:lpstr>
      <vt:lpstr>GBP!Title</vt:lpstr>
      <vt:lpstr>HKD!Title</vt:lpstr>
      <vt:lpstr>HUF!Title</vt:lpstr>
      <vt:lpstr>JPY!Title</vt:lpstr>
      <vt:lpstr>KRW!Title</vt:lpstr>
      <vt:lpstr>MXN!Title</vt:lpstr>
      <vt:lpstr>MYR!Title</vt:lpstr>
      <vt:lpstr>NOK!Title</vt:lpstr>
      <vt:lpstr>NZD!Title</vt:lpstr>
      <vt:lpstr>OMR!Title</vt:lpstr>
      <vt:lpstr>PLN!Title</vt:lpstr>
      <vt:lpstr>QAR!Title</vt:lpstr>
      <vt:lpstr>RON!Title</vt:lpstr>
      <vt:lpstr>SAR!Title</vt:lpstr>
      <vt:lpstr>SEK!Title</vt:lpstr>
      <vt:lpstr>SGD!Title</vt:lpstr>
      <vt:lpstr>THB!Title</vt:lpstr>
      <vt:lpstr>TWD!Title</vt:lpstr>
      <vt:lpstr>UKRPI!Title</vt:lpstr>
      <vt:lpstr>USCPI!Title</vt:lpstr>
      <vt:lpstr>USD!Title</vt:lpstr>
      <vt:lpstr>ZAR!Title</vt:lpstr>
      <vt:lpstr>Config!TStar</vt:lpstr>
      <vt:lpstr>AED!VolInit</vt:lpstr>
      <vt:lpstr>AUD!VolInit</vt:lpstr>
      <vt:lpstr>CAD!VolInit</vt:lpstr>
      <vt:lpstr>CHF!VolInit</vt:lpstr>
      <vt:lpstr>CNH!VolInit</vt:lpstr>
      <vt:lpstr>CZK!VolInit</vt:lpstr>
      <vt:lpstr>DKK!VolInit</vt:lpstr>
      <vt:lpstr>EUR!VolInit</vt:lpstr>
      <vt:lpstr>GBP!VolInit</vt:lpstr>
      <vt:lpstr>HKD!VolInit</vt:lpstr>
      <vt:lpstr>HUF!VolInit</vt:lpstr>
      <vt:lpstr>JPY!VolInit</vt:lpstr>
      <vt:lpstr>KRW!VolInit</vt:lpstr>
      <vt:lpstr>MXN!VolInit</vt:lpstr>
      <vt:lpstr>MYR!VolInit</vt:lpstr>
      <vt:lpstr>NOK!VolInit</vt:lpstr>
      <vt:lpstr>NZD!VolInit</vt:lpstr>
      <vt:lpstr>OMR!VolInit</vt:lpstr>
      <vt:lpstr>PLN!VolInit</vt:lpstr>
      <vt:lpstr>QAR!VolInit</vt:lpstr>
      <vt:lpstr>RON!VolInit</vt:lpstr>
      <vt:lpstr>SAR!VolInit</vt:lpstr>
      <vt:lpstr>SEK!VolInit</vt:lpstr>
      <vt:lpstr>SGD!VolInit</vt:lpstr>
      <vt:lpstr>THB!VolInit</vt:lpstr>
      <vt:lpstr>TWD!VolInit</vt:lpstr>
      <vt:lpstr>USD!VolInit</vt:lpstr>
      <vt:lpstr>ZAR!VolInit</vt:lpstr>
      <vt:lpstr>AED!XccyBasisSpreadsInit</vt:lpstr>
      <vt:lpstr>AUD!XccyBasisSpreadsInit</vt:lpstr>
      <vt:lpstr>CAD!XccyBasisSpreadsInit</vt:lpstr>
      <vt:lpstr>CHF!XccyBasisSpreadsInit</vt:lpstr>
      <vt:lpstr>CNH!XccyBasisSpreadsInit</vt:lpstr>
      <vt:lpstr>CZK!XccyBasisSpreadsInit</vt:lpstr>
      <vt:lpstr>DKK!XccyBasisSpreadsInit</vt:lpstr>
      <vt:lpstr>EUR!XccyBasisSpreadsInit</vt:lpstr>
      <vt:lpstr>GBP!XccyBasisSpreadsInit</vt:lpstr>
      <vt:lpstr>HKD!XccyBasisSpreadsInit</vt:lpstr>
      <vt:lpstr>HUF!XccyBasisSpreadsInit</vt:lpstr>
      <vt:lpstr>JPY!XccyBasisSpreadsInit</vt:lpstr>
      <vt:lpstr>KRW!XccyBasisSpreadsInit</vt:lpstr>
      <vt:lpstr>MXN!XccyBasisSpreadsInit</vt:lpstr>
      <vt:lpstr>MYR!XccyBasisSpreadsInit</vt:lpstr>
      <vt:lpstr>NOK!XccyBasisSpreadsInit</vt:lpstr>
      <vt:lpstr>NZD!XccyBasisSpreadsInit</vt:lpstr>
      <vt:lpstr>OMR!XccyBasisSpreadsInit</vt:lpstr>
      <vt:lpstr>PLN!XccyBasisSpreadsInit</vt:lpstr>
      <vt:lpstr>QAR!XccyBasisSpreadsInit</vt:lpstr>
      <vt:lpstr>RON!XccyBasisSpreadsInit</vt:lpstr>
      <vt:lpstr>SAR!XccyBasisSpreadsInit</vt:lpstr>
      <vt:lpstr>SEK!XccyBasisSpreadsInit</vt:lpstr>
      <vt:lpstr>SGD!XccyBasisSpreadsInit</vt:lpstr>
      <vt:lpstr>THB!XccyBasisSpreadsInit</vt:lpstr>
      <vt:lpstr>TWD!XccyBasisSpreadsInit</vt:lpstr>
      <vt:lpstr>USD!XccyBasisSpreadsInit</vt:lpstr>
      <vt:lpstr>ZAR!XccyBasisSpreadsInit</vt:lpstr>
      <vt:lpstr>EuroHICPxT!ZCSwapsInit</vt:lpstr>
      <vt:lpstr>FrenchCPIxT!ZCSwapsInit</vt:lpstr>
      <vt:lpstr>UKRPI!ZCSwapsInit</vt:lpstr>
      <vt:lpstr>USCPI!ZCSwapsInit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2022-04-14T10:57:59Z</dcterms:created>
  <dcterms:modified xsi:type="dcterms:W3CDTF">2022-04-14T16:45:37Z</dcterms:modified>
</cp:coreProperties>
</file>