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ormal Without SEC" sheetId="1" r:id="rId1"/>
    <sheet name="With SECs" sheetId="2" r:id="rId2"/>
    <sheet name="Sheet3" sheetId="3" r:id="rId3"/>
  </sheets>
  <definedNames>
    <definedName name="CPLEX_CON_count" localSheetId="0" hidden="1">47</definedName>
    <definedName name="CPLEX_CON_count" localSheetId="1" hidden="1">0</definedName>
    <definedName name="CPLEX_CON_lb0" localSheetId="0" hidden="1">0</definedName>
    <definedName name="CPLEX_CON_lb1" localSheetId="0" hidden="1">2</definedName>
    <definedName name="CPLEX_CON_lb10" localSheetId="0" hidden="1">0</definedName>
    <definedName name="CPLEX_CON_lb11" localSheetId="0" hidden="1">0</definedName>
    <definedName name="CPLEX_CON_lb12" localSheetId="0" hidden="1">0</definedName>
    <definedName name="CPLEX_CON_lb13" localSheetId="0" hidden="1">0</definedName>
    <definedName name="CPLEX_CON_lb14" localSheetId="0" hidden="1">0</definedName>
    <definedName name="CPLEX_CON_lb15" localSheetId="0" hidden="1">0</definedName>
    <definedName name="CPLEX_CON_lb16" localSheetId="0" hidden="1">0</definedName>
    <definedName name="CPLEX_CON_lb17" localSheetId="0" hidden="1">0</definedName>
    <definedName name="CPLEX_CON_lb18" localSheetId="0" hidden="1">0</definedName>
    <definedName name="CPLEX_CON_lb19" localSheetId="0" hidden="1">0</definedName>
    <definedName name="CPLEX_CON_lb2" localSheetId="0" hidden="1">0</definedName>
    <definedName name="CPLEX_CON_lb20" localSheetId="0" hidden="1">0</definedName>
    <definedName name="CPLEX_CON_lb21" localSheetId="0" hidden="1">0</definedName>
    <definedName name="CPLEX_CON_lb22" localSheetId="0" hidden="1">0</definedName>
    <definedName name="CPLEX_CON_lb23" localSheetId="0" hidden="1">0</definedName>
    <definedName name="CPLEX_CON_lb24" localSheetId="0" hidden="1">0</definedName>
    <definedName name="CPLEX_CON_lb25" localSheetId="0" hidden="1">0</definedName>
    <definedName name="CPLEX_CON_lb26" localSheetId="0" hidden="1">0</definedName>
    <definedName name="CPLEX_CON_lb27" localSheetId="0" hidden="1">0</definedName>
    <definedName name="CPLEX_CON_lb28" localSheetId="0" hidden="1">0</definedName>
    <definedName name="CPLEX_CON_lb29" localSheetId="0" hidden="1">0</definedName>
    <definedName name="CPLEX_CON_lb3" localSheetId="0" hidden="1">0</definedName>
    <definedName name="CPLEX_CON_lb30" localSheetId="0" hidden="1">0</definedName>
    <definedName name="CPLEX_CON_lb31" localSheetId="0" hidden="1">0</definedName>
    <definedName name="CPLEX_CON_lb32" localSheetId="0" hidden="1">0</definedName>
    <definedName name="CPLEX_CON_lb33" localSheetId="0" hidden="1">0</definedName>
    <definedName name="CPLEX_CON_lb34" localSheetId="0" hidden="1">0</definedName>
    <definedName name="CPLEX_CON_lb35" localSheetId="0" hidden="1">0</definedName>
    <definedName name="CPLEX_CON_lb36" localSheetId="0" hidden="1">0</definedName>
    <definedName name="CPLEX_CON_lb37" localSheetId="0" hidden="1">0</definedName>
    <definedName name="CPLEX_CON_lb38" localSheetId="0" hidden="1">0</definedName>
    <definedName name="CPLEX_CON_lb39" localSheetId="0" hidden="1">0</definedName>
    <definedName name="CPLEX_CON_lb4" localSheetId="0" hidden="1">0</definedName>
    <definedName name="CPLEX_CON_lb40" localSheetId="0" hidden="1">0</definedName>
    <definedName name="CPLEX_CON_lb41" localSheetId="0" hidden="1">0</definedName>
    <definedName name="CPLEX_CON_lb42" localSheetId="0" hidden="1">0</definedName>
    <definedName name="CPLEX_CON_lb43" localSheetId="0" hidden="1">0</definedName>
    <definedName name="CPLEX_CON_lb44" localSheetId="0" hidden="1">0</definedName>
    <definedName name="CPLEX_CON_lb45" localSheetId="0" hidden="1">1</definedName>
    <definedName name="CPLEX_CON_lb46" localSheetId="0" hidden="1">0</definedName>
    <definedName name="CPLEX_CON_lb5" localSheetId="0" hidden="1">0</definedName>
    <definedName name="CPLEX_CON_lb6" localSheetId="0" hidden="1">0</definedName>
    <definedName name="CPLEX_CON_lb7" localSheetId="0" hidden="1">0</definedName>
    <definedName name="CPLEX_CON_lb8" localSheetId="0" hidden="1">0</definedName>
    <definedName name="CPLEX_CON_lb9" localSheetId="0" hidden="1">0</definedName>
    <definedName name="CPLEX_CON_rng0" localSheetId="0" hidden="1">'Normal Without SEC'!$A$118:$B$128</definedName>
    <definedName name="CPLEX_CON_rng1" localSheetId="0" hidden="1">'Normal Without SEC'!$A$102:$B$111</definedName>
    <definedName name="CPLEX_CON_rng10" localSheetId="0" hidden="1">'Normal Without SEC'!$H$36</definedName>
    <definedName name="CPLEX_CON_rng11" localSheetId="0" hidden="1">'Normal Without SEC'!$I$37</definedName>
    <definedName name="CPLEX_CON_rng12" localSheetId="0" hidden="1">'Normal Without SEC'!$J$38</definedName>
    <definedName name="CPLEX_CON_rng13" localSheetId="0" hidden="1">'Normal Without SEC'!$K$39</definedName>
    <definedName name="CPLEX_CON_rng14" localSheetId="0" hidden="1">'Normal Without SEC'!$L$40</definedName>
    <definedName name="CPLEX_CON_rng15" localSheetId="0" hidden="1">'Normal Without SEC'!$M$41</definedName>
    <definedName name="CPLEX_CON_rng16" localSheetId="0" hidden="1">'Normal Without SEC'!$N$42</definedName>
    <definedName name="CPLEX_CON_rng17" localSheetId="0" hidden="1">'Normal Without SEC'!$O$43</definedName>
    <definedName name="CPLEX_CON_rng18" localSheetId="0" hidden="1">'Normal Without SEC'!$P$44</definedName>
    <definedName name="CPLEX_CON_rng19" localSheetId="0" hidden="1">'Normal Without SEC'!$Q$45</definedName>
    <definedName name="CPLEX_CON_rng2" localSheetId="0" hidden="1">'Normal Without SEC'!$O$67</definedName>
    <definedName name="CPLEX_CON_rng20" localSheetId="0" hidden="1">'Normal Without SEC'!$R$46</definedName>
    <definedName name="CPLEX_CON_rng21" localSheetId="0" hidden="1">'Normal Without SEC'!$S$47</definedName>
    <definedName name="CPLEX_CON_rng22" localSheetId="0" hidden="1">'Normal Without SEC'!$T$48</definedName>
    <definedName name="CPLEX_CON_rng23" localSheetId="0" hidden="1">'Normal Without SEC'!$U$49</definedName>
    <definedName name="CPLEX_CON_rng24" localSheetId="0" hidden="1">'Normal Without SEC'!$A$53</definedName>
    <definedName name="CPLEX_CON_rng25" localSheetId="0" hidden="1">'Normal Without SEC'!$B$54</definedName>
    <definedName name="CPLEX_CON_rng26" localSheetId="0" hidden="1">'Normal Without SEC'!$C$55</definedName>
    <definedName name="CPLEX_CON_rng27" localSheetId="0" hidden="1">'Normal Without SEC'!$D$56</definedName>
    <definedName name="CPLEX_CON_rng28" localSheetId="0" hidden="1">'Normal Without SEC'!$E$57</definedName>
    <definedName name="CPLEX_CON_rng29" localSheetId="0" hidden="1">'Normal Without SEC'!$F$58</definedName>
    <definedName name="CPLEX_CON_rng3" localSheetId="0" hidden="1">'Normal Without SEC'!$A$29</definedName>
    <definedName name="CPLEX_CON_rng30" localSheetId="0" hidden="1">'Normal Without SEC'!$G$59</definedName>
    <definedName name="CPLEX_CON_rng31" localSheetId="0" hidden="1">'Normal Without SEC'!$H$60</definedName>
    <definedName name="CPLEX_CON_rng32" localSheetId="0" hidden="1">'Normal Without SEC'!$I$61</definedName>
    <definedName name="CPLEX_CON_rng33" localSheetId="0" hidden="1">'Normal Without SEC'!$J$62</definedName>
    <definedName name="CPLEX_CON_rng34" localSheetId="0" hidden="1">'Normal Without SEC'!$U$73</definedName>
    <definedName name="CPLEX_CON_rng35" localSheetId="0" hidden="1">'Normal Without SEC'!$T$72</definedName>
    <definedName name="CPLEX_CON_rng36" localSheetId="0" hidden="1">'Normal Without SEC'!$S$71</definedName>
    <definedName name="CPLEX_CON_rng37" localSheetId="0" hidden="1">'Normal Without SEC'!$R$70</definedName>
    <definedName name="CPLEX_CON_rng38" localSheetId="0" hidden="1">'Normal Without SEC'!$Q$69</definedName>
    <definedName name="CPLEX_CON_rng39" localSheetId="0" hidden="1">'Normal Without SEC'!$O$67</definedName>
    <definedName name="CPLEX_CON_rng4" localSheetId="0" hidden="1">'Normal Without SEC'!$B$30</definedName>
    <definedName name="CPLEX_CON_rng40" localSheetId="0" hidden="1">'Normal Without SEC'!$P$68</definedName>
    <definedName name="CPLEX_CON_rng41" localSheetId="0" hidden="1">'Normal Without SEC'!$N$66</definedName>
    <definedName name="CPLEX_CON_rng42" localSheetId="0" hidden="1">'Normal Without SEC'!$M$65</definedName>
    <definedName name="CPLEX_CON_rng43" localSheetId="0" hidden="1">'Normal Without SEC'!$L$64</definedName>
    <definedName name="CPLEX_CON_rng44" localSheetId="0" hidden="1">'Normal Without SEC'!$K$63</definedName>
    <definedName name="CPLEX_CON_rng45" localSheetId="0" hidden="1">'Normal Without SEC'!$A$88:$K$88</definedName>
    <definedName name="CPLEX_CON_rng46" localSheetId="0" hidden="1">'Normal Without SEC'!$A$131:$B$131</definedName>
    <definedName name="CPLEX_CON_rng5" localSheetId="0" hidden="1">'Normal Without SEC'!$C$31</definedName>
    <definedName name="CPLEX_CON_rng6" localSheetId="0" hidden="1">'Normal Without SEC'!$D$32</definedName>
    <definedName name="CPLEX_CON_rng7" localSheetId="0" hidden="1">'Normal Without SEC'!$E$33</definedName>
    <definedName name="CPLEX_CON_rng8" localSheetId="0" hidden="1">'Normal Without SEC'!$F$34</definedName>
    <definedName name="CPLEX_CON_rng9" localSheetId="0" hidden="1">'Normal Without SEC'!$G$35</definedName>
    <definedName name="CPLEX_CON_typ0" localSheetId="0" hidden="1">3</definedName>
    <definedName name="CPLEX_CON_typ1" localSheetId="0" hidden="1">3</definedName>
    <definedName name="CPLEX_CON_typ10" localSheetId="0" hidden="1">3</definedName>
    <definedName name="CPLEX_CON_typ11" localSheetId="0" hidden="1">3</definedName>
    <definedName name="CPLEX_CON_typ12" localSheetId="0" hidden="1">3</definedName>
    <definedName name="CPLEX_CON_typ13" localSheetId="0" hidden="1">3</definedName>
    <definedName name="CPLEX_CON_typ14" localSheetId="0" hidden="1">3</definedName>
    <definedName name="CPLEX_CON_typ15" localSheetId="0" hidden="1">3</definedName>
    <definedName name="CPLEX_CON_typ16" localSheetId="0" hidden="1">3</definedName>
    <definedName name="CPLEX_CON_typ17" localSheetId="0" hidden="1">3</definedName>
    <definedName name="CPLEX_CON_typ18" localSheetId="0" hidden="1">3</definedName>
    <definedName name="CPLEX_CON_typ19" localSheetId="0" hidden="1">3</definedName>
    <definedName name="CPLEX_CON_typ2" localSheetId="0" hidden="1">3</definedName>
    <definedName name="CPLEX_CON_typ20" localSheetId="0" hidden="1">3</definedName>
    <definedName name="CPLEX_CON_typ21" localSheetId="0" hidden="1">3</definedName>
    <definedName name="CPLEX_CON_typ22" localSheetId="0" hidden="1">3</definedName>
    <definedName name="CPLEX_CON_typ23" localSheetId="0" hidden="1">3</definedName>
    <definedName name="CPLEX_CON_typ24" localSheetId="0" hidden="1">3</definedName>
    <definedName name="CPLEX_CON_typ25" localSheetId="0" hidden="1">3</definedName>
    <definedName name="CPLEX_CON_typ26" localSheetId="0" hidden="1">3</definedName>
    <definedName name="CPLEX_CON_typ27" localSheetId="0" hidden="1">3</definedName>
    <definedName name="CPLEX_CON_typ28" localSheetId="0" hidden="1">3</definedName>
    <definedName name="CPLEX_CON_typ29" localSheetId="0" hidden="1">3</definedName>
    <definedName name="CPLEX_CON_typ3" localSheetId="0" hidden="1">3</definedName>
    <definedName name="CPLEX_CON_typ30" localSheetId="0" hidden="1">3</definedName>
    <definedName name="CPLEX_CON_typ31" localSheetId="0" hidden="1">3</definedName>
    <definedName name="CPLEX_CON_typ32" localSheetId="0" hidden="1">3</definedName>
    <definedName name="CPLEX_CON_typ33" localSheetId="0" hidden="1">3</definedName>
    <definedName name="CPLEX_CON_typ34" localSheetId="0" hidden="1">3</definedName>
    <definedName name="CPLEX_CON_typ35" localSheetId="0" hidden="1">3</definedName>
    <definedName name="CPLEX_CON_typ36" localSheetId="0" hidden="1">3</definedName>
    <definedName name="CPLEX_CON_typ37" localSheetId="0" hidden="1">3</definedName>
    <definedName name="CPLEX_CON_typ38" localSheetId="0" hidden="1">3</definedName>
    <definedName name="CPLEX_CON_typ39" localSheetId="0" hidden="1">3</definedName>
    <definedName name="CPLEX_CON_typ4" localSheetId="0" hidden="1">3</definedName>
    <definedName name="CPLEX_CON_typ40" localSheetId="0" hidden="1">3</definedName>
    <definedName name="CPLEX_CON_typ41" localSheetId="0" hidden="1">3</definedName>
    <definedName name="CPLEX_CON_typ42" localSheetId="0" hidden="1">3</definedName>
    <definedName name="CPLEX_CON_typ43" localSheetId="0" hidden="1">3</definedName>
    <definedName name="CPLEX_CON_typ44" localSheetId="0" hidden="1">3</definedName>
    <definedName name="CPLEX_CON_typ45" localSheetId="0" hidden="1">3</definedName>
    <definedName name="CPLEX_CON_typ46" localSheetId="0" hidden="1">3</definedName>
    <definedName name="CPLEX_CON_typ5" localSheetId="0" hidden="1">3</definedName>
    <definedName name="CPLEX_CON_typ6" localSheetId="0" hidden="1">3</definedName>
    <definedName name="CPLEX_CON_typ7" localSheetId="0" hidden="1">3</definedName>
    <definedName name="CPLEX_CON_typ8" localSheetId="0" hidden="1">3</definedName>
    <definedName name="CPLEX_CON_typ9" localSheetId="0" hidden="1">3</definedName>
    <definedName name="CPLEX_CON_ub0" localSheetId="0" hidden="1">0</definedName>
    <definedName name="CPLEX_CON_ub1" localSheetId="0" hidden="1">2</definedName>
    <definedName name="CPLEX_CON_ub10" localSheetId="0" hidden="1">0</definedName>
    <definedName name="CPLEX_CON_ub11" localSheetId="0" hidden="1">0</definedName>
    <definedName name="CPLEX_CON_ub12" localSheetId="0" hidden="1">0</definedName>
    <definedName name="CPLEX_CON_ub13" localSheetId="0" hidden="1">0</definedName>
    <definedName name="CPLEX_CON_ub14" localSheetId="0" hidden="1">0</definedName>
    <definedName name="CPLEX_CON_ub15" localSheetId="0" hidden="1">0</definedName>
    <definedName name="CPLEX_CON_ub16" localSheetId="0" hidden="1">0</definedName>
    <definedName name="CPLEX_CON_ub17" localSheetId="0" hidden="1">0</definedName>
    <definedName name="CPLEX_CON_ub18" localSheetId="0" hidden="1">0</definedName>
    <definedName name="CPLEX_CON_ub19" localSheetId="0" hidden="1">0</definedName>
    <definedName name="CPLEX_CON_ub2" localSheetId="0" hidden="1">0</definedName>
    <definedName name="CPLEX_CON_ub20" localSheetId="0" hidden="1">0</definedName>
    <definedName name="CPLEX_CON_ub21" localSheetId="0" hidden="1">0</definedName>
    <definedName name="CPLEX_CON_ub22" localSheetId="0" hidden="1">0</definedName>
    <definedName name="CPLEX_CON_ub23" localSheetId="0" hidden="1">0</definedName>
    <definedName name="CPLEX_CON_ub24" localSheetId="0" hidden="1">0</definedName>
    <definedName name="CPLEX_CON_ub25" localSheetId="0" hidden="1">0</definedName>
    <definedName name="CPLEX_CON_ub26" localSheetId="0" hidden="1">0</definedName>
    <definedName name="CPLEX_CON_ub27" localSheetId="0" hidden="1">0</definedName>
    <definedName name="CPLEX_CON_ub28" localSheetId="0" hidden="1">0</definedName>
    <definedName name="CPLEX_CON_ub29" localSheetId="0" hidden="1">0</definedName>
    <definedName name="CPLEX_CON_ub3" localSheetId="0" hidden="1">0</definedName>
    <definedName name="CPLEX_CON_ub30" localSheetId="0" hidden="1">0</definedName>
    <definedName name="CPLEX_CON_ub31" localSheetId="0" hidden="1">0</definedName>
    <definedName name="CPLEX_CON_ub32" localSheetId="0" hidden="1">0</definedName>
    <definedName name="CPLEX_CON_ub33" localSheetId="0" hidden="1">0</definedName>
    <definedName name="CPLEX_CON_ub34" localSheetId="0" hidden="1">0</definedName>
    <definedName name="CPLEX_CON_ub35" localSheetId="0" hidden="1">0</definedName>
    <definedName name="CPLEX_CON_ub36" localSheetId="0" hidden="1">0</definedName>
    <definedName name="CPLEX_CON_ub37" localSheetId="0" hidden="1">0</definedName>
    <definedName name="CPLEX_CON_ub38" localSheetId="0" hidden="1">0</definedName>
    <definedName name="CPLEX_CON_ub39" localSheetId="0" hidden="1">0</definedName>
    <definedName name="CPLEX_CON_ub4" localSheetId="0" hidden="1">0</definedName>
    <definedName name="CPLEX_CON_ub40" localSheetId="0" hidden="1">0</definedName>
    <definedName name="CPLEX_CON_ub41" localSheetId="0" hidden="1">0</definedName>
    <definedName name="CPLEX_CON_ub42" localSheetId="0" hidden="1">0</definedName>
    <definedName name="CPLEX_CON_ub43" localSheetId="0" hidden="1">0</definedName>
    <definedName name="CPLEX_CON_ub44" localSheetId="0" hidden="1">0</definedName>
    <definedName name="CPLEX_CON_ub45" localSheetId="0" hidden="1">1</definedName>
    <definedName name="CPLEX_CON_ub46" localSheetId="0" hidden="1">'Normal Without SEC'!$E$2</definedName>
    <definedName name="CPLEX_CON_ub5" localSheetId="0" hidden="1">0</definedName>
    <definedName name="CPLEX_CON_ub6" localSheetId="0" hidden="1">0</definedName>
    <definedName name="CPLEX_CON_ub7" localSheetId="0" hidden="1">0</definedName>
    <definedName name="CPLEX_CON_ub8" localSheetId="0" hidden="1">0</definedName>
    <definedName name="CPLEX_CON_ub9" localSheetId="0" hidden="1">0</definedName>
    <definedName name="CPLEX_exportmodel" localSheetId="0" hidden="1">0</definedName>
    <definedName name="CPLEX_exportmodel" localSheetId="1" hidden="1">0</definedName>
    <definedName name="CPLEX_linorquad" localSheetId="0" hidden="1">1</definedName>
    <definedName name="CPLEX_linorquad" localSheetId="1" hidden="1">1</definedName>
    <definedName name="CPLEX_OBJ" localSheetId="0" hidden="1">'Normal Without SEC'!$D$174</definedName>
    <definedName name="CPLEX_OBJ" localSheetId="1" hidden="1">'With SECs'!$A$1</definedName>
    <definedName name="CPLEX_PARAM_count" localSheetId="0" hidden="1">4</definedName>
    <definedName name="CPLEX_PARAM_count" localSheetId="1" hidden="1">0</definedName>
    <definedName name="CPLEX_PARAM_num0" localSheetId="0" hidden="1">1039</definedName>
    <definedName name="CPLEX_PARAM_num1" localSheetId="0" hidden="1">2009</definedName>
    <definedName name="CPLEX_PARAM_num2" localSheetId="0" hidden="1">1016</definedName>
    <definedName name="CPLEX_PARAM_num3" localSheetId="0" hidden="1">2130</definedName>
    <definedName name="CPLEX_PARAM_typ0" localSheetId="0" hidden="1">4</definedName>
    <definedName name="CPLEX_PARAM_typ1" localSheetId="0" hidden="1">4</definedName>
    <definedName name="CPLEX_PARAM_typ2" localSheetId="0" hidden="1">4</definedName>
    <definedName name="CPLEX_PARAM_typ3" localSheetId="0" hidden="1">4</definedName>
    <definedName name="CPLEX_PARAM_val0" localSheetId="0" hidden="1">1E+75</definedName>
    <definedName name="CPLEX_PARAM_val1" localSheetId="0" hidden="1">0.0001</definedName>
    <definedName name="CPLEX_PARAM_val2" localSheetId="0" hidden="1">0.00001</definedName>
    <definedName name="CPLEX_PARAM_val3" localSheetId="0" hidden="1">1E+75</definedName>
    <definedName name="CPLEX_SENSE" localSheetId="0" hidden="1">2</definedName>
    <definedName name="CPLEX_SENSE" localSheetId="1" hidden="1">2</definedName>
    <definedName name="CPLEX_stopint" localSheetId="0" hidden="1">0</definedName>
    <definedName name="CPLEX_stopint" localSheetId="1" hidden="1">0</definedName>
    <definedName name="CPLEX_TARGET" localSheetId="0" hidden="1">0</definedName>
    <definedName name="CPLEX_TARGET" localSheetId="1" hidden="1">0</definedName>
    <definedName name="CPLEX_VAR_count" localSheetId="0" hidden="1">4</definedName>
    <definedName name="CPLEX_VAR_count" localSheetId="1" hidden="1">0</definedName>
    <definedName name="CPLEX_VAR_lb0" localSheetId="0" hidden="1">0</definedName>
    <definedName name="CPLEX_VAR_lb1" localSheetId="0" hidden="1">0</definedName>
    <definedName name="CPLEX_VAR_lb2" localSheetId="0" hidden="1">0</definedName>
    <definedName name="CPLEX_VAR_lb3" localSheetId="0" hidden="1">0</definedName>
    <definedName name="CPLEX_VAR_rng0" localSheetId="0" hidden="1">'Normal Without SEC'!$A$29:$U$49</definedName>
    <definedName name="CPLEX_VAR_rng1" localSheetId="0" hidden="1">'Normal Without SEC'!$A$53:$U$73</definedName>
    <definedName name="CPLEX_VAR_rng2" localSheetId="0" hidden="1">'Normal Without SEC'!$A$77:$K$77</definedName>
    <definedName name="CPLEX_VAR_rng3" localSheetId="0" hidden="1">'Normal Without SEC'!$A$81:$K$81</definedName>
    <definedName name="CPLEX_VAR_typ0" localSheetId="0" hidden="1">2</definedName>
    <definedName name="CPLEX_VAR_typ1" localSheetId="0" hidden="1">2</definedName>
    <definedName name="CPLEX_VAR_typ2" localSheetId="0" hidden="1">2</definedName>
    <definedName name="CPLEX_VAR_typ3" localSheetId="0" hidden="1">2</definedName>
    <definedName name="OpenSolver_ChosenSolver" localSheetId="0" hidden="1">CBC</definedName>
    <definedName name="OpenSolver_ChosenSolver" localSheetId="1" hidden="1">CBC</definedName>
    <definedName name="OpenSolver_DualsNewSheet" localSheetId="0" hidden="1">FALSE</definedName>
    <definedName name="OpenSolver_DualsNewSheet" localSheetId="1" hidden="1">FALSE</definedName>
    <definedName name="OpenSolver_UpdateSensitivity" localSheetId="0" hidden="1">TRUE</definedName>
    <definedName name="OpenSolver_UpdateSensitivity" localSheetId="1" hidden="1">TRUE</definedName>
    <definedName name="solver_adj" localSheetId="0" hidden="1">'Normal Without SEC'!$A$29:$U$49,'Normal Without SEC'!$A$53:$U$73,'Normal Without SEC'!$A$77:$K$77,'Normal Without SEC'!$A$81:$K$81,'Normal Without SEC'!$A$135:$U$135,'Normal Without SEC'!$C$138:$W$138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</definedName>
    <definedName name="solver_lhs1" localSheetId="0" hidden="1">'Normal Without SEC'!$A$102:$B$111</definedName>
    <definedName name="solver_lhs10" localSheetId="0" hidden="1">'Normal Without SEC'!$G$35</definedName>
    <definedName name="solver_lhs11" localSheetId="0" hidden="1">'Normal Without SEC'!$H$36</definedName>
    <definedName name="solver_lhs12" localSheetId="0" hidden="1">'Normal Without SEC'!$I$37</definedName>
    <definedName name="solver_lhs13" localSheetId="0" hidden="1">'Normal Without SEC'!$J$38</definedName>
    <definedName name="solver_lhs14" localSheetId="0" hidden="1">'Normal Without SEC'!$K$39</definedName>
    <definedName name="solver_lhs15" localSheetId="0" hidden="1">'Normal Without SEC'!$A$53</definedName>
    <definedName name="solver_lhs16" localSheetId="0" hidden="1">'Normal Without SEC'!$B$54</definedName>
    <definedName name="solver_lhs17" localSheetId="0" hidden="1">'Normal Without SEC'!$C$55</definedName>
    <definedName name="solver_lhs18" localSheetId="0" hidden="1">'Normal Without SEC'!$D$56</definedName>
    <definedName name="solver_lhs19" localSheetId="0" hidden="1">'Normal Without SEC'!$E$57</definedName>
    <definedName name="solver_lhs2" localSheetId="0" hidden="1">'Normal Without SEC'!$A$118:$B$128</definedName>
    <definedName name="solver_lhs20" localSheetId="0" hidden="1">'Normal Without SEC'!$F$58</definedName>
    <definedName name="solver_lhs21" localSheetId="0" hidden="1">'Normal Without SEC'!$G$59</definedName>
    <definedName name="solver_lhs22" localSheetId="0" hidden="1">'Normal Without SEC'!$H$60</definedName>
    <definedName name="solver_lhs23" localSheetId="0" hidden="1">'Normal Without SEC'!$I$61</definedName>
    <definedName name="solver_lhs24" localSheetId="0" hidden="1">'Normal Without SEC'!$J$62</definedName>
    <definedName name="solver_lhs25" localSheetId="0" hidden="1">'Normal Without SEC'!$K$63</definedName>
    <definedName name="solver_lhs26" localSheetId="0" hidden="1">'Normal Without SEC'!$L$40</definedName>
    <definedName name="solver_lhs27" localSheetId="0" hidden="1">'Normal Without SEC'!$M$41</definedName>
    <definedName name="solver_lhs28" localSheetId="0" hidden="1">'Normal Without SEC'!$N$42</definedName>
    <definedName name="solver_lhs29" localSheetId="0" hidden="1">'Normal Without SEC'!$O$43</definedName>
    <definedName name="solver_lhs3" localSheetId="0" hidden="1">'Normal Without SEC'!$A$88:$A$98</definedName>
    <definedName name="solver_lhs30" localSheetId="0" hidden="1">'Normal Without SEC'!$P$44</definedName>
    <definedName name="solver_lhs31" localSheetId="0" hidden="1">'Normal Without SEC'!$Q$45</definedName>
    <definedName name="solver_lhs32" localSheetId="0" hidden="1">'Normal Without SEC'!$R$46</definedName>
    <definedName name="solver_lhs33" localSheetId="0" hidden="1">'Normal Without SEC'!$S$47</definedName>
    <definedName name="solver_lhs34" localSheetId="0" hidden="1">'Normal Without SEC'!$T$48</definedName>
    <definedName name="solver_lhs35" localSheetId="0" hidden="1">'Normal Without SEC'!$U$49</definedName>
    <definedName name="solver_lhs36" localSheetId="0" hidden="1">'Normal Without SEC'!$L$64</definedName>
    <definedName name="solver_lhs37" localSheetId="0" hidden="1">'Normal Without SEC'!$M$65</definedName>
    <definedName name="solver_lhs38" localSheetId="0" hidden="1">'Normal Without SEC'!$N$66</definedName>
    <definedName name="solver_lhs39" localSheetId="0" hidden="1">'Normal Without SEC'!$O$67</definedName>
    <definedName name="solver_lhs4" localSheetId="0" hidden="1">'Normal Without SEC'!$A$29</definedName>
    <definedName name="solver_lhs40" localSheetId="0" hidden="1">'Normal Without SEC'!$P$68</definedName>
    <definedName name="solver_lhs41" localSheetId="0" hidden="1">'Normal Without SEC'!$Q$69</definedName>
    <definedName name="solver_lhs42" localSheetId="0" hidden="1">'Normal Without SEC'!$R$70</definedName>
    <definedName name="solver_lhs43" localSheetId="0" hidden="1">'Normal Without SEC'!$S$71</definedName>
    <definedName name="solver_lhs44" localSheetId="0" hidden="1">'Normal Without SEC'!$T$72</definedName>
    <definedName name="solver_lhs45" localSheetId="0" hidden="1">'Normal Without SEC'!$U$73</definedName>
    <definedName name="solver_lhs46" localSheetId="0" hidden="1">'Normal Without SEC'!$A$131:$B$131</definedName>
    <definedName name="solver_lhs47" localSheetId="0" hidden="1">'Normal Without SEC'!$A$29:$U$49</definedName>
    <definedName name="solver_lhs48" localSheetId="0" hidden="1">'Normal Without SEC'!$A$53:$U$73</definedName>
    <definedName name="solver_lhs49" localSheetId="0" hidden="1">'Normal Without SEC'!$A$77:$K$77</definedName>
    <definedName name="solver_lhs5" localSheetId="0" hidden="1">'Normal Without SEC'!$B$30</definedName>
    <definedName name="solver_lhs50" localSheetId="0" hidden="1">'Normal Without SEC'!$A$81:$K$81</definedName>
    <definedName name="solver_lhs51" localSheetId="0" hidden="1">'Normal Without SEC'!$A$77</definedName>
    <definedName name="solver_lhs52" localSheetId="0" hidden="1">'Normal Without SEC'!$A$135:$U$135</definedName>
    <definedName name="solver_lhs53" localSheetId="0" hidden="1">'Normal Without SEC'!$C$138:$W$138</definedName>
    <definedName name="solver_lhs54" localSheetId="0" hidden="1">'Normal Without SEC'!$AB$136:$AU$155</definedName>
    <definedName name="solver_lhs55" localSheetId="0" hidden="1">'Normal Without SEC'!$AY$139:$BR$158</definedName>
    <definedName name="solver_lhs56" localSheetId="0" hidden="1">'Normal Without SEC'!$AX$138:$AX$158</definedName>
    <definedName name="solver_lhs57" localSheetId="0" hidden="1">'Normal Without SEC'!$AX$138:$BR$138</definedName>
    <definedName name="solver_lhs58" localSheetId="0" hidden="1">'Normal Without SEC'!$AA$135:$AA$155</definedName>
    <definedName name="solver_lhs59" localSheetId="0" hidden="1">'Normal Without SEC'!$AA$135:$AU$135</definedName>
    <definedName name="solver_lhs6" localSheetId="0" hidden="1">'Normal Without SEC'!$C$31</definedName>
    <definedName name="solver_lhs7" localSheetId="0" hidden="1">'Normal Without SEC'!$D$32</definedName>
    <definedName name="solver_lhs8" localSheetId="0" hidden="1">'Normal Without SEC'!$E$33</definedName>
    <definedName name="solver_lhs9" localSheetId="0" hidden="1">'Normal Without SEC'!$F$34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59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'Normal Without SEC'!$D$174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2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5</definedName>
    <definedName name="solver_rel48" localSheetId="0" hidden="1">5</definedName>
    <definedName name="solver_rel49" localSheetId="0" hidden="1">5</definedName>
    <definedName name="solver_rel5" localSheetId="0" hidden="1">2</definedName>
    <definedName name="solver_rel50" localSheetId="0" hidden="1">5</definedName>
    <definedName name="solver_rel51" localSheetId="0" hidden="1">2</definedName>
    <definedName name="solver_rel52" localSheetId="0" hidden="1">4</definedName>
    <definedName name="solver_rel53" localSheetId="0" hidden="1">4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1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2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1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0</definedName>
    <definedName name="solver_rhs38" localSheetId="0" hidden="1">0</definedName>
    <definedName name="solver_rhs39" localSheetId="0" hidden="1">0</definedName>
    <definedName name="solver_rhs4" localSheetId="0" hidden="1">0</definedName>
    <definedName name="solver_rhs40" localSheetId="0" hidden="1">0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'Normal Without SEC'!$E$2</definedName>
    <definedName name="solver_rhs47" localSheetId="0" hidden="1">binary</definedName>
    <definedName name="solver_rhs48" localSheetId="0" hidden="1">binary</definedName>
    <definedName name="solver_rhs49" localSheetId="0" hidden="1">binary</definedName>
    <definedName name="solver_rhs5" localSheetId="0" hidden="1">0</definedName>
    <definedName name="solver_rhs50" localSheetId="0" hidden="1">binary</definedName>
    <definedName name="solver_rhs51" localSheetId="0" hidden="1">1</definedName>
    <definedName name="solver_rhs52" localSheetId="0" hidden="1">integer</definedName>
    <definedName name="solver_rhs53" localSheetId="0" hidden="1">integer</definedName>
    <definedName name="solver_rhs54" localSheetId="0" hidden="1">20</definedName>
    <definedName name="solver_rhs55" localSheetId="0" hidden="1">20</definedName>
    <definedName name="solver_rhs56" localSheetId="0" hidden="1">20</definedName>
    <definedName name="solver_rhs57" localSheetId="0" hidden="1">20</definedName>
    <definedName name="solver_rhs58" localSheetId="0" hidden="1">20</definedName>
    <definedName name="solver_rhs59" localSheetId="0" hidden="1">20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tim" localSheetId="0" hidden="1">2147483647</definedName>
    <definedName name="solver_tim" localSheetId="1" hidden="1">9999999999</definedName>
    <definedName name="solver_tol" localSheetId="0" hidden="1">0.01</definedName>
    <definedName name="solver_tol" localSheetId="1" hidden="1">0.05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D174" i="1" l="1"/>
  <c r="C158" i="1" l="1"/>
  <c r="BQ158" i="1" s="1"/>
  <c r="C157" i="1"/>
  <c r="BQ157" i="1" s="1"/>
  <c r="C156" i="1"/>
  <c r="BQ156" i="1" s="1"/>
  <c r="C155" i="1"/>
  <c r="BN155" i="1" s="1"/>
  <c r="A155" i="1"/>
  <c r="AS155" i="1" s="1"/>
  <c r="C154" i="1"/>
  <c r="BL154" i="1" s="1"/>
  <c r="A154" i="1"/>
  <c r="AS154" i="1" s="1"/>
  <c r="C153" i="1"/>
  <c r="BP153" i="1" s="1"/>
  <c r="A153" i="1"/>
  <c r="AS153" i="1" s="1"/>
  <c r="C152" i="1"/>
  <c r="BR152" i="1" s="1"/>
  <c r="A152" i="1"/>
  <c r="AS152" i="1" s="1"/>
  <c r="C151" i="1"/>
  <c r="BP151" i="1" s="1"/>
  <c r="A151" i="1"/>
  <c r="AF151" i="1" s="1"/>
  <c r="C150" i="1"/>
  <c r="BL150" i="1" s="1"/>
  <c r="A150" i="1"/>
  <c r="AB150" i="1" s="1"/>
  <c r="C149" i="1"/>
  <c r="BP149" i="1" s="1"/>
  <c r="A149" i="1"/>
  <c r="AR149" i="1" s="1"/>
  <c r="C148" i="1"/>
  <c r="BD148" i="1" s="1"/>
  <c r="A148" i="1"/>
  <c r="AS148" i="1" s="1"/>
  <c r="C147" i="1"/>
  <c r="BN147" i="1" s="1"/>
  <c r="A147" i="1"/>
  <c r="AS147" i="1" s="1"/>
  <c r="C146" i="1"/>
  <c r="A146" i="1"/>
  <c r="AS146" i="1" s="1"/>
  <c r="C145" i="1"/>
  <c r="BD145" i="1" s="1"/>
  <c r="A145" i="1"/>
  <c r="AF145" i="1" s="1"/>
  <c r="C144" i="1"/>
  <c r="BL144" i="1" s="1"/>
  <c r="A144" i="1"/>
  <c r="AS144" i="1" s="1"/>
  <c r="C143" i="1"/>
  <c r="BP143" i="1" s="1"/>
  <c r="A143" i="1"/>
  <c r="AH143" i="1" s="1"/>
  <c r="C142" i="1"/>
  <c r="BN142" i="1" s="1"/>
  <c r="A142" i="1"/>
  <c r="AT142" i="1" s="1"/>
  <c r="C141" i="1"/>
  <c r="BJ141" i="1" s="1"/>
  <c r="A141" i="1"/>
  <c r="AT141" i="1" s="1"/>
  <c r="C140" i="1"/>
  <c r="BP140" i="1" s="1"/>
  <c r="A140" i="1"/>
  <c r="AR140" i="1" s="1"/>
  <c r="C139" i="1"/>
  <c r="BM139" i="1" s="1"/>
  <c r="A139" i="1"/>
  <c r="AT139" i="1" s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138" i="1"/>
  <c r="AR138" i="1" s="1"/>
  <c r="A137" i="1"/>
  <c r="AO137" i="1" s="1"/>
  <c r="A136" i="1"/>
  <c r="AF136" i="1" s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AN153" i="1" l="1"/>
  <c r="BN154" i="1"/>
  <c r="AX140" i="1"/>
  <c r="AH147" i="1"/>
  <c r="AB142" i="1"/>
  <c r="AX158" i="1"/>
  <c r="BF158" i="1"/>
  <c r="BN158" i="1"/>
  <c r="AX154" i="1"/>
  <c r="AX152" i="1"/>
  <c r="BN152" i="1"/>
  <c r="BF150" i="1"/>
  <c r="AX149" i="1"/>
  <c r="BB141" i="1"/>
  <c r="AX141" i="1"/>
  <c r="BR141" i="1"/>
  <c r="BF140" i="1"/>
  <c r="BN140" i="1"/>
  <c r="BR140" i="1"/>
  <c r="BB140" i="1"/>
  <c r="AB153" i="1"/>
  <c r="AF149" i="1"/>
  <c r="AD148" i="1"/>
  <c r="AP147" i="1"/>
  <c r="AT148" i="1"/>
  <c r="AJ142" i="1"/>
  <c r="AR142" i="1"/>
  <c r="AB141" i="1"/>
  <c r="AE139" i="1"/>
  <c r="AJ139" i="1"/>
  <c r="AM139" i="1"/>
  <c r="AB138" i="1"/>
  <c r="AB139" i="1"/>
  <c r="AQ139" i="1"/>
  <c r="AJ138" i="1"/>
  <c r="AF138" i="1"/>
  <c r="AH139" i="1"/>
  <c r="AU139" i="1"/>
  <c r="BJ140" i="1"/>
  <c r="AN141" i="1"/>
  <c r="AA142" i="1"/>
  <c r="AN142" i="1"/>
  <c r="BB143" i="1"/>
  <c r="AP144" i="1"/>
  <c r="AX145" i="1"/>
  <c r="AP146" i="1"/>
  <c r="AD147" i="1"/>
  <c r="AT147" i="1"/>
  <c r="AH148" i="1"/>
  <c r="BL148" i="1"/>
  <c r="AN149" i="1"/>
  <c r="BN150" i="1"/>
  <c r="BF152" i="1"/>
  <c r="BJ158" i="1"/>
  <c r="AJ141" i="1"/>
  <c r="AL144" i="1"/>
  <c r="BE139" i="1"/>
  <c r="AR141" i="1"/>
  <c r="BJ143" i="1"/>
  <c r="AD144" i="1"/>
  <c r="AT144" i="1"/>
  <c r="BF145" i="1"/>
  <c r="AD146" i="1"/>
  <c r="AT146" i="1"/>
  <c r="AL148" i="1"/>
  <c r="AB152" i="1"/>
  <c r="AF141" i="1"/>
  <c r="AF142" i="1"/>
  <c r="BR143" i="1"/>
  <c r="AH144" i="1"/>
  <c r="BN145" i="1"/>
  <c r="AH146" i="1"/>
  <c r="AL147" i="1"/>
  <c r="AP148" i="1"/>
  <c r="BG149" i="1"/>
  <c r="AX150" i="1"/>
  <c r="AF152" i="1"/>
  <c r="BH153" i="1"/>
  <c r="BF154" i="1"/>
  <c r="BB158" i="1"/>
  <c r="BR158" i="1"/>
  <c r="AL146" i="1"/>
  <c r="AT136" i="1"/>
  <c r="AU136" i="1"/>
  <c r="AM136" i="1"/>
  <c r="AE136" i="1"/>
  <c r="AQ136" i="1"/>
  <c r="AI136" i="1"/>
  <c r="AA136" i="1"/>
  <c r="AN136" i="1"/>
  <c r="AA140" i="1"/>
  <c r="AN140" i="1"/>
  <c r="BJ142" i="1"/>
  <c r="AC143" i="1"/>
  <c r="BD144" i="1"/>
  <c r="AB145" i="1"/>
  <c r="AR145" i="1"/>
  <c r="AS150" i="1"/>
  <c r="AT150" i="1"/>
  <c r="AL150" i="1"/>
  <c r="AD150" i="1"/>
  <c r="AP150" i="1"/>
  <c r="AH150" i="1"/>
  <c r="AJ150" i="1"/>
  <c r="AB151" i="1"/>
  <c r="AR151" i="1"/>
  <c r="AB136" i="1"/>
  <c r="AR136" i="1"/>
  <c r="AT138" i="1"/>
  <c r="AQ138" i="1"/>
  <c r="AI138" i="1"/>
  <c r="AA138" i="1"/>
  <c r="AU138" i="1"/>
  <c r="AM138" i="1"/>
  <c r="AE138" i="1"/>
  <c r="AN138" i="1"/>
  <c r="BP139" i="1"/>
  <c r="BN139" i="1"/>
  <c r="BF139" i="1"/>
  <c r="AX139" i="1"/>
  <c r="BR139" i="1"/>
  <c r="BJ139" i="1"/>
  <c r="BB139" i="1"/>
  <c r="BA139" i="1"/>
  <c r="BQ139" i="1"/>
  <c r="AD140" i="1"/>
  <c r="BP141" i="1"/>
  <c r="BM141" i="1"/>
  <c r="BE141" i="1"/>
  <c r="BQ141" i="1"/>
  <c r="BI141" i="1"/>
  <c r="BA141" i="1"/>
  <c r="BF141" i="1"/>
  <c r="AX142" i="1"/>
  <c r="AP143" i="1"/>
  <c r="AB149" i="1"/>
  <c r="AN150" i="1"/>
  <c r="AP137" i="1"/>
  <c r="AK137" i="1"/>
  <c r="AS137" i="1"/>
  <c r="AC137" i="1"/>
  <c r="AT140" i="1"/>
  <c r="AU140" i="1"/>
  <c r="AM140" i="1"/>
  <c r="AE140" i="1"/>
  <c r="AQ140" i="1"/>
  <c r="AI140" i="1"/>
  <c r="AB140" i="1"/>
  <c r="AF140" i="1"/>
  <c r="BQ142" i="1"/>
  <c r="BM142" i="1"/>
  <c r="BE142" i="1"/>
  <c r="BR142" i="1"/>
  <c r="BI142" i="1"/>
  <c r="BA142" i="1"/>
  <c r="BB142" i="1"/>
  <c r="BN144" i="1"/>
  <c r="BJ144" i="1"/>
  <c r="BR144" i="1"/>
  <c r="BB144" i="1"/>
  <c r="AS145" i="1"/>
  <c r="AP145" i="1"/>
  <c r="AH145" i="1"/>
  <c r="AT145" i="1"/>
  <c r="AL145" i="1"/>
  <c r="AD145" i="1"/>
  <c r="AJ145" i="1"/>
  <c r="AR150" i="1"/>
  <c r="AS151" i="1"/>
  <c r="AP151" i="1"/>
  <c r="AH151" i="1"/>
  <c r="AT151" i="1"/>
  <c r="AL151" i="1"/>
  <c r="AD151" i="1"/>
  <c r="AJ151" i="1"/>
  <c r="AJ136" i="1"/>
  <c r="AG137" i="1"/>
  <c r="BI139" i="1"/>
  <c r="AJ140" i="1"/>
  <c r="BN141" i="1"/>
  <c r="BF142" i="1"/>
  <c r="AN145" i="1"/>
  <c r="BN148" i="1"/>
  <c r="BR148" i="1"/>
  <c r="BB148" i="1"/>
  <c r="BJ148" i="1"/>
  <c r="AS149" i="1"/>
  <c r="AT149" i="1"/>
  <c r="AL149" i="1"/>
  <c r="AD149" i="1"/>
  <c r="AP149" i="1"/>
  <c r="AH149" i="1"/>
  <c r="AJ149" i="1"/>
  <c r="AF150" i="1"/>
  <c r="AN151" i="1"/>
  <c r="AJ152" i="1"/>
  <c r="AA139" i="1"/>
  <c r="AF139" i="1"/>
  <c r="AL139" i="1"/>
  <c r="AR139" i="1"/>
  <c r="BA140" i="1"/>
  <c r="BI140" i="1"/>
  <c r="BQ140" i="1"/>
  <c r="AA141" i="1"/>
  <c r="AI141" i="1"/>
  <c r="AQ141" i="1"/>
  <c r="AI142" i="1"/>
  <c r="AQ142" i="1"/>
  <c r="BH143" i="1"/>
  <c r="AF144" i="1"/>
  <c r="AN144" i="1"/>
  <c r="BL145" i="1"/>
  <c r="AB146" i="1"/>
  <c r="AJ146" i="1"/>
  <c r="AR146" i="1"/>
  <c r="AB147" i="1"/>
  <c r="AJ147" i="1"/>
  <c r="AR147" i="1"/>
  <c r="AB148" i="1"/>
  <c r="AJ148" i="1"/>
  <c r="AR148" i="1"/>
  <c r="BD149" i="1"/>
  <c r="BB150" i="1"/>
  <c r="BR150" i="1"/>
  <c r="AD152" i="1"/>
  <c r="AL152" i="1"/>
  <c r="AT152" i="1"/>
  <c r="BJ152" i="1"/>
  <c r="AH153" i="1"/>
  <c r="AP153" i="1"/>
  <c r="BL153" i="1"/>
  <c r="AD154" i="1"/>
  <c r="AL154" i="1"/>
  <c r="AT154" i="1"/>
  <c r="BJ154" i="1"/>
  <c r="AH155" i="1"/>
  <c r="AP155" i="1"/>
  <c r="AX156" i="1"/>
  <c r="BF156" i="1"/>
  <c r="BN156" i="1"/>
  <c r="AX157" i="1"/>
  <c r="BC157" i="1"/>
  <c r="BH157" i="1"/>
  <c r="BN157" i="1"/>
  <c r="BD158" i="1"/>
  <c r="BL158" i="1"/>
  <c r="AN152" i="1"/>
  <c r="AJ153" i="1"/>
  <c r="AR153" i="1"/>
  <c r="AF154" i="1"/>
  <c r="AN154" i="1"/>
  <c r="AB155" i="1"/>
  <c r="AJ155" i="1"/>
  <c r="AR155" i="1"/>
  <c r="AZ156" i="1"/>
  <c r="BH156" i="1"/>
  <c r="BP156" i="1"/>
  <c r="AY157" i="1"/>
  <c r="BD157" i="1"/>
  <c r="BJ157" i="1"/>
  <c r="BO157" i="1"/>
  <c r="AD139" i="1"/>
  <c r="AI139" i="1"/>
  <c r="AN139" i="1"/>
  <c r="BE140" i="1"/>
  <c r="BM140" i="1"/>
  <c r="AE141" i="1"/>
  <c r="AM141" i="1"/>
  <c r="AU141" i="1"/>
  <c r="AE142" i="1"/>
  <c r="AM142" i="1"/>
  <c r="AU142" i="1"/>
  <c r="AZ143" i="1"/>
  <c r="AB144" i="1"/>
  <c r="AJ144" i="1"/>
  <c r="AR144" i="1"/>
  <c r="AF146" i="1"/>
  <c r="AN146" i="1"/>
  <c r="AF147" i="1"/>
  <c r="AN147" i="1"/>
  <c r="AF148" i="1"/>
  <c r="AN148" i="1"/>
  <c r="BJ150" i="1"/>
  <c r="AH152" i="1"/>
  <c r="AP152" i="1"/>
  <c r="BB152" i="1"/>
  <c r="AD153" i="1"/>
  <c r="AL153" i="1"/>
  <c r="AT153" i="1"/>
  <c r="AH154" i="1"/>
  <c r="AP154" i="1"/>
  <c r="BB154" i="1"/>
  <c r="BR154" i="1"/>
  <c r="AD155" i="1"/>
  <c r="AL155" i="1"/>
  <c r="AT155" i="1"/>
  <c r="BB156" i="1"/>
  <c r="BJ156" i="1"/>
  <c r="BR156" i="1"/>
  <c r="AZ157" i="1"/>
  <c r="BF157" i="1"/>
  <c r="BK157" i="1"/>
  <c r="BP157" i="1"/>
  <c r="AZ158" i="1"/>
  <c r="BH158" i="1"/>
  <c r="BP158" i="1"/>
  <c r="AR152" i="1"/>
  <c r="AF153" i="1"/>
  <c r="AB154" i="1"/>
  <c r="AJ154" i="1"/>
  <c r="AR154" i="1"/>
  <c r="AF155" i="1"/>
  <c r="AN155" i="1"/>
  <c r="BD156" i="1"/>
  <c r="BL156" i="1"/>
  <c r="BB157" i="1"/>
  <c r="BG157" i="1"/>
  <c r="BL157" i="1"/>
  <c r="BR157" i="1"/>
  <c r="AD137" i="1"/>
  <c r="AL137" i="1"/>
  <c r="AS143" i="1"/>
  <c r="AO143" i="1"/>
  <c r="AK143" i="1"/>
  <c r="AU143" i="1"/>
  <c r="AQ143" i="1"/>
  <c r="AM143" i="1"/>
  <c r="AI143" i="1"/>
  <c r="AE143" i="1"/>
  <c r="AA143" i="1"/>
  <c r="AD143" i="1"/>
  <c r="BO146" i="1"/>
  <c r="BK146" i="1"/>
  <c r="BG146" i="1"/>
  <c r="BC146" i="1"/>
  <c r="AY146" i="1"/>
  <c r="BQ146" i="1"/>
  <c r="BM146" i="1"/>
  <c r="BI146" i="1"/>
  <c r="BE146" i="1"/>
  <c r="BA146" i="1"/>
  <c r="BP146" i="1"/>
  <c r="AC136" i="1"/>
  <c r="AG136" i="1"/>
  <c r="AK136" i="1"/>
  <c r="AO136" i="1"/>
  <c r="AS136" i="1"/>
  <c r="AA137" i="1"/>
  <c r="AE137" i="1"/>
  <c r="AI137" i="1"/>
  <c r="AM137" i="1"/>
  <c r="AQ137" i="1"/>
  <c r="AU137" i="1"/>
  <c r="AC138" i="1"/>
  <c r="AG138" i="1"/>
  <c r="AK138" i="1"/>
  <c r="AO138" i="1"/>
  <c r="AS138" i="1"/>
  <c r="AC139" i="1"/>
  <c r="AG139" i="1"/>
  <c r="AK139" i="1"/>
  <c r="AO139" i="1"/>
  <c r="AS139" i="1"/>
  <c r="AY139" i="1"/>
  <c r="BC139" i="1"/>
  <c r="BG139" i="1"/>
  <c r="BK139" i="1"/>
  <c r="BO139" i="1"/>
  <c r="AC140" i="1"/>
  <c r="AG140" i="1"/>
  <c r="AK140" i="1"/>
  <c r="AO140" i="1"/>
  <c r="AS140" i="1"/>
  <c r="AY140" i="1"/>
  <c r="BC140" i="1"/>
  <c r="BG140" i="1"/>
  <c r="BK140" i="1"/>
  <c r="BO140" i="1"/>
  <c r="AC141" i="1"/>
  <c r="AG141" i="1"/>
  <c r="AK141" i="1"/>
  <c r="AO141" i="1"/>
  <c r="AS141" i="1"/>
  <c r="AY141" i="1"/>
  <c r="BC141" i="1"/>
  <c r="BG141" i="1"/>
  <c r="BK141" i="1"/>
  <c r="BO141" i="1"/>
  <c r="AC142" i="1"/>
  <c r="AG142" i="1"/>
  <c r="AK142" i="1"/>
  <c r="AO142" i="1"/>
  <c r="AS142" i="1"/>
  <c r="AY142" i="1"/>
  <c r="BC142" i="1"/>
  <c r="BG142" i="1"/>
  <c r="BK142" i="1"/>
  <c r="BO142" i="1"/>
  <c r="BO143" i="1"/>
  <c r="BK143" i="1"/>
  <c r="BG143" i="1"/>
  <c r="BC143" i="1"/>
  <c r="AY143" i="1"/>
  <c r="BQ143" i="1"/>
  <c r="BM143" i="1"/>
  <c r="BI143" i="1"/>
  <c r="BE143" i="1"/>
  <c r="BA143" i="1"/>
  <c r="AF143" i="1"/>
  <c r="AL143" i="1"/>
  <c r="AT143" i="1"/>
  <c r="BD143" i="1"/>
  <c r="BL143" i="1"/>
  <c r="AX144" i="1"/>
  <c r="BF144" i="1"/>
  <c r="BO145" i="1"/>
  <c r="BK145" i="1"/>
  <c r="BG145" i="1"/>
  <c r="BC145" i="1"/>
  <c r="AY145" i="1"/>
  <c r="BQ145" i="1"/>
  <c r="BM145" i="1"/>
  <c r="BI145" i="1"/>
  <c r="BE145" i="1"/>
  <c r="BA145" i="1"/>
  <c r="AZ145" i="1"/>
  <c r="BH145" i="1"/>
  <c r="BP145" i="1"/>
  <c r="BB146" i="1"/>
  <c r="BJ146" i="1"/>
  <c r="BR146" i="1"/>
  <c r="BD147" i="1"/>
  <c r="BL147" i="1"/>
  <c r="AX148" i="1"/>
  <c r="BF148" i="1"/>
  <c r="BO149" i="1"/>
  <c r="BQ149" i="1"/>
  <c r="BM149" i="1"/>
  <c r="BI149" i="1"/>
  <c r="BE149" i="1"/>
  <c r="BN149" i="1"/>
  <c r="BH149" i="1"/>
  <c r="BC149" i="1"/>
  <c r="AY149" i="1"/>
  <c r="BR149" i="1"/>
  <c r="BK149" i="1"/>
  <c r="BF149" i="1"/>
  <c r="BA149" i="1"/>
  <c r="AZ149" i="1"/>
  <c r="BJ149" i="1"/>
  <c r="BL151" i="1"/>
  <c r="AZ153" i="1"/>
  <c r="AH137" i="1"/>
  <c r="AT137" i="1"/>
  <c r="AJ143" i="1"/>
  <c r="AZ146" i="1"/>
  <c r="AD136" i="1"/>
  <c r="AH136" i="1"/>
  <c r="AL136" i="1"/>
  <c r="AP136" i="1"/>
  <c r="AB137" i="1"/>
  <c r="AF137" i="1"/>
  <c r="AJ137" i="1"/>
  <c r="AN137" i="1"/>
  <c r="AR137" i="1"/>
  <c r="AD138" i="1"/>
  <c r="AH138" i="1"/>
  <c r="AL138" i="1"/>
  <c r="AP138" i="1"/>
  <c r="AP139" i="1"/>
  <c r="AZ139" i="1"/>
  <c r="BD139" i="1"/>
  <c r="BH139" i="1"/>
  <c r="BL139" i="1"/>
  <c r="AH140" i="1"/>
  <c r="AL140" i="1"/>
  <c r="AP140" i="1"/>
  <c r="AZ140" i="1"/>
  <c r="BD140" i="1"/>
  <c r="BH140" i="1"/>
  <c r="BL140" i="1"/>
  <c r="AD141" i="1"/>
  <c r="AH141" i="1"/>
  <c r="AL141" i="1"/>
  <c r="AP141" i="1"/>
  <c r="AZ141" i="1"/>
  <c r="BD141" i="1"/>
  <c r="BH141" i="1"/>
  <c r="BL141" i="1"/>
  <c r="AD142" i="1"/>
  <c r="AH142" i="1"/>
  <c r="AL142" i="1"/>
  <c r="AP142" i="1"/>
  <c r="AZ142" i="1"/>
  <c r="BD142" i="1"/>
  <c r="BH142" i="1"/>
  <c r="BL142" i="1"/>
  <c r="BP142" i="1"/>
  <c r="AB143" i="1"/>
  <c r="AG143" i="1"/>
  <c r="AN143" i="1"/>
  <c r="AX143" i="1"/>
  <c r="BF143" i="1"/>
  <c r="BN143" i="1"/>
  <c r="BO144" i="1"/>
  <c r="BK144" i="1"/>
  <c r="BG144" i="1"/>
  <c r="BC144" i="1"/>
  <c r="AY144" i="1"/>
  <c r="BQ144" i="1"/>
  <c r="BM144" i="1"/>
  <c r="BI144" i="1"/>
  <c r="BE144" i="1"/>
  <c r="BA144" i="1"/>
  <c r="AZ144" i="1"/>
  <c r="BH144" i="1"/>
  <c r="BP144" i="1"/>
  <c r="BB145" i="1"/>
  <c r="BJ145" i="1"/>
  <c r="BR145" i="1"/>
  <c r="BD146" i="1"/>
  <c r="BL146" i="1"/>
  <c r="AX147" i="1"/>
  <c r="BF147" i="1"/>
  <c r="BO148" i="1"/>
  <c r="BK148" i="1"/>
  <c r="BG148" i="1"/>
  <c r="BC148" i="1"/>
  <c r="AY148" i="1"/>
  <c r="BQ148" i="1"/>
  <c r="BM148" i="1"/>
  <c r="BI148" i="1"/>
  <c r="BE148" i="1"/>
  <c r="BA148" i="1"/>
  <c r="AZ148" i="1"/>
  <c r="BH148" i="1"/>
  <c r="BP148" i="1"/>
  <c r="BB149" i="1"/>
  <c r="BL149" i="1"/>
  <c r="AZ151" i="1"/>
  <c r="BO153" i="1"/>
  <c r="BK153" i="1"/>
  <c r="BG153" i="1"/>
  <c r="BC153" i="1"/>
  <c r="AY153" i="1"/>
  <c r="BQ153" i="1"/>
  <c r="BM153" i="1"/>
  <c r="BI153" i="1"/>
  <c r="BE153" i="1"/>
  <c r="BA153" i="1"/>
  <c r="BN153" i="1"/>
  <c r="BF153" i="1"/>
  <c r="AX153" i="1"/>
  <c r="BR153" i="1"/>
  <c r="BJ153" i="1"/>
  <c r="BB153" i="1"/>
  <c r="BD153" i="1"/>
  <c r="AX146" i="1"/>
  <c r="BF146" i="1"/>
  <c r="BN146" i="1"/>
  <c r="BO147" i="1"/>
  <c r="BK147" i="1"/>
  <c r="BG147" i="1"/>
  <c r="BC147" i="1"/>
  <c r="AY147" i="1"/>
  <c r="BQ147" i="1"/>
  <c r="BM147" i="1"/>
  <c r="BI147" i="1"/>
  <c r="BE147" i="1"/>
  <c r="BA147" i="1"/>
  <c r="AZ147" i="1"/>
  <c r="BH147" i="1"/>
  <c r="BP147" i="1"/>
  <c r="BO151" i="1"/>
  <c r="BK151" i="1"/>
  <c r="BG151" i="1"/>
  <c r="BC151" i="1"/>
  <c r="AY151" i="1"/>
  <c r="BQ151" i="1"/>
  <c r="BM151" i="1"/>
  <c r="BI151" i="1"/>
  <c r="BE151" i="1"/>
  <c r="BA151" i="1"/>
  <c r="BR151" i="1"/>
  <c r="BJ151" i="1"/>
  <c r="BB151" i="1"/>
  <c r="BN151" i="1"/>
  <c r="BF151" i="1"/>
  <c r="AX151" i="1"/>
  <c r="BD151" i="1"/>
  <c r="AR143" i="1"/>
  <c r="BH146" i="1"/>
  <c r="BB147" i="1"/>
  <c r="BJ147" i="1"/>
  <c r="BR147" i="1"/>
  <c r="BH151" i="1"/>
  <c r="AA144" i="1"/>
  <c r="AE144" i="1"/>
  <c r="AI144" i="1"/>
  <c r="AM144" i="1"/>
  <c r="AQ144" i="1"/>
  <c r="AU144" i="1"/>
  <c r="AA145" i="1"/>
  <c r="AE145" i="1"/>
  <c r="AI145" i="1"/>
  <c r="AM145" i="1"/>
  <c r="AQ145" i="1"/>
  <c r="AU145" i="1"/>
  <c r="AA146" i="1"/>
  <c r="AE146" i="1"/>
  <c r="AI146" i="1"/>
  <c r="AM146" i="1"/>
  <c r="AQ146" i="1"/>
  <c r="AU146" i="1"/>
  <c r="AA147" i="1"/>
  <c r="AE147" i="1"/>
  <c r="AI147" i="1"/>
  <c r="AM147" i="1"/>
  <c r="AQ147" i="1"/>
  <c r="AU147" i="1"/>
  <c r="AA148" i="1"/>
  <c r="AE148" i="1"/>
  <c r="AI148" i="1"/>
  <c r="AM148" i="1"/>
  <c r="AQ148" i="1"/>
  <c r="AU148" i="1"/>
  <c r="AA149" i="1"/>
  <c r="AE149" i="1"/>
  <c r="AI149" i="1"/>
  <c r="AM149" i="1"/>
  <c r="AQ149" i="1"/>
  <c r="AU149" i="1"/>
  <c r="BD150" i="1"/>
  <c r="BO152" i="1"/>
  <c r="BK152" i="1"/>
  <c r="BG152" i="1"/>
  <c r="BC152" i="1"/>
  <c r="AY152" i="1"/>
  <c r="BQ152" i="1"/>
  <c r="BM152" i="1"/>
  <c r="BI152" i="1"/>
  <c r="BE152" i="1"/>
  <c r="BA152" i="1"/>
  <c r="AZ152" i="1"/>
  <c r="BH152" i="1"/>
  <c r="BP152" i="1"/>
  <c r="BD154" i="1"/>
  <c r="AX155" i="1"/>
  <c r="BF155" i="1"/>
  <c r="BO155" i="1"/>
  <c r="BK155" i="1"/>
  <c r="BG155" i="1"/>
  <c r="BC155" i="1"/>
  <c r="AY155" i="1"/>
  <c r="BQ155" i="1"/>
  <c r="BM155" i="1"/>
  <c r="BI155" i="1"/>
  <c r="BE155" i="1"/>
  <c r="BA155" i="1"/>
  <c r="AZ155" i="1"/>
  <c r="BH155" i="1"/>
  <c r="BP155" i="1"/>
  <c r="AC144" i="1"/>
  <c r="AG144" i="1"/>
  <c r="AK144" i="1"/>
  <c r="AO144" i="1"/>
  <c r="AC145" i="1"/>
  <c r="AG145" i="1"/>
  <c r="AK145" i="1"/>
  <c r="AO145" i="1"/>
  <c r="AC146" i="1"/>
  <c r="AG146" i="1"/>
  <c r="AK146" i="1"/>
  <c r="AO146" i="1"/>
  <c r="AC147" i="1"/>
  <c r="AG147" i="1"/>
  <c r="AK147" i="1"/>
  <c r="AO147" i="1"/>
  <c r="AC148" i="1"/>
  <c r="AG148" i="1"/>
  <c r="AK148" i="1"/>
  <c r="AO148" i="1"/>
  <c r="AC149" i="1"/>
  <c r="AG149" i="1"/>
  <c r="AK149" i="1"/>
  <c r="AO149" i="1"/>
  <c r="BO150" i="1"/>
  <c r="BK150" i="1"/>
  <c r="BG150" i="1"/>
  <c r="BC150" i="1"/>
  <c r="AY150" i="1"/>
  <c r="BQ150" i="1"/>
  <c r="BM150" i="1"/>
  <c r="BI150" i="1"/>
  <c r="BE150" i="1"/>
  <c r="BA150" i="1"/>
  <c r="AZ150" i="1"/>
  <c r="BH150" i="1"/>
  <c r="BP150" i="1"/>
  <c r="BD152" i="1"/>
  <c r="BL152" i="1"/>
  <c r="BO154" i="1"/>
  <c r="BK154" i="1"/>
  <c r="BG154" i="1"/>
  <c r="BC154" i="1"/>
  <c r="AY154" i="1"/>
  <c r="BQ154" i="1"/>
  <c r="BM154" i="1"/>
  <c r="BI154" i="1"/>
  <c r="BE154" i="1"/>
  <c r="BA154" i="1"/>
  <c r="AZ154" i="1"/>
  <c r="BH154" i="1"/>
  <c r="BP154" i="1"/>
  <c r="BB155" i="1"/>
  <c r="BJ155" i="1"/>
  <c r="BR155" i="1"/>
  <c r="BD155" i="1"/>
  <c r="BL155" i="1"/>
  <c r="AA150" i="1"/>
  <c r="AE150" i="1"/>
  <c r="AI150" i="1"/>
  <c r="AM150" i="1"/>
  <c r="AQ150" i="1"/>
  <c r="AU150" i="1"/>
  <c r="AA151" i="1"/>
  <c r="AE151" i="1"/>
  <c r="AI151" i="1"/>
  <c r="AM151" i="1"/>
  <c r="AQ151" i="1"/>
  <c r="AU151" i="1"/>
  <c r="AA152" i="1"/>
  <c r="AE152" i="1"/>
  <c r="AI152" i="1"/>
  <c r="AM152" i="1"/>
  <c r="AQ152" i="1"/>
  <c r="AU152" i="1"/>
  <c r="AA153" i="1"/>
  <c r="AE153" i="1"/>
  <c r="AI153" i="1"/>
  <c r="AM153" i="1"/>
  <c r="AQ153" i="1"/>
  <c r="AU153" i="1"/>
  <c r="AA154" i="1"/>
  <c r="AE154" i="1"/>
  <c r="AI154" i="1"/>
  <c r="AM154" i="1"/>
  <c r="AQ154" i="1"/>
  <c r="AU154" i="1"/>
  <c r="AA155" i="1"/>
  <c r="AE155" i="1"/>
  <c r="AI155" i="1"/>
  <c r="AM155" i="1"/>
  <c r="AQ155" i="1"/>
  <c r="AU155" i="1"/>
  <c r="AY156" i="1"/>
  <c r="BC156" i="1"/>
  <c r="BG156" i="1"/>
  <c r="BK156" i="1"/>
  <c r="BO156" i="1"/>
  <c r="BA157" i="1"/>
  <c r="BE157" i="1"/>
  <c r="BI157" i="1"/>
  <c r="BM157" i="1"/>
  <c r="AY158" i="1"/>
  <c r="BC158" i="1"/>
  <c r="BG158" i="1"/>
  <c r="BK158" i="1"/>
  <c r="BO158" i="1"/>
  <c r="AC150" i="1"/>
  <c r="AG150" i="1"/>
  <c r="AK150" i="1"/>
  <c r="AO150" i="1"/>
  <c r="AC151" i="1"/>
  <c r="AG151" i="1"/>
  <c r="AK151" i="1"/>
  <c r="AO151" i="1"/>
  <c r="AC152" i="1"/>
  <c r="AG152" i="1"/>
  <c r="AK152" i="1"/>
  <c r="AO152" i="1"/>
  <c r="AC153" i="1"/>
  <c r="AG153" i="1"/>
  <c r="AK153" i="1"/>
  <c r="AO153" i="1"/>
  <c r="AC154" i="1"/>
  <c r="AG154" i="1"/>
  <c r="AK154" i="1"/>
  <c r="AO154" i="1"/>
  <c r="AC155" i="1"/>
  <c r="AG155" i="1"/>
  <c r="AK155" i="1"/>
  <c r="AO155" i="1"/>
  <c r="BA156" i="1"/>
  <c r="BE156" i="1"/>
  <c r="BI156" i="1"/>
  <c r="BM156" i="1"/>
  <c r="BA158" i="1"/>
  <c r="BE158" i="1"/>
  <c r="BI158" i="1"/>
  <c r="BM158" i="1"/>
  <c r="C158" i="2"/>
  <c r="BA158" i="2" s="1"/>
  <c r="C157" i="2"/>
  <c r="C156" i="2"/>
  <c r="AY156" i="2" s="1"/>
  <c r="C155" i="2"/>
  <c r="AY155" i="2" s="1"/>
  <c r="C154" i="2"/>
  <c r="AY154" i="2" s="1"/>
  <c r="C153" i="2"/>
  <c r="AY153" i="2" s="1"/>
  <c r="C152" i="2"/>
  <c r="C151" i="2"/>
  <c r="AY151" i="2" s="1"/>
  <c r="C150" i="2"/>
  <c r="AY150" i="2" s="1"/>
  <c r="C149" i="2"/>
  <c r="AX149" i="2" s="1"/>
  <c r="C148" i="2"/>
  <c r="AZ148" i="2" s="1"/>
  <c r="C147" i="2"/>
  <c r="BA147" i="2" s="1"/>
  <c r="C146" i="2"/>
  <c r="BA146" i="2" s="1"/>
  <c r="C145" i="2"/>
  <c r="BA145" i="2" s="1"/>
  <c r="C144" i="2"/>
  <c r="AX144" i="2" s="1"/>
  <c r="C143" i="2"/>
  <c r="AZ143" i="2" s="1"/>
  <c r="C142" i="2"/>
  <c r="C141" i="2"/>
  <c r="C140" i="2"/>
  <c r="AX140" i="2" s="1"/>
  <c r="C139" i="2"/>
  <c r="BA139" i="2" s="1"/>
  <c r="A155" i="2"/>
  <c r="AB155" i="2" s="1"/>
  <c r="A154" i="2"/>
  <c r="A153" i="2"/>
  <c r="A152" i="2"/>
  <c r="AD152" i="2" s="1"/>
  <c r="A151" i="2"/>
  <c r="A150" i="2"/>
  <c r="A149" i="2"/>
  <c r="A148" i="2"/>
  <c r="AD148" i="2" s="1"/>
  <c r="A147" i="2"/>
  <c r="A146" i="2"/>
  <c r="AA146" i="2" s="1"/>
  <c r="AB154" i="2"/>
  <c r="AC152" i="2"/>
  <c r="AA151" i="2"/>
  <c r="AC150" i="2"/>
  <c r="AC147" i="2"/>
  <c r="A145" i="2"/>
  <c r="AB145" i="2" s="1"/>
  <c r="A144" i="2"/>
  <c r="AB144" i="2" s="1"/>
  <c r="A143" i="2"/>
  <c r="A142" i="2"/>
  <c r="AD142" i="2" s="1"/>
  <c r="A141" i="2"/>
  <c r="AB141" i="2" s="1"/>
  <c r="A140" i="2"/>
  <c r="A139" i="2"/>
  <c r="AM139" i="2"/>
  <c r="A138" i="2"/>
  <c r="AD138" i="2" s="1"/>
  <c r="A137" i="2"/>
  <c r="A136" i="2"/>
  <c r="AG137" i="2"/>
  <c r="AD143" i="2"/>
  <c r="AC136" i="2"/>
  <c r="BD139" i="2"/>
  <c r="BL139" i="2"/>
  <c r="BA140" i="2"/>
  <c r="BC140" i="2"/>
  <c r="BE140" i="2"/>
  <c r="BG140" i="2"/>
  <c r="BI140" i="2"/>
  <c r="BK140" i="2"/>
  <c r="BM140" i="2"/>
  <c r="BO140" i="2"/>
  <c r="BQ140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A143" i="2"/>
  <c r="BI143" i="2"/>
  <c r="BQ143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AX145" i="2"/>
  <c r="AZ145" i="2"/>
  <c r="BB145" i="2"/>
  <c r="BD145" i="2"/>
  <c r="BF145" i="2"/>
  <c r="BH145" i="2"/>
  <c r="BJ145" i="2"/>
  <c r="BL145" i="2"/>
  <c r="BN145" i="2"/>
  <c r="BP145" i="2"/>
  <c r="BR145" i="2"/>
  <c r="AX146" i="2"/>
  <c r="AZ146" i="2"/>
  <c r="BB146" i="2"/>
  <c r="BD146" i="2"/>
  <c r="BF146" i="2"/>
  <c r="BH146" i="2"/>
  <c r="BJ146" i="2"/>
  <c r="BL146" i="2"/>
  <c r="BN146" i="2"/>
  <c r="BP146" i="2"/>
  <c r="BR146" i="2"/>
  <c r="AZ147" i="2"/>
  <c r="BD147" i="2"/>
  <c r="BH147" i="2"/>
  <c r="BL147" i="2"/>
  <c r="BP147" i="2"/>
  <c r="AX148" i="2"/>
  <c r="AY148" i="2"/>
  <c r="BC148" i="2"/>
  <c r="BG148" i="2"/>
  <c r="BK148" i="2"/>
  <c r="BN148" i="2"/>
  <c r="BO148" i="2"/>
  <c r="BR148" i="2"/>
  <c r="AY149" i="2"/>
  <c r="BA149" i="2"/>
  <c r="BC149" i="2"/>
  <c r="BE149" i="2"/>
  <c r="BG149" i="2"/>
  <c r="BI149" i="2"/>
  <c r="BK149" i="2"/>
  <c r="BM149" i="2"/>
  <c r="BO149" i="2"/>
  <c r="BQ149" i="2"/>
  <c r="AX150" i="2"/>
  <c r="AZ150" i="2"/>
  <c r="BB150" i="2"/>
  <c r="BD150" i="2"/>
  <c r="BF150" i="2"/>
  <c r="BH150" i="2"/>
  <c r="BJ150" i="2"/>
  <c r="BL150" i="2"/>
  <c r="BN150" i="2"/>
  <c r="BP150" i="2"/>
  <c r="BR150" i="2"/>
  <c r="AX151" i="2"/>
  <c r="BB151" i="2"/>
  <c r="BF151" i="2"/>
  <c r="BJ151" i="2"/>
  <c r="BN151" i="2"/>
  <c r="BR151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AX153" i="2"/>
  <c r="AZ153" i="2"/>
  <c r="BB153" i="2"/>
  <c r="BD153" i="2"/>
  <c r="BF153" i="2"/>
  <c r="BH153" i="2"/>
  <c r="BJ153" i="2"/>
  <c r="BL153" i="2"/>
  <c r="BN153" i="2"/>
  <c r="BP153" i="2"/>
  <c r="BR153" i="2"/>
  <c r="AX154" i="2"/>
  <c r="AZ154" i="2"/>
  <c r="BB154" i="2"/>
  <c r="BD154" i="2"/>
  <c r="BF154" i="2"/>
  <c r="BH154" i="2"/>
  <c r="BJ154" i="2"/>
  <c r="BL154" i="2"/>
  <c r="BN154" i="2"/>
  <c r="BP154" i="2"/>
  <c r="BR154" i="2"/>
  <c r="AX155" i="2"/>
  <c r="BF155" i="2"/>
  <c r="BN155" i="2"/>
  <c r="AX156" i="2"/>
  <c r="AZ156" i="2"/>
  <c r="BB156" i="2"/>
  <c r="BD156" i="2"/>
  <c r="BF156" i="2"/>
  <c r="BH156" i="2"/>
  <c r="BJ156" i="2"/>
  <c r="BL156" i="2"/>
  <c r="BN156" i="2"/>
  <c r="BP156" i="2"/>
  <c r="BR156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AX158" i="2"/>
  <c r="AZ158" i="2"/>
  <c r="BB158" i="2"/>
  <c r="BD158" i="2"/>
  <c r="BF158" i="2"/>
  <c r="BH158" i="2"/>
  <c r="BJ158" i="2"/>
  <c r="BL158" i="2"/>
  <c r="BN158" i="2"/>
  <c r="BP158" i="2"/>
  <c r="BR15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AX138" i="2"/>
  <c r="AA135" i="2"/>
  <c r="AB136" i="2"/>
  <c r="AD136" i="2"/>
  <c r="AF136" i="2"/>
  <c r="AH136" i="2"/>
  <c r="AJ136" i="2"/>
  <c r="AL136" i="2"/>
  <c r="AN136" i="2"/>
  <c r="AP136" i="2"/>
  <c r="AR136" i="2"/>
  <c r="AT136" i="2"/>
  <c r="AA137" i="2"/>
  <c r="AE137" i="2"/>
  <c r="AI137" i="2"/>
  <c r="AM137" i="2"/>
  <c r="AQ137" i="2"/>
  <c r="AU137" i="2"/>
  <c r="AA138" i="2"/>
  <c r="AI138" i="2"/>
  <c r="AQ138" i="2"/>
  <c r="AA139" i="2"/>
  <c r="AI139" i="2"/>
  <c r="AQ139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G141" i="2"/>
  <c r="AA142" i="2"/>
  <c r="AC142" i="2"/>
  <c r="AE142" i="2"/>
  <c r="AG142" i="2"/>
  <c r="AI142" i="2"/>
  <c r="AK142" i="2"/>
  <c r="AM142" i="2"/>
  <c r="AO142" i="2"/>
  <c r="AQ142" i="2"/>
  <c r="AS142" i="2"/>
  <c r="AU142" i="2"/>
  <c r="AA143" i="2"/>
  <c r="AC143" i="2"/>
  <c r="AE143" i="2"/>
  <c r="AG143" i="2"/>
  <c r="AI143" i="2"/>
  <c r="AK143" i="2"/>
  <c r="AM143" i="2"/>
  <c r="AO143" i="2"/>
  <c r="AQ143" i="2"/>
  <c r="AS143" i="2"/>
  <c r="AU143" i="2"/>
  <c r="AA144" i="2"/>
  <c r="AC144" i="2"/>
  <c r="AE144" i="2"/>
  <c r="AG144" i="2"/>
  <c r="AI144" i="2"/>
  <c r="AK144" i="2"/>
  <c r="AM144" i="2"/>
  <c r="AO144" i="2"/>
  <c r="AQ144" i="2"/>
  <c r="AS144" i="2"/>
  <c r="AU144" i="2"/>
  <c r="AH145" i="2"/>
  <c r="AP145" i="2"/>
  <c r="AD146" i="2"/>
  <c r="AH146" i="2"/>
  <c r="AL146" i="2"/>
  <c r="AP146" i="2"/>
  <c r="AT146" i="2"/>
  <c r="AB147" i="2"/>
  <c r="AD147" i="2"/>
  <c r="AF147" i="2"/>
  <c r="AH147" i="2"/>
  <c r="AJ147" i="2"/>
  <c r="AL147" i="2"/>
  <c r="AN147" i="2"/>
  <c r="AP147" i="2"/>
  <c r="AR147" i="2"/>
  <c r="AT147" i="2"/>
  <c r="AC148" i="2"/>
  <c r="AG148" i="2"/>
  <c r="AK148" i="2"/>
  <c r="AO148" i="2"/>
  <c r="AS148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B150" i="2"/>
  <c r="AD150" i="2"/>
  <c r="AF150" i="2"/>
  <c r="AH150" i="2"/>
  <c r="AJ150" i="2"/>
  <c r="AL150" i="2"/>
  <c r="AN150" i="2"/>
  <c r="AP150" i="2"/>
  <c r="AR150" i="2"/>
  <c r="AT150" i="2"/>
  <c r="AB151" i="2"/>
  <c r="AD151" i="2"/>
  <c r="AF151" i="2"/>
  <c r="AH151" i="2"/>
  <c r="AJ151" i="2"/>
  <c r="AL151" i="2"/>
  <c r="AN151" i="2"/>
  <c r="AP151" i="2"/>
  <c r="AR151" i="2"/>
  <c r="AT151" i="2"/>
  <c r="AB152" i="2"/>
  <c r="AJ152" i="2"/>
  <c r="AR152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C154" i="2"/>
  <c r="AE154" i="2"/>
  <c r="AG154" i="2"/>
  <c r="AI154" i="2"/>
  <c r="AK154" i="2"/>
  <c r="AM154" i="2"/>
  <c r="AO154" i="2"/>
  <c r="AQ154" i="2"/>
  <c r="AS154" i="2"/>
  <c r="AU154" i="2"/>
  <c r="AD155" i="2"/>
  <c r="AH155" i="2"/>
  <c r="AL155" i="2"/>
  <c r="AP155" i="2"/>
  <c r="AT15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H112" i="2"/>
  <c r="G112" i="2"/>
  <c r="H111" i="2"/>
  <c r="G111" i="2"/>
  <c r="B111" i="2"/>
  <c r="A111" i="2"/>
  <c r="H110" i="2"/>
  <c r="G110" i="2"/>
  <c r="B110" i="2"/>
  <c r="A110" i="2"/>
  <c r="H109" i="2"/>
  <c r="G109" i="2"/>
  <c r="B109" i="2"/>
  <c r="A109" i="2"/>
  <c r="H108" i="2"/>
  <c r="G108" i="2"/>
  <c r="B108" i="2"/>
  <c r="A108" i="2"/>
  <c r="H107" i="2"/>
  <c r="G107" i="2"/>
  <c r="B107" i="2"/>
  <c r="A107" i="2"/>
  <c r="H106" i="2"/>
  <c r="G106" i="2"/>
  <c r="B106" i="2"/>
  <c r="A106" i="2"/>
  <c r="H105" i="2"/>
  <c r="G105" i="2"/>
  <c r="B105" i="2"/>
  <c r="A105" i="2"/>
  <c r="H104" i="2"/>
  <c r="G104" i="2"/>
  <c r="B104" i="2"/>
  <c r="A104" i="2"/>
  <c r="H103" i="2"/>
  <c r="G103" i="2"/>
  <c r="B103" i="2"/>
  <c r="A103" i="2"/>
  <c r="H102" i="2"/>
  <c r="G102" i="2"/>
  <c r="B102" i="2"/>
  <c r="A102" i="2"/>
  <c r="K88" i="2"/>
  <c r="A98" i="2" s="1"/>
  <c r="J88" i="2"/>
  <c r="A97" i="2" s="1"/>
  <c r="I88" i="2"/>
  <c r="A96" i="2" s="1"/>
  <c r="H88" i="2"/>
  <c r="A95" i="2" s="1"/>
  <c r="G88" i="2"/>
  <c r="A94" i="2" s="1"/>
  <c r="F88" i="2"/>
  <c r="A93" i="2" s="1"/>
  <c r="E88" i="2"/>
  <c r="A92" i="2" s="1"/>
  <c r="D88" i="2"/>
  <c r="A91" i="2" s="1"/>
  <c r="C88" i="2"/>
  <c r="A90" i="2" s="1"/>
  <c r="B88" i="2"/>
  <c r="A89" i="2" s="1"/>
  <c r="A88" i="2"/>
  <c r="R87" i="2"/>
  <c r="O87" i="2"/>
  <c r="R86" i="2"/>
  <c r="O86" i="2"/>
  <c r="R85" i="2"/>
  <c r="O85" i="2"/>
  <c r="R84" i="2"/>
  <c r="O84" i="2"/>
  <c r="R83" i="2"/>
  <c r="O83" i="2"/>
  <c r="R82" i="2"/>
  <c r="O82" i="2"/>
  <c r="R81" i="2"/>
  <c r="O81" i="2"/>
  <c r="R80" i="2"/>
  <c r="O80" i="2"/>
  <c r="R79" i="2"/>
  <c r="O79" i="2"/>
  <c r="R78" i="2"/>
  <c r="O78" i="2"/>
  <c r="R77" i="2"/>
  <c r="O77" i="2"/>
  <c r="E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A23" i="2"/>
  <c r="Z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A22" i="2"/>
  <c r="Z22" i="2"/>
  <c r="Y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A21" i="2"/>
  <c r="Z21" i="2"/>
  <c r="Y21" i="2"/>
  <c r="X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A20" i="2"/>
  <c r="Z20" i="2"/>
  <c r="Y20" i="2"/>
  <c r="X20" i="2"/>
  <c r="W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A19" i="2"/>
  <c r="Z19" i="2"/>
  <c r="Y19" i="2"/>
  <c r="X19" i="2"/>
  <c r="W19" i="2"/>
  <c r="V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A18" i="2"/>
  <c r="Z18" i="2"/>
  <c r="Y18" i="2"/>
  <c r="X18" i="2"/>
  <c r="W18" i="2"/>
  <c r="V18" i="2"/>
  <c r="U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AA16" i="2"/>
  <c r="Z16" i="2"/>
  <c r="Y16" i="2"/>
  <c r="X16" i="2"/>
  <c r="W16" i="2"/>
  <c r="V16" i="2"/>
  <c r="U16" i="2"/>
  <c r="T16" i="2"/>
  <c r="S16" i="2"/>
  <c r="Q16" i="2"/>
  <c r="P16" i="2"/>
  <c r="O16" i="2"/>
  <c r="N16" i="2"/>
  <c r="M16" i="2"/>
  <c r="L16" i="2"/>
  <c r="K16" i="2"/>
  <c r="J16" i="2"/>
  <c r="I16" i="2"/>
  <c r="H16" i="2"/>
  <c r="G16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AA14" i="2"/>
  <c r="Z14" i="2"/>
  <c r="Y14" i="2"/>
  <c r="X14" i="2"/>
  <c r="W14" i="2"/>
  <c r="V14" i="2"/>
  <c r="U14" i="2"/>
  <c r="T14" i="2"/>
  <c r="S14" i="2"/>
  <c r="R14" i="2"/>
  <c r="Q14" i="2"/>
  <c r="O14" i="2"/>
  <c r="N14" i="2"/>
  <c r="M14" i="2"/>
  <c r="L14" i="2"/>
  <c r="K14" i="2"/>
  <c r="J14" i="2"/>
  <c r="I14" i="2"/>
  <c r="H14" i="2"/>
  <c r="G14" i="2"/>
  <c r="AA13" i="2"/>
  <c r="Z13" i="2"/>
  <c r="Y13" i="2"/>
  <c r="X13" i="2"/>
  <c r="W13" i="2"/>
  <c r="V13" i="2"/>
  <c r="U13" i="2"/>
  <c r="T13" i="2"/>
  <c r="S13" i="2"/>
  <c r="R13" i="2"/>
  <c r="Q13" i="2"/>
  <c r="P13" i="2"/>
  <c r="N13" i="2"/>
  <c r="M13" i="2"/>
  <c r="L13" i="2"/>
  <c r="K13" i="2"/>
  <c r="J13" i="2"/>
  <c r="I13" i="2"/>
  <c r="H13" i="2"/>
  <c r="G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M12" i="2"/>
  <c r="L12" i="2"/>
  <c r="K12" i="2"/>
  <c r="J12" i="2"/>
  <c r="I12" i="2"/>
  <c r="H12" i="2"/>
  <c r="G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L11" i="2"/>
  <c r="K11" i="2"/>
  <c r="J11" i="2"/>
  <c r="I11" i="2"/>
  <c r="H11" i="2"/>
  <c r="G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K10" i="2"/>
  <c r="J10" i="2"/>
  <c r="I10" i="2"/>
  <c r="H10" i="2"/>
  <c r="G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J9" i="2"/>
  <c r="I9" i="2"/>
  <c r="H9" i="2"/>
  <c r="G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I8" i="2"/>
  <c r="H8" i="2"/>
  <c r="G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D2" i="2"/>
  <c r="AP152" i="2" l="1"/>
  <c r="AH152" i="2"/>
  <c r="AR148" i="2"/>
  <c r="AN148" i="2"/>
  <c r="AJ148" i="2"/>
  <c r="AF148" i="2"/>
  <c r="AB148" i="2"/>
  <c r="AN145" i="2"/>
  <c r="AF145" i="2"/>
  <c r="AS141" i="2"/>
  <c r="AA141" i="2"/>
  <c r="AO138" i="2"/>
  <c r="AG138" i="2"/>
  <c r="BL155" i="2"/>
  <c r="BD155" i="2"/>
  <c r="BQ151" i="2"/>
  <c r="BM151" i="2"/>
  <c r="BI151" i="2"/>
  <c r="BE151" i="2"/>
  <c r="BA151" i="2"/>
  <c r="BO147" i="2"/>
  <c r="BK147" i="2"/>
  <c r="BG147" i="2"/>
  <c r="BC147" i="2"/>
  <c r="AY147" i="2"/>
  <c r="BO143" i="2"/>
  <c r="BG143" i="2"/>
  <c r="AY143" i="2"/>
  <c r="BR139" i="2"/>
  <c r="BJ139" i="2"/>
  <c r="BB139" i="2"/>
  <c r="AN152" i="2"/>
  <c r="AF152" i="2"/>
  <c r="AU148" i="2"/>
  <c r="AQ148" i="2"/>
  <c r="AM148" i="2"/>
  <c r="AI148" i="2"/>
  <c r="AE148" i="2"/>
  <c r="AA148" i="2"/>
  <c r="AT145" i="2"/>
  <c r="AL145" i="2"/>
  <c r="AD145" i="2"/>
  <c r="AO141" i="2"/>
  <c r="AU138" i="2"/>
  <c r="AM138" i="2"/>
  <c r="AE138" i="2"/>
  <c r="BR155" i="2"/>
  <c r="BJ155" i="2"/>
  <c r="BB155" i="2"/>
  <c r="BP151" i="2"/>
  <c r="BL151" i="2"/>
  <c r="BH151" i="2"/>
  <c r="BD151" i="2"/>
  <c r="AZ151" i="2"/>
  <c r="BR147" i="2"/>
  <c r="BN147" i="2"/>
  <c r="BJ147" i="2"/>
  <c r="BF147" i="2"/>
  <c r="BB147" i="2"/>
  <c r="AX147" i="2"/>
  <c r="BM143" i="2"/>
  <c r="BE143" i="2"/>
  <c r="BP139" i="2"/>
  <c r="BH139" i="2"/>
  <c r="AZ139" i="2"/>
  <c r="AT152" i="2"/>
  <c r="AL152" i="2"/>
  <c r="AT148" i="2"/>
  <c r="AP148" i="2"/>
  <c r="AL148" i="2"/>
  <c r="AH148" i="2"/>
  <c r="AR145" i="2"/>
  <c r="AJ145" i="2"/>
  <c r="AA145" i="2"/>
  <c r="AK141" i="2"/>
  <c r="AS138" i="2"/>
  <c r="AK138" i="2"/>
  <c r="AC138" i="2"/>
  <c r="BP155" i="2"/>
  <c r="BH155" i="2"/>
  <c r="AZ155" i="2"/>
  <c r="BO151" i="2"/>
  <c r="BK151" i="2"/>
  <c r="BG151" i="2"/>
  <c r="BC151" i="2"/>
  <c r="BQ147" i="2"/>
  <c r="BM147" i="2"/>
  <c r="BI147" i="2"/>
  <c r="BE147" i="2"/>
  <c r="BK143" i="2"/>
  <c r="BC143" i="2"/>
  <c r="BN139" i="2"/>
  <c r="BF139" i="2"/>
  <c r="BO158" i="2"/>
  <c r="BK158" i="2"/>
  <c r="BG158" i="2"/>
  <c r="BC158" i="2"/>
  <c r="AY158" i="2"/>
  <c r="BQ158" i="2"/>
  <c r="BM158" i="2"/>
  <c r="BI158" i="2"/>
  <c r="BE158" i="2"/>
  <c r="BQ156" i="2"/>
  <c r="BM156" i="2"/>
  <c r="BI156" i="2"/>
  <c r="BE156" i="2"/>
  <c r="BA156" i="2"/>
  <c r="BO156" i="2"/>
  <c r="BK156" i="2"/>
  <c r="BG156" i="2"/>
  <c r="BC156" i="2"/>
  <c r="BQ155" i="2"/>
  <c r="BM155" i="2"/>
  <c r="BI155" i="2"/>
  <c r="BE155" i="2"/>
  <c r="BA155" i="2"/>
  <c r="BO155" i="2"/>
  <c r="BK155" i="2"/>
  <c r="BG155" i="2"/>
  <c r="BC155" i="2"/>
  <c r="BQ154" i="2"/>
  <c r="BM154" i="2"/>
  <c r="BI154" i="2"/>
  <c r="BE154" i="2"/>
  <c r="BA154" i="2"/>
  <c r="BO154" i="2"/>
  <c r="BK154" i="2"/>
  <c r="BG154" i="2"/>
  <c r="BC154" i="2"/>
  <c r="BQ153" i="2"/>
  <c r="BM153" i="2"/>
  <c r="BI153" i="2"/>
  <c r="BE153" i="2"/>
  <c r="BA153" i="2"/>
  <c r="BO153" i="2"/>
  <c r="BK153" i="2"/>
  <c r="BG153" i="2"/>
  <c r="BC153" i="2"/>
  <c r="BQ150" i="2"/>
  <c r="BM150" i="2"/>
  <c r="BI150" i="2"/>
  <c r="BE150" i="2"/>
  <c r="BA150" i="2"/>
  <c r="BO150" i="2"/>
  <c r="BK150" i="2"/>
  <c r="BG150" i="2"/>
  <c r="BC150" i="2"/>
  <c r="BP149" i="2"/>
  <c r="BL149" i="2"/>
  <c r="BH149" i="2"/>
  <c r="BD149" i="2"/>
  <c r="AZ149" i="2"/>
  <c r="BR149" i="2"/>
  <c r="BN149" i="2"/>
  <c r="BJ149" i="2"/>
  <c r="BF149" i="2"/>
  <c r="BB149" i="2"/>
  <c r="BQ148" i="2"/>
  <c r="BM148" i="2"/>
  <c r="BI148" i="2"/>
  <c r="BE148" i="2"/>
  <c r="BA148" i="2"/>
  <c r="BJ148" i="2"/>
  <c r="BF148" i="2"/>
  <c r="BB148" i="2"/>
  <c r="BP148" i="2"/>
  <c r="BL148" i="2"/>
  <c r="BH148" i="2"/>
  <c r="BD148" i="2"/>
  <c r="BO146" i="2"/>
  <c r="BK146" i="2"/>
  <c r="BG146" i="2"/>
  <c r="BC146" i="2"/>
  <c r="AY146" i="2"/>
  <c r="BQ146" i="2"/>
  <c r="BM146" i="2"/>
  <c r="BI146" i="2"/>
  <c r="BE146" i="2"/>
  <c r="BO145" i="2"/>
  <c r="BK145" i="2"/>
  <c r="BG145" i="2"/>
  <c r="BC145" i="2"/>
  <c r="AY145" i="2"/>
  <c r="BQ145" i="2"/>
  <c r="BM145" i="2"/>
  <c r="BI145" i="2"/>
  <c r="BE145" i="2"/>
  <c r="AY144" i="2"/>
  <c r="BR143" i="2"/>
  <c r="BN143" i="2"/>
  <c r="BJ143" i="2"/>
  <c r="BF143" i="2"/>
  <c r="BB143" i="2"/>
  <c r="AX143" i="2"/>
  <c r="BP143" i="2"/>
  <c r="BL143" i="2"/>
  <c r="BH143" i="2"/>
  <c r="BD143" i="2"/>
  <c r="BP140" i="2"/>
  <c r="BL140" i="2"/>
  <c r="BH140" i="2"/>
  <c r="BD140" i="2"/>
  <c r="AZ140" i="2"/>
  <c r="AY140" i="2"/>
  <c r="BR140" i="2"/>
  <c r="BN140" i="2"/>
  <c r="BJ140" i="2"/>
  <c r="BF140" i="2"/>
  <c r="BB140" i="2"/>
  <c r="BO139" i="2"/>
  <c r="BK139" i="2"/>
  <c r="BG139" i="2"/>
  <c r="BC139" i="2"/>
  <c r="AY139" i="2"/>
  <c r="AX139" i="2"/>
  <c r="BQ139" i="2"/>
  <c r="BM139" i="2"/>
  <c r="BI139" i="2"/>
  <c r="BE139" i="2"/>
  <c r="AN155" i="2"/>
  <c r="AF155" i="2"/>
  <c r="AA155" i="2"/>
  <c r="AR155" i="2"/>
  <c r="AJ155" i="2"/>
  <c r="AR146" i="2"/>
  <c r="AJ146" i="2"/>
  <c r="AB146" i="2"/>
  <c r="AN146" i="2"/>
  <c r="AF146" i="2"/>
  <c r="AD154" i="2"/>
  <c r="AA154" i="2"/>
  <c r="AR154" i="2"/>
  <c r="AN154" i="2"/>
  <c r="AJ154" i="2"/>
  <c r="AF154" i="2"/>
  <c r="AT154" i="2"/>
  <c r="AP154" i="2"/>
  <c r="AL154" i="2"/>
  <c r="AH154" i="2"/>
  <c r="AU152" i="2"/>
  <c r="AQ152" i="2"/>
  <c r="AM152" i="2"/>
  <c r="AI152" i="2"/>
  <c r="AE152" i="2"/>
  <c r="AA152" i="2"/>
  <c r="AS152" i="2"/>
  <c r="AO152" i="2"/>
  <c r="AK152" i="2"/>
  <c r="AG152" i="2"/>
  <c r="AS151" i="2"/>
  <c r="AO151" i="2"/>
  <c r="AK151" i="2"/>
  <c r="AG151" i="2"/>
  <c r="AC151" i="2"/>
  <c r="AU151" i="2"/>
  <c r="AQ151" i="2"/>
  <c r="AM151" i="2"/>
  <c r="AI151" i="2"/>
  <c r="AE151" i="2"/>
  <c r="AU150" i="2"/>
  <c r="AQ150" i="2"/>
  <c r="AM150" i="2"/>
  <c r="AI150" i="2"/>
  <c r="AE150" i="2"/>
  <c r="AA150" i="2"/>
  <c r="AS150" i="2"/>
  <c r="AO150" i="2"/>
  <c r="AK150" i="2"/>
  <c r="AG150" i="2"/>
  <c r="AU147" i="2"/>
  <c r="AQ147" i="2"/>
  <c r="AM147" i="2"/>
  <c r="AI147" i="2"/>
  <c r="AE147" i="2"/>
  <c r="AA147" i="2"/>
  <c r="AS147" i="2"/>
  <c r="AO147" i="2"/>
  <c r="AK147" i="2"/>
  <c r="AG147" i="2"/>
  <c r="AS146" i="2"/>
  <c r="AO146" i="2"/>
  <c r="AK146" i="2"/>
  <c r="AG146" i="2"/>
  <c r="AC146" i="2"/>
  <c r="AU146" i="2"/>
  <c r="AQ146" i="2"/>
  <c r="AM146" i="2"/>
  <c r="AI146" i="2"/>
  <c r="AE146" i="2"/>
  <c r="AU145" i="2"/>
  <c r="AQ145" i="2"/>
  <c r="AM145" i="2"/>
  <c r="AI145" i="2"/>
  <c r="AE145" i="2"/>
  <c r="AS145" i="2"/>
  <c r="AO145" i="2"/>
  <c r="AK145" i="2"/>
  <c r="AG145" i="2"/>
  <c r="AC145" i="2"/>
  <c r="AT144" i="2"/>
  <c r="AP144" i="2"/>
  <c r="AL144" i="2"/>
  <c r="AH144" i="2"/>
  <c r="AD144" i="2"/>
  <c r="AR144" i="2"/>
  <c r="AN144" i="2"/>
  <c r="AJ144" i="2"/>
  <c r="AF144" i="2"/>
  <c r="AR142" i="2"/>
  <c r="AN142" i="2"/>
  <c r="AJ142" i="2"/>
  <c r="AF142" i="2"/>
  <c r="AB142" i="2"/>
  <c r="AT142" i="2"/>
  <c r="AP142" i="2"/>
  <c r="AL142" i="2"/>
  <c r="AH142" i="2"/>
  <c r="AU141" i="2"/>
  <c r="AM141" i="2"/>
  <c r="AE141" i="2"/>
  <c r="AQ141" i="2"/>
  <c r="AI141" i="2"/>
  <c r="AU139" i="2"/>
  <c r="AE139" i="2"/>
  <c r="AD139" i="2"/>
  <c r="AG139" i="2"/>
  <c r="AR138" i="2"/>
  <c r="AN138" i="2"/>
  <c r="AJ138" i="2"/>
  <c r="AF138" i="2"/>
  <c r="AB138" i="2"/>
  <c r="AT138" i="2"/>
  <c r="AP138" i="2"/>
  <c r="AL138" i="2"/>
  <c r="AH138" i="2"/>
  <c r="AS155" i="2"/>
  <c r="AO155" i="2"/>
  <c r="AK155" i="2"/>
  <c r="AG155" i="2"/>
  <c r="AC155" i="2"/>
  <c r="AU155" i="2"/>
  <c r="AQ155" i="2"/>
  <c r="AM155" i="2"/>
  <c r="AI155" i="2"/>
  <c r="AE155" i="2"/>
  <c r="AC141" i="2"/>
  <c r="AS139" i="2"/>
  <c r="AK139" i="2"/>
  <c r="AC139" i="2"/>
  <c r="AS137" i="2"/>
  <c r="AK137" i="2"/>
  <c r="AC137" i="2"/>
  <c r="AB137" i="2"/>
  <c r="AO139" i="2"/>
  <c r="AO137" i="2"/>
  <c r="AR143" i="2"/>
  <c r="AN143" i="2"/>
  <c r="AJ143" i="2"/>
  <c r="AF143" i="2"/>
  <c r="AB143" i="2"/>
  <c r="AT141" i="2"/>
  <c r="AP141" i="2"/>
  <c r="AL141" i="2"/>
  <c r="AH141" i="2"/>
  <c r="AD141" i="2"/>
  <c r="AR139" i="2"/>
  <c r="AN139" i="2"/>
  <c r="AJ139" i="2"/>
  <c r="AF139" i="2"/>
  <c r="AB139" i="2"/>
  <c r="AT137" i="2"/>
  <c r="AP137" i="2"/>
  <c r="AL137" i="2"/>
  <c r="AH137" i="2"/>
  <c r="AD137" i="2"/>
  <c r="AT143" i="2"/>
  <c r="AP143" i="2"/>
  <c r="AL143" i="2"/>
  <c r="AH143" i="2"/>
  <c r="AR141" i="2"/>
  <c r="AN141" i="2"/>
  <c r="AJ141" i="2"/>
  <c r="AF141" i="2"/>
  <c r="AT139" i="2"/>
  <c r="AP139" i="2"/>
  <c r="AL139" i="2"/>
  <c r="AH139" i="2"/>
  <c r="AR137" i="2"/>
  <c r="AN137" i="2"/>
  <c r="AJ137" i="2"/>
  <c r="AF137" i="2"/>
  <c r="AU136" i="2"/>
  <c r="AQ136" i="2"/>
  <c r="AM136" i="2"/>
  <c r="AI136" i="2"/>
  <c r="AE136" i="2"/>
  <c r="AA136" i="2"/>
  <c r="AS136" i="2"/>
  <c r="AO136" i="2"/>
  <c r="AK136" i="2"/>
  <c r="AG136" i="2"/>
  <c r="B131" i="2"/>
  <c r="A131" i="2"/>
  <c r="A128" i="2"/>
  <c r="D165" i="2"/>
  <c r="B118" i="2"/>
  <c r="B119" i="2"/>
  <c r="B120" i="2"/>
  <c r="B121" i="2"/>
  <c r="B122" i="2"/>
  <c r="B123" i="2"/>
  <c r="B124" i="2"/>
  <c r="B125" i="2"/>
  <c r="B126" i="2"/>
  <c r="B127" i="2"/>
  <c r="B128" i="2"/>
  <c r="A118" i="2"/>
  <c r="A119" i="2"/>
  <c r="A120" i="2"/>
  <c r="A121" i="2"/>
  <c r="A122" i="2"/>
  <c r="A123" i="2"/>
  <c r="A124" i="2"/>
  <c r="A125" i="2"/>
  <c r="A126" i="2"/>
  <c r="A127" i="2"/>
  <c r="H112" i="1"/>
  <c r="H111" i="1"/>
  <c r="H110" i="1"/>
  <c r="H109" i="1"/>
  <c r="H108" i="1"/>
  <c r="H107" i="1"/>
  <c r="H106" i="1"/>
  <c r="H105" i="1"/>
  <c r="H104" i="1"/>
  <c r="H103" i="1"/>
  <c r="H102" i="1"/>
  <c r="G112" i="1"/>
  <c r="G111" i="1"/>
  <c r="G110" i="1"/>
  <c r="G109" i="1"/>
  <c r="G108" i="1"/>
  <c r="G107" i="1"/>
  <c r="G106" i="1"/>
  <c r="G105" i="1"/>
  <c r="G104" i="1"/>
  <c r="G103" i="1"/>
  <c r="G102" i="1"/>
  <c r="B111" i="1"/>
  <c r="B110" i="1"/>
  <c r="B109" i="1"/>
  <c r="B108" i="1"/>
  <c r="B107" i="1"/>
  <c r="B106" i="1"/>
  <c r="B105" i="1"/>
  <c r="B104" i="1"/>
  <c r="B103" i="1"/>
  <c r="B102" i="1"/>
  <c r="A111" i="1"/>
  <c r="A110" i="1"/>
  <c r="A109" i="1"/>
  <c r="A108" i="1"/>
  <c r="A107" i="1"/>
  <c r="A106" i="1"/>
  <c r="A105" i="1"/>
  <c r="A104" i="1"/>
  <c r="A103" i="1"/>
  <c r="A102" i="1"/>
  <c r="R77" i="1" l="1"/>
  <c r="B118" i="1" s="1"/>
  <c r="R78" i="1"/>
  <c r="B119" i="1" s="1"/>
  <c r="R79" i="1"/>
  <c r="B120" i="1" s="1"/>
  <c r="R80" i="1"/>
  <c r="B121" i="1" s="1"/>
  <c r="R81" i="1"/>
  <c r="B122" i="1" s="1"/>
  <c r="R82" i="1"/>
  <c r="B123" i="1" s="1"/>
  <c r="R83" i="1"/>
  <c r="B124" i="1" s="1"/>
  <c r="R84" i="1"/>
  <c r="B125" i="1" s="1"/>
  <c r="R85" i="1"/>
  <c r="B126" i="1" s="1"/>
  <c r="R86" i="1"/>
  <c r="B127" i="1" s="1"/>
  <c r="R87" i="1"/>
  <c r="B128" i="1" s="1"/>
  <c r="O84" i="1"/>
  <c r="A125" i="1" s="1"/>
  <c r="O85" i="1"/>
  <c r="A126" i="1" s="1"/>
  <c r="O86" i="1"/>
  <c r="A127" i="1" s="1"/>
  <c r="O87" i="1"/>
  <c r="A128" i="1" s="1"/>
  <c r="O83" i="1"/>
  <c r="A124" i="1" s="1"/>
  <c r="O82" i="1"/>
  <c r="A123" i="1" s="1"/>
  <c r="O81" i="1"/>
  <c r="A122" i="1" s="1"/>
  <c r="O80" i="1"/>
  <c r="A121" i="1" s="1"/>
  <c r="O79" i="1"/>
  <c r="A120" i="1" s="1"/>
  <c r="O78" i="1"/>
  <c r="A119" i="1" s="1"/>
  <c r="O77" i="1"/>
  <c r="A118" i="1" s="1"/>
  <c r="E26" i="1"/>
  <c r="A131" i="1" l="1"/>
  <c r="B131" i="1" l="1"/>
  <c r="D2" i="1"/>
  <c r="C88" i="1"/>
  <c r="A90" i="1" s="1"/>
  <c r="D88" i="1"/>
  <c r="A91" i="1" s="1"/>
  <c r="E88" i="1"/>
  <c r="A92" i="1" s="1"/>
  <c r="F88" i="1"/>
  <c r="A93" i="1" s="1"/>
  <c r="G88" i="1"/>
  <c r="A94" i="1" s="1"/>
  <c r="H88" i="1"/>
  <c r="A95" i="1" s="1"/>
  <c r="I88" i="1"/>
  <c r="A96" i="1" s="1"/>
  <c r="J88" i="1"/>
  <c r="A97" i="1" s="1"/>
  <c r="K88" i="1"/>
  <c r="A98" i="1" s="1"/>
  <c r="B88" i="1"/>
  <c r="A89" i="1" s="1"/>
  <c r="A88" i="1"/>
  <c r="H23" i="1"/>
  <c r="AA23" i="1"/>
  <c r="Z23" i="1"/>
  <c r="Z25" i="1"/>
  <c r="Y25" i="1"/>
  <c r="Y24" i="1"/>
  <c r="X24" i="1"/>
  <c r="AA22" i="1"/>
  <c r="Z22" i="1"/>
  <c r="Y22" i="1"/>
  <c r="X25" i="1"/>
  <c r="X23" i="1"/>
  <c r="W23" i="1"/>
  <c r="AA21" i="1"/>
  <c r="Z21" i="1"/>
  <c r="Y21" i="1"/>
  <c r="X21" i="1"/>
  <c r="W24" i="1"/>
  <c r="W25" i="1"/>
  <c r="W22" i="1"/>
  <c r="V22" i="1"/>
  <c r="AA20" i="1"/>
  <c r="Z20" i="1"/>
  <c r="Y20" i="1"/>
  <c r="X20" i="1"/>
  <c r="W20" i="1"/>
  <c r="V23" i="1"/>
  <c r="V24" i="1"/>
  <c r="V25" i="1"/>
  <c r="V21" i="1"/>
  <c r="U21" i="1"/>
  <c r="AA19" i="1"/>
  <c r="Z19" i="1"/>
  <c r="Y19" i="1"/>
  <c r="X19" i="1"/>
  <c r="W19" i="1"/>
  <c r="V19" i="1"/>
  <c r="U22" i="1"/>
  <c r="U23" i="1"/>
  <c r="U24" i="1"/>
  <c r="U25" i="1"/>
  <c r="U20" i="1"/>
  <c r="T20" i="1"/>
  <c r="AA18" i="1"/>
  <c r="Z18" i="1"/>
  <c r="Y18" i="1"/>
  <c r="X18" i="1"/>
  <c r="W18" i="1"/>
  <c r="V18" i="1"/>
  <c r="U18" i="1"/>
  <c r="T21" i="1"/>
  <c r="T22" i="1"/>
  <c r="T23" i="1"/>
  <c r="T24" i="1"/>
  <c r="T25" i="1"/>
  <c r="T19" i="1"/>
  <c r="S19" i="1"/>
  <c r="AA17" i="1"/>
  <c r="Z17" i="1"/>
  <c r="Y17" i="1"/>
  <c r="X17" i="1"/>
  <c r="W17" i="1"/>
  <c r="V17" i="1"/>
  <c r="U17" i="1"/>
  <c r="T17" i="1"/>
  <c r="S20" i="1"/>
  <c r="S21" i="1"/>
  <c r="S22" i="1"/>
  <c r="S23" i="1"/>
  <c r="S24" i="1"/>
  <c r="S25" i="1"/>
  <c r="S18" i="1"/>
  <c r="R18" i="1"/>
  <c r="AA16" i="1"/>
  <c r="Z16" i="1"/>
  <c r="Y16" i="1"/>
  <c r="X16" i="1"/>
  <c r="W16" i="1"/>
  <c r="V16" i="1"/>
  <c r="U16" i="1"/>
  <c r="T16" i="1"/>
  <c r="S16" i="1"/>
  <c r="R19" i="1"/>
  <c r="R20" i="1"/>
  <c r="R21" i="1"/>
  <c r="R22" i="1"/>
  <c r="R23" i="1"/>
  <c r="R24" i="1"/>
  <c r="R25" i="1"/>
  <c r="R17" i="1"/>
  <c r="Q17" i="1"/>
  <c r="AA15" i="1"/>
  <c r="Z15" i="1"/>
  <c r="Y15" i="1"/>
  <c r="X15" i="1"/>
  <c r="W15" i="1"/>
  <c r="V15" i="1"/>
  <c r="U15" i="1"/>
  <c r="T15" i="1"/>
  <c r="S15" i="1"/>
  <c r="R15" i="1"/>
  <c r="Q18" i="1"/>
  <c r="Q19" i="1"/>
  <c r="Q20" i="1"/>
  <c r="Q21" i="1"/>
  <c r="Q22" i="1"/>
  <c r="Q23" i="1"/>
  <c r="Q24" i="1"/>
  <c r="Q25" i="1"/>
  <c r="Q16" i="1"/>
  <c r="P16" i="1"/>
  <c r="AA14" i="1"/>
  <c r="Z14" i="1"/>
  <c r="Y14" i="1"/>
  <c r="X14" i="1"/>
  <c r="W14" i="1"/>
  <c r="V14" i="1"/>
  <c r="U14" i="1"/>
  <c r="T14" i="1"/>
  <c r="S14" i="1"/>
  <c r="R14" i="1"/>
  <c r="Q14" i="1"/>
  <c r="P17" i="1"/>
  <c r="P18" i="1"/>
  <c r="P19" i="1"/>
  <c r="P20" i="1"/>
  <c r="P21" i="1"/>
  <c r="P22" i="1"/>
  <c r="P23" i="1"/>
  <c r="P24" i="1"/>
  <c r="P25" i="1"/>
  <c r="P15" i="1"/>
  <c r="O15" i="1"/>
  <c r="AA13" i="1"/>
  <c r="Z13" i="1"/>
  <c r="Y13" i="1"/>
  <c r="X13" i="1"/>
  <c r="W13" i="1"/>
  <c r="V13" i="1"/>
  <c r="U13" i="1"/>
  <c r="T13" i="1"/>
  <c r="S13" i="1"/>
  <c r="R13" i="1"/>
  <c r="Q13" i="1"/>
  <c r="P13" i="1"/>
  <c r="O16" i="1"/>
  <c r="O17" i="1"/>
  <c r="O18" i="1"/>
  <c r="O19" i="1"/>
  <c r="O20" i="1"/>
  <c r="O21" i="1"/>
  <c r="O22" i="1"/>
  <c r="O23" i="1"/>
  <c r="O24" i="1"/>
  <c r="O25" i="1"/>
  <c r="O14" i="1"/>
  <c r="N14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5" i="1"/>
  <c r="N16" i="1"/>
  <c r="N17" i="1"/>
  <c r="N18" i="1"/>
  <c r="N19" i="1"/>
  <c r="N20" i="1"/>
  <c r="N21" i="1"/>
  <c r="N22" i="1"/>
  <c r="N23" i="1"/>
  <c r="N24" i="1"/>
  <c r="N25" i="1"/>
  <c r="N13" i="1"/>
  <c r="M13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4" i="1"/>
  <c r="M15" i="1"/>
  <c r="M16" i="1"/>
  <c r="M17" i="1"/>
  <c r="M18" i="1"/>
  <c r="M19" i="1"/>
  <c r="M20" i="1"/>
  <c r="M21" i="1"/>
  <c r="M22" i="1"/>
  <c r="M23" i="1"/>
  <c r="M24" i="1"/>
  <c r="M25" i="1"/>
  <c r="M12" i="1"/>
  <c r="L12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1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0" i="1"/>
  <c r="J10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9" i="1"/>
  <c r="I9" i="1"/>
  <c r="I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7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</calcChain>
</file>

<file path=xl/sharedStrings.xml><?xml version="1.0" encoding="utf-8"?>
<sst xmlns="http://schemas.openxmlformats.org/spreadsheetml/2006/main" count="496" uniqueCount="119">
  <si>
    <t xml:space="preserve">Farms </t>
  </si>
  <si>
    <t xml:space="preserve">East </t>
  </si>
  <si>
    <t>North</t>
  </si>
  <si>
    <t>Type</t>
  </si>
  <si>
    <t>-</t>
  </si>
  <si>
    <t>Distance Matrix (Cij)</t>
  </si>
  <si>
    <t>Xij1 Matrix</t>
  </si>
  <si>
    <t>Xij2 Matrix</t>
  </si>
  <si>
    <t>Yi1 Array</t>
  </si>
  <si>
    <t>Yi2 Array</t>
  </si>
  <si>
    <t xml:space="preserve">Tanker Capacity </t>
  </si>
  <si>
    <t xml:space="preserve">Constraints Made Variables </t>
  </si>
  <si>
    <t xml:space="preserve">Milk Collection Problem </t>
  </si>
  <si>
    <t>Yi1 + Yi2</t>
  </si>
  <si>
    <t>Sum = Sum(j,j != i)[Xijk] for i= 11…21, k =1,2</t>
  </si>
  <si>
    <t>Sum = Sum(j,j != i)[Xijk] for i= 1…10, k =1,2</t>
  </si>
  <si>
    <t>Milk (10k-litres)</t>
  </si>
  <si>
    <t>Objective</t>
  </si>
  <si>
    <t>Model Sheet</t>
  </si>
  <si>
    <t>Sheet1</t>
  </si>
  <si>
    <t>Solution Status</t>
  </si>
  <si>
    <t>Optimal</t>
  </si>
  <si>
    <t>Solution Type</t>
  </si>
  <si>
    <t>optimal</t>
  </si>
  <si>
    <t>Solution Method</t>
  </si>
  <si>
    <t>mip</t>
  </si>
  <si>
    <t>Iterations</t>
  </si>
  <si>
    <t>Nodes</t>
  </si>
  <si>
    <t>Dual bound</t>
  </si>
  <si>
    <t>MIP gap</t>
  </si>
  <si>
    <t>0.00 %</t>
  </si>
  <si>
    <t>Cell</t>
  </si>
  <si>
    <t>Objective name</t>
  </si>
  <si>
    <t>Value</t>
  </si>
  <si>
    <t>Sense</t>
  </si>
  <si>
    <t>$D$131</t>
  </si>
  <si>
    <t/>
  </si>
  <si>
    <t>Minimize</t>
  </si>
  <si>
    <t>Constraint Name</t>
  </si>
  <si>
    <t>Lower Bound</t>
  </si>
  <si>
    <t>Upper Bound</t>
  </si>
  <si>
    <t>Tight Bound</t>
  </si>
  <si>
    <t>$A$117</t>
  </si>
  <si>
    <t>Fixed</t>
  </si>
  <si>
    <t>$A$118</t>
  </si>
  <si>
    <t>$A$119</t>
  </si>
  <si>
    <t>$A$120</t>
  </si>
  <si>
    <t>$A$121</t>
  </si>
  <si>
    <t>$A$122</t>
  </si>
  <si>
    <t>$A$123</t>
  </si>
  <si>
    <t>$A$124</t>
  </si>
  <si>
    <t>$A$125</t>
  </si>
  <si>
    <t>$A$126</t>
  </si>
  <si>
    <t>$A$127</t>
  </si>
  <si>
    <t>$A$101</t>
  </si>
  <si>
    <t>$A$102</t>
  </si>
  <si>
    <t>$A$103</t>
  </si>
  <si>
    <t>$A$104</t>
  </si>
  <si>
    <t>$A$105</t>
  </si>
  <si>
    <t>$A$106</t>
  </si>
  <si>
    <t>$A$107</t>
  </si>
  <si>
    <t>$A$108</t>
  </si>
  <si>
    <t>$A$109</t>
  </si>
  <si>
    <t>$A$110</t>
  </si>
  <si>
    <t>$O$66</t>
  </si>
  <si>
    <t>$A$28</t>
  </si>
  <si>
    <t>$B$29</t>
  </si>
  <si>
    <t>$C$30</t>
  </si>
  <si>
    <t>$D$31</t>
  </si>
  <si>
    <t>$E$32</t>
  </si>
  <si>
    <t>$F$33</t>
  </si>
  <si>
    <t>$G$34</t>
  </si>
  <si>
    <t>$H$35</t>
  </si>
  <si>
    <t>$I$36</t>
  </si>
  <si>
    <t>$J$37</t>
  </si>
  <si>
    <t>$K$38</t>
  </si>
  <si>
    <t>$L$39</t>
  </si>
  <si>
    <t>$M$40</t>
  </si>
  <si>
    <t>$N$41</t>
  </si>
  <si>
    <t>$O$42</t>
  </si>
  <si>
    <t>$P$43</t>
  </si>
  <si>
    <t>$Q$44</t>
  </si>
  <si>
    <t>$R$45</t>
  </si>
  <si>
    <t>$S$46</t>
  </si>
  <si>
    <t>$T$47</t>
  </si>
  <si>
    <t>$U$48</t>
  </si>
  <si>
    <t>$A$52</t>
  </si>
  <si>
    <t>$B$53</t>
  </si>
  <si>
    <t>$C$54</t>
  </si>
  <si>
    <t>$D$55</t>
  </si>
  <si>
    <t>$E$56</t>
  </si>
  <si>
    <t>$F$57</t>
  </si>
  <si>
    <t>$G$58</t>
  </si>
  <si>
    <t>$H$59</t>
  </si>
  <si>
    <t>$I$60</t>
  </si>
  <si>
    <t>$J$61</t>
  </si>
  <si>
    <t>$U$72</t>
  </si>
  <si>
    <t>$T$71</t>
  </si>
  <si>
    <t>$S$70</t>
  </si>
  <si>
    <t>$R$69</t>
  </si>
  <si>
    <t>$Q$68</t>
  </si>
  <si>
    <t>$P$67</t>
  </si>
  <si>
    <t>$N$65</t>
  </si>
  <si>
    <t>$M$64</t>
  </si>
  <si>
    <t>$L$63</t>
  </si>
  <si>
    <t>$K$62</t>
  </si>
  <si>
    <t>(in kLiters)</t>
  </si>
  <si>
    <t>Capacity Constraints</t>
  </si>
  <si>
    <t>Legend</t>
  </si>
  <si>
    <t>Every Day Farms</t>
  </si>
  <si>
    <t>Every Other Day Farms</t>
  </si>
  <si>
    <t>Sum -2*Yik for I =11…21 , k =1,2</t>
  </si>
  <si>
    <t>Subtour Elimination Constraints</t>
  </si>
  <si>
    <t>Ui1</t>
  </si>
  <si>
    <t>Ui2</t>
  </si>
  <si>
    <t>East (10miles)</t>
  </si>
  <si>
    <t>North (10miles)</t>
  </si>
  <si>
    <t>Ui-Uj +21*Xij2</t>
  </si>
  <si>
    <t xml:space="preserve">Ui-Uj +21*Xij1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</si>
</sst>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2" xfId="0" applyFill="1" applyBorder="1"/>
    <xf numFmtId="0" fontId="0" fillId="6" borderId="2" xfId="0" applyFill="1" applyBorder="1"/>
    <xf numFmtId="0" fontId="0" fillId="7" borderId="0" xfId="0" applyFill="1"/>
    <xf numFmtId="0" fontId="0" fillId="8" borderId="0" xfId="0" applyFill="1"/>
    <xf numFmtId="0" fontId="0" fillId="8" borderId="3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" xfId="0" applyFill="1" applyBorder="1"/>
    <xf numFmtId="0" fontId="0" fillId="8" borderId="9" xfId="0" applyFill="1" applyBorder="1"/>
    <xf numFmtId="0" fontId="0" fillId="9" borderId="0" xfId="0" applyFill="1"/>
    <xf numFmtId="0" fontId="0" fillId="9" borderId="4" xfId="0" applyFill="1" applyBorder="1"/>
    <xf numFmtId="0" fontId="0" fillId="10" borderId="0" xfId="0" applyFill="1"/>
    <xf numFmtId="0" fontId="0" fillId="11" borderId="0" xfId="0" applyFill="1"/>
    <xf numFmtId="0" fontId="0" fillId="4" borderId="4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2" xfId="0" applyFill="1" applyBorder="1"/>
    <xf numFmtId="0" fontId="0" fillId="0" borderId="0" xfId="0" applyNumberFormat="1" applyFont="1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15" borderId="0" xfId="0" applyFill="1"/>
    <xf numFmtId="0" fontId="0" fillId="3" borderId="4" xfId="0" applyFill="1" applyBorder="1"/>
    <xf numFmtId="0" fontId="0" fillId="6" borderId="4" xfId="0" applyFill="1" applyBorder="1"/>
    <xf numFmtId="0" fontId="0" fillId="14" borderId="0" xfId="0" applyFill="1" applyBorder="1"/>
    <xf numFmtId="0" fontId="0" fillId="14" borderId="6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21</xdr:col>
      <xdr:colOff>0</xdr:colOff>
      <xdr:row>49</xdr:row>
      <xdr:rowOff>0</xdr:rowOff>
    </xdr:to>
    <xdr:sp macro="" textlink="">
      <xdr:nvSpPr>
        <xdr:cNvPr id="552" name="OpenSolver1"/>
        <xdr:cNvSpPr/>
      </xdr:nvSpPr>
      <xdr:spPr>
        <a:xfrm>
          <a:off x="0" y="5334000"/>
          <a:ext cx="10620375" cy="400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73</xdr:row>
      <xdr:rowOff>0</xdr:rowOff>
    </xdr:to>
    <xdr:sp macro="" textlink="">
      <xdr:nvSpPr>
        <xdr:cNvPr id="553" name="OpenSolver2"/>
        <xdr:cNvSpPr/>
      </xdr:nvSpPr>
      <xdr:spPr>
        <a:xfrm>
          <a:off x="0" y="9906000"/>
          <a:ext cx="10620375" cy="400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76</xdr:row>
      <xdr:rowOff>0</xdr:rowOff>
    </xdr:from>
    <xdr:to>
      <xdr:col>11</xdr:col>
      <xdr:colOff>0</xdr:colOff>
      <xdr:row>77</xdr:row>
      <xdr:rowOff>0</xdr:rowOff>
    </xdr:to>
    <xdr:sp macro="" textlink="">
      <xdr:nvSpPr>
        <xdr:cNvPr id="554" name="OpenSolver3"/>
        <xdr:cNvSpPr/>
      </xdr:nvSpPr>
      <xdr:spPr>
        <a:xfrm>
          <a:off x="0" y="14478000"/>
          <a:ext cx="738187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80</xdr:row>
      <xdr:rowOff>0</xdr:rowOff>
    </xdr:from>
    <xdr:to>
      <xdr:col>11</xdr:col>
      <xdr:colOff>0</xdr:colOff>
      <xdr:row>81</xdr:row>
      <xdr:rowOff>0</xdr:rowOff>
    </xdr:to>
    <xdr:sp macro="" textlink="">
      <xdr:nvSpPr>
        <xdr:cNvPr id="555" name="OpenSolver4"/>
        <xdr:cNvSpPr/>
      </xdr:nvSpPr>
      <xdr:spPr>
        <a:xfrm>
          <a:off x="0" y="15240000"/>
          <a:ext cx="738187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134</xdr:row>
      <xdr:rowOff>0</xdr:rowOff>
    </xdr:from>
    <xdr:to>
      <xdr:col>21</xdr:col>
      <xdr:colOff>0</xdr:colOff>
      <xdr:row>135</xdr:row>
      <xdr:rowOff>0</xdr:rowOff>
    </xdr:to>
    <xdr:sp macro="" textlink="">
      <xdr:nvSpPr>
        <xdr:cNvPr id="556" name="OpenSolver5"/>
        <xdr:cNvSpPr/>
      </xdr:nvSpPr>
      <xdr:spPr>
        <a:xfrm>
          <a:off x="0" y="25527000"/>
          <a:ext cx="1062037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137</xdr:row>
      <xdr:rowOff>0</xdr:rowOff>
    </xdr:from>
    <xdr:to>
      <xdr:col>23</xdr:col>
      <xdr:colOff>0</xdr:colOff>
      <xdr:row>138</xdr:row>
      <xdr:rowOff>0</xdr:rowOff>
    </xdr:to>
    <xdr:sp macro="" textlink="">
      <xdr:nvSpPr>
        <xdr:cNvPr id="557" name="OpenSolver6"/>
        <xdr:cNvSpPr/>
      </xdr:nvSpPr>
      <xdr:spPr>
        <a:xfrm>
          <a:off x="2133600" y="26098500"/>
          <a:ext cx="913447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173</xdr:row>
      <xdr:rowOff>0</xdr:rowOff>
    </xdr:from>
    <xdr:to>
      <xdr:col>4</xdr:col>
      <xdr:colOff>0</xdr:colOff>
      <xdr:row>174</xdr:row>
      <xdr:rowOff>0</xdr:rowOff>
    </xdr:to>
    <xdr:sp macro="" textlink="">
      <xdr:nvSpPr>
        <xdr:cNvPr id="558" name="OpenSolver7"/>
        <xdr:cNvSpPr/>
      </xdr:nvSpPr>
      <xdr:spPr>
        <a:xfrm>
          <a:off x="2971800" y="32956500"/>
          <a:ext cx="73342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825500</xdr:colOff>
      <xdr:row>172</xdr:row>
      <xdr:rowOff>114300</xdr:rowOff>
    </xdr:from>
    <xdr:to>
      <xdr:col>3</xdr:col>
      <xdr:colOff>218389</xdr:colOff>
      <xdr:row>173</xdr:row>
      <xdr:rowOff>50800</xdr:rowOff>
    </xdr:to>
    <xdr:sp macro="" textlink="">
      <xdr:nvSpPr>
        <xdr:cNvPr id="559" name="OpenSolver8"/>
        <xdr:cNvSpPr/>
      </xdr:nvSpPr>
      <xdr:spPr>
        <a:xfrm>
          <a:off x="2959100" y="32880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0</xdr:col>
      <xdr:colOff>0</xdr:colOff>
      <xdr:row>101</xdr:row>
      <xdr:rowOff>0</xdr:rowOff>
    </xdr:from>
    <xdr:to>
      <xdr:col>2</xdr:col>
      <xdr:colOff>0</xdr:colOff>
      <xdr:row>111</xdr:row>
      <xdr:rowOff>0</xdr:rowOff>
    </xdr:to>
    <xdr:sp macro="" textlink="">
      <xdr:nvSpPr>
        <xdr:cNvPr id="560" name="OpenSolverA102:B111"/>
        <xdr:cNvSpPr/>
      </xdr:nvSpPr>
      <xdr:spPr>
        <a:xfrm>
          <a:off x="0" y="19240500"/>
          <a:ext cx="2133600" cy="1905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2=</a:t>
          </a:r>
        </a:p>
      </xdr:txBody>
    </xdr:sp>
    <xdr:clientData/>
  </xdr:twoCellAnchor>
  <xdr:twoCellAnchor>
    <xdr:from>
      <xdr:col>0</xdr:col>
      <xdr:colOff>0</xdr:colOff>
      <xdr:row>117</xdr:row>
      <xdr:rowOff>0</xdr:rowOff>
    </xdr:from>
    <xdr:to>
      <xdr:col>2</xdr:col>
      <xdr:colOff>0</xdr:colOff>
      <xdr:row>128</xdr:row>
      <xdr:rowOff>0</xdr:rowOff>
    </xdr:to>
    <xdr:sp macro="" textlink="">
      <xdr:nvSpPr>
        <xdr:cNvPr id="561" name="OpenSolverA118:B128"/>
        <xdr:cNvSpPr/>
      </xdr:nvSpPr>
      <xdr:spPr>
        <a:xfrm>
          <a:off x="0" y="22288500"/>
          <a:ext cx="2133600" cy="2095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0</xdr:col>
      <xdr:colOff>0</xdr:colOff>
      <xdr:row>87</xdr:row>
      <xdr:rowOff>0</xdr:rowOff>
    </xdr:from>
    <xdr:to>
      <xdr:col>1</xdr:col>
      <xdr:colOff>0</xdr:colOff>
      <xdr:row>98</xdr:row>
      <xdr:rowOff>0</xdr:rowOff>
    </xdr:to>
    <xdr:sp macro="" textlink="">
      <xdr:nvSpPr>
        <xdr:cNvPr id="562" name="OpenSolverA88:A98"/>
        <xdr:cNvSpPr/>
      </xdr:nvSpPr>
      <xdr:spPr>
        <a:xfrm>
          <a:off x="0" y="16573500"/>
          <a:ext cx="1066800" cy="2095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1=</a:t>
          </a: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563" name="OpenSolverA29"/>
        <xdr:cNvSpPr/>
      </xdr:nvSpPr>
      <xdr:spPr>
        <a:xfrm>
          <a:off x="0" y="5334000"/>
          <a:ext cx="10668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0=</a:t>
          </a: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sp macro="" textlink="">
      <xdr:nvSpPr>
        <xdr:cNvPr id="564" name="OpenSolverB30"/>
        <xdr:cNvSpPr/>
      </xdr:nvSpPr>
      <xdr:spPr>
        <a:xfrm>
          <a:off x="1066800" y="5524500"/>
          <a:ext cx="10668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0=</a:t>
          </a:r>
        </a:p>
      </xdr:txBody>
    </xdr:sp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565" name="OpenSolverC31"/>
        <xdr:cNvSpPr/>
      </xdr:nvSpPr>
      <xdr:spPr>
        <a:xfrm>
          <a:off x="2133600" y="5715000"/>
          <a:ext cx="8382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0=</a:t>
          </a:r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566" name="OpenSolverD32"/>
        <xdr:cNvSpPr/>
      </xdr:nvSpPr>
      <xdr:spPr>
        <a:xfrm>
          <a:off x="2971800" y="5905500"/>
          <a:ext cx="733425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0=</a:t>
          </a: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567" name="OpenSolverE33"/>
        <xdr:cNvSpPr/>
      </xdr:nvSpPr>
      <xdr:spPr>
        <a:xfrm>
          <a:off x="3705225" y="6096000"/>
          <a:ext cx="990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5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568" name="OpenSolverF34"/>
        <xdr:cNvSpPr/>
      </xdr:nvSpPr>
      <xdr:spPr>
        <a:xfrm>
          <a:off x="4695825" y="6286500"/>
          <a:ext cx="7715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569" name="OpenSolverG35"/>
        <xdr:cNvSpPr/>
      </xdr:nvSpPr>
      <xdr:spPr>
        <a:xfrm>
          <a:off x="5467350" y="6477000"/>
          <a:ext cx="48577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0=</a:t>
          </a:r>
        </a:p>
      </xdr:txBody>
    </xdr:sp>
    <xdr:clientData/>
  </xdr:twoCellAnchor>
  <xdr:twoCellAnchor>
    <xdr:from>
      <xdr:col>7</xdr:col>
      <xdr:colOff>0</xdr:colOff>
      <xdr:row>35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570" name="OpenSolverH36"/>
        <xdr:cNvSpPr/>
      </xdr:nvSpPr>
      <xdr:spPr>
        <a:xfrm>
          <a:off x="5953125" y="6667500"/>
          <a:ext cx="4572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0=</a:t>
          </a:r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9</xdr:col>
      <xdr:colOff>0</xdr:colOff>
      <xdr:row>37</xdr:row>
      <xdr:rowOff>0</xdr:rowOff>
    </xdr:to>
    <xdr:sp macro="" textlink="">
      <xdr:nvSpPr>
        <xdr:cNvPr id="571" name="OpenSolverI37"/>
        <xdr:cNvSpPr/>
      </xdr:nvSpPr>
      <xdr:spPr>
        <a:xfrm>
          <a:off x="6410325" y="6858000"/>
          <a:ext cx="32385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0=</a:t>
          </a: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10</xdr:col>
      <xdr:colOff>0</xdr:colOff>
      <xdr:row>38</xdr:row>
      <xdr:rowOff>0</xdr:rowOff>
    </xdr:to>
    <xdr:sp macro="" textlink="">
      <xdr:nvSpPr>
        <xdr:cNvPr id="572" name="OpenSolverJ38"/>
        <xdr:cNvSpPr/>
      </xdr:nvSpPr>
      <xdr:spPr>
        <a:xfrm>
          <a:off x="6734175" y="7048500"/>
          <a:ext cx="32385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0=</a:t>
          </a:r>
        </a:p>
      </xdr:txBody>
    </xdr:sp>
    <xdr:clientData/>
  </xdr:twoCellAnchor>
  <xdr:twoCellAnchor>
    <xdr:from>
      <xdr:col>10</xdr:col>
      <xdr:colOff>0</xdr:colOff>
      <xdr:row>38</xdr:row>
      <xdr:rowOff>0</xdr:rowOff>
    </xdr:from>
    <xdr:to>
      <xdr:col>11</xdr:col>
      <xdr:colOff>0</xdr:colOff>
      <xdr:row>39</xdr:row>
      <xdr:rowOff>0</xdr:rowOff>
    </xdr:to>
    <xdr:sp macro="" textlink="">
      <xdr:nvSpPr>
        <xdr:cNvPr id="573" name="OpenSolverK39"/>
        <xdr:cNvSpPr/>
      </xdr:nvSpPr>
      <xdr:spPr>
        <a:xfrm>
          <a:off x="7058025" y="7239000"/>
          <a:ext cx="32385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0=</a:t>
          </a:r>
        </a:p>
      </xdr:txBody>
    </xdr:sp>
    <xdr:clientData/>
  </xdr:twoCellAnchor>
  <xdr:twoCellAnchor>
    <xdr:from>
      <xdr:col>0</xdr:col>
      <xdr:colOff>0</xdr:colOff>
      <xdr:row>52</xdr:row>
      <xdr:rowOff>0</xdr:rowOff>
    </xdr:from>
    <xdr:to>
      <xdr:col>1</xdr:col>
      <xdr:colOff>0</xdr:colOff>
      <xdr:row>53</xdr:row>
      <xdr:rowOff>0</xdr:rowOff>
    </xdr:to>
    <xdr:sp macro="" textlink="">
      <xdr:nvSpPr>
        <xdr:cNvPr id="574" name="OpenSolverA53"/>
        <xdr:cNvSpPr/>
      </xdr:nvSpPr>
      <xdr:spPr>
        <a:xfrm>
          <a:off x="0" y="9906000"/>
          <a:ext cx="10668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575" name="OpenSolverB54"/>
        <xdr:cNvSpPr/>
      </xdr:nvSpPr>
      <xdr:spPr>
        <a:xfrm>
          <a:off x="1066800" y="10096500"/>
          <a:ext cx="10668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55</xdr:row>
      <xdr:rowOff>0</xdr:rowOff>
    </xdr:to>
    <xdr:sp macro="" textlink="">
      <xdr:nvSpPr>
        <xdr:cNvPr id="576" name="OpenSolverC55"/>
        <xdr:cNvSpPr/>
      </xdr:nvSpPr>
      <xdr:spPr>
        <a:xfrm>
          <a:off x="2133600" y="10287000"/>
          <a:ext cx="8382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0=</a:t>
          </a:r>
        </a:p>
      </xdr:txBody>
    </xdr:sp>
    <xdr:clientData/>
  </xdr:twoCellAnchor>
  <xdr:twoCellAnchor>
    <xdr:from>
      <xdr:col>3</xdr:col>
      <xdr:colOff>0</xdr:colOff>
      <xdr:row>55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577" name="OpenSolverD56"/>
        <xdr:cNvSpPr/>
      </xdr:nvSpPr>
      <xdr:spPr>
        <a:xfrm>
          <a:off x="2971800" y="10477500"/>
          <a:ext cx="7334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0=</a:t>
          </a:r>
        </a:p>
      </xdr:txBody>
    </xdr:sp>
    <xdr:clientData/>
  </xdr:twoCellAnchor>
  <xdr:twoCellAnchor>
    <xdr:from>
      <xdr:col>4</xdr:col>
      <xdr:colOff>0</xdr:colOff>
      <xdr:row>56</xdr:row>
      <xdr:rowOff>0</xdr:rowOff>
    </xdr:from>
    <xdr:to>
      <xdr:col>5</xdr:col>
      <xdr:colOff>0</xdr:colOff>
      <xdr:row>57</xdr:row>
      <xdr:rowOff>0</xdr:rowOff>
    </xdr:to>
    <xdr:sp macro="" textlink="">
      <xdr:nvSpPr>
        <xdr:cNvPr id="578" name="OpenSolverE57"/>
        <xdr:cNvSpPr/>
      </xdr:nvSpPr>
      <xdr:spPr>
        <a:xfrm>
          <a:off x="3705225" y="10668000"/>
          <a:ext cx="990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0=</a:t>
          </a:r>
        </a:p>
      </xdr:txBody>
    </xdr:sp>
    <xdr:clientData/>
  </xdr:twoCellAnchor>
  <xdr:twoCellAnchor>
    <xdr:from>
      <xdr:col>5</xdr:col>
      <xdr:colOff>0</xdr:colOff>
      <xdr:row>57</xdr:row>
      <xdr:rowOff>0</xdr:rowOff>
    </xdr:from>
    <xdr:to>
      <xdr:col>6</xdr:col>
      <xdr:colOff>0</xdr:colOff>
      <xdr:row>58</xdr:row>
      <xdr:rowOff>0</xdr:rowOff>
    </xdr:to>
    <xdr:sp macro="" textlink="">
      <xdr:nvSpPr>
        <xdr:cNvPr id="579" name="OpenSolverF58"/>
        <xdr:cNvSpPr/>
      </xdr:nvSpPr>
      <xdr:spPr>
        <a:xfrm>
          <a:off x="4695825" y="10858500"/>
          <a:ext cx="771525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0=</a:t>
          </a:r>
        </a:p>
      </xdr:txBody>
    </xdr:sp>
    <xdr:clientData/>
  </xdr:twoCellAnchor>
  <xdr:twoCellAnchor>
    <xdr:from>
      <xdr:col>6</xdr:col>
      <xdr:colOff>0</xdr:colOff>
      <xdr:row>58</xdr:row>
      <xdr:rowOff>0</xdr:rowOff>
    </xdr:from>
    <xdr:to>
      <xdr:col>7</xdr:col>
      <xdr:colOff>0</xdr:colOff>
      <xdr:row>59</xdr:row>
      <xdr:rowOff>0</xdr:rowOff>
    </xdr:to>
    <xdr:sp macro="" textlink="">
      <xdr:nvSpPr>
        <xdr:cNvPr id="580" name="OpenSolverG59"/>
        <xdr:cNvSpPr/>
      </xdr:nvSpPr>
      <xdr:spPr>
        <a:xfrm>
          <a:off x="5467350" y="11049000"/>
          <a:ext cx="485775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0=</a:t>
          </a:r>
        </a:p>
      </xdr:txBody>
    </xdr:sp>
    <xdr:clientData/>
  </xdr:twoCellAnchor>
  <xdr:twoCellAnchor>
    <xdr:from>
      <xdr:col>7</xdr:col>
      <xdr:colOff>0</xdr:colOff>
      <xdr:row>59</xdr:row>
      <xdr:rowOff>0</xdr:rowOff>
    </xdr:from>
    <xdr:to>
      <xdr:col>8</xdr:col>
      <xdr:colOff>0</xdr:colOff>
      <xdr:row>60</xdr:row>
      <xdr:rowOff>0</xdr:rowOff>
    </xdr:to>
    <xdr:sp macro="" textlink="">
      <xdr:nvSpPr>
        <xdr:cNvPr id="581" name="OpenSolverH60"/>
        <xdr:cNvSpPr/>
      </xdr:nvSpPr>
      <xdr:spPr>
        <a:xfrm>
          <a:off x="5953125" y="11239500"/>
          <a:ext cx="4572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8</xdr:col>
      <xdr:colOff>0</xdr:colOff>
      <xdr:row>60</xdr:row>
      <xdr:rowOff>0</xdr:rowOff>
    </xdr:from>
    <xdr:to>
      <xdr:col>9</xdr:col>
      <xdr:colOff>0</xdr:colOff>
      <xdr:row>61</xdr:row>
      <xdr:rowOff>0</xdr:rowOff>
    </xdr:to>
    <xdr:sp macro="" textlink="">
      <xdr:nvSpPr>
        <xdr:cNvPr id="582" name="OpenSolverI61"/>
        <xdr:cNvSpPr/>
      </xdr:nvSpPr>
      <xdr:spPr>
        <a:xfrm>
          <a:off x="6410325" y="11430000"/>
          <a:ext cx="32385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10</xdr:col>
      <xdr:colOff>0</xdr:colOff>
      <xdr:row>62</xdr:row>
      <xdr:rowOff>0</xdr:rowOff>
    </xdr:to>
    <xdr:sp macro="" textlink="">
      <xdr:nvSpPr>
        <xdr:cNvPr id="583" name="OpenSolverJ62"/>
        <xdr:cNvSpPr/>
      </xdr:nvSpPr>
      <xdr:spPr>
        <a:xfrm>
          <a:off x="6734175" y="11620500"/>
          <a:ext cx="32385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0=</a:t>
          </a:r>
        </a:p>
      </xdr:txBody>
    </xdr:sp>
    <xdr:clientData/>
  </xdr:twoCellAnchor>
  <xdr:twoCellAnchor>
    <xdr:from>
      <xdr:col>10</xdr:col>
      <xdr:colOff>0</xdr:colOff>
      <xdr:row>62</xdr:row>
      <xdr:rowOff>0</xdr:rowOff>
    </xdr:from>
    <xdr:to>
      <xdr:col>11</xdr:col>
      <xdr:colOff>0</xdr:colOff>
      <xdr:row>63</xdr:row>
      <xdr:rowOff>0</xdr:rowOff>
    </xdr:to>
    <xdr:sp macro="" textlink="">
      <xdr:nvSpPr>
        <xdr:cNvPr id="584" name="OpenSolverK63"/>
        <xdr:cNvSpPr/>
      </xdr:nvSpPr>
      <xdr:spPr>
        <a:xfrm>
          <a:off x="7058025" y="11811000"/>
          <a:ext cx="32385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0=</a:t>
          </a:r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12</xdr:col>
      <xdr:colOff>0</xdr:colOff>
      <xdr:row>40</xdr:row>
      <xdr:rowOff>0</xdr:rowOff>
    </xdr:to>
    <xdr:sp macro="" textlink="">
      <xdr:nvSpPr>
        <xdr:cNvPr id="585" name="OpenSolverL40"/>
        <xdr:cNvSpPr/>
      </xdr:nvSpPr>
      <xdr:spPr>
        <a:xfrm>
          <a:off x="7381875" y="7429500"/>
          <a:ext cx="32385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0=</a:t>
          </a:r>
        </a:p>
      </xdr:txBody>
    </xdr:sp>
    <xdr:clientData/>
  </xdr:twoCellAnchor>
  <xdr:twoCellAnchor>
    <xdr:from>
      <xdr:col>12</xdr:col>
      <xdr:colOff>0</xdr:colOff>
      <xdr:row>40</xdr:row>
      <xdr:rowOff>0</xdr:rowOff>
    </xdr:from>
    <xdr:to>
      <xdr:col>13</xdr:col>
      <xdr:colOff>0</xdr:colOff>
      <xdr:row>41</xdr:row>
      <xdr:rowOff>0</xdr:rowOff>
    </xdr:to>
    <xdr:sp macro="" textlink="">
      <xdr:nvSpPr>
        <xdr:cNvPr id="586" name="OpenSolverM41"/>
        <xdr:cNvSpPr/>
      </xdr:nvSpPr>
      <xdr:spPr>
        <a:xfrm>
          <a:off x="7705725" y="7620000"/>
          <a:ext cx="32385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0=</a:t>
          </a:r>
        </a:p>
      </xdr:txBody>
    </xdr:sp>
    <xdr:clientData/>
  </xdr:twoCellAnchor>
  <xdr:twoCellAnchor>
    <xdr:from>
      <xdr:col>13</xdr:col>
      <xdr:colOff>0</xdr:colOff>
      <xdr:row>41</xdr:row>
      <xdr:rowOff>0</xdr:rowOff>
    </xdr:from>
    <xdr:to>
      <xdr:col>14</xdr:col>
      <xdr:colOff>0</xdr:colOff>
      <xdr:row>42</xdr:row>
      <xdr:rowOff>0</xdr:rowOff>
    </xdr:to>
    <xdr:sp macro="" textlink="">
      <xdr:nvSpPr>
        <xdr:cNvPr id="587" name="OpenSolverN42"/>
        <xdr:cNvSpPr/>
      </xdr:nvSpPr>
      <xdr:spPr>
        <a:xfrm>
          <a:off x="8029575" y="7810500"/>
          <a:ext cx="32385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0=</a:t>
          </a:r>
        </a:p>
      </xdr:txBody>
    </xdr:sp>
    <xdr:clientData/>
  </xdr:twoCellAnchor>
  <xdr:twoCellAnchor>
    <xdr:from>
      <xdr:col>14</xdr:col>
      <xdr:colOff>0</xdr:colOff>
      <xdr:row>42</xdr:row>
      <xdr:rowOff>0</xdr:rowOff>
    </xdr:from>
    <xdr:to>
      <xdr:col>15</xdr:col>
      <xdr:colOff>0</xdr:colOff>
      <xdr:row>43</xdr:row>
      <xdr:rowOff>0</xdr:rowOff>
    </xdr:to>
    <xdr:sp macro="" textlink="">
      <xdr:nvSpPr>
        <xdr:cNvPr id="588" name="OpenSolverO43"/>
        <xdr:cNvSpPr/>
      </xdr:nvSpPr>
      <xdr:spPr>
        <a:xfrm>
          <a:off x="8353425" y="8001000"/>
          <a:ext cx="32385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15</xdr:col>
      <xdr:colOff>0</xdr:colOff>
      <xdr:row>43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589" name="OpenSolverP44"/>
        <xdr:cNvSpPr/>
      </xdr:nvSpPr>
      <xdr:spPr>
        <a:xfrm>
          <a:off x="8677275" y="8191500"/>
          <a:ext cx="32385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16</xdr:col>
      <xdr:colOff>0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590" name="OpenSolverQ45"/>
        <xdr:cNvSpPr/>
      </xdr:nvSpPr>
      <xdr:spPr>
        <a:xfrm>
          <a:off x="9001125" y="8382000"/>
          <a:ext cx="32385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0=</a:t>
          </a:r>
        </a:p>
      </xdr:txBody>
    </xdr:sp>
    <xdr:clientData/>
  </xdr:twoCellAnchor>
  <xdr:twoCellAnchor>
    <xdr:from>
      <xdr:col>17</xdr:col>
      <xdr:colOff>0</xdr:colOff>
      <xdr:row>45</xdr:row>
      <xdr:rowOff>0</xdr:rowOff>
    </xdr:from>
    <xdr:to>
      <xdr:col>18</xdr:col>
      <xdr:colOff>0</xdr:colOff>
      <xdr:row>46</xdr:row>
      <xdr:rowOff>0</xdr:rowOff>
    </xdr:to>
    <xdr:sp macro="" textlink="">
      <xdr:nvSpPr>
        <xdr:cNvPr id="591" name="OpenSolverR46"/>
        <xdr:cNvSpPr/>
      </xdr:nvSpPr>
      <xdr:spPr>
        <a:xfrm>
          <a:off x="9324975" y="8572500"/>
          <a:ext cx="32385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0=</a:t>
          </a:r>
        </a:p>
      </xdr:txBody>
    </xdr:sp>
    <xdr:clientData/>
  </xdr:twoCellAnchor>
  <xdr:twoCellAnchor>
    <xdr:from>
      <xdr:col>18</xdr:col>
      <xdr:colOff>0</xdr:colOff>
      <xdr:row>46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592" name="OpenSolverS47"/>
        <xdr:cNvSpPr/>
      </xdr:nvSpPr>
      <xdr:spPr>
        <a:xfrm>
          <a:off x="9648825" y="8763000"/>
          <a:ext cx="32385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0=</a:t>
          </a:r>
        </a:p>
      </xdr:txBody>
    </xdr:sp>
    <xdr:clientData/>
  </xdr:twoCellAnchor>
  <xdr:twoCellAnchor>
    <xdr:from>
      <xdr:col>19</xdr:col>
      <xdr:colOff>0</xdr:colOff>
      <xdr:row>47</xdr:row>
      <xdr:rowOff>0</xdr:rowOff>
    </xdr:from>
    <xdr:to>
      <xdr:col>20</xdr:col>
      <xdr:colOff>0</xdr:colOff>
      <xdr:row>48</xdr:row>
      <xdr:rowOff>0</xdr:rowOff>
    </xdr:to>
    <xdr:sp macro="" textlink="">
      <xdr:nvSpPr>
        <xdr:cNvPr id="593" name="OpenSolverT48"/>
        <xdr:cNvSpPr/>
      </xdr:nvSpPr>
      <xdr:spPr>
        <a:xfrm>
          <a:off x="9972675" y="8953500"/>
          <a:ext cx="32385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0=</a:t>
          </a:r>
        </a:p>
      </xdr:txBody>
    </xdr:sp>
    <xdr:clientData/>
  </xdr:twoCellAnchor>
  <xdr:twoCellAnchor>
    <xdr:from>
      <xdr:col>20</xdr:col>
      <xdr:colOff>0</xdr:colOff>
      <xdr:row>48</xdr:row>
      <xdr:rowOff>0</xdr:rowOff>
    </xdr:from>
    <xdr:to>
      <xdr:col>21</xdr:col>
      <xdr:colOff>0</xdr:colOff>
      <xdr:row>49</xdr:row>
      <xdr:rowOff>0</xdr:rowOff>
    </xdr:to>
    <xdr:sp macro="" textlink="">
      <xdr:nvSpPr>
        <xdr:cNvPr id="594" name="OpenSolverU49"/>
        <xdr:cNvSpPr/>
      </xdr:nvSpPr>
      <xdr:spPr>
        <a:xfrm>
          <a:off x="10296525" y="9144000"/>
          <a:ext cx="32385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0=</a:t>
          </a:r>
        </a:p>
      </xdr:txBody>
    </xdr:sp>
    <xdr:clientData/>
  </xdr:twoCellAnchor>
  <xdr:twoCellAnchor>
    <xdr:from>
      <xdr:col>11</xdr:col>
      <xdr:colOff>0</xdr:colOff>
      <xdr:row>63</xdr:row>
      <xdr:rowOff>0</xdr:rowOff>
    </xdr:from>
    <xdr:to>
      <xdr:col>12</xdr:col>
      <xdr:colOff>0</xdr:colOff>
      <xdr:row>64</xdr:row>
      <xdr:rowOff>0</xdr:rowOff>
    </xdr:to>
    <xdr:sp macro="" textlink="">
      <xdr:nvSpPr>
        <xdr:cNvPr id="595" name="OpenSolverL64"/>
        <xdr:cNvSpPr/>
      </xdr:nvSpPr>
      <xdr:spPr>
        <a:xfrm>
          <a:off x="7381875" y="12001500"/>
          <a:ext cx="32385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12</xdr:col>
      <xdr:colOff>0</xdr:colOff>
      <xdr:row>64</xdr:row>
      <xdr:rowOff>0</xdr:rowOff>
    </xdr:from>
    <xdr:to>
      <xdr:col>13</xdr:col>
      <xdr:colOff>0</xdr:colOff>
      <xdr:row>65</xdr:row>
      <xdr:rowOff>0</xdr:rowOff>
    </xdr:to>
    <xdr:sp macro="" textlink="">
      <xdr:nvSpPr>
        <xdr:cNvPr id="596" name="OpenSolverM65"/>
        <xdr:cNvSpPr/>
      </xdr:nvSpPr>
      <xdr:spPr>
        <a:xfrm>
          <a:off x="7705725" y="12192000"/>
          <a:ext cx="32385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13</xdr:col>
      <xdr:colOff>0</xdr:colOff>
      <xdr:row>65</xdr:row>
      <xdr:rowOff>0</xdr:rowOff>
    </xdr:from>
    <xdr:to>
      <xdr:col>14</xdr:col>
      <xdr:colOff>0</xdr:colOff>
      <xdr:row>66</xdr:row>
      <xdr:rowOff>0</xdr:rowOff>
    </xdr:to>
    <xdr:sp macro="" textlink="">
      <xdr:nvSpPr>
        <xdr:cNvPr id="597" name="OpenSolverN66"/>
        <xdr:cNvSpPr/>
      </xdr:nvSpPr>
      <xdr:spPr>
        <a:xfrm>
          <a:off x="8029575" y="12382500"/>
          <a:ext cx="32385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0=</a:t>
          </a:r>
        </a:p>
      </xdr:txBody>
    </xdr:sp>
    <xdr:clientData/>
  </xdr:twoCellAnchor>
  <xdr:twoCellAnchor>
    <xdr:from>
      <xdr:col>14</xdr:col>
      <xdr:colOff>0</xdr:colOff>
      <xdr:row>66</xdr:row>
      <xdr:rowOff>0</xdr:rowOff>
    </xdr:from>
    <xdr:to>
      <xdr:col>15</xdr:col>
      <xdr:colOff>0</xdr:colOff>
      <xdr:row>67</xdr:row>
      <xdr:rowOff>0</xdr:rowOff>
    </xdr:to>
    <xdr:sp macro="" textlink="">
      <xdr:nvSpPr>
        <xdr:cNvPr id="598" name="OpenSolverO67"/>
        <xdr:cNvSpPr/>
      </xdr:nvSpPr>
      <xdr:spPr>
        <a:xfrm>
          <a:off x="8353425" y="12573000"/>
          <a:ext cx="32385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0=</a:t>
          </a:r>
        </a:p>
      </xdr:txBody>
    </xdr:sp>
    <xdr:clientData/>
  </xdr:twoCellAnchor>
  <xdr:twoCellAnchor>
    <xdr:from>
      <xdr:col>15</xdr:col>
      <xdr:colOff>0</xdr:colOff>
      <xdr:row>67</xdr:row>
      <xdr:rowOff>0</xdr:rowOff>
    </xdr:from>
    <xdr:to>
      <xdr:col>16</xdr:col>
      <xdr:colOff>0</xdr:colOff>
      <xdr:row>68</xdr:row>
      <xdr:rowOff>0</xdr:rowOff>
    </xdr:to>
    <xdr:sp macro="" textlink="">
      <xdr:nvSpPr>
        <xdr:cNvPr id="599" name="OpenSolverP68"/>
        <xdr:cNvSpPr/>
      </xdr:nvSpPr>
      <xdr:spPr>
        <a:xfrm>
          <a:off x="8677275" y="12763500"/>
          <a:ext cx="32385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0=</a:t>
          </a:r>
        </a:p>
      </xdr:txBody>
    </xdr:sp>
    <xdr:clientData/>
  </xdr:twoCellAnchor>
  <xdr:twoCellAnchor>
    <xdr:from>
      <xdr:col>16</xdr:col>
      <xdr:colOff>0</xdr:colOff>
      <xdr:row>68</xdr:row>
      <xdr:rowOff>0</xdr:rowOff>
    </xdr:from>
    <xdr:to>
      <xdr:col>17</xdr:col>
      <xdr:colOff>0</xdr:colOff>
      <xdr:row>69</xdr:row>
      <xdr:rowOff>0</xdr:rowOff>
    </xdr:to>
    <xdr:sp macro="" textlink="">
      <xdr:nvSpPr>
        <xdr:cNvPr id="600" name="OpenSolverQ69"/>
        <xdr:cNvSpPr/>
      </xdr:nvSpPr>
      <xdr:spPr>
        <a:xfrm>
          <a:off x="9001125" y="12954000"/>
          <a:ext cx="32385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0=</a:t>
          </a:r>
        </a:p>
      </xdr:txBody>
    </xdr:sp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70</xdr:row>
      <xdr:rowOff>0</xdr:rowOff>
    </xdr:to>
    <xdr:sp macro="" textlink="">
      <xdr:nvSpPr>
        <xdr:cNvPr id="601" name="OpenSolverR70"/>
        <xdr:cNvSpPr/>
      </xdr:nvSpPr>
      <xdr:spPr>
        <a:xfrm>
          <a:off x="9324975" y="13144500"/>
          <a:ext cx="32385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0=</a:t>
          </a:r>
        </a:p>
      </xdr:txBody>
    </xdr:sp>
    <xdr:clientData/>
  </xdr:twoCellAnchor>
  <xdr:twoCellAnchor>
    <xdr:from>
      <xdr:col>18</xdr:col>
      <xdr:colOff>0</xdr:colOff>
      <xdr:row>70</xdr:row>
      <xdr:rowOff>0</xdr:rowOff>
    </xdr:from>
    <xdr:to>
      <xdr:col>19</xdr:col>
      <xdr:colOff>0</xdr:colOff>
      <xdr:row>71</xdr:row>
      <xdr:rowOff>0</xdr:rowOff>
    </xdr:to>
    <xdr:sp macro="" textlink="">
      <xdr:nvSpPr>
        <xdr:cNvPr id="602" name="OpenSolverS71"/>
        <xdr:cNvSpPr/>
      </xdr:nvSpPr>
      <xdr:spPr>
        <a:xfrm>
          <a:off x="9648825" y="13335000"/>
          <a:ext cx="32385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19</xdr:col>
      <xdr:colOff>0</xdr:colOff>
      <xdr:row>71</xdr:row>
      <xdr:rowOff>0</xdr:rowOff>
    </xdr:from>
    <xdr:to>
      <xdr:col>20</xdr:col>
      <xdr:colOff>0</xdr:colOff>
      <xdr:row>72</xdr:row>
      <xdr:rowOff>0</xdr:rowOff>
    </xdr:to>
    <xdr:sp macro="" textlink="">
      <xdr:nvSpPr>
        <xdr:cNvPr id="603" name="OpenSolverT72"/>
        <xdr:cNvSpPr/>
      </xdr:nvSpPr>
      <xdr:spPr>
        <a:xfrm>
          <a:off x="9972675" y="13525500"/>
          <a:ext cx="32385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20</xdr:col>
      <xdr:colOff>0</xdr:colOff>
      <xdr:row>72</xdr:row>
      <xdr:rowOff>0</xdr:rowOff>
    </xdr:from>
    <xdr:to>
      <xdr:col>21</xdr:col>
      <xdr:colOff>0</xdr:colOff>
      <xdr:row>73</xdr:row>
      <xdr:rowOff>0</xdr:rowOff>
    </xdr:to>
    <xdr:sp macro="" textlink="">
      <xdr:nvSpPr>
        <xdr:cNvPr id="604" name="OpenSolverU73"/>
        <xdr:cNvSpPr/>
      </xdr:nvSpPr>
      <xdr:spPr>
        <a:xfrm>
          <a:off x="10296525" y="13716000"/>
          <a:ext cx="32385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0=</a:t>
          </a:r>
        </a:p>
      </xdr:txBody>
    </xdr:sp>
    <xdr:clientData/>
  </xdr:twoCellAnchor>
  <xdr:twoCellAnchor>
    <xdr:from>
      <xdr:col>0</xdr:col>
      <xdr:colOff>0</xdr:colOff>
      <xdr:row>130</xdr:row>
      <xdr:rowOff>0</xdr:rowOff>
    </xdr:from>
    <xdr:to>
      <xdr:col>2</xdr:col>
      <xdr:colOff>0</xdr:colOff>
      <xdr:row>131</xdr:row>
      <xdr:rowOff>0</xdr:rowOff>
    </xdr:to>
    <xdr:sp macro="" textlink="">
      <xdr:nvSpPr>
        <xdr:cNvPr id="605" name="OpenSolver54"/>
        <xdr:cNvSpPr/>
      </xdr:nvSpPr>
      <xdr:spPr>
        <a:xfrm>
          <a:off x="0" y="24765000"/>
          <a:ext cx="2133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606" name="OpenSolver55"/>
        <xdr:cNvSpPr/>
      </xdr:nvSpPr>
      <xdr:spPr>
        <a:xfrm>
          <a:off x="3705225" y="190500"/>
          <a:ext cx="990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4</xdr:col>
      <xdr:colOff>495300</xdr:colOff>
      <xdr:row>130</xdr:row>
      <xdr:rowOff>95250</xdr:rowOff>
    </xdr:to>
    <xdr:cxnSp macro="">
      <xdr:nvCxnSpPr>
        <xdr:cNvPr id="607" name="OpenSolver 56"/>
        <xdr:cNvCxnSpPr>
          <a:stCxn id="605" idx="3"/>
          <a:endCxn id="606" idx="2"/>
        </xdr:cNvCxnSpPr>
      </xdr:nvCxnSpPr>
      <xdr:spPr>
        <a:xfrm flipV="1">
          <a:off x="2133600" y="381000"/>
          <a:ext cx="2066925" cy="244792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4763</xdr:colOff>
      <xdr:row>65</xdr:row>
      <xdr:rowOff>111125</xdr:rowOff>
    </xdr:from>
    <xdr:to>
      <xdr:col>3</xdr:col>
      <xdr:colOff>385763</xdr:colOff>
      <xdr:row>66</xdr:row>
      <xdr:rowOff>174625</xdr:rowOff>
    </xdr:to>
    <xdr:sp macro="" textlink="">
      <xdr:nvSpPr>
        <xdr:cNvPr id="608" name="OpenSolver 57"/>
        <xdr:cNvSpPr/>
      </xdr:nvSpPr>
      <xdr:spPr>
        <a:xfrm>
          <a:off x="2976563" y="1249362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76</xdr:row>
      <xdr:rowOff>0</xdr:rowOff>
    </xdr:from>
    <xdr:to>
      <xdr:col>1</xdr:col>
      <xdr:colOff>0</xdr:colOff>
      <xdr:row>77</xdr:row>
      <xdr:rowOff>0</xdr:rowOff>
    </xdr:to>
    <xdr:sp macro="" textlink="">
      <xdr:nvSpPr>
        <xdr:cNvPr id="609" name="OpenSolverA77"/>
        <xdr:cNvSpPr/>
      </xdr:nvSpPr>
      <xdr:spPr>
        <a:xfrm>
          <a:off x="0" y="14478000"/>
          <a:ext cx="10668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1=</a:t>
          </a:r>
        </a:p>
      </xdr:txBody>
    </xdr:sp>
    <xdr:clientData/>
  </xdr:twoCellAnchor>
  <xdr:twoCellAnchor>
    <xdr:from>
      <xdr:col>27</xdr:col>
      <xdr:colOff>0</xdr:colOff>
      <xdr:row>135</xdr:row>
      <xdr:rowOff>0</xdr:rowOff>
    </xdr:from>
    <xdr:to>
      <xdr:col>47</xdr:col>
      <xdr:colOff>0</xdr:colOff>
      <xdr:row>155</xdr:row>
      <xdr:rowOff>0</xdr:rowOff>
    </xdr:to>
    <xdr:sp macro="" textlink="">
      <xdr:nvSpPr>
        <xdr:cNvPr id="610" name="OpenSolverAB136:AU155"/>
        <xdr:cNvSpPr/>
      </xdr:nvSpPr>
      <xdr:spPr>
        <a:xfrm>
          <a:off x="12563475" y="25717500"/>
          <a:ext cx="13068300" cy="38100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20≥</a:t>
          </a:r>
        </a:p>
      </xdr:txBody>
    </xdr:sp>
    <xdr:clientData/>
  </xdr:twoCellAnchor>
  <xdr:twoCellAnchor>
    <xdr:from>
      <xdr:col>50</xdr:col>
      <xdr:colOff>0</xdr:colOff>
      <xdr:row>138</xdr:row>
      <xdr:rowOff>0</xdr:rowOff>
    </xdr:from>
    <xdr:to>
      <xdr:col>70</xdr:col>
      <xdr:colOff>0</xdr:colOff>
      <xdr:row>158</xdr:row>
      <xdr:rowOff>0</xdr:rowOff>
    </xdr:to>
    <xdr:sp macro="" textlink="">
      <xdr:nvSpPr>
        <xdr:cNvPr id="611" name="OpenSolverAY139:BR158"/>
        <xdr:cNvSpPr/>
      </xdr:nvSpPr>
      <xdr:spPr>
        <a:xfrm>
          <a:off x="27460575" y="26289000"/>
          <a:ext cx="12192000" cy="38100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20≥</a:t>
          </a:r>
        </a:p>
      </xdr:txBody>
    </xdr:sp>
    <xdr:clientData/>
  </xdr:twoCellAnchor>
  <xdr:twoCellAnchor>
    <xdr:from>
      <xdr:col>49</xdr:col>
      <xdr:colOff>0</xdr:colOff>
      <xdr:row>137</xdr:row>
      <xdr:rowOff>0</xdr:rowOff>
    </xdr:from>
    <xdr:to>
      <xdr:col>50</xdr:col>
      <xdr:colOff>0</xdr:colOff>
      <xdr:row>158</xdr:row>
      <xdr:rowOff>0</xdr:rowOff>
    </xdr:to>
    <xdr:sp macro="" textlink="">
      <xdr:nvSpPr>
        <xdr:cNvPr id="612" name="OpenSolverAX138:AX158"/>
        <xdr:cNvSpPr/>
      </xdr:nvSpPr>
      <xdr:spPr>
        <a:xfrm>
          <a:off x="26850975" y="26098500"/>
          <a:ext cx="609600" cy="400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20≥</a:t>
          </a:r>
        </a:p>
      </xdr:txBody>
    </xdr:sp>
    <xdr:clientData/>
  </xdr:twoCellAnchor>
  <xdr:twoCellAnchor>
    <xdr:from>
      <xdr:col>49</xdr:col>
      <xdr:colOff>0</xdr:colOff>
      <xdr:row>137</xdr:row>
      <xdr:rowOff>0</xdr:rowOff>
    </xdr:from>
    <xdr:to>
      <xdr:col>70</xdr:col>
      <xdr:colOff>0</xdr:colOff>
      <xdr:row>138</xdr:row>
      <xdr:rowOff>0</xdr:rowOff>
    </xdr:to>
    <xdr:sp macro="" textlink="">
      <xdr:nvSpPr>
        <xdr:cNvPr id="613" name="OpenSolverAX138:BR138"/>
        <xdr:cNvSpPr/>
      </xdr:nvSpPr>
      <xdr:spPr>
        <a:xfrm>
          <a:off x="26850975" y="26098500"/>
          <a:ext cx="12801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20≥</a:t>
          </a:r>
        </a:p>
      </xdr:txBody>
    </xdr:sp>
    <xdr:clientData/>
  </xdr:twoCellAnchor>
  <xdr:twoCellAnchor>
    <xdr:from>
      <xdr:col>26</xdr:col>
      <xdr:colOff>0</xdr:colOff>
      <xdr:row>134</xdr:row>
      <xdr:rowOff>0</xdr:rowOff>
    </xdr:from>
    <xdr:to>
      <xdr:col>27</xdr:col>
      <xdr:colOff>0</xdr:colOff>
      <xdr:row>155</xdr:row>
      <xdr:rowOff>0</xdr:rowOff>
    </xdr:to>
    <xdr:sp macro="" textlink="">
      <xdr:nvSpPr>
        <xdr:cNvPr id="614" name="OpenSolverAA135:AA155"/>
        <xdr:cNvSpPr/>
      </xdr:nvSpPr>
      <xdr:spPr>
        <a:xfrm>
          <a:off x="12239625" y="25527000"/>
          <a:ext cx="323850" cy="400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20≥</a:t>
          </a:r>
        </a:p>
      </xdr:txBody>
    </xdr:sp>
    <xdr:clientData/>
  </xdr:twoCellAnchor>
  <xdr:twoCellAnchor>
    <xdr:from>
      <xdr:col>26</xdr:col>
      <xdr:colOff>0</xdr:colOff>
      <xdr:row>134</xdr:row>
      <xdr:rowOff>0</xdr:rowOff>
    </xdr:from>
    <xdr:to>
      <xdr:col>47</xdr:col>
      <xdr:colOff>0</xdr:colOff>
      <xdr:row>135</xdr:row>
      <xdr:rowOff>0</xdr:rowOff>
    </xdr:to>
    <xdr:sp macro="" textlink="">
      <xdr:nvSpPr>
        <xdr:cNvPr id="615" name="OpenSolverAA135:AU135"/>
        <xdr:cNvSpPr/>
      </xdr:nvSpPr>
      <xdr:spPr>
        <a:xfrm>
          <a:off x="12239625" y="25527000"/>
          <a:ext cx="1339215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20≥</a:t>
          </a:r>
        </a:p>
      </xdr:txBody>
    </xdr:sp>
    <xdr:clientData/>
  </xdr:twoCellAnchor>
  <xdr:twoCellAnchor>
    <xdr:from>
      <xdr:col>0</xdr:col>
      <xdr:colOff>12700</xdr:colOff>
      <xdr:row>28</xdr:row>
      <xdr:rowOff>12700</xdr:rowOff>
    </xdr:from>
    <xdr:to>
      <xdr:col>21</xdr:col>
      <xdr:colOff>12700</xdr:colOff>
      <xdr:row>49</xdr:row>
      <xdr:rowOff>0</xdr:rowOff>
    </xdr:to>
    <xdr:sp macro="" textlink="">
      <xdr:nvSpPr>
        <xdr:cNvPr id="616" name="OpenSolver65"/>
        <xdr:cNvSpPr/>
      </xdr:nvSpPr>
      <xdr:spPr>
        <a:xfrm>
          <a:off x="12700" y="5346700"/>
          <a:ext cx="10620375" cy="3987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27</xdr:row>
      <xdr:rowOff>127000</xdr:rowOff>
    </xdr:from>
    <xdr:to>
      <xdr:col>0</xdr:col>
      <xdr:colOff>323358</xdr:colOff>
      <xdr:row>28</xdr:row>
      <xdr:rowOff>63500</xdr:rowOff>
    </xdr:to>
    <xdr:sp macro="" textlink="">
      <xdr:nvSpPr>
        <xdr:cNvPr id="617" name="OpenSolver66"/>
        <xdr:cNvSpPr/>
      </xdr:nvSpPr>
      <xdr:spPr>
        <a:xfrm>
          <a:off x="0" y="52705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0</xdr:col>
      <xdr:colOff>12700</xdr:colOff>
      <xdr:row>52</xdr:row>
      <xdr:rowOff>12700</xdr:rowOff>
    </xdr:from>
    <xdr:to>
      <xdr:col>21</xdr:col>
      <xdr:colOff>12700</xdr:colOff>
      <xdr:row>73</xdr:row>
      <xdr:rowOff>0</xdr:rowOff>
    </xdr:to>
    <xdr:sp macro="" textlink="">
      <xdr:nvSpPr>
        <xdr:cNvPr id="618" name="OpenSolver67"/>
        <xdr:cNvSpPr/>
      </xdr:nvSpPr>
      <xdr:spPr>
        <a:xfrm>
          <a:off x="12700" y="9918700"/>
          <a:ext cx="10620375" cy="3987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51</xdr:row>
      <xdr:rowOff>127000</xdr:rowOff>
    </xdr:from>
    <xdr:to>
      <xdr:col>0</xdr:col>
      <xdr:colOff>323358</xdr:colOff>
      <xdr:row>52</xdr:row>
      <xdr:rowOff>63500</xdr:rowOff>
    </xdr:to>
    <xdr:sp macro="" textlink="">
      <xdr:nvSpPr>
        <xdr:cNvPr id="619" name="OpenSolver68"/>
        <xdr:cNvSpPr/>
      </xdr:nvSpPr>
      <xdr:spPr>
        <a:xfrm>
          <a:off x="0" y="98425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0</xdr:col>
      <xdr:colOff>12700</xdr:colOff>
      <xdr:row>76</xdr:row>
      <xdr:rowOff>12700</xdr:rowOff>
    </xdr:from>
    <xdr:to>
      <xdr:col>11</xdr:col>
      <xdr:colOff>12700</xdr:colOff>
      <xdr:row>77</xdr:row>
      <xdr:rowOff>0</xdr:rowOff>
    </xdr:to>
    <xdr:sp macro="" textlink="">
      <xdr:nvSpPr>
        <xdr:cNvPr id="620" name="OpenSolver69"/>
        <xdr:cNvSpPr/>
      </xdr:nvSpPr>
      <xdr:spPr>
        <a:xfrm>
          <a:off x="12700" y="14490700"/>
          <a:ext cx="7381875" cy="177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75</xdr:row>
      <xdr:rowOff>127000</xdr:rowOff>
    </xdr:from>
    <xdr:to>
      <xdr:col>0</xdr:col>
      <xdr:colOff>323358</xdr:colOff>
      <xdr:row>76</xdr:row>
      <xdr:rowOff>63500</xdr:rowOff>
    </xdr:to>
    <xdr:sp macro="" textlink="">
      <xdr:nvSpPr>
        <xdr:cNvPr id="621" name="OpenSolver70"/>
        <xdr:cNvSpPr/>
      </xdr:nvSpPr>
      <xdr:spPr>
        <a:xfrm>
          <a:off x="0" y="144145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0</xdr:col>
      <xdr:colOff>12700</xdr:colOff>
      <xdr:row>80</xdr:row>
      <xdr:rowOff>12700</xdr:rowOff>
    </xdr:from>
    <xdr:to>
      <xdr:col>11</xdr:col>
      <xdr:colOff>12700</xdr:colOff>
      <xdr:row>81</xdr:row>
      <xdr:rowOff>0</xdr:rowOff>
    </xdr:to>
    <xdr:sp macro="" textlink="">
      <xdr:nvSpPr>
        <xdr:cNvPr id="622" name="OpenSolver71"/>
        <xdr:cNvSpPr/>
      </xdr:nvSpPr>
      <xdr:spPr>
        <a:xfrm>
          <a:off x="12700" y="15252700"/>
          <a:ext cx="7381875" cy="177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79</xdr:row>
      <xdr:rowOff>127000</xdr:rowOff>
    </xdr:from>
    <xdr:to>
      <xdr:col>0</xdr:col>
      <xdr:colOff>323358</xdr:colOff>
      <xdr:row>80</xdr:row>
      <xdr:rowOff>63500</xdr:rowOff>
    </xdr:to>
    <xdr:sp macro="" textlink="">
      <xdr:nvSpPr>
        <xdr:cNvPr id="623" name="OpenSolver72"/>
        <xdr:cNvSpPr/>
      </xdr:nvSpPr>
      <xdr:spPr>
        <a:xfrm>
          <a:off x="0" y="151765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0</xdr:col>
      <xdr:colOff>12700</xdr:colOff>
      <xdr:row>134</xdr:row>
      <xdr:rowOff>12700</xdr:rowOff>
    </xdr:from>
    <xdr:to>
      <xdr:col>21</xdr:col>
      <xdr:colOff>12700</xdr:colOff>
      <xdr:row>135</xdr:row>
      <xdr:rowOff>0</xdr:rowOff>
    </xdr:to>
    <xdr:sp macro="" textlink="">
      <xdr:nvSpPr>
        <xdr:cNvPr id="624" name="OpenSolver73"/>
        <xdr:cNvSpPr/>
      </xdr:nvSpPr>
      <xdr:spPr>
        <a:xfrm>
          <a:off x="12700" y="25539700"/>
          <a:ext cx="10620375" cy="177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133</xdr:row>
      <xdr:rowOff>127000</xdr:rowOff>
    </xdr:from>
    <xdr:to>
      <xdr:col>0</xdr:col>
      <xdr:colOff>360933</xdr:colOff>
      <xdr:row>134</xdr:row>
      <xdr:rowOff>63500</xdr:rowOff>
    </xdr:to>
    <xdr:sp macro="" textlink="">
      <xdr:nvSpPr>
        <xdr:cNvPr id="625" name="OpenSolver74"/>
        <xdr:cNvSpPr/>
      </xdr:nvSpPr>
      <xdr:spPr>
        <a:xfrm>
          <a:off x="0" y="254635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integer</a:t>
          </a:r>
        </a:p>
      </xdr:txBody>
    </xdr:sp>
    <xdr:clientData/>
  </xdr:twoCellAnchor>
  <xdr:twoCellAnchor>
    <xdr:from>
      <xdr:col>2</xdr:col>
      <xdr:colOff>12700</xdr:colOff>
      <xdr:row>137</xdr:row>
      <xdr:rowOff>12700</xdr:rowOff>
    </xdr:from>
    <xdr:to>
      <xdr:col>23</xdr:col>
      <xdr:colOff>12700</xdr:colOff>
      <xdr:row>138</xdr:row>
      <xdr:rowOff>0</xdr:rowOff>
    </xdr:to>
    <xdr:sp macro="" textlink="">
      <xdr:nvSpPr>
        <xdr:cNvPr id="626" name="OpenSolver75"/>
        <xdr:cNvSpPr/>
      </xdr:nvSpPr>
      <xdr:spPr>
        <a:xfrm>
          <a:off x="2146300" y="26111200"/>
          <a:ext cx="9134475" cy="177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136</xdr:row>
      <xdr:rowOff>127000</xdr:rowOff>
    </xdr:from>
    <xdr:to>
      <xdr:col>2</xdr:col>
      <xdr:colOff>360933</xdr:colOff>
      <xdr:row>137</xdr:row>
      <xdr:rowOff>63500</xdr:rowOff>
    </xdr:to>
    <xdr:sp macro="" textlink="">
      <xdr:nvSpPr>
        <xdr:cNvPr id="627" name="OpenSolver76"/>
        <xdr:cNvSpPr/>
      </xdr:nvSpPr>
      <xdr:spPr>
        <a:xfrm>
          <a:off x="2133600" y="260350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integer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61"/>
  <sheetViews>
    <sheetView tabSelected="1" topLeftCell="A307" zoomScale="85" zoomScaleNormal="85" workbookViewId="0">
      <selection activeCell="F4" sqref="F4"/>
    </sheetView>
  </sheetViews>
  <sheetFormatPr defaultRowHeight="15" x14ac:dyDescent="0.25"/>
  <cols>
    <col min="1" max="2" width="16" customWidth="1"/>
    <col min="3" max="3" width="12.5703125" customWidth="1"/>
    <col min="4" max="4" width="11" customWidth="1"/>
    <col min="5" max="5" width="14.85546875" customWidth="1"/>
    <col min="6" max="6" width="11.5703125" customWidth="1"/>
    <col min="7" max="7" width="7.28515625" customWidth="1"/>
    <col min="8" max="8" width="6.85546875" customWidth="1"/>
    <col min="9" max="27" width="4.85546875" customWidth="1"/>
    <col min="29" max="29" width="22.28515625" customWidth="1"/>
  </cols>
  <sheetData>
    <row r="1" spans="1:29" x14ac:dyDescent="0.25">
      <c r="A1" t="s">
        <v>12</v>
      </c>
    </row>
    <row r="2" spans="1:29" x14ac:dyDescent="0.25">
      <c r="A2" s="1" t="s">
        <v>10</v>
      </c>
      <c r="B2" s="1" t="s">
        <v>106</v>
      </c>
      <c r="C2" s="1">
        <v>80</v>
      </c>
      <c r="D2" s="2">
        <f>SUM(E6:E14)</f>
        <v>43</v>
      </c>
      <c r="E2" s="5">
        <v>37</v>
      </c>
      <c r="G2" s="9" t="s">
        <v>5</v>
      </c>
      <c r="H2" s="9"/>
      <c r="I2" s="9"/>
      <c r="J2" s="9"/>
    </row>
    <row r="4" spans="1:29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16</v>
      </c>
      <c r="AC4" s="1" t="s">
        <v>108</v>
      </c>
    </row>
    <row r="5" spans="1:29" x14ac:dyDescent="0.25">
      <c r="A5" s="6">
        <v>1</v>
      </c>
      <c r="B5" s="6">
        <v>0</v>
      </c>
      <c r="C5" s="6">
        <v>0</v>
      </c>
      <c r="D5" s="6" t="s">
        <v>4</v>
      </c>
      <c r="E5" s="6" t="s">
        <v>4</v>
      </c>
      <c r="G5" s="12">
        <v>0</v>
      </c>
      <c r="H5" s="10">
        <f>SQRT($B6*$B6 + $C6*$C6)</f>
        <v>4.2426406871192848</v>
      </c>
      <c r="I5" s="10">
        <f>SQRT($B7*$B7 + $C7*$C7)</f>
        <v>11.045361017187261</v>
      </c>
      <c r="J5" s="10">
        <f>SQRT($B8*$B8 + $C8*$C8)</f>
        <v>8.0622577482985491</v>
      </c>
      <c r="K5" s="10">
        <f>SQRT($B9*$B9 + $C9*$C9)</f>
        <v>10.295630140987001</v>
      </c>
      <c r="L5" s="10">
        <f>SQRT($B10*$B10 + $C10*$C10)</f>
        <v>5.3851648071345037</v>
      </c>
      <c r="M5" s="10">
        <f>SQRT($B11*$B11 + $C11*$C11)</f>
        <v>8.0622577482985491</v>
      </c>
      <c r="N5" s="10">
        <f>SQRT($B12*$B12 + $C12*$C12)</f>
        <v>6</v>
      </c>
      <c r="O5" s="10">
        <f>SQRT($B13*$B13 + $C13*$C13)</f>
        <v>6.7082039324993694</v>
      </c>
      <c r="P5" s="10">
        <f>SQRT($B14*$B14 + $C14*$C14)</f>
        <v>3.1622776601683795</v>
      </c>
      <c r="Q5" s="10">
        <f>SQRT($B15*$B15 + $C15*$C15)</f>
        <v>6</v>
      </c>
      <c r="R5" s="10">
        <f>SQRT($B16*$B16 + $C16*$C16)</f>
        <v>7.2111025509279782</v>
      </c>
      <c r="S5" s="10">
        <f>SQRT($B17*$B17 + $C17*$C17)</f>
        <v>5.3851648071345037</v>
      </c>
      <c r="T5" s="10">
        <f>SQRT($B18*$B18 + $C18*$C18)</f>
        <v>8.2462112512353212</v>
      </c>
      <c r="U5" s="10">
        <f>SQRT($B19*$B19 + $C19*$C19)</f>
        <v>11.661903789690601</v>
      </c>
      <c r="V5" s="10">
        <f>SQRT($B20*$B20 + $C20*$C20)</f>
        <v>8.0622577482985491</v>
      </c>
      <c r="W5" s="10">
        <f>SQRT($B21*$B21 + $C21*$C21)</f>
        <v>3.1622776601683795</v>
      </c>
      <c r="X5" s="10">
        <f>SQRT($B22*$B22 + $C22*$C22)</f>
        <v>7.810249675906654</v>
      </c>
      <c r="Y5" s="10">
        <f>SQRT($B23*$B23 + $C23*$C23)</f>
        <v>9.2195444572928871</v>
      </c>
      <c r="Z5" s="10">
        <f>SQRT($B24*$B24 + $C24*$C24)</f>
        <v>7.810249675906654</v>
      </c>
      <c r="AA5" s="13">
        <f>SQRT($B25*$B25 + $C25*$C25)</f>
        <v>6.4031242374328485</v>
      </c>
      <c r="AC5" s="2" t="s">
        <v>109</v>
      </c>
    </row>
    <row r="6" spans="1:29" x14ac:dyDescent="0.25">
      <c r="A6" s="6">
        <v>2</v>
      </c>
      <c r="B6" s="6">
        <v>-3</v>
      </c>
      <c r="C6" s="6">
        <v>3</v>
      </c>
      <c r="D6" s="6">
        <v>1</v>
      </c>
      <c r="E6" s="6">
        <v>5</v>
      </c>
      <c r="G6" s="14">
        <f>SQRT($B6*$B6 + $C6*$C6)</f>
        <v>4.2426406871192848</v>
      </c>
      <c r="H6" s="11">
        <v>0</v>
      </c>
      <c r="I6" s="11">
        <f>SQRT(($B7-$B$6)*($B7-$B$6)+($C7-$C$6)*($C7-$C$6))</f>
        <v>8.9442719099991592</v>
      </c>
      <c r="J6" s="11">
        <f>SQRT(($B8-$B$6)*($B8-$B$6)+($C8-$C$6)*($C8-$C$6))</f>
        <v>8.0622577482985491</v>
      </c>
      <c r="K6" s="11">
        <f>SQRT(($B9-$B$6)*($B9-$B$6)+($C9-$C$6)*($C9-$C$6))</f>
        <v>6.324555320336759</v>
      </c>
      <c r="L6" s="11">
        <f>SQRT(($B10-$B$6)*($B10-$B$6)+($C10-$C$6)*($C10-$C$6))</f>
        <v>5.3851648071345037</v>
      </c>
      <c r="M6" s="11">
        <f>SQRT(($B11-$B$6)*($B11-$B$6)+($C11-$C$6)*($C11-$C$6))</f>
        <v>10.04987562112089</v>
      </c>
      <c r="N6" s="11">
        <f>SQRT(($B12-$B$6)*($B12-$B$6)+($C12-$C$6)*($C12-$C$6))</f>
        <v>9.4868329805051381</v>
      </c>
      <c r="O6" s="11">
        <f>SQRT(($B13-$B$6)*($B13-$B$6)+($C13-$C$6)*($C13-$C$6))</f>
        <v>10.816653826391969</v>
      </c>
      <c r="P6" s="11">
        <f>SQRT(($B14-$B$6)*($B14-$B$6)+($C14-$C$6)*($C14-$C$6))</f>
        <v>6.324555320336759</v>
      </c>
      <c r="Q6" s="11">
        <f>SQRT(($B15-$B$6)*($B15-$B$6)+($C15-$C$6)*($C15-$C$6))</f>
        <v>9.4868329805051381</v>
      </c>
      <c r="R6" s="11">
        <f>SQRT(($B16-$B$6)*($B16-$B$6)+($C16-$C$6)*($C16-$C$6))</f>
        <v>9.0553851381374173</v>
      </c>
      <c r="S6" s="11">
        <f>SQRT(($B17-$B$6)*($B17-$B$6)+($C17-$C$6)*($C17-$C$6))</f>
        <v>5.3851648071345037</v>
      </c>
      <c r="T6" s="11">
        <f>SQRT(($B18-$B$6)*($B18-$B$6)+($C18-$C$6)*($C18-$C$6))</f>
        <v>5.0990195135927845</v>
      </c>
      <c r="U6" s="11">
        <f>SQRT(($B19-$B$6)*($B19-$B$6)+($C19-$C$6)*($C19-$C$6))</f>
        <v>11.401754250991379</v>
      </c>
      <c r="V6" s="11">
        <f>SQRT(($B20-$B$6)*($B20-$B$6)+($C20-$C$6)*($C20-$C$6))</f>
        <v>6.4031242374328485</v>
      </c>
      <c r="W6" s="11">
        <f>SQRT(($B21-$B$6)*($B21-$B$6)+($C21-$C$6)*($C21-$C$6))</f>
        <v>2</v>
      </c>
      <c r="X6" s="11">
        <f>SQRT(($B22-$B$6)*($B22-$B$6)+($C22-$C$6)*($C22-$C$6))</f>
        <v>3.6055512754639891</v>
      </c>
      <c r="Y6" s="11">
        <f>SQRT(($B23-$B$6)*($B23-$B$6)+($C23-$C$6)*($C23-$C$6))</f>
        <v>7.810249675906654</v>
      </c>
      <c r="Z6" s="11">
        <f>SQRT(($B24-$B$6)*($B24-$B$6)+($C24-$C$6)*($C24-$C$6))</f>
        <v>8.5440037453175304</v>
      </c>
      <c r="AA6" s="15">
        <f>SQRT(($B25-$B$6)*($B25-$B$6)+($C25-$C$6)*($C25-$C$6))</f>
        <v>10.63014581273465</v>
      </c>
      <c r="AC6" s="5" t="s">
        <v>110</v>
      </c>
    </row>
    <row r="7" spans="1:29" x14ac:dyDescent="0.25">
      <c r="A7" s="6">
        <v>3</v>
      </c>
      <c r="B7" s="6">
        <v>1</v>
      </c>
      <c r="C7" s="6">
        <v>11</v>
      </c>
      <c r="D7" s="6">
        <v>1</v>
      </c>
      <c r="E7" s="6">
        <v>4</v>
      </c>
      <c r="G7" s="14">
        <f t="shared" ref="G7:G25" si="0">SQRT($B7*$B7 + $C7*$C7)</f>
        <v>11.045361017187261</v>
      </c>
      <c r="H7" s="11">
        <f t="shared" ref="H7:H25" si="1">SQRT(($B7-$B$6)*($B7-$B$6)+($C7-$C$6)*($C7-$C$6))</f>
        <v>8.9442719099991592</v>
      </c>
      <c r="I7" s="11">
        <f t="shared" ref="I7" si="2">SQRT(($B7-$B$7)*($B7-$B$7)+($C7-$C$7)*($C7-$C$7))</f>
        <v>0</v>
      </c>
      <c r="J7" s="11">
        <f>SQRT(($B8-$B$7)*($B8-$B$7)+($C8-$C$7)*($C8-$C$7))</f>
        <v>5</v>
      </c>
      <c r="K7" s="11">
        <f>SQRT(($B9-$B$7)*($B9-$B$7)+($C9-$C$7)*($C9-$C$7))</f>
        <v>6.324555320336759</v>
      </c>
      <c r="L7" s="11">
        <f>SQRT(($B10-$B$7)*($B10-$B$7)+($C10-$C$7)*($C10-$C$7))</f>
        <v>14.317821063276353</v>
      </c>
      <c r="M7" s="11">
        <f>SQRT(($B11-$B$7)*($B11-$B$7)+($C11-$C$7)*($C11-$C$7))</f>
        <v>18.681541692269406</v>
      </c>
      <c r="N7" s="11">
        <f>SQRT(($B12-$B$7)*($B12-$B$7)+($C12-$C$7)*($C12-$C$7))</f>
        <v>12.083045973594572</v>
      </c>
      <c r="O7" s="11">
        <f>SQRT(($B13-$B$7)*($B13-$B$7)+($C13-$C$7)*($C13-$C$7))</f>
        <v>17.11724276862369</v>
      </c>
      <c r="P7" s="11">
        <f>SQRT(($B14-$B$7)*($B14-$B$7)+($C14-$C$7)*($C14-$C$7))</f>
        <v>14.142135623730951</v>
      </c>
      <c r="Q7" s="11">
        <f>SQRT(($B15-$B$7)*($B15-$B$7)+($C15-$C$7)*($C15-$C$7))</f>
        <v>17.029386365926403</v>
      </c>
      <c r="R7" s="11">
        <f>SQRT(($B16-$B$7)*($B16-$B$7)+($C16-$C$7)*($C16-$C$7))</f>
        <v>8.6023252670426267</v>
      </c>
      <c r="S7" s="11">
        <f>SQRT(($B17-$B$7)*($B17-$B$7)+($C17-$C$7)*($C17-$C$7))</f>
        <v>6.0827625302982193</v>
      </c>
      <c r="T7" s="11">
        <f>SQRT(($B18-$B$7)*($B18-$B$7)+($C18-$C$7)*($C18-$C$7))</f>
        <v>4.2426406871192848</v>
      </c>
      <c r="U7" s="11">
        <f>SQRT(($B19-$B$7)*($B19-$B$7)+($C19-$C$7)*($C19-$C$7))</f>
        <v>5.0990195135927845</v>
      </c>
      <c r="V7" s="11">
        <f>SQRT(($B20-$B$7)*($B20-$B$7)+($C20-$C$7)*($C20-$C$7))</f>
        <v>3</v>
      </c>
      <c r="W7" s="11">
        <f>SQRT(($B21-$B$7)*($B21-$B$7)+($C21-$C$7)*($C21-$C$7))</f>
        <v>10.770329614269007</v>
      </c>
      <c r="X7" s="11">
        <f>SQRT(($B22-$B$7)*($B22-$B$7)+($C22-$C$7)*($C22-$C$7))</f>
        <v>9.2195444572928871</v>
      </c>
      <c r="Y7" s="11">
        <f>SQRT(($B23-$B$7)*($B23-$B$7)+($C23-$C$7)*($C23-$C$7))</f>
        <v>2.2360679774997898</v>
      </c>
      <c r="Z7" s="11">
        <f>SQRT(($B24-$B$7)*($B24-$B$7)+($C24-$C$7)*($C24-$C$7))</f>
        <v>17.464249196572979</v>
      </c>
      <c r="AA7" s="15">
        <f>SQRT(($B25-$B$7)*($B25-$B$7)+($C25-$C$7)*($C25-$C$7))</f>
        <v>15.524174696260024</v>
      </c>
    </row>
    <row r="8" spans="1:29" x14ac:dyDescent="0.25">
      <c r="A8" s="6">
        <v>4</v>
      </c>
      <c r="B8" s="6">
        <v>4</v>
      </c>
      <c r="C8" s="6">
        <v>7</v>
      </c>
      <c r="D8" s="6">
        <v>1</v>
      </c>
      <c r="E8" s="6">
        <v>3</v>
      </c>
      <c r="G8" s="14">
        <f t="shared" si="0"/>
        <v>8.0622577482985491</v>
      </c>
      <c r="H8" s="11">
        <f t="shared" si="1"/>
        <v>8.0622577482985491</v>
      </c>
      <c r="I8" s="11">
        <f t="shared" ref="I8:I25" si="3">SQRT(($B8-$B$7)*($B8-$B$7)+($C8-$C$7)*($C8-$C$7))</f>
        <v>5</v>
      </c>
      <c r="J8" s="11">
        <v>0</v>
      </c>
      <c r="K8" s="11">
        <f>SQRT(($B9-$B$8)*($B9-$B$8)+($C9-$C$8)*($C9-$C$8))</f>
        <v>9.2195444572928871</v>
      </c>
      <c r="L8" s="11">
        <f>SQRT(($B10-$B$8)*($B10-$B$8)+($C10-$C$8)*($C10-$C$8))</f>
        <v>12.727922061357855</v>
      </c>
      <c r="M8" s="11">
        <f>SQRT(($B11-$B$8)*($B11-$B$8)+($C11-$C$8)*($C11-$C$8))</f>
        <v>16.124515496597098</v>
      </c>
      <c r="N8" s="11">
        <f>SQRT(($B12-$B$8)*($B12-$B$8)+($C12-$C$8)*($C12-$C$8))</f>
        <v>7.2801098892805181</v>
      </c>
      <c r="O8" s="11">
        <f>SQRT(($B13-$B$8)*($B13-$B$8)+($C13-$C$8)*($C13-$C$8))</f>
        <v>13.038404810405298</v>
      </c>
      <c r="P8" s="11">
        <f>SQRT(($B14-$B$8)*($B14-$B$8)+($C14-$C$8)*($C14-$C$8))</f>
        <v>11.180339887498949</v>
      </c>
      <c r="Q8" s="11">
        <f>SQRT(($B15-$B$8)*($B15-$B$8)+($C15-$C$8)*($C15-$C$8))</f>
        <v>13.601470508735444</v>
      </c>
      <c r="R8" s="11">
        <f>SQRT(($B16-$B$8)*($B16-$B$8)+($C16-$C$8)*($C16-$C$8))</f>
        <v>3.6055512754639891</v>
      </c>
      <c r="S8" s="11">
        <f>SQRT(($B17-$B$8)*($B17-$B$8)+($C17-$C$8)*($C17-$C$8))</f>
        <v>2.8284271247461903</v>
      </c>
      <c r="T8" s="11">
        <f>SQRT(($B18-$B$8)*($B18-$B$8)+($C18-$C$8)*($C18-$C$8))</f>
        <v>6.0827625302982193</v>
      </c>
      <c r="U8" s="11">
        <f>SQRT(($B19-$B$8)*($B19-$B$8)+($C19-$C$8)*($C19-$C$8))</f>
        <v>3.6055512754639891</v>
      </c>
      <c r="V8" s="11">
        <f>SQRT(($B20-$B$8)*($B20-$B$8)+($C20-$C$8)*($C20-$C$8))</f>
        <v>3.1622776601683795</v>
      </c>
      <c r="W8" s="11">
        <f>SQRT(($B21-$B$8)*($B21-$B$8)+($C21-$C$8)*($C21-$C$8))</f>
        <v>9.2195444572928871</v>
      </c>
      <c r="X8" s="11">
        <f>SQRT(($B22-$B$8)*($B22-$B$8)+($C22-$C$8)*($C22-$C$8))</f>
        <v>10.198039027185569</v>
      </c>
      <c r="Y8" s="11">
        <f>SQRT(($B23-$B$8)*($B23-$B$8)+($C23-$C$8)*($C23-$C$8))</f>
        <v>2.8284271247461903</v>
      </c>
      <c r="Z8" s="11">
        <f>SQRT(($B24-$B$8)*($B24-$B$8)+($C24-$C$8)*($C24-$C$8))</f>
        <v>15.620499351813308</v>
      </c>
      <c r="AA8" s="15">
        <f>SQRT(($B25-$B$8)*($B25-$B$8)+($C25-$C$8)*($C25-$C$8))</f>
        <v>11.045361017187261</v>
      </c>
    </row>
    <row r="9" spans="1:29" x14ac:dyDescent="0.25">
      <c r="A9" s="6">
        <v>5</v>
      </c>
      <c r="B9" s="6">
        <v>-5</v>
      </c>
      <c r="C9" s="6">
        <v>9</v>
      </c>
      <c r="D9" s="6">
        <v>1</v>
      </c>
      <c r="E9" s="6">
        <v>6</v>
      </c>
      <c r="G9" s="14">
        <f t="shared" si="0"/>
        <v>10.295630140987001</v>
      </c>
      <c r="H9" s="11">
        <f t="shared" si="1"/>
        <v>6.324555320336759</v>
      </c>
      <c r="I9" s="11">
        <f t="shared" si="3"/>
        <v>6.324555320336759</v>
      </c>
      <c r="J9" s="11">
        <f>SQRT(($B9-$B$8)*($B9-$B$8)+($C9-$C$8)*($C9-$C$8))</f>
        <v>9.2195444572928871</v>
      </c>
      <c r="K9" s="11">
        <v>0</v>
      </c>
      <c r="L9" s="11">
        <f>SQRT(($B10-$B$9)*($B10-$B$9)+($C10-$C$9)*($C10-$C$9))</f>
        <v>11</v>
      </c>
      <c r="M9" s="11">
        <f>SQRT(($B11-$B$9)*($B11-$B$9)+($C11-$C$9)*($C11-$C$9))</f>
        <v>16.031219541881399</v>
      </c>
      <c r="N9" s="11">
        <f>SQRT(($B12-$B$9)*($B12-$B$9)+($C12-$C$9)*($C12-$C$9))</f>
        <v>14.212670403551895</v>
      </c>
      <c r="O9" s="11">
        <f>SQRT(($B13-$B$9)*($B13-$B$9)+($C13-$C$9)*($C13-$C$9))</f>
        <v>17</v>
      </c>
      <c r="P9" s="11">
        <f>SQRT(($B14-$B$9)*($B14-$B$9)+($C14-$C$9)*($C14-$C$9))</f>
        <v>12.649110640673518</v>
      </c>
      <c r="Q9" s="11">
        <f>SQRT(($B15-$B$9)*($B15-$B$9)+($C15-$C$9)*($C15-$C$9))</f>
        <v>15.811388300841896</v>
      </c>
      <c r="R9" s="11">
        <f>SQRT(($B16-$B$9)*($B16-$B$9)+($C16-$C$9)*($C16-$C$9))</f>
        <v>12.083045973594572</v>
      </c>
      <c r="S9" s="11">
        <f>SQRT(($B17-$B$9)*($B17-$B$9)+($C17-$C$9)*($C17-$C$9))</f>
        <v>8.0622577482985491</v>
      </c>
      <c r="T9" s="11">
        <f>SQRT(($B18-$B$9)*($B18-$B$9)+($C18-$C$9)*($C18-$C$9))</f>
        <v>3.1622776601683795</v>
      </c>
      <c r="U9" s="11">
        <f>SQRT(($B19-$B$9)*($B19-$B$9)+($C19-$C$9)*($C19-$C$9))</f>
        <v>11.045361017187261</v>
      </c>
      <c r="V9" s="11">
        <f>SQRT(($B20-$B$9)*($B20-$B$9)+($C20-$C$9)*($C20-$C$9))</f>
        <v>6.0827625302982193</v>
      </c>
      <c r="W9" s="11">
        <f>SQRT(($B21-$B$9)*($B21-$B$9)+($C21-$C$9)*($C21-$C$9))</f>
        <v>8.2462112512353212</v>
      </c>
      <c r="X9" s="11">
        <f>SQRT(($B22-$B$9)*($B22-$B$9)+($C22-$C$9)*($C22-$C$9))</f>
        <v>4.1231056256176606</v>
      </c>
      <c r="Y9" s="11">
        <f>SQRT(($B23-$B$9)*($B23-$B$9)+($C23-$C$9)*($C23-$C$9))</f>
        <v>7</v>
      </c>
      <c r="Z9" s="11">
        <f>SQRT(($B24-$B$9)*($B24-$B$9)+($C24-$C$9)*($C24-$C$9))</f>
        <v>14.035668847618199</v>
      </c>
      <c r="AA9" s="15">
        <f>SQRT(($B25-$B$9)*($B25-$B$9)+($C25-$C$9)*($C25-$C$9))</f>
        <v>16.401219466856727</v>
      </c>
    </row>
    <row r="10" spans="1:29" x14ac:dyDescent="0.25">
      <c r="A10" s="6">
        <v>6</v>
      </c>
      <c r="B10" s="6">
        <v>-5</v>
      </c>
      <c r="C10" s="6">
        <v>-2</v>
      </c>
      <c r="D10" s="6">
        <v>1</v>
      </c>
      <c r="E10" s="6">
        <v>7</v>
      </c>
      <c r="G10" s="14">
        <f t="shared" si="0"/>
        <v>5.3851648071345037</v>
      </c>
      <c r="H10" s="11">
        <f t="shared" si="1"/>
        <v>5.3851648071345037</v>
      </c>
      <c r="I10" s="11">
        <f t="shared" si="3"/>
        <v>14.317821063276353</v>
      </c>
      <c r="J10" s="11">
        <f>SQRT(($B10-$B$8)*($B10-$B$8)+($C10-$C$8)*($C10-$C$8))</f>
        <v>12.727922061357855</v>
      </c>
      <c r="K10" s="11">
        <f>SQRT(($B10-$B$9)*($B10-$B$9)+($C10-$C$9)*($C10-$C$9))</f>
        <v>11</v>
      </c>
      <c r="L10" s="11">
        <v>0</v>
      </c>
      <c r="M10" s="11">
        <f>SQRT(($B11-$B$10)*($B11-$B$10)+($C11-$C$10)*($C11-$C$10))</f>
        <v>5.0990195135927845</v>
      </c>
      <c r="N10" s="11">
        <f>SQRT(($B12-$B$10)*($B12-$B$10)+($C12-$C$10)*($C12-$C$10))</f>
        <v>11.180339887498949</v>
      </c>
      <c r="O10" s="11">
        <f>SQRT(($B13-$B$10)*($B13-$B$10)+($C13-$C$10)*($C13-$C$10))</f>
        <v>8.9442719099991592</v>
      </c>
      <c r="P10" s="11">
        <f>SQRT(($B14-$B$10)*($B14-$B$10)+($C14-$C$10)*($C14-$C$10))</f>
        <v>4.1231056256176606</v>
      </c>
      <c r="Q10" s="11">
        <f>SQRT(($B15-$B$10)*($B15-$B$10)+($C15-$C$10)*($C15-$C$10))</f>
        <v>6.4031242374328485</v>
      </c>
      <c r="R10" s="11">
        <f>SQRT(($B16-$B$10)*($B16-$B$10)+($C16-$C$10)*($C16-$C$10))</f>
        <v>12.529964086141668</v>
      </c>
      <c r="S10" s="11">
        <f>SQRT(($B17-$B$10)*($B17-$B$10)+($C17-$C$10)*($C17-$C$10))</f>
        <v>9.8994949366116654</v>
      </c>
      <c r="T10" s="11">
        <f>SQRT(($B18-$B$10)*($B18-$B$10)+($C18-$C$10)*($C18-$C$10))</f>
        <v>10.440306508910551</v>
      </c>
      <c r="U10" s="11">
        <f>SQRT(($B19-$B$10)*($B19-$B$10)+($C19-$C$10)*($C19-$C$10))</f>
        <v>16.278820596099706</v>
      </c>
      <c r="V10" s="11">
        <f>SQRT(($B20-$B$10)*($B20-$B$10)+($C20-$C$10)*($C20-$C$10))</f>
        <v>11.661903789690601</v>
      </c>
      <c r="W10" s="11">
        <f>SQRT(($B21-$B$10)*($B21-$B$10)+($C21-$C$10)*($C21-$C$10))</f>
        <v>3.6055512754639891</v>
      </c>
      <c r="X10" s="11">
        <f>SQRT(($B22-$B$10)*($B22-$B$10)+($C22-$C$10)*($C22-$C$10))</f>
        <v>7.0710678118654755</v>
      </c>
      <c r="Y10" s="11">
        <f>SQRT(($B23-$B$10)*($B23-$B$10)+($C23-$C$10)*($C23-$C$10))</f>
        <v>13.038404810405298</v>
      </c>
      <c r="Z10" s="11">
        <f>SQRT(($B24-$B$10)*($B24-$B$10)+($C24-$C$10)*($C24-$C$10))</f>
        <v>3.1622776601683795</v>
      </c>
      <c r="AA10" s="15">
        <f>SQRT(($B25-$B$10)*($B25-$B$10)+($C25-$C$10)*($C25-$C$10))</f>
        <v>10.198039027185569</v>
      </c>
    </row>
    <row r="11" spans="1:29" x14ac:dyDescent="0.25">
      <c r="A11" s="6">
        <v>7</v>
      </c>
      <c r="B11" s="6">
        <v>-4</v>
      </c>
      <c r="C11" s="6">
        <v>-7</v>
      </c>
      <c r="D11" s="6">
        <v>1</v>
      </c>
      <c r="E11" s="6">
        <v>3</v>
      </c>
      <c r="G11" s="14">
        <f t="shared" si="0"/>
        <v>8.0622577482985491</v>
      </c>
      <c r="H11" s="11">
        <f t="shared" si="1"/>
        <v>10.04987562112089</v>
      </c>
      <c r="I11" s="11">
        <f t="shared" si="3"/>
        <v>18.681541692269406</v>
      </c>
      <c r="J11" s="11">
        <f>SQRT(($B11-$B$8)*($B11-$B$8)+($C11-$C$8)*($C11-$C$8))</f>
        <v>16.124515496597098</v>
      </c>
      <c r="K11" s="11">
        <f>SQRT(($B11-$B$9)*($B11-$B$9)+($C11-$C$9)*($C11-$C$9))</f>
        <v>16.031219541881399</v>
      </c>
      <c r="L11" s="11">
        <f>SQRT(($B11-$B$10)*($B11-$B$10)+($C11-$C$10)*($C11-$C$10))</f>
        <v>5.0990195135927845</v>
      </c>
      <c r="M11" s="11">
        <v>0</v>
      </c>
      <c r="N11" s="11">
        <f>SQRT(($B12-$B$11)*($B12-$B$11)+($C12-$C$11)*($C12-$C$11))</f>
        <v>12.206555615733702</v>
      </c>
      <c r="O11" s="11">
        <f>SQRT(($B13-$B$11)*($B13-$B$11)+($C13-$C$11)*($C13-$C$11))</f>
        <v>7.0710678118654755</v>
      </c>
      <c r="P11" s="11">
        <f>SQRT(($B14-$B$11)*($B14-$B$11)+($C14-$C$11)*($C14-$C$11))</f>
        <v>5</v>
      </c>
      <c r="Q11" s="11">
        <f>SQRT(($B15-$B$11)*($B15-$B$11)+($C15-$C$11)*($C15-$C$11))</f>
        <v>4.1231056256176606</v>
      </c>
      <c r="R11" s="11">
        <f>SQRT(($B16-$B$11)*($B16-$B$11)+($C16-$C$11)*($C16-$C$11))</f>
        <v>14.866068747318506</v>
      </c>
      <c r="S11" s="11">
        <f>SQRT(($B17-$B$11)*($B17-$B$11)+($C17-$C$11)*($C17-$C$11))</f>
        <v>13.416407864998739</v>
      </c>
      <c r="T11" s="11">
        <f>SQRT(($B18-$B$11)*($B18-$B$11)+($C18-$C$11)*($C18-$C$11))</f>
        <v>15.132745950421556</v>
      </c>
      <c r="U11" s="11">
        <f>SQRT(($B19-$B$11)*($B19-$B$11)+($C19-$C$11)*($C19-$C$11))</f>
        <v>19.723082923316021</v>
      </c>
      <c r="V11" s="11">
        <f>SQRT(($B20-$B$11)*($B20-$B$11)+($C20-$C$11)*($C20-$C$11))</f>
        <v>15.811388300841896</v>
      </c>
      <c r="W11" s="11">
        <f>SQRT(($B21-$B$11)*($B21-$B$11)+($C21-$C$11)*($C21-$C$11))</f>
        <v>8.0622577482985491</v>
      </c>
      <c r="X11" s="11">
        <f>SQRT(($B22-$B$11)*($B22-$B$11)+($C22-$C$11)*($C22-$C$11))</f>
        <v>12.165525060596439</v>
      </c>
      <c r="Y11" s="11">
        <f>SQRT(($B23-$B$11)*($B23-$B$11)+($C23-$C$11)*($C23-$C$11))</f>
        <v>17.088007490635061</v>
      </c>
      <c r="Z11" s="11">
        <f>SQRT(($B24-$B$11)*($B24-$B$11)+($C24-$C$11)*($C24-$C$11))</f>
        <v>2.8284271247461903</v>
      </c>
      <c r="AA11" s="15">
        <f>SQRT(($B25-$B$11)*($B25-$B$11)+($C25-$C$11)*($C25-$C$11))</f>
        <v>9.4868329805051381</v>
      </c>
    </row>
    <row r="12" spans="1:29" x14ac:dyDescent="0.25">
      <c r="A12" s="6">
        <v>8</v>
      </c>
      <c r="B12" s="6">
        <v>6</v>
      </c>
      <c r="C12" s="6">
        <v>0</v>
      </c>
      <c r="D12" s="6">
        <v>1</v>
      </c>
      <c r="E12" s="6">
        <v>4</v>
      </c>
      <c r="G12" s="14">
        <f t="shared" si="0"/>
        <v>6</v>
      </c>
      <c r="H12" s="11">
        <f t="shared" si="1"/>
        <v>9.4868329805051381</v>
      </c>
      <c r="I12" s="11">
        <f t="shared" si="3"/>
        <v>12.083045973594572</v>
      </c>
      <c r="J12" s="11">
        <f>SQRT(($B12-$B$8)*($B12-$B$8)+($C12-$C$8)*($C12-$C$8))</f>
        <v>7.2801098892805181</v>
      </c>
      <c r="K12" s="11">
        <f t="shared" ref="K12:K25" si="4">SQRT(($B12-$B$9)*($B12-$B$9)+($C12-$C$9)*($C12-$C$9))</f>
        <v>14.212670403551895</v>
      </c>
      <c r="L12" s="11">
        <f>SQRT(($B12-$B$10)*($B12-$B$10)+($C12-$C$10)*($C12-$C$10))</f>
        <v>11.180339887498949</v>
      </c>
      <c r="M12" s="11">
        <f>SQRT(($B12-$B$11)*($B12-$B$11)+($C12-$C$11)*($C12-$C$11))</f>
        <v>12.206555615733702</v>
      </c>
      <c r="N12" s="11">
        <v>0</v>
      </c>
      <c r="O12" s="11">
        <f>SQRT(($B13-$B$12)*($B13-$B$12)+($C13-$C$12)*($C13-$C$12))</f>
        <v>6.7082039324993694</v>
      </c>
      <c r="P12" s="11">
        <f>SQRT(($B14-$B$12)*($B14-$B$12)+($C14-$C$12)*($C14-$C$12))</f>
        <v>7.6157731058639087</v>
      </c>
      <c r="Q12" s="11">
        <f>SQRT(($B15-$B$12)*($B15-$B$12)+($C15-$C$12)*($C15-$C$12))</f>
        <v>8.4852813742385695</v>
      </c>
      <c r="R12" s="11">
        <f>SQRT(($B16-$B$12)*($B16-$B$12)+($C16-$C$12)*($C16-$C$12))</f>
        <v>4</v>
      </c>
      <c r="S12" s="11">
        <f>SQRT(($B17-$B$12)*($B17-$B$12)+($C17-$C$12)*($C17-$C$12))</f>
        <v>6.4031242374328485</v>
      </c>
      <c r="T12" s="11">
        <f>SQRT(($B18-$B$12)*($B18-$B$12)+($C18-$C$12)*($C18-$C$12))</f>
        <v>11.313708498984761</v>
      </c>
      <c r="U12" s="11">
        <f>SQRT(($B19-$B$12)*($B19-$B$12)+($C19-$C$12)*($C19-$C$12))</f>
        <v>10</v>
      </c>
      <c r="V12" s="11">
        <f>SQRT(($B20-$B$12)*($B20-$B$12)+($C20-$C$12)*($C20-$C$12))</f>
        <v>9.4339811320566032</v>
      </c>
      <c r="W12" s="11">
        <f>SQRT(($B21-$B$12)*($B21-$B$12)+($C21-$C$12)*($C21-$C$12))</f>
        <v>9.0553851381374173</v>
      </c>
      <c r="X12" s="11">
        <f>SQRT(($B22-$B$12)*($B22-$B$12)+($C22-$C$12)*($C22-$C$12))</f>
        <v>13</v>
      </c>
      <c r="Y12" s="11">
        <f>SQRT(($B23-$B$12)*($B23-$B$12)+($C23-$C$12)*($C23-$C$12))</f>
        <v>9.8488578017961039</v>
      </c>
      <c r="Z12" s="11">
        <f>SQRT(($B24-$B$12)*($B24-$B$12)+($C24-$C$12)*($C24-$C$12))</f>
        <v>13</v>
      </c>
      <c r="AA12" s="15">
        <f>SQRT(($B25-$B$12)*($B25-$B$12)+($C25-$C$12)*($C25-$C$12))</f>
        <v>4.1231056256176606</v>
      </c>
    </row>
    <row r="13" spans="1:29" x14ac:dyDescent="0.25">
      <c r="A13" s="6">
        <v>9</v>
      </c>
      <c r="B13" s="6">
        <v>3</v>
      </c>
      <c r="C13" s="6">
        <v>-6</v>
      </c>
      <c r="D13" s="6">
        <v>1</v>
      </c>
      <c r="E13" s="6">
        <v>6</v>
      </c>
      <c r="G13" s="14">
        <f t="shared" si="0"/>
        <v>6.7082039324993694</v>
      </c>
      <c r="H13" s="11">
        <f t="shared" si="1"/>
        <v>10.816653826391969</v>
      </c>
      <c r="I13" s="11">
        <f t="shared" si="3"/>
        <v>17.11724276862369</v>
      </c>
      <c r="J13" s="11">
        <f t="shared" ref="J13:J25" si="5">SQRT(($B13-$B$8)*($B13-$B$8)+($C13-$C$8)*($C13-$C$8))</f>
        <v>13.038404810405298</v>
      </c>
      <c r="K13" s="11">
        <f t="shared" si="4"/>
        <v>17</v>
      </c>
      <c r="L13" s="11">
        <f t="shared" ref="L13:L25" si="6">SQRT(($B13-$B$10)*($B13-$B$10)+($C13-$C$10)*($C13-$C$10))</f>
        <v>8.9442719099991592</v>
      </c>
      <c r="M13" s="11">
        <f>SQRT(($B13-$B$11)*($B13-$B$11)+($C13-$C$11)*($C13-$C$11))</f>
        <v>7.0710678118654755</v>
      </c>
      <c r="N13" s="11">
        <f>SQRT(($B13-$B$12)*($B13-$B$12)+($C13-$C$12)*($C13-$C$12))</f>
        <v>6.7082039324993694</v>
      </c>
      <c r="O13" s="11">
        <v>0</v>
      </c>
      <c r="P13" s="11">
        <f>SQRT(($B14-$B$13)*($B14-$B$13)+($C14-$C$13)*($C14-$C$13))</f>
        <v>5</v>
      </c>
      <c r="Q13" s="11">
        <f>SQRT(($B15-$B$13)*($B15-$B$13)+($C15-$C$13)*($C15-$C$13))</f>
        <v>3</v>
      </c>
      <c r="R13" s="11">
        <f>SQRT(($B16-$B$13)*($B16-$B$13)+($C16-$C$13)*($C16-$C$13))</f>
        <v>10.440306508910551</v>
      </c>
      <c r="S13" s="11">
        <f>SQRT(($B17-$B$13)*($B17-$B$13)+($C17-$C$13)*($C17-$C$13))</f>
        <v>11.045361017187261</v>
      </c>
      <c r="T13" s="11">
        <f>SQRT(($B18-$B$13)*($B18-$B$13)+($C18-$C$13)*($C18-$C$13))</f>
        <v>14.866068747318506</v>
      </c>
      <c r="U13" s="11">
        <f>SQRT(($B19-$B$13)*($B19-$B$13)+($C19-$C$13)*($C19-$C$13))</f>
        <v>16.278820596099706</v>
      </c>
      <c r="V13" s="11">
        <f>SQRT(($B20-$B$13)*($B20-$B$13)+($C20-$C$13)*($C20-$C$13))</f>
        <v>14.142135623730951</v>
      </c>
      <c r="W13" s="11">
        <f>SQRT(($B21-$B$13)*($B21-$B$13)+($C21-$C$13)*($C21-$C$13))</f>
        <v>9.2195444572928871</v>
      </c>
      <c r="X13" s="11">
        <f>SQRT(($B22-$B$13)*($B22-$B$13)+($C22-$C$13)*($C22-$C$13))</f>
        <v>14.212670403551895</v>
      </c>
      <c r="Y13" s="11">
        <f>SQRT(($B23-$B$13)*($B23-$B$13)+($C23-$C$13)*($C23-$C$13))</f>
        <v>15.033296378372908</v>
      </c>
      <c r="Z13" s="11">
        <f>SQRT(($B24-$B$13)*($B24-$B$13)+($C24-$C$13)*($C24-$C$13))</f>
        <v>9.0553851381374173</v>
      </c>
      <c r="AA13" s="15">
        <f>SQRT(($B25-$B$13)*($B25-$B$13)+($C25-$C$13)*($C25-$C$13))</f>
        <v>2.8284271247461903</v>
      </c>
    </row>
    <row r="14" spans="1:29" x14ac:dyDescent="0.25">
      <c r="A14" s="6">
        <v>10</v>
      </c>
      <c r="B14" s="6">
        <v>-1</v>
      </c>
      <c r="C14" s="6">
        <v>-3</v>
      </c>
      <c r="D14" s="6">
        <v>1</v>
      </c>
      <c r="E14" s="6">
        <v>5</v>
      </c>
      <c r="G14" s="14">
        <f t="shared" si="0"/>
        <v>3.1622776601683795</v>
      </c>
      <c r="H14" s="11">
        <f t="shared" si="1"/>
        <v>6.324555320336759</v>
      </c>
      <c r="I14" s="11">
        <f t="shared" si="3"/>
        <v>14.142135623730951</v>
      </c>
      <c r="J14" s="11">
        <f t="shared" si="5"/>
        <v>11.180339887498949</v>
      </c>
      <c r="K14" s="11">
        <f t="shared" si="4"/>
        <v>12.649110640673518</v>
      </c>
      <c r="L14" s="11">
        <f t="shared" si="6"/>
        <v>4.1231056256176606</v>
      </c>
      <c r="M14" s="11">
        <f t="shared" ref="M14:M25" si="7">SQRT(($B14-$B$11)*($B14-$B$11)+($C14-$C$11)*($C14-$C$11))</f>
        <v>5</v>
      </c>
      <c r="N14" s="11">
        <f>SQRT(($B14-$B$12)*($B14-$B$12)+($C14-$C$12)*($C14-$C$12))</f>
        <v>7.6157731058639087</v>
      </c>
      <c r="O14" s="11">
        <f>SQRT(($B14-$B$13)*($B14-$B$13)+($C14-$C$13)*($C14-$C$13))</f>
        <v>5</v>
      </c>
      <c r="P14" s="11">
        <v>0</v>
      </c>
      <c r="Q14" s="11">
        <f>SQRT(($B15-$B$14)*($B15-$B$14)+($C15-$C$14)*($C15-$C$14))</f>
        <v>3.1622776601683795</v>
      </c>
      <c r="R14" s="11">
        <f>SQRT(($B16-$B$14)*($B16-$B$14)+($C16-$C$14)*($C16-$C$14))</f>
        <v>9.8994949366116654</v>
      </c>
      <c r="S14" s="11">
        <f>SQRT(($B17-$B$14)*($B17-$B$14)+($C17-$C$14)*($C17-$C$14))</f>
        <v>8.5440037453175304</v>
      </c>
      <c r="T14" s="11">
        <f>SQRT(($B18-$B$14)*($B18-$B$14)+($C18-$C$14)*($C18-$C$14))</f>
        <v>11.045361017187261</v>
      </c>
      <c r="U14" s="11">
        <f>SQRT(($B19-$B$14)*($B19-$B$14)+($C19-$C$14)*($C19-$C$14))</f>
        <v>14.7648230602334</v>
      </c>
      <c r="V14" s="11">
        <f>SQRT(($B20-$B$14)*($B20-$B$14)+($C20-$C$14)*($C20-$C$14))</f>
        <v>11.180339887498949</v>
      </c>
      <c r="W14" s="11">
        <f>SQRT(($B21-$B$14)*($B21-$B$14)+($C21-$C$14)*($C21-$C$14))</f>
        <v>4.4721359549995796</v>
      </c>
      <c r="X14" s="11">
        <f>SQRT(($B22-$B$14)*($B22-$B$14)+($C22-$C$14)*($C22-$C$14))</f>
        <v>9.4339811320566032</v>
      </c>
      <c r="Y14" s="11">
        <f>SQRT(($B23-$B$14)*($B23-$B$14)+($C23-$C$14)*($C23-$C$14))</f>
        <v>12.369316876852981</v>
      </c>
      <c r="Z14" s="11">
        <f>SQRT(($B24-$B$14)*($B24-$B$14)+($C24-$C$14)*($C24-$C$14))</f>
        <v>5.3851648071345037</v>
      </c>
      <c r="AA14" s="15">
        <f>SQRT(($B25-$B$14)*($B25-$B$14)+($C25-$C$14)*($C25-$C$14))</f>
        <v>6.0827625302982193</v>
      </c>
    </row>
    <row r="15" spans="1:29" x14ac:dyDescent="0.25">
      <c r="A15" s="7">
        <v>11</v>
      </c>
      <c r="B15" s="7">
        <v>0</v>
      </c>
      <c r="C15" s="7">
        <v>-6</v>
      </c>
      <c r="D15" s="7">
        <v>0</v>
      </c>
      <c r="E15" s="7">
        <v>4</v>
      </c>
      <c r="G15" s="14">
        <f t="shared" si="0"/>
        <v>6</v>
      </c>
      <c r="H15" s="11">
        <f t="shared" si="1"/>
        <v>9.4868329805051381</v>
      </c>
      <c r="I15" s="11">
        <f t="shared" si="3"/>
        <v>17.029386365926403</v>
      </c>
      <c r="J15" s="11">
        <f t="shared" si="5"/>
        <v>13.601470508735444</v>
      </c>
      <c r="K15" s="11">
        <f t="shared" si="4"/>
        <v>15.811388300841896</v>
      </c>
      <c r="L15" s="11">
        <f t="shared" si="6"/>
        <v>6.4031242374328485</v>
      </c>
      <c r="M15" s="11">
        <f t="shared" si="7"/>
        <v>4.1231056256176606</v>
      </c>
      <c r="N15" s="11">
        <f t="shared" ref="N15:N25" si="8">SQRT(($B15-$B$12)*($B15-$B$12)+($C15-$C$12)*($C15-$C$12))</f>
        <v>8.4852813742385695</v>
      </c>
      <c r="O15" s="11">
        <f>SQRT(($B15-$B$13)*($B15-$B$13)+($C15-$C$13)*($C15-$C$13))</f>
        <v>3</v>
      </c>
      <c r="P15" s="11">
        <f>SQRT(($B15-$B$14)*($B15-$B$14)+($C15-$C$14)*($C15-$C$14))</f>
        <v>3.1622776601683795</v>
      </c>
      <c r="Q15" s="11">
        <v>0</v>
      </c>
      <c r="R15" s="11">
        <f>SQRT(($B16-$B$15)*($B16-$B$15)+($C16-$C$15)*($C16-$C$15))</f>
        <v>11.661903789690601</v>
      </c>
      <c r="S15" s="11">
        <f>SQRT(($B17-$B$15)*($B17-$B$15)+($C17-$C$15)*($C17-$C$15))</f>
        <v>11.180339887498949</v>
      </c>
      <c r="T15" s="11">
        <f>SQRT(($B18-$B$15)*($B18-$B$15)+($C18-$C$15)*($C18-$C$15))</f>
        <v>14.142135623730951</v>
      </c>
      <c r="U15" s="11">
        <f>SQRT(($B19-$B$15)*($B19-$B$15)+($C19-$C$15)*($C19-$C$15))</f>
        <v>17.088007490635061</v>
      </c>
      <c r="V15" s="11">
        <f>SQRT(($B20-$B$15)*($B20-$B$15)+($C20-$C$15)*($C20-$C$15))</f>
        <v>14.035668847618199</v>
      </c>
      <c r="W15" s="11">
        <f>SQRT(($B21-$B$15)*($B21-$B$15)+($C21-$C$15)*($C21-$C$15))</f>
        <v>7.6157731058639087</v>
      </c>
      <c r="X15" s="11">
        <f>SQRT(($B22-$B$15)*($B22-$B$15)+($C22-$C$15)*($C22-$C$15))</f>
        <v>12.529964086141668</v>
      </c>
      <c r="Y15" s="11">
        <f>SQRT(($B23-$B$15)*($B23-$B$15)+($C23-$C$15)*($C23-$C$15))</f>
        <v>15.132745950421556</v>
      </c>
      <c r="Z15" s="11">
        <f>SQRT(($B24-$B$15)*($B24-$B$15)+($C24-$C$15)*($C24-$C$15))</f>
        <v>6.0827625302982193</v>
      </c>
      <c r="AA15" s="15">
        <f>SQRT(($B25-$B$15)*($B25-$B$15)+($C25-$C$15)*($C25-$C$15))</f>
        <v>5.3851648071345037</v>
      </c>
    </row>
    <row r="16" spans="1:29" x14ac:dyDescent="0.25">
      <c r="A16" s="7">
        <v>12</v>
      </c>
      <c r="B16" s="7">
        <v>6</v>
      </c>
      <c r="C16" s="7">
        <v>4</v>
      </c>
      <c r="D16" s="7">
        <v>0</v>
      </c>
      <c r="E16" s="7">
        <v>7</v>
      </c>
      <c r="G16" s="14">
        <f t="shared" si="0"/>
        <v>7.2111025509279782</v>
      </c>
      <c r="H16" s="11">
        <f t="shared" si="1"/>
        <v>9.0553851381374173</v>
      </c>
      <c r="I16" s="11">
        <f t="shared" si="3"/>
        <v>8.6023252670426267</v>
      </c>
      <c r="J16" s="11">
        <f t="shared" si="5"/>
        <v>3.6055512754639891</v>
      </c>
      <c r="K16" s="11">
        <f t="shared" si="4"/>
        <v>12.083045973594572</v>
      </c>
      <c r="L16" s="11">
        <f t="shared" si="6"/>
        <v>12.529964086141668</v>
      </c>
      <c r="M16" s="11">
        <f t="shared" si="7"/>
        <v>14.866068747318506</v>
      </c>
      <c r="N16" s="11">
        <f t="shared" si="8"/>
        <v>4</v>
      </c>
      <c r="O16" s="11">
        <f t="shared" ref="O16:O25" si="9">SQRT(($B16-$B$13)*($B16-$B$13)+($C16-$C$13)*($C16-$C$13))</f>
        <v>10.440306508910551</v>
      </c>
      <c r="P16" s="11">
        <f>SQRT(($B16-$B$14)*($B16-$B$14)+($C16-$C$14)*($C16-$C$14))</f>
        <v>9.8994949366116654</v>
      </c>
      <c r="Q16" s="11">
        <f>SQRT(($B16-$B$15)*($B16-$B$15)+($C16-$C$15)*($C16-$C$15))</f>
        <v>11.661903789690601</v>
      </c>
      <c r="R16" s="11">
        <v>0</v>
      </c>
      <c r="S16" s="11">
        <f>SQRT(($B17-$B$16)*($B17-$B$16)+($C17-$C$16)*($C17-$C$16))</f>
        <v>4.1231056256176606</v>
      </c>
      <c r="T16" s="11">
        <f>SQRT(($B18-$B$16)*($B18-$B$16)+($C18-$C$16)*($C18-$C$16))</f>
        <v>8.9442719099991592</v>
      </c>
      <c r="U16" s="11">
        <f>SQRT(($B19-$B$16)*($B19-$B$16)+($C19-$C$16)*($C19-$C$16))</f>
        <v>6</v>
      </c>
      <c r="V16" s="11">
        <f>SQRT(($B20-$B$16)*($B20-$B$16)+($C20-$C$16)*($C20-$C$16))</f>
        <v>6.4031242374328485</v>
      </c>
      <c r="W16" s="11">
        <f>SQRT(($B21-$B$16)*($B21-$B$16)+($C21-$C$16)*($C21-$C$16))</f>
        <v>9.4868329805051381</v>
      </c>
      <c r="X16" s="11">
        <f>SQRT(($B22-$B$16)*($B22-$B$16)+($C22-$C$16)*($C22-$C$16))</f>
        <v>12.041594578792296</v>
      </c>
      <c r="Y16" s="11">
        <f>SQRT(($B23-$B$16)*($B23-$B$16)+($C23-$C$16)*($C23-$C$16))</f>
        <v>6.4031242374328485</v>
      </c>
      <c r="Z16" s="11">
        <f>SQRT(($B24-$B$16)*($B24-$B$16)+($C24-$C$16)*($C24-$C$16))</f>
        <v>15</v>
      </c>
      <c r="AA16" s="15">
        <f>SQRT(($B25-$B$16)*($B25-$B$16)+($C25-$C$16)*($C25-$C$16))</f>
        <v>8.0622577482985491</v>
      </c>
    </row>
    <row r="17" spans="1:27" x14ac:dyDescent="0.25">
      <c r="A17" s="7">
        <v>13</v>
      </c>
      <c r="B17" s="7">
        <v>2</v>
      </c>
      <c r="C17" s="7">
        <v>5</v>
      </c>
      <c r="D17" s="7">
        <v>0</v>
      </c>
      <c r="E17" s="7">
        <v>3</v>
      </c>
      <c r="G17" s="14">
        <f t="shared" si="0"/>
        <v>5.3851648071345037</v>
      </c>
      <c r="H17" s="11">
        <f t="shared" si="1"/>
        <v>5.3851648071345037</v>
      </c>
      <c r="I17" s="11">
        <f t="shared" si="3"/>
        <v>6.0827625302982193</v>
      </c>
      <c r="J17" s="11">
        <f t="shared" si="5"/>
        <v>2.8284271247461903</v>
      </c>
      <c r="K17" s="11">
        <f t="shared" si="4"/>
        <v>8.0622577482985491</v>
      </c>
      <c r="L17" s="11">
        <f t="shared" si="6"/>
        <v>9.8994949366116654</v>
      </c>
      <c r="M17" s="11">
        <f t="shared" si="7"/>
        <v>13.416407864998739</v>
      </c>
      <c r="N17" s="11">
        <f t="shared" si="8"/>
        <v>6.4031242374328485</v>
      </c>
      <c r="O17" s="11">
        <f t="shared" si="9"/>
        <v>11.045361017187261</v>
      </c>
      <c r="P17" s="11">
        <f t="shared" ref="P17:P25" si="10">SQRT(($B17-$B$14)*($B17-$B$14)+($C17-$C$14)*($C17-$C$14))</f>
        <v>8.5440037453175304</v>
      </c>
      <c r="Q17" s="11">
        <f>SQRT(($B17-$B$15)*($B17-$B$15)+($C17-$C$15)*($C17-$C$15))</f>
        <v>11.180339887498949</v>
      </c>
      <c r="R17" s="11">
        <f>SQRT(($B17-$B$16)*($B17-$B$16)+($C17-$C$16)*($C17-$C$16))</f>
        <v>4.1231056256176606</v>
      </c>
      <c r="S17" s="11">
        <v>0</v>
      </c>
      <c r="T17" s="11">
        <f>SQRT(($B18-$B$17)*($B18-$B$17)+($C18-$C$17)*($C18-$C$17))</f>
        <v>5</v>
      </c>
      <c r="U17" s="11">
        <f>SQRT(($B19-$B$17)*($B19-$B$17)+($C19-$C$17)*($C19-$C$17))</f>
        <v>6.4031242374328485</v>
      </c>
      <c r="V17" s="11">
        <f>SQRT(($B20-$B$17)*($B20-$B$17)+($C20-$C$17)*($C20-$C$17))</f>
        <v>3.1622776601683795</v>
      </c>
      <c r="W17" s="11">
        <f>SQRT(($B21-$B$17)*($B21-$B$17)+($C21-$C$17)*($C21-$C$17))</f>
        <v>6.4031242374328485</v>
      </c>
      <c r="X17" s="11">
        <f>SQRT(($B22-$B$17)*($B22-$B$17)+($C22-$C$17)*($C22-$C$17))</f>
        <v>8</v>
      </c>
      <c r="Y17" s="11">
        <f>SQRT(($B23-$B$17)*($B23-$B$17)+($C23-$C$17)*($C23-$C$17))</f>
        <v>4</v>
      </c>
      <c r="Z17" s="11">
        <f>SQRT(($B24-$B$17)*($B24-$B$17)+($C24-$C$17)*($C24-$C$17))</f>
        <v>12.806248474865697</v>
      </c>
      <c r="AA17" s="15">
        <f>SQRT(($B25-$B$17)*($B25-$B$17)+($C25-$C$17)*($C25-$C$17))</f>
        <v>9.4868329805051381</v>
      </c>
    </row>
    <row r="18" spans="1:27" x14ac:dyDescent="0.25">
      <c r="A18" s="7">
        <v>14</v>
      </c>
      <c r="B18" s="7">
        <v>-2</v>
      </c>
      <c r="C18" s="7">
        <v>8</v>
      </c>
      <c r="D18" s="7">
        <v>0</v>
      </c>
      <c r="E18" s="7">
        <v>4</v>
      </c>
      <c r="G18" s="14">
        <f t="shared" si="0"/>
        <v>8.2462112512353212</v>
      </c>
      <c r="H18" s="11">
        <f t="shared" si="1"/>
        <v>5.0990195135927845</v>
      </c>
      <c r="I18" s="11">
        <f t="shared" si="3"/>
        <v>4.2426406871192848</v>
      </c>
      <c r="J18" s="11">
        <f t="shared" si="5"/>
        <v>6.0827625302982193</v>
      </c>
      <c r="K18" s="11">
        <f t="shared" si="4"/>
        <v>3.1622776601683795</v>
      </c>
      <c r="L18" s="11">
        <f t="shared" si="6"/>
        <v>10.440306508910551</v>
      </c>
      <c r="M18" s="11">
        <f t="shared" si="7"/>
        <v>15.132745950421556</v>
      </c>
      <c r="N18" s="11">
        <f t="shared" si="8"/>
        <v>11.313708498984761</v>
      </c>
      <c r="O18" s="11">
        <f t="shared" si="9"/>
        <v>14.866068747318506</v>
      </c>
      <c r="P18" s="11">
        <f t="shared" si="10"/>
        <v>11.045361017187261</v>
      </c>
      <c r="Q18" s="11">
        <f t="shared" ref="Q18:Q25" si="11">SQRT(($B18-$B$15)*($B18-$B$15)+($C18-$C$15)*($C18-$C$15))</f>
        <v>14.142135623730951</v>
      </c>
      <c r="R18" s="11">
        <f>SQRT(($B18-$B$16)*($B18-$B$16)+($C18-$C$16)*($C18-$C$16))</f>
        <v>8.9442719099991592</v>
      </c>
      <c r="S18" s="11">
        <f>SQRT(($B18-$B$17)*($B18-$B$17)+($C18-$C$17)*($C18-$C$17))</f>
        <v>5</v>
      </c>
      <c r="T18" s="11">
        <v>0</v>
      </c>
      <c r="U18" s="11">
        <f>SQRT(($B19-$B$18)*($B19-$B$18)+($C19-$C$18)*($C19-$C$18))</f>
        <v>8.2462112512353212</v>
      </c>
      <c r="V18" s="11">
        <f>SQRT(($B20-$B$18)*($B20-$B$18)+($C20-$C$18)*($C20-$C$18))</f>
        <v>3</v>
      </c>
      <c r="W18" s="11">
        <f>SQRT(($B21-$B$18)*($B21-$B$18)+($C21-$C$18)*($C21-$C$18))</f>
        <v>7.0710678118654755</v>
      </c>
      <c r="X18" s="11">
        <f>SQRT(($B22-$B$18)*($B22-$B$18)+($C22-$C$18)*($C22-$C$18))</f>
        <v>5</v>
      </c>
      <c r="Y18" s="11">
        <f>SQRT(($B23-$B$18)*($B23-$B$18)+($C23-$C$18)*($C23-$C$18))</f>
        <v>4.1231056256176606</v>
      </c>
      <c r="Z18" s="11">
        <f>SQRT(($B24-$B$18)*($B24-$B$18)+($C24-$C$18)*($C24-$C$18))</f>
        <v>13.601470508735444</v>
      </c>
      <c r="AA18" s="15">
        <f>SQRT(($B25-$B$18)*($B25-$B$18)+($C25-$C$18)*($C25-$C$18))</f>
        <v>13.892443989449804</v>
      </c>
    </row>
    <row r="19" spans="1:27" x14ac:dyDescent="0.25">
      <c r="A19" s="7">
        <v>15</v>
      </c>
      <c r="B19" s="7">
        <v>6</v>
      </c>
      <c r="C19" s="7">
        <v>10</v>
      </c>
      <c r="D19" s="7">
        <v>0</v>
      </c>
      <c r="E19" s="7">
        <v>5</v>
      </c>
      <c r="G19" s="14">
        <f t="shared" si="0"/>
        <v>11.661903789690601</v>
      </c>
      <c r="H19" s="11">
        <f t="shared" si="1"/>
        <v>11.401754250991379</v>
      </c>
      <c r="I19" s="11">
        <f t="shared" si="3"/>
        <v>5.0990195135927845</v>
      </c>
      <c r="J19" s="11">
        <f t="shared" si="5"/>
        <v>3.6055512754639891</v>
      </c>
      <c r="K19" s="11">
        <f t="shared" si="4"/>
        <v>11.045361017187261</v>
      </c>
      <c r="L19" s="11">
        <f t="shared" si="6"/>
        <v>16.278820596099706</v>
      </c>
      <c r="M19" s="11">
        <f t="shared" si="7"/>
        <v>19.723082923316021</v>
      </c>
      <c r="N19" s="11">
        <f t="shared" si="8"/>
        <v>10</v>
      </c>
      <c r="O19" s="11">
        <f t="shared" si="9"/>
        <v>16.278820596099706</v>
      </c>
      <c r="P19" s="11">
        <f t="shared" si="10"/>
        <v>14.7648230602334</v>
      </c>
      <c r="Q19" s="11">
        <f t="shared" si="11"/>
        <v>17.088007490635061</v>
      </c>
      <c r="R19" s="11">
        <f t="shared" ref="R19:R25" si="12">SQRT(($B19-$B$16)*($B19-$B$16)+($C19-$C$16)*($C19-$C$16))</f>
        <v>6</v>
      </c>
      <c r="S19" s="11">
        <f>SQRT(($B19-$B$17)*($B19-$B$17)+($C19-$C$17)*($C19-$C$17))</f>
        <v>6.4031242374328485</v>
      </c>
      <c r="T19" s="11">
        <f>SQRT(($B19-$B$18)*($B19-$B$18)+($C19-$C$18)*($C19-$C$18))</f>
        <v>8.2462112512353212</v>
      </c>
      <c r="U19" s="11">
        <v>0</v>
      </c>
      <c r="V19" s="11">
        <f>SQRT(($B20-$B$19)*($B20-$B$19)+($C20-$C$19)*($C20-$C$19))</f>
        <v>5.3851648071345037</v>
      </c>
      <c r="W19" s="11">
        <f>SQRT(($B21-$B$19)*($B21-$B$19)+($C21-$C$19)*($C21-$C$19))</f>
        <v>12.727922061357855</v>
      </c>
      <c r="X19" s="11">
        <f>SQRT(($B22-$B$19)*($B22-$B$19)+($C22-$C$19)*($C22-$C$19))</f>
        <v>13</v>
      </c>
      <c r="Y19" s="11">
        <f>SQRT(($B23-$B$19)*($B23-$B$19)+($C23-$C$19)*($C23-$C$19))</f>
        <v>4.1231056256176606</v>
      </c>
      <c r="Z19" s="11">
        <f>SQRT(($B24-$B$19)*($B24-$B$19)+($C24-$C$19)*($C24-$C$19))</f>
        <v>19.209372712298546</v>
      </c>
      <c r="AA19" s="15">
        <f>SQRT(($B25-$B$19)*($B25-$B$19)+($C25-$C$19)*($C25-$C$19))</f>
        <v>14.035668847618199</v>
      </c>
    </row>
    <row r="20" spans="1:27" x14ac:dyDescent="0.25">
      <c r="A20" s="7">
        <v>16</v>
      </c>
      <c r="B20" s="7">
        <v>1</v>
      </c>
      <c r="C20" s="7">
        <v>8</v>
      </c>
      <c r="D20" s="7">
        <v>0</v>
      </c>
      <c r="E20" s="7">
        <v>6</v>
      </c>
      <c r="G20" s="14">
        <f t="shared" si="0"/>
        <v>8.0622577482985491</v>
      </c>
      <c r="H20" s="11">
        <f t="shared" si="1"/>
        <v>6.4031242374328485</v>
      </c>
      <c r="I20" s="11">
        <f t="shared" si="3"/>
        <v>3</v>
      </c>
      <c r="J20" s="11">
        <f t="shared" si="5"/>
        <v>3.1622776601683795</v>
      </c>
      <c r="K20" s="11">
        <f t="shared" si="4"/>
        <v>6.0827625302982193</v>
      </c>
      <c r="L20" s="11">
        <f t="shared" si="6"/>
        <v>11.661903789690601</v>
      </c>
      <c r="M20" s="11">
        <f t="shared" si="7"/>
        <v>15.811388300841896</v>
      </c>
      <c r="N20" s="11">
        <f t="shared" si="8"/>
        <v>9.4339811320566032</v>
      </c>
      <c r="O20" s="11">
        <f t="shared" si="9"/>
        <v>14.142135623730951</v>
      </c>
      <c r="P20" s="11">
        <f t="shared" si="10"/>
        <v>11.180339887498949</v>
      </c>
      <c r="Q20" s="11">
        <f t="shared" si="11"/>
        <v>14.035668847618199</v>
      </c>
      <c r="R20" s="11">
        <f t="shared" si="12"/>
        <v>6.4031242374328485</v>
      </c>
      <c r="S20" s="11">
        <f t="shared" ref="S20:S25" si="13">SQRT(($B20-$B$17)*($B20-$B$17)+($C20-$C$17)*($C20-$C$17))</f>
        <v>3.1622776601683795</v>
      </c>
      <c r="T20" s="11">
        <f>SQRT(($B20-$B$18)*($B20-$B$18)+($C20-$C$18)*($C20-$C$18))</f>
        <v>3</v>
      </c>
      <c r="U20" s="11">
        <f>SQRT(($B20-$B$19)*($B20-$B$19)+($C20-$C$19)*($C20-$C$19))</f>
        <v>5.3851648071345037</v>
      </c>
      <c r="V20" s="11">
        <v>0</v>
      </c>
      <c r="W20" s="11">
        <f>SQRT(($B21-$B$20)*($B21-$B$20)+($C21-$C$20)*($C21-$C$20))</f>
        <v>8.0622577482985491</v>
      </c>
      <c r="X20" s="11">
        <f>SQRT(($B22-$B$20)*($B22-$B$20)+($C22-$C$20)*($C22-$C$20))</f>
        <v>7.6157731058639087</v>
      </c>
      <c r="Y20" s="11">
        <f>SQRT(($B23-$B$20)*($B23-$B$20)+($C23-$C$20)*($C23-$C$20))</f>
        <v>1.4142135623730951</v>
      </c>
      <c r="Z20" s="11">
        <f>SQRT(($B24-$B$20)*($B24-$B$20)+($C24-$C$20)*($C24-$C$20))</f>
        <v>14.7648230602334</v>
      </c>
      <c r="AA20" s="15">
        <f>SQRT(($B25-$B$20)*($B25-$B$20)+($C25-$C$20)*($C25-$C$20))</f>
        <v>12.649110640673518</v>
      </c>
    </row>
    <row r="21" spans="1:27" x14ac:dyDescent="0.25">
      <c r="A21" s="7">
        <v>17</v>
      </c>
      <c r="B21" s="7">
        <v>-3</v>
      </c>
      <c r="C21" s="7">
        <v>1</v>
      </c>
      <c r="D21" s="7">
        <v>0</v>
      </c>
      <c r="E21" s="7">
        <v>8</v>
      </c>
      <c r="G21" s="14">
        <f t="shared" si="0"/>
        <v>3.1622776601683795</v>
      </c>
      <c r="H21" s="11">
        <f t="shared" si="1"/>
        <v>2</v>
      </c>
      <c r="I21" s="11">
        <f t="shared" si="3"/>
        <v>10.770329614269007</v>
      </c>
      <c r="J21" s="11">
        <f t="shared" si="5"/>
        <v>9.2195444572928871</v>
      </c>
      <c r="K21" s="11">
        <f t="shared" si="4"/>
        <v>8.2462112512353212</v>
      </c>
      <c r="L21" s="11">
        <f t="shared" si="6"/>
        <v>3.6055512754639891</v>
      </c>
      <c r="M21" s="11">
        <f t="shared" si="7"/>
        <v>8.0622577482985491</v>
      </c>
      <c r="N21" s="11">
        <f t="shared" si="8"/>
        <v>9.0553851381374173</v>
      </c>
      <c r="O21" s="11">
        <f t="shared" si="9"/>
        <v>9.2195444572928871</v>
      </c>
      <c r="P21" s="11">
        <f t="shared" si="10"/>
        <v>4.4721359549995796</v>
      </c>
      <c r="Q21" s="11">
        <f t="shared" si="11"/>
        <v>7.6157731058639087</v>
      </c>
      <c r="R21" s="11">
        <f t="shared" si="12"/>
        <v>9.4868329805051381</v>
      </c>
      <c r="S21" s="11">
        <f t="shared" si="13"/>
        <v>6.4031242374328485</v>
      </c>
      <c r="T21" s="11">
        <f t="shared" ref="T21:T25" si="14">SQRT(($B21-$B$18)*($B21-$B$18)+($C21-$C$18)*($C21-$C$18))</f>
        <v>7.0710678118654755</v>
      </c>
      <c r="U21" s="11">
        <f>SQRT(($B21-$B$19)*($B21-$B$19)+($C21-$C$19)*($C21-$C$19))</f>
        <v>12.727922061357855</v>
      </c>
      <c r="V21" s="11">
        <f>SQRT(($B21-$B$20)*($B21-$B$20)+($C21-$C$20)*($C21-$C$20))</f>
        <v>8.0622577482985491</v>
      </c>
      <c r="W21" s="11">
        <v>0</v>
      </c>
      <c r="X21" s="11">
        <f>SQRT(($B22-$B$21)*($B22-$B$21)+($C22-$C$21)*($C22-$C$21))</f>
        <v>5</v>
      </c>
      <c r="Y21" s="11">
        <f>SQRT(($B23-$B$21)*($B23-$B$21)+($C23-$C$21)*($C23-$C$21))</f>
        <v>9.4339811320566032</v>
      </c>
      <c r="Z21" s="11">
        <f>SQRT(($B24-$B$21)*($B24-$B$21)+($C24-$C$21)*($C24-$C$21))</f>
        <v>6.7082039324993694</v>
      </c>
      <c r="AA21" s="15">
        <f>SQRT(($B25-$B$21)*($B25-$B$21)+($C25-$C$21)*($C25-$C$21))</f>
        <v>9.4339811320566032</v>
      </c>
    </row>
    <row r="22" spans="1:27" x14ac:dyDescent="0.25">
      <c r="A22" s="7">
        <v>18</v>
      </c>
      <c r="B22" s="7">
        <v>-6</v>
      </c>
      <c r="C22" s="7">
        <v>5</v>
      </c>
      <c r="D22" s="7">
        <v>0</v>
      </c>
      <c r="E22" s="7">
        <v>5</v>
      </c>
      <c r="G22" s="14">
        <f t="shared" si="0"/>
        <v>7.810249675906654</v>
      </c>
      <c r="H22" s="11">
        <f t="shared" si="1"/>
        <v>3.6055512754639891</v>
      </c>
      <c r="I22" s="11">
        <f t="shared" si="3"/>
        <v>9.2195444572928871</v>
      </c>
      <c r="J22" s="11">
        <f t="shared" si="5"/>
        <v>10.198039027185569</v>
      </c>
      <c r="K22" s="11">
        <f t="shared" si="4"/>
        <v>4.1231056256176606</v>
      </c>
      <c r="L22" s="11">
        <f t="shared" si="6"/>
        <v>7.0710678118654755</v>
      </c>
      <c r="M22" s="11">
        <f t="shared" si="7"/>
        <v>12.165525060596439</v>
      </c>
      <c r="N22" s="11">
        <f t="shared" si="8"/>
        <v>13</v>
      </c>
      <c r="O22" s="11">
        <f t="shared" si="9"/>
        <v>14.212670403551895</v>
      </c>
      <c r="P22" s="11">
        <f t="shared" si="10"/>
        <v>9.4339811320566032</v>
      </c>
      <c r="Q22" s="11">
        <f t="shared" si="11"/>
        <v>12.529964086141668</v>
      </c>
      <c r="R22" s="11">
        <f t="shared" si="12"/>
        <v>12.041594578792296</v>
      </c>
      <c r="S22" s="11">
        <f t="shared" si="13"/>
        <v>8</v>
      </c>
      <c r="T22" s="11">
        <f t="shared" si="14"/>
        <v>5</v>
      </c>
      <c r="U22" s="11">
        <f t="shared" ref="U22:U25" si="15">SQRT(($B22-$B$19)*($B22-$B$19)+($C22-$C$19)*($C22-$C$19))</f>
        <v>13</v>
      </c>
      <c r="V22" s="11">
        <f>SQRT(($B22-$B$20)*($B22-$B$20)+($C22-$C$20)*($C22-$C$20))</f>
        <v>7.6157731058639087</v>
      </c>
      <c r="W22" s="11">
        <f>SQRT(($B22-$B$21)*($B22-$B$21)+($C22-$C$21)*($C22-$C$21))</f>
        <v>5</v>
      </c>
      <c r="X22" s="11">
        <v>0</v>
      </c>
      <c r="Y22" s="11">
        <f>SQRT(($B23-$B$22)*($B23-$B$22)+($C23-$C$22)*($C23-$C$22))</f>
        <v>8.9442719099991592</v>
      </c>
      <c r="Z22" s="11">
        <f>SQRT(($B24-$B$22)*($B24-$B$22)+($C24-$C$22)*($C24-$C$22))</f>
        <v>10</v>
      </c>
      <c r="AA22" s="15">
        <f>SQRT(($B25-$B$22)*($B25-$B$22)+($C25-$C$22)*($C25-$C$22))</f>
        <v>14.212670403551895</v>
      </c>
    </row>
    <row r="23" spans="1:27" x14ac:dyDescent="0.25">
      <c r="A23" s="7">
        <v>19</v>
      </c>
      <c r="B23" s="7">
        <v>2</v>
      </c>
      <c r="C23" s="7">
        <v>9</v>
      </c>
      <c r="D23" s="7">
        <v>0</v>
      </c>
      <c r="E23" s="7">
        <v>7</v>
      </c>
      <c r="G23" s="14">
        <f t="shared" si="0"/>
        <v>9.2195444572928871</v>
      </c>
      <c r="H23" s="11">
        <f t="shared" si="1"/>
        <v>7.810249675906654</v>
      </c>
      <c r="I23" s="11">
        <f t="shared" si="3"/>
        <v>2.2360679774997898</v>
      </c>
      <c r="J23" s="11">
        <f t="shared" si="5"/>
        <v>2.8284271247461903</v>
      </c>
      <c r="K23" s="11">
        <f t="shared" si="4"/>
        <v>7</v>
      </c>
      <c r="L23" s="11">
        <f t="shared" si="6"/>
        <v>13.038404810405298</v>
      </c>
      <c r="M23" s="11">
        <f t="shared" si="7"/>
        <v>17.088007490635061</v>
      </c>
      <c r="N23" s="11">
        <f t="shared" si="8"/>
        <v>9.8488578017961039</v>
      </c>
      <c r="O23" s="11">
        <f t="shared" si="9"/>
        <v>15.033296378372908</v>
      </c>
      <c r="P23" s="11">
        <f t="shared" si="10"/>
        <v>12.369316876852981</v>
      </c>
      <c r="Q23" s="11">
        <f t="shared" si="11"/>
        <v>15.132745950421556</v>
      </c>
      <c r="R23" s="11">
        <f t="shared" si="12"/>
        <v>6.4031242374328485</v>
      </c>
      <c r="S23" s="11">
        <f t="shared" si="13"/>
        <v>4</v>
      </c>
      <c r="T23" s="11">
        <f t="shared" si="14"/>
        <v>4.1231056256176606</v>
      </c>
      <c r="U23" s="11">
        <f t="shared" si="15"/>
        <v>4.1231056256176606</v>
      </c>
      <c r="V23" s="11">
        <f t="shared" ref="V23:V25" si="16">SQRT(($B23-$B$20)*($B23-$B$20)+($C23-$C$20)*($C23-$C$20))</f>
        <v>1.4142135623730951</v>
      </c>
      <c r="W23" s="11">
        <f>SQRT(($B23-$B$21)*($B23-$B$21)+($C23-$C$21)*($C23-$C$21))</f>
        <v>9.4339811320566032</v>
      </c>
      <c r="X23" s="11">
        <f>SQRT(($B23-$B$22)*($B23-$B$22)+($C23-$C$22)*($C23-$C$22))</f>
        <v>8.9442719099991592</v>
      </c>
      <c r="Y23" s="11">
        <v>0</v>
      </c>
      <c r="Z23" s="11">
        <f>SQRT(($B24-$B$23)*($B24-$B$23)+($C24-$C$23)*($C24-$C$23))</f>
        <v>16.124515496597098</v>
      </c>
      <c r="AA23" s="15">
        <f>SQRT(($B25-$B$23)*($B25-$B$23)+($C25-$C$23)*($C25-$C$23))</f>
        <v>13.341664064126334</v>
      </c>
    </row>
    <row r="24" spans="1:27" x14ac:dyDescent="0.25">
      <c r="A24" s="7">
        <v>20</v>
      </c>
      <c r="B24" s="7">
        <v>-6</v>
      </c>
      <c r="C24" s="7">
        <v>-5</v>
      </c>
      <c r="D24" s="7">
        <v>0</v>
      </c>
      <c r="E24" s="7">
        <v>6</v>
      </c>
      <c r="G24" s="14">
        <f t="shared" si="0"/>
        <v>7.810249675906654</v>
      </c>
      <c r="H24" s="11">
        <f t="shared" si="1"/>
        <v>8.5440037453175304</v>
      </c>
      <c r="I24" s="11">
        <f t="shared" si="3"/>
        <v>17.464249196572979</v>
      </c>
      <c r="J24" s="11">
        <f t="shared" si="5"/>
        <v>15.620499351813308</v>
      </c>
      <c r="K24" s="11">
        <f t="shared" si="4"/>
        <v>14.035668847618199</v>
      </c>
      <c r="L24" s="11">
        <f t="shared" si="6"/>
        <v>3.1622776601683795</v>
      </c>
      <c r="M24" s="11">
        <f t="shared" si="7"/>
        <v>2.8284271247461903</v>
      </c>
      <c r="N24" s="11">
        <f t="shared" si="8"/>
        <v>13</v>
      </c>
      <c r="O24" s="11">
        <f t="shared" si="9"/>
        <v>9.0553851381374173</v>
      </c>
      <c r="P24" s="11">
        <f t="shared" si="10"/>
        <v>5.3851648071345037</v>
      </c>
      <c r="Q24" s="11">
        <f t="shared" si="11"/>
        <v>6.0827625302982193</v>
      </c>
      <c r="R24" s="11">
        <f t="shared" si="12"/>
        <v>15</v>
      </c>
      <c r="S24" s="11">
        <f t="shared" si="13"/>
        <v>12.806248474865697</v>
      </c>
      <c r="T24" s="11">
        <f t="shared" si="14"/>
        <v>13.601470508735444</v>
      </c>
      <c r="U24" s="11">
        <f t="shared" si="15"/>
        <v>19.209372712298546</v>
      </c>
      <c r="V24" s="11">
        <f t="shared" si="16"/>
        <v>14.7648230602334</v>
      </c>
      <c r="W24" s="11">
        <f t="shared" ref="W24:W25" si="17">SQRT(($B24-$B$21)*($B24-$B$21)+($C24-$C$21)*($C24-$C$21))</f>
        <v>6.7082039324993694</v>
      </c>
      <c r="X24" s="11">
        <f>SQRT(($B24-$B$22)*($B24-$B$22)+($C24-$C$22)*($C24-$C$22))</f>
        <v>10</v>
      </c>
      <c r="Y24" s="11">
        <f>SQRT(($B24-$B$23)*($B24-$B$23)+($C24-$C$23)*($C24-$C$23))</f>
        <v>16.124515496597098</v>
      </c>
      <c r="Z24" s="11">
        <v>0</v>
      </c>
      <c r="AA24" s="15">
        <v>11</v>
      </c>
    </row>
    <row r="25" spans="1:27" x14ac:dyDescent="0.25">
      <c r="A25" s="7">
        <v>21</v>
      </c>
      <c r="B25" s="7">
        <v>5</v>
      </c>
      <c r="C25" s="7">
        <v>-4</v>
      </c>
      <c r="D25" s="7">
        <v>0</v>
      </c>
      <c r="E25" s="7">
        <v>6</v>
      </c>
      <c r="G25" s="16">
        <f t="shared" si="0"/>
        <v>6.4031242374328485</v>
      </c>
      <c r="H25" s="17">
        <f t="shared" si="1"/>
        <v>10.63014581273465</v>
      </c>
      <c r="I25" s="17">
        <f t="shared" si="3"/>
        <v>15.524174696260024</v>
      </c>
      <c r="J25" s="17">
        <f t="shared" si="5"/>
        <v>11.045361017187261</v>
      </c>
      <c r="K25" s="17">
        <f t="shared" si="4"/>
        <v>16.401219466856727</v>
      </c>
      <c r="L25" s="17">
        <f t="shared" si="6"/>
        <v>10.198039027185569</v>
      </c>
      <c r="M25" s="17">
        <f t="shared" si="7"/>
        <v>9.4868329805051381</v>
      </c>
      <c r="N25" s="17">
        <f t="shared" si="8"/>
        <v>4.1231056256176606</v>
      </c>
      <c r="O25" s="17">
        <f t="shared" si="9"/>
        <v>2.8284271247461903</v>
      </c>
      <c r="P25" s="17">
        <f t="shared" si="10"/>
        <v>6.0827625302982193</v>
      </c>
      <c r="Q25" s="17">
        <f t="shared" si="11"/>
        <v>5.3851648071345037</v>
      </c>
      <c r="R25" s="17">
        <f t="shared" si="12"/>
        <v>8.0622577482985491</v>
      </c>
      <c r="S25" s="17">
        <f t="shared" si="13"/>
        <v>9.4868329805051381</v>
      </c>
      <c r="T25" s="17">
        <f t="shared" si="14"/>
        <v>13.892443989449804</v>
      </c>
      <c r="U25" s="17">
        <f t="shared" si="15"/>
        <v>14.035668847618199</v>
      </c>
      <c r="V25" s="17">
        <f t="shared" si="16"/>
        <v>12.649110640673518</v>
      </c>
      <c r="W25" s="17">
        <f t="shared" si="17"/>
        <v>9.4339811320566032</v>
      </c>
      <c r="X25" s="17">
        <f t="shared" ref="X25" si="18">SQRT(($B25-$B$22)*($B25-$B$22)+($C25-$C$22)*($C25-$C$22))</f>
        <v>14.212670403551895</v>
      </c>
      <c r="Y25" s="17">
        <f>SQRT(($B25-$B$23)*($B25-$B$23)+($C25-$C$23)*($C25-$C$23))</f>
        <v>13.341664064126334</v>
      </c>
      <c r="Z25" s="17">
        <f>SQRT(($B25-$B$24)*($B25-$B$24)+($C25-$C$24)*($C25-$C$24))</f>
        <v>11.045361017187261</v>
      </c>
      <c r="AA25" s="18">
        <v>0</v>
      </c>
    </row>
    <row r="26" spans="1:27" x14ac:dyDescent="0.25">
      <c r="E26" s="7">
        <f>SUM(E15:E25)</f>
        <v>61</v>
      </c>
    </row>
    <row r="27" spans="1:27" x14ac:dyDescent="0.25">
      <c r="A27" s="19" t="s">
        <v>6</v>
      </c>
      <c r="E27" s="35"/>
    </row>
    <row r="28" spans="1:27" x14ac:dyDescent="0.25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</row>
    <row r="29" spans="1:27" x14ac:dyDescent="0.25">
      <c r="A29" s="20">
        <v>0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1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1</v>
      </c>
      <c r="R29" s="20">
        <v>0</v>
      </c>
      <c r="S29" s="20">
        <v>0</v>
      </c>
      <c r="T29" s="20">
        <v>0</v>
      </c>
      <c r="U29" s="20">
        <v>0</v>
      </c>
      <c r="V29">
        <v>1</v>
      </c>
    </row>
    <row r="30" spans="1:27" x14ac:dyDescent="0.25">
      <c r="A30" s="33">
        <v>0</v>
      </c>
      <c r="B30" s="33">
        <v>0</v>
      </c>
      <c r="C30" s="33">
        <v>0</v>
      </c>
      <c r="D30" s="33">
        <v>0</v>
      </c>
      <c r="E30" s="33">
        <v>1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1</v>
      </c>
      <c r="R30" s="33">
        <v>0</v>
      </c>
      <c r="S30" s="33">
        <v>0</v>
      </c>
      <c r="T30" s="33">
        <v>0</v>
      </c>
      <c r="U30" s="33">
        <v>0</v>
      </c>
      <c r="V30">
        <v>2</v>
      </c>
    </row>
    <row r="31" spans="1:27" x14ac:dyDescent="0.25">
      <c r="A31" s="33">
        <v>0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1</v>
      </c>
      <c r="O31" s="33">
        <v>1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>
        <v>3</v>
      </c>
    </row>
    <row r="32" spans="1:27" x14ac:dyDescent="0.25">
      <c r="A32" s="33">
        <v>0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1</v>
      </c>
      <c r="M32" s="33">
        <v>0</v>
      </c>
      <c r="N32" s="33">
        <v>0</v>
      </c>
      <c r="O32" s="33">
        <v>1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>
        <v>4</v>
      </c>
    </row>
    <row r="33" spans="1:22" x14ac:dyDescent="0.25">
      <c r="A33" s="33">
        <v>0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1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>
        <v>5</v>
      </c>
    </row>
    <row r="34" spans="1:22" x14ac:dyDescent="0.25">
      <c r="A34" s="33">
        <v>0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1</v>
      </c>
      <c r="H34" s="33">
        <v>0</v>
      </c>
      <c r="I34" s="33">
        <v>0</v>
      </c>
      <c r="J34" s="33">
        <v>1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>
        <v>6</v>
      </c>
    </row>
    <row r="35" spans="1:22" x14ac:dyDescent="0.25">
      <c r="A35" s="33">
        <v>0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1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>
        <v>7</v>
      </c>
    </row>
    <row r="36" spans="1:22" x14ac:dyDescent="0.25">
      <c r="A36" s="33">
        <v>0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1</v>
      </c>
      <c r="J36" s="33">
        <v>0</v>
      </c>
      <c r="K36" s="33">
        <v>0</v>
      </c>
      <c r="L36" s="33">
        <v>1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>
        <v>8</v>
      </c>
    </row>
    <row r="37" spans="1:22" x14ac:dyDescent="0.25">
      <c r="A37" s="33">
        <v>0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1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>
        <v>9</v>
      </c>
    </row>
    <row r="38" spans="1:22" x14ac:dyDescent="0.25">
      <c r="A38" s="33">
        <v>0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>
        <v>10</v>
      </c>
    </row>
    <row r="39" spans="1:22" x14ac:dyDescent="0.25">
      <c r="A39" s="34">
        <v>0</v>
      </c>
      <c r="B39" s="34">
        <v>0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>
        <v>11</v>
      </c>
    </row>
    <row r="40" spans="1:22" x14ac:dyDescent="0.25">
      <c r="A40" s="34">
        <v>0</v>
      </c>
      <c r="B40" s="34">
        <v>0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>
        <v>12</v>
      </c>
    </row>
    <row r="41" spans="1:22" x14ac:dyDescent="0.25">
      <c r="A41" s="34">
        <v>0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>
        <v>13</v>
      </c>
    </row>
    <row r="42" spans="1:22" x14ac:dyDescent="0.25">
      <c r="A42" s="34">
        <v>0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>
        <v>14</v>
      </c>
    </row>
    <row r="43" spans="1:22" x14ac:dyDescent="0.25">
      <c r="A43" s="34">
        <v>0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>
        <v>15</v>
      </c>
    </row>
    <row r="44" spans="1:22" x14ac:dyDescent="0.25">
      <c r="A44" s="34">
        <v>0</v>
      </c>
      <c r="B44" s="34">
        <v>0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>
        <v>16</v>
      </c>
    </row>
    <row r="45" spans="1:22" x14ac:dyDescent="0.25">
      <c r="A45" s="34">
        <v>0</v>
      </c>
      <c r="B45" s="34">
        <v>0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>
        <v>17</v>
      </c>
    </row>
    <row r="46" spans="1:22" x14ac:dyDescent="0.25">
      <c r="A46" s="34">
        <v>0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>
        <v>18</v>
      </c>
    </row>
    <row r="47" spans="1:22" x14ac:dyDescent="0.25">
      <c r="A47" s="34">
        <v>0</v>
      </c>
      <c r="B47" s="34">
        <v>0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>
        <v>19</v>
      </c>
    </row>
    <row r="48" spans="1:22" x14ac:dyDescent="0.25">
      <c r="A48" s="34">
        <v>0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>
        <v>20</v>
      </c>
    </row>
    <row r="49" spans="1:22" x14ac:dyDescent="0.25">
      <c r="A49" s="34">
        <v>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>
        <v>21</v>
      </c>
    </row>
    <row r="51" spans="1:22" x14ac:dyDescent="0.25">
      <c r="A51" s="3" t="s">
        <v>7</v>
      </c>
    </row>
    <row r="52" spans="1:22" x14ac:dyDescent="0.25">
      <c r="A52" s="36">
        <v>1</v>
      </c>
      <c r="B52" s="36">
        <v>2</v>
      </c>
      <c r="C52" s="36">
        <v>3</v>
      </c>
      <c r="D52" s="36">
        <v>4</v>
      </c>
      <c r="E52" s="36">
        <v>5</v>
      </c>
      <c r="F52" s="36">
        <v>6</v>
      </c>
      <c r="G52" s="36">
        <v>7</v>
      </c>
      <c r="H52" s="36">
        <v>8</v>
      </c>
      <c r="I52" s="36">
        <v>9</v>
      </c>
      <c r="J52" s="36">
        <v>10</v>
      </c>
      <c r="K52" s="36">
        <v>11</v>
      </c>
      <c r="L52" s="36">
        <v>12</v>
      </c>
      <c r="M52" s="36">
        <v>13</v>
      </c>
      <c r="N52" s="36">
        <v>14</v>
      </c>
      <c r="O52" s="36">
        <v>15</v>
      </c>
      <c r="P52" s="36">
        <v>16</v>
      </c>
      <c r="Q52" s="36">
        <v>17</v>
      </c>
      <c r="R52" s="36">
        <v>18</v>
      </c>
      <c r="S52" s="36">
        <v>19</v>
      </c>
      <c r="T52" s="36">
        <v>20</v>
      </c>
      <c r="U52" s="36">
        <v>21</v>
      </c>
    </row>
    <row r="53" spans="1:22" x14ac:dyDescent="0.25">
      <c r="A53" s="23">
        <v>0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1</v>
      </c>
      <c r="I53" s="23">
        <v>0</v>
      </c>
      <c r="J53" s="23">
        <v>1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36">
        <v>1</v>
      </c>
    </row>
    <row r="54" spans="1:22" x14ac:dyDescent="0.25">
      <c r="A54" s="37">
        <v>0</v>
      </c>
      <c r="B54" s="37">
        <v>0</v>
      </c>
      <c r="C54" s="37">
        <v>0</v>
      </c>
      <c r="D54" s="37">
        <v>0</v>
      </c>
      <c r="E54" s="37">
        <v>1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1</v>
      </c>
      <c r="S54" s="37">
        <v>0</v>
      </c>
      <c r="T54" s="37">
        <v>0</v>
      </c>
      <c r="U54" s="37">
        <v>0</v>
      </c>
      <c r="V54" s="36">
        <v>2</v>
      </c>
    </row>
    <row r="55" spans="1:22" x14ac:dyDescent="0.25">
      <c r="A55" s="37">
        <v>0</v>
      </c>
      <c r="B55" s="37">
        <v>0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1</v>
      </c>
      <c r="Q55" s="37">
        <v>0</v>
      </c>
      <c r="R55" s="37">
        <v>0</v>
      </c>
      <c r="S55" s="37">
        <v>1</v>
      </c>
      <c r="T55" s="37">
        <v>0</v>
      </c>
      <c r="U55" s="37">
        <v>0</v>
      </c>
      <c r="V55" s="36">
        <v>3</v>
      </c>
    </row>
    <row r="56" spans="1:22" x14ac:dyDescent="0.25">
      <c r="A56" s="37">
        <v>0</v>
      </c>
      <c r="B56" s="37">
        <v>0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1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1</v>
      </c>
      <c r="T56" s="37">
        <v>0</v>
      </c>
      <c r="U56" s="37">
        <v>0</v>
      </c>
      <c r="V56" s="36">
        <v>4</v>
      </c>
    </row>
    <row r="57" spans="1:22" x14ac:dyDescent="0.25">
      <c r="A57" s="37">
        <v>0</v>
      </c>
      <c r="B57" s="37">
        <v>0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1</v>
      </c>
      <c r="S57" s="37">
        <v>0</v>
      </c>
      <c r="T57" s="37">
        <v>0</v>
      </c>
      <c r="U57" s="37">
        <v>0</v>
      </c>
      <c r="V57" s="36">
        <v>5</v>
      </c>
    </row>
    <row r="58" spans="1:22" x14ac:dyDescent="0.25">
      <c r="A58" s="37">
        <v>0</v>
      </c>
      <c r="B58" s="37">
        <v>0</v>
      </c>
      <c r="C58" s="37">
        <v>0</v>
      </c>
      <c r="D58" s="37">
        <v>0</v>
      </c>
      <c r="E58" s="37">
        <v>0</v>
      </c>
      <c r="F58" s="37">
        <v>0</v>
      </c>
      <c r="G58" s="37">
        <v>1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1</v>
      </c>
      <c r="U58" s="37">
        <v>0</v>
      </c>
      <c r="V58" s="36">
        <v>6</v>
      </c>
    </row>
    <row r="59" spans="1:22" x14ac:dyDescent="0.25">
      <c r="A59" s="37">
        <v>0</v>
      </c>
      <c r="B59" s="37">
        <v>0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1</v>
      </c>
      <c r="U59" s="37">
        <v>0</v>
      </c>
      <c r="V59" s="36">
        <v>7</v>
      </c>
    </row>
    <row r="60" spans="1:22" x14ac:dyDescent="0.25">
      <c r="A60" s="37">
        <v>0</v>
      </c>
      <c r="B60" s="37">
        <v>0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1</v>
      </c>
      <c r="V60" s="36">
        <v>8</v>
      </c>
    </row>
    <row r="61" spans="1:22" x14ac:dyDescent="0.25">
      <c r="A61" s="37">
        <v>0</v>
      </c>
      <c r="B61" s="37">
        <v>0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1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1</v>
      </c>
      <c r="V61" s="36">
        <v>9</v>
      </c>
    </row>
    <row r="62" spans="1:22" x14ac:dyDescent="0.25">
      <c r="A62" s="37">
        <v>0</v>
      </c>
      <c r="B62" s="37">
        <v>0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6">
        <v>10</v>
      </c>
    </row>
    <row r="63" spans="1:22" x14ac:dyDescent="0.25">
      <c r="A63" s="38">
        <v>0</v>
      </c>
      <c r="B63" s="38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6">
        <v>11</v>
      </c>
    </row>
    <row r="64" spans="1:22" x14ac:dyDescent="0.25">
      <c r="A64" s="38">
        <v>0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6">
        <v>12</v>
      </c>
    </row>
    <row r="65" spans="1:22" x14ac:dyDescent="0.25">
      <c r="A65" s="38">
        <v>0</v>
      </c>
      <c r="B65" s="38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1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6">
        <v>13</v>
      </c>
    </row>
    <row r="66" spans="1:22" x14ac:dyDescent="0.25">
      <c r="A66" s="38">
        <v>0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6">
        <v>14</v>
      </c>
    </row>
    <row r="67" spans="1:22" x14ac:dyDescent="0.25">
      <c r="A67" s="38">
        <v>0</v>
      </c>
      <c r="B67" s="38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6">
        <v>15</v>
      </c>
    </row>
    <row r="68" spans="1:22" x14ac:dyDescent="0.25">
      <c r="A68" s="38">
        <v>0</v>
      </c>
      <c r="B68" s="38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6">
        <v>16</v>
      </c>
    </row>
    <row r="69" spans="1:22" x14ac:dyDescent="0.25">
      <c r="A69" s="38">
        <v>0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6">
        <v>17</v>
      </c>
    </row>
    <row r="70" spans="1:22" x14ac:dyDescent="0.25">
      <c r="A70" s="38">
        <v>0</v>
      </c>
      <c r="B70" s="38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6">
        <v>18</v>
      </c>
    </row>
    <row r="71" spans="1:22" x14ac:dyDescent="0.25">
      <c r="A71" s="38">
        <v>0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0</v>
      </c>
      <c r="U71" s="38">
        <v>0</v>
      </c>
      <c r="V71" s="36">
        <v>19</v>
      </c>
    </row>
    <row r="72" spans="1:22" x14ac:dyDescent="0.25">
      <c r="A72" s="38">
        <v>0</v>
      </c>
      <c r="B72" s="38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6">
        <v>20</v>
      </c>
    </row>
    <row r="73" spans="1:22" x14ac:dyDescent="0.25">
      <c r="A73" s="38">
        <v>0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6">
        <v>21</v>
      </c>
    </row>
    <row r="76" spans="1:22" x14ac:dyDescent="0.25">
      <c r="A76" s="22" t="s">
        <v>8</v>
      </c>
    </row>
    <row r="77" spans="1:22" x14ac:dyDescent="0.25">
      <c r="A77" s="22">
        <v>1</v>
      </c>
      <c r="B77" s="22">
        <v>1</v>
      </c>
      <c r="C77" s="22">
        <v>0</v>
      </c>
      <c r="D77" s="22">
        <v>1</v>
      </c>
      <c r="E77" s="22">
        <v>1</v>
      </c>
      <c r="F77" s="22">
        <v>0</v>
      </c>
      <c r="G77" s="22">
        <v>1</v>
      </c>
      <c r="H77" s="22">
        <v>0</v>
      </c>
      <c r="I77" s="22">
        <v>0</v>
      </c>
      <c r="J77" s="22">
        <v>0</v>
      </c>
      <c r="K77" s="22">
        <v>0</v>
      </c>
      <c r="L77" s="26">
        <v>0</v>
      </c>
      <c r="O77" s="22">
        <f>A77</f>
        <v>1</v>
      </c>
      <c r="R77" s="21">
        <f>A81</f>
        <v>0</v>
      </c>
    </row>
    <row r="78" spans="1:22" x14ac:dyDescent="0.25">
      <c r="O78" s="22">
        <f>B77</f>
        <v>1</v>
      </c>
      <c r="R78" s="21">
        <f>B81</f>
        <v>0</v>
      </c>
    </row>
    <row r="79" spans="1:22" x14ac:dyDescent="0.25">
      <c r="O79" s="22">
        <f>C77</f>
        <v>0</v>
      </c>
      <c r="R79" s="21">
        <f>C81</f>
        <v>1</v>
      </c>
    </row>
    <row r="80" spans="1:22" x14ac:dyDescent="0.25">
      <c r="A80" s="21" t="s">
        <v>9</v>
      </c>
      <c r="O80" s="22">
        <f>D77</f>
        <v>1</v>
      </c>
      <c r="R80" s="21">
        <f>D81</f>
        <v>0</v>
      </c>
    </row>
    <row r="81" spans="1:18" x14ac:dyDescent="0.25">
      <c r="A81" s="21">
        <v>0</v>
      </c>
      <c r="B81" s="21">
        <v>0</v>
      </c>
      <c r="C81" s="21">
        <v>1</v>
      </c>
      <c r="D81" s="21">
        <v>0</v>
      </c>
      <c r="E81" s="21">
        <v>0</v>
      </c>
      <c r="F81" s="21">
        <v>1</v>
      </c>
      <c r="G81" s="21">
        <v>0</v>
      </c>
      <c r="H81" s="21">
        <v>1</v>
      </c>
      <c r="I81" s="21">
        <v>1</v>
      </c>
      <c r="J81" s="21">
        <v>1</v>
      </c>
      <c r="K81" s="21">
        <v>1</v>
      </c>
      <c r="L81" s="26">
        <v>0</v>
      </c>
      <c r="O81" s="22">
        <f>E77</f>
        <v>1</v>
      </c>
      <c r="R81" s="21">
        <f>E81</f>
        <v>0</v>
      </c>
    </row>
    <row r="82" spans="1:18" x14ac:dyDescent="0.25">
      <c r="A82">
        <v>11</v>
      </c>
      <c r="B82">
        <v>12</v>
      </c>
      <c r="C82">
        <v>13</v>
      </c>
      <c r="D82">
        <v>14</v>
      </c>
      <c r="E82">
        <v>15</v>
      </c>
      <c r="F82">
        <v>16</v>
      </c>
      <c r="G82">
        <v>17</v>
      </c>
      <c r="H82">
        <v>18</v>
      </c>
      <c r="I82">
        <v>19</v>
      </c>
      <c r="J82">
        <v>20</v>
      </c>
      <c r="K82">
        <v>21</v>
      </c>
      <c r="O82" s="22">
        <f>F77</f>
        <v>0</v>
      </c>
      <c r="R82" s="21">
        <f>F81</f>
        <v>1</v>
      </c>
    </row>
    <row r="83" spans="1:18" x14ac:dyDescent="0.25">
      <c r="O83" s="22">
        <f>G77</f>
        <v>1</v>
      </c>
      <c r="R83" s="21">
        <f>G81</f>
        <v>0</v>
      </c>
    </row>
    <row r="84" spans="1:18" x14ac:dyDescent="0.25">
      <c r="A84" s="24" t="s">
        <v>11</v>
      </c>
      <c r="B84" s="24"/>
      <c r="C84" s="24"/>
      <c r="D84" s="24"/>
      <c r="O84" s="22">
        <f>H77</f>
        <v>0</v>
      </c>
      <c r="R84" s="21">
        <f>H81</f>
        <v>1</v>
      </c>
    </row>
    <row r="85" spans="1:18" x14ac:dyDescent="0.25">
      <c r="O85" s="22">
        <f>I77</f>
        <v>0</v>
      </c>
      <c r="R85" s="21">
        <f>I81</f>
        <v>1</v>
      </c>
    </row>
    <row r="86" spans="1:18" x14ac:dyDescent="0.25">
      <c r="O86" s="22">
        <f>J77</f>
        <v>0</v>
      </c>
      <c r="R86" s="21">
        <f>J81</f>
        <v>1</v>
      </c>
    </row>
    <row r="87" spans="1:18" x14ac:dyDescent="0.25">
      <c r="A87" s="24" t="s">
        <v>13</v>
      </c>
      <c r="O87" s="22">
        <f>K77</f>
        <v>0</v>
      </c>
      <c r="R87" s="21">
        <f>K81</f>
        <v>1</v>
      </c>
    </row>
    <row r="88" spans="1:18" x14ac:dyDescent="0.25">
      <c r="A88" s="24">
        <f>A$77 +A$81</f>
        <v>1</v>
      </c>
      <c r="B88" s="24">
        <f>B$77 +B$81</f>
        <v>1</v>
      </c>
      <c r="C88" s="24">
        <f t="shared" ref="C88:K88" si="19">C$77 +C$81</f>
        <v>1</v>
      </c>
      <c r="D88" s="24">
        <f t="shared" si="19"/>
        <v>1</v>
      </c>
      <c r="E88" s="24">
        <f t="shared" si="19"/>
        <v>1</v>
      </c>
      <c r="F88" s="24">
        <f t="shared" si="19"/>
        <v>1</v>
      </c>
      <c r="G88" s="24">
        <f t="shared" si="19"/>
        <v>1</v>
      </c>
      <c r="H88" s="24">
        <f t="shared" si="19"/>
        <v>1</v>
      </c>
      <c r="I88" s="24">
        <f t="shared" si="19"/>
        <v>1</v>
      </c>
      <c r="J88" s="24">
        <f t="shared" si="19"/>
        <v>1</v>
      </c>
      <c r="K88" s="24">
        <f t="shared" si="19"/>
        <v>1</v>
      </c>
      <c r="L88" s="26"/>
    </row>
    <row r="89" spans="1:18" x14ac:dyDescent="0.25">
      <c r="A89" s="24">
        <f>B88</f>
        <v>1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1:18" x14ac:dyDescent="0.25">
      <c r="A90" s="24">
        <f>C88</f>
        <v>1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</row>
    <row r="91" spans="1:18" x14ac:dyDescent="0.25">
      <c r="A91" s="24">
        <f>D88</f>
        <v>1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</row>
    <row r="92" spans="1:18" x14ac:dyDescent="0.25">
      <c r="A92" s="24">
        <f>E88</f>
        <v>1</v>
      </c>
      <c r="B92" s="27"/>
      <c r="C92" s="27"/>
      <c r="D92" s="27"/>
      <c r="E92" s="27"/>
      <c r="F92" s="27"/>
      <c r="G92" s="27"/>
      <c r="H92" s="27"/>
      <c r="I92" s="27"/>
      <c r="J92" s="27"/>
      <c r="K92" s="27"/>
    </row>
    <row r="93" spans="1:18" x14ac:dyDescent="0.25">
      <c r="A93" s="24">
        <f>F88</f>
        <v>1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</row>
    <row r="94" spans="1:18" x14ac:dyDescent="0.25">
      <c r="A94" s="24">
        <f>G88</f>
        <v>1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</row>
    <row r="95" spans="1:18" x14ac:dyDescent="0.25">
      <c r="A95" s="24">
        <f>H88</f>
        <v>1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</row>
    <row r="96" spans="1:18" x14ac:dyDescent="0.25">
      <c r="A96" s="24">
        <f>I88</f>
        <v>1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</row>
    <row r="97" spans="1:17" x14ac:dyDescent="0.25">
      <c r="A97" s="24">
        <f>J88</f>
        <v>1</v>
      </c>
      <c r="B97" s="27"/>
      <c r="C97" s="27"/>
      <c r="D97" s="27"/>
      <c r="E97" s="27"/>
      <c r="F97" s="27"/>
      <c r="G97" s="27"/>
      <c r="H97" s="27"/>
      <c r="I97" s="27"/>
      <c r="J97" s="27"/>
      <c r="K97" s="27"/>
    </row>
    <row r="98" spans="1:17" x14ac:dyDescent="0.25">
      <c r="A98" s="24">
        <f>K88</f>
        <v>1</v>
      </c>
      <c r="B98" s="27"/>
      <c r="C98" s="27"/>
      <c r="D98" s="27"/>
      <c r="E98" s="27"/>
      <c r="F98" s="27"/>
      <c r="G98" s="27"/>
      <c r="H98" s="27"/>
      <c r="I98" s="27"/>
      <c r="J98" s="27"/>
      <c r="K98" s="27"/>
    </row>
    <row r="101" spans="1:17" x14ac:dyDescent="0.25">
      <c r="A101" s="25" t="s">
        <v>15</v>
      </c>
      <c r="B101" s="25"/>
      <c r="C101" s="25"/>
      <c r="D101" s="26"/>
      <c r="E101" s="26"/>
      <c r="G101" s="25" t="s">
        <v>14</v>
      </c>
      <c r="H101" s="25"/>
      <c r="I101" s="25"/>
      <c r="J101" s="25"/>
      <c r="K101" s="25"/>
      <c r="L101" s="25"/>
      <c r="M101" s="25"/>
      <c r="N101" s="25"/>
    </row>
    <row r="102" spans="1:17" x14ac:dyDescent="0.25">
      <c r="A102" s="25">
        <f>SUM(B29:U29,A29)</f>
        <v>2</v>
      </c>
      <c r="B102" s="25">
        <f>SUM(B53:U53)</f>
        <v>2</v>
      </c>
      <c r="C102" s="26">
        <v>1</v>
      </c>
      <c r="D102" s="26"/>
      <c r="E102" s="26"/>
      <c r="F102" s="26">
        <v>11</v>
      </c>
      <c r="G102" s="25">
        <f>SUM(K29:K38,L39:U39)</f>
        <v>2</v>
      </c>
      <c r="H102" s="25">
        <f>SUM(L63:U63,K53:K62)</f>
        <v>0</v>
      </c>
      <c r="I102" s="26"/>
      <c r="J102" s="26"/>
      <c r="K102" s="26"/>
      <c r="L102" s="26"/>
      <c r="M102" s="26"/>
      <c r="N102" s="26"/>
      <c r="O102" s="26"/>
      <c r="P102" s="26"/>
      <c r="Q102" s="26"/>
    </row>
    <row r="103" spans="1:17" x14ac:dyDescent="0.25">
      <c r="A103" s="25">
        <f>SUM(C30:U30,B29)</f>
        <v>2</v>
      </c>
      <c r="B103" s="25">
        <f>SUM(B53,C54:U54)</f>
        <v>2</v>
      </c>
      <c r="C103">
        <v>2</v>
      </c>
      <c r="F103">
        <v>12</v>
      </c>
      <c r="G103" s="25">
        <f>SUM(M40:U40,L29:L39)</f>
        <v>2</v>
      </c>
      <c r="H103" s="25">
        <f>SUM(L53:L63,M64:U64)</f>
        <v>0</v>
      </c>
    </row>
    <row r="104" spans="1:17" x14ac:dyDescent="0.25">
      <c r="A104" s="25">
        <f>SUM(D31:U31,C30,C29)</f>
        <v>2</v>
      </c>
      <c r="B104" s="25">
        <f>SUM(C53:C54,D55:U55)</f>
        <v>2</v>
      </c>
      <c r="C104">
        <v>3</v>
      </c>
      <c r="F104">
        <v>13</v>
      </c>
      <c r="G104" s="25">
        <f>SUM(N41:U41,M29:M40)</f>
        <v>0</v>
      </c>
      <c r="H104" s="25">
        <f>SUM(N65:U65,M53:M64)</f>
        <v>2</v>
      </c>
    </row>
    <row r="105" spans="1:17" x14ac:dyDescent="0.25">
      <c r="A105" s="25">
        <f>SUM(E32:U32,D31,D30,D29)</f>
        <v>2</v>
      </c>
      <c r="B105" s="25">
        <f>SUM(D53:D55,E56:U56)</f>
        <v>2</v>
      </c>
      <c r="C105">
        <v>4</v>
      </c>
      <c r="F105" s="26">
        <v>14</v>
      </c>
      <c r="G105" s="25">
        <f>SUM(O42:U42,N29:N41)</f>
        <v>2</v>
      </c>
      <c r="H105" s="25">
        <f>SUM(N53:N65,O66:U66)</f>
        <v>0</v>
      </c>
    </row>
    <row r="106" spans="1:17" x14ac:dyDescent="0.25">
      <c r="A106" s="25">
        <f>SUM(E29:E32,F33:U33)</f>
        <v>2</v>
      </c>
      <c r="B106" s="25">
        <f>SUM(E53:E56,F57:U57)</f>
        <v>2</v>
      </c>
      <c r="C106">
        <v>5</v>
      </c>
      <c r="F106">
        <v>15</v>
      </c>
      <c r="G106" s="25">
        <f>SUM(P43:U43,O29:O42)</f>
        <v>2</v>
      </c>
      <c r="H106" s="25">
        <f>SUM(P67:U67,O53:O66)</f>
        <v>0</v>
      </c>
    </row>
    <row r="107" spans="1:17" x14ac:dyDescent="0.25">
      <c r="A107" s="25">
        <f>SUM(F29:F33,G34:U34)</f>
        <v>2</v>
      </c>
      <c r="B107" s="25">
        <f>SUM(F53:F57,G58:U58)</f>
        <v>2</v>
      </c>
      <c r="C107" s="26">
        <v>6</v>
      </c>
      <c r="F107">
        <v>16</v>
      </c>
      <c r="G107" s="25">
        <f>SUM(Q44:U44,P29:P43)</f>
        <v>0</v>
      </c>
      <c r="H107" s="25">
        <f>SUM(Q68:U68,P53:P67)</f>
        <v>2</v>
      </c>
    </row>
    <row r="108" spans="1:17" x14ac:dyDescent="0.25">
      <c r="A108" s="25">
        <f>SUM(G29:G34,H35:U35)</f>
        <v>2</v>
      </c>
      <c r="B108" s="25">
        <f>SUM(G53:G58,H59:U59)</f>
        <v>2</v>
      </c>
      <c r="C108">
        <v>7</v>
      </c>
      <c r="F108" s="26">
        <v>17</v>
      </c>
      <c r="G108" s="25">
        <f>SUM(R45:U45,Q29:Q44)</f>
        <v>2</v>
      </c>
      <c r="H108" s="25">
        <f>SUM(R69:U69,Q53:Q68)</f>
        <v>0</v>
      </c>
    </row>
    <row r="109" spans="1:17" x14ac:dyDescent="0.25">
      <c r="A109" s="25">
        <f>SUM(H29:H35,I36:U36)</f>
        <v>2</v>
      </c>
      <c r="B109" s="25">
        <f>SUM(H53:H59,I60:U60)</f>
        <v>2</v>
      </c>
      <c r="C109">
        <v>8</v>
      </c>
      <c r="F109">
        <v>18</v>
      </c>
      <c r="G109" s="25">
        <f>SUM(S46:U46,R29:R45)</f>
        <v>0</v>
      </c>
      <c r="H109" s="25">
        <f>SUM(S70:U70,R53:R69)</f>
        <v>2</v>
      </c>
    </row>
    <row r="110" spans="1:17" x14ac:dyDescent="0.25">
      <c r="A110" s="25">
        <f>SUM(I29:I36,J37:U37)</f>
        <v>2</v>
      </c>
      <c r="B110" s="25">
        <f>SUM(I53:I60,J61:U61)</f>
        <v>2</v>
      </c>
      <c r="C110">
        <v>9</v>
      </c>
      <c r="F110">
        <v>19</v>
      </c>
      <c r="G110" s="25">
        <f>SUM(T47:U47,S29:S46)</f>
        <v>0</v>
      </c>
      <c r="H110" s="25">
        <f>SUM(T71:U71,S53:S70)</f>
        <v>2</v>
      </c>
    </row>
    <row r="111" spans="1:17" x14ac:dyDescent="0.25">
      <c r="A111" s="25">
        <f>SUM(J29:J37,K38:U38)</f>
        <v>2</v>
      </c>
      <c r="B111" s="25">
        <f>SUM(J53:J61,K62:U62)</f>
        <v>2</v>
      </c>
      <c r="C111">
        <v>10</v>
      </c>
      <c r="F111" s="26">
        <v>20</v>
      </c>
      <c r="G111" s="25">
        <f>SUM(U48,T29:T47)</f>
        <v>0</v>
      </c>
      <c r="H111" s="25">
        <f>SUM(U72,T53:T71)</f>
        <v>2</v>
      </c>
    </row>
    <row r="112" spans="1:17" x14ac:dyDescent="0.25">
      <c r="F112">
        <v>21</v>
      </c>
      <c r="G112" s="25">
        <f>SUM(U29:U48)</f>
        <v>0</v>
      </c>
      <c r="H112" s="25">
        <f>SUM(U53:U72)</f>
        <v>2</v>
      </c>
    </row>
    <row r="117" spans="1:9" x14ac:dyDescent="0.25">
      <c r="A117" s="4" t="s">
        <v>111</v>
      </c>
      <c r="B117" s="4"/>
      <c r="C117" s="4"/>
      <c r="D117" s="4"/>
      <c r="F117" s="26"/>
      <c r="G117" s="26"/>
      <c r="H117" s="26"/>
      <c r="I117" s="26"/>
    </row>
    <row r="118" spans="1:9" x14ac:dyDescent="0.25">
      <c r="A118" s="4">
        <f>$G102-2*$O77</f>
        <v>0</v>
      </c>
      <c r="B118" s="4">
        <f>$H102-2*$R77</f>
        <v>0</v>
      </c>
      <c r="F118" s="26"/>
    </row>
    <row r="119" spans="1:9" x14ac:dyDescent="0.25">
      <c r="A119" s="4">
        <f t="shared" ref="A119:A128" si="20">$G103-2*$O78</f>
        <v>0</v>
      </c>
      <c r="B119" s="4">
        <f t="shared" ref="B119:B128" si="21">$H103-2*$R78</f>
        <v>0</v>
      </c>
      <c r="F119" s="26"/>
    </row>
    <row r="120" spans="1:9" x14ac:dyDescent="0.25">
      <c r="A120" s="4">
        <f t="shared" si="20"/>
        <v>0</v>
      </c>
      <c r="B120" s="4">
        <f t="shared" si="21"/>
        <v>0</v>
      </c>
      <c r="F120" s="26"/>
    </row>
    <row r="121" spans="1:9" x14ac:dyDescent="0.25">
      <c r="A121" s="4">
        <f t="shared" si="20"/>
        <v>0</v>
      </c>
      <c r="B121" s="4">
        <f t="shared" si="21"/>
        <v>0</v>
      </c>
      <c r="F121" s="26"/>
    </row>
    <row r="122" spans="1:9" x14ac:dyDescent="0.25">
      <c r="A122" s="4">
        <f t="shared" si="20"/>
        <v>0</v>
      </c>
      <c r="B122" s="4">
        <f t="shared" si="21"/>
        <v>0</v>
      </c>
      <c r="F122" s="26"/>
    </row>
    <row r="123" spans="1:9" x14ac:dyDescent="0.25">
      <c r="A123" s="4">
        <f t="shared" si="20"/>
        <v>0</v>
      </c>
      <c r="B123" s="4">
        <f t="shared" si="21"/>
        <v>0</v>
      </c>
      <c r="F123" s="26"/>
    </row>
    <row r="124" spans="1:9" x14ac:dyDescent="0.25">
      <c r="A124" s="4">
        <f t="shared" si="20"/>
        <v>0</v>
      </c>
      <c r="B124" s="4">
        <f t="shared" si="21"/>
        <v>0</v>
      </c>
      <c r="F124" s="26"/>
    </row>
    <row r="125" spans="1:9" x14ac:dyDescent="0.25">
      <c r="A125" s="4">
        <f t="shared" si="20"/>
        <v>0</v>
      </c>
      <c r="B125" s="4">
        <f t="shared" si="21"/>
        <v>0</v>
      </c>
      <c r="F125" s="26"/>
    </row>
    <row r="126" spans="1:9" x14ac:dyDescent="0.25">
      <c r="A126" s="4">
        <f t="shared" si="20"/>
        <v>0</v>
      </c>
      <c r="B126" s="4">
        <f t="shared" si="21"/>
        <v>0</v>
      </c>
      <c r="F126" s="26"/>
    </row>
    <row r="127" spans="1:9" x14ac:dyDescent="0.25">
      <c r="A127" s="4">
        <f t="shared" si="20"/>
        <v>0</v>
      </c>
      <c r="B127" s="4">
        <f t="shared" si="21"/>
        <v>0</v>
      </c>
      <c r="F127" s="26"/>
    </row>
    <row r="128" spans="1:9" x14ac:dyDescent="0.25">
      <c r="A128" s="4">
        <f t="shared" si="20"/>
        <v>0</v>
      </c>
      <c r="B128" s="4">
        <f t="shared" si="21"/>
        <v>0</v>
      </c>
      <c r="F128" s="26"/>
    </row>
    <row r="130" spans="1:71" x14ac:dyDescent="0.25">
      <c r="A130" s="32" t="s">
        <v>107</v>
      </c>
    </row>
    <row r="131" spans="1:71" x14ac:dyDescent="0.25">
      <c r="A131" s="32">
        <f>SUMPRODUCT(O77:O87,E15:E25)</f>
        <v>28</v>
      </c>
      <c r="B131" s="32">
        <f>SUMPRODUCT(R77:R87,E15:E25)</f>
        <v>33</v>
      </c>
    </row>
    <row r="133" spans="1:71" x14ac:dyDescent="0.25">
      <c r="A133" s="25" t="s">
        <v>112</v>
      </c>
      <c r="B133" s="25"/>
    </row>
    <row r="134" spans="1:71" x14ac:dyDescent="0.25">
      <c r="A134" s="25" t="s">
        <v>113</v>
      </c>
      <c r="AC134" s="25" t="s">
        <v>118</v>
      </c>
    </row>
    <row r="135" spans="1:71" x14ac:dyDescent="0.25">
      <c r="A135" s="25">
        <v>0</v>
      </c>
      <c r="B135" s="25">
        <v>0</v>
      </c>
      <c r="C135" s="25">
        <v>0</v>
      </c>
      <c r="D135" s="25">
        <v>0</v>
      </c>
      <c r="E135" s="25">
        <v>1</v>
      </c>
      <c r="F135" s="25">
        <v>0</v>
      </c>
      <c r="G135" s="25">
        <v>1</v>
      </c>
      <c r="H135" s="25">
        <v>0</v>
      </c>
      <c r="I135" s="25">
        <v>1</v>
      </c>
      <c r="J135" s="25">
        <v>1</v>
      </c>
      <c r="K135" s="25">
        <v>2</v>
      </c>
      <c r="L135" s="25">
        <v>1</v>
      </c>
      <c r="M135" s="25">
        <v>0</v>
      </c>
      <c r="N135" s="25">
        <v>2</v>
      </c>
      <c r="O135" s="25">
        <v>20</v>
      </c>
      <c r="P135" s="25">
        <v>0</v>
      </c>
      <c r="Q135" s="25">
        <v>20</v>
      </c>
      <c r="R135" s="25">
        <v>0</v>
      </c>
      <c r="S135" s="25">
        <v>0</v>
      </c>
      <c r="T135" s="25">
        <v>0</v>
      </c>
      <c r="U135" s="25">
        <v>0</v>
      </c>
      <c r="Z135" s="26">
        <v>1</v>
      </c>
      <c r="AA135" s="39">
        <f>A29*21+$A135-A$135</f>
        <v>0</v>
      </c>
      <c r="AB135" s="39">
        <f t="shared" ref="AB135:AU147" si="22">B29*21+$A135-B$135</f>
        <v>0</v>
      </c>
      <c r="AC135" s="39">
        <f t="shared" si="22"/>
        <v>0</v>
      </c>
      <c r="AD135" s="39">
        <f t="shared" si="22"/>
        <v>0</v>
      </c>
      <c r="AE135" s="39">
        <f t="shared" si="22"/>
        <v>-1</v>
      </c>
      <c r="AF135" s="39">
        <f t="shared" si="22"/>
        <v>0</v>
      </c>
      <c r="AG135" s="39">
        <f t="shared" si="22"/>
        <v>-1</v>
      </c>
      <c r="AH135" s="39">
        <f t="shared" si="22"/>
        <v>0</v>
      </c>
      <c r="AI135" s="39">
        <f t="shared" si="22"/>
        <v>-1</v>
      </c>
      <c r="AJ135" s="39">
        <f t="shared" si="22"/>
        <v>20</v>
      </c>
      <c r="AK135" s="39">
        <f t="shared" si="22"/>
        <v>-2</v>
      </c>
      <c r="AL135" s="39">
        <f t="shared" si="22"/>
        <v>-1</v>
      </c>
      <c r="AM135" s="39">
        <f t="shared" si="22"/>
        <v>0</v>
      </c>
      <c r="AN135" s="39">
        <f t="shared" si="22"/>
        <v>-2</v>
      </c>
      <c r="AO135" s="39">
        <f t="shared" si="22"/>
        <v>-20</v>
      </c>
      <c r="AP135" s="39">
        <f t="shared" si="22"/>
        <v>0</v>
      </c>
      <c r="AQ135" s="39">
        <f t="shared" si="22"/>
        <v>1</v>
      </c>
      <c r="AR135" s="39">
        <f t="shared" si="22"/>
        <v>0</v>
      </c>
      <c r="AS135" s="39">
        <f t="shared" si="22"/>
        <v>0</v>
      </c>
      <c r="AT135" s="39">
        <f t="shared" si="22"/>
        <v>0</v>
      </c>
      <c r="AU135" s="39">
        <f t="shared" si="22"/>
        <v>0</v>
      </c>
      <c r="AV135" s="27"/>
    </row>
    <row r="136" spans="1:71" x14ac:dyDescent="0.25">
      <c r="A136" s="25">
        <f>B$135</f>
        <v>0</v>
      </c>
      <c r="X136" s="26"/>
      <c r="Z136" s="26">
        <v>2</v>
      </c>
      <c r="AA136" s="39">
        <f t="shared" ref="AA136:AP155" si="23">A30*21+$A136-A$135</f>
        <v>0</v>
      </c>
      <c r="AB136" s="39">
        <f t="shared" si="22"/>
        <v>0</v>
      </c>
      <c r="AC136" s="39">
        <f t="shared" si="22"/>
        <v>0</v>
      </c>
      <c r="AD136" s="39">
        <f t="shared" si="22"/>
        <v>0</v>
      </c>
      <c r="AE136" s="39">
        <f t="shared" si="22"/>
        <v>20</v>
      </c>
      <c r="AF136" s="39">
        <f t="shared" si="22"/>
        <v>0</v>
      </c>
      <c r="AG136" s="39">
        <f t="shared" si="22"/>
        <v>-1</v>
      </c>
      <c r="AH136" s="39">
        <f t="shared" si="22"/>
        <v>0</v>
      </c>
      <c r="AI136" s="39">
        <f t="shared" si="22"/>
        <v>-1</v>
      </c>
      <c r="AJ136" s="39">
        <f t="shared" si="22"/>
        <v>-1</v>
      </c>
      <c r="AK136" s="39">
        <f t="shared" si="22"/>
        <v>-2</v>
      </c>
      <c r="AL136" s="39">
        <f t="shared" si="22"/>
        <v>-1</v>
      </c>
      <c r="AM136" s="39">
        <f t="shared" si="22"/>
        <v>0</v>
      </c>
      <c r="AN136" s="39">
        <f t="shared" si="22"/>
        <v>-2</v>
      </c>
      <c r="AO136" s="39">
        <f t="shared" si="22"/>
        <v>-20</v>
      </c>
      <c r="AP136" s="39">
        <f t="shared" si="22"/>
        <v>0</v>
      </c>
      <c r="AQ136" s="39">
        <f t="shared" si="22"/>
        <v>1</v>
      </c>
      <c r="AR136" s="39">
        <f t="shared" si="22"/>
        <v>0</v>
      </c>
      <c r="AS136" s="39">
        <f t="shared" si="22"/>
        <v>0</v>
      </c>
      <c r="AT136" s="39">
        <f t="shared" si="22"/>
        <v>0</v>
      </c>
      <c r="AU136" s="39">
        <f t="shared" si="22"/>
        <v>0</v>
      </c>
      <c r="AV136" s="27"/>
    </row>
    <row r="137" spans="1:71" x14ac:dyDescent="0.25">
      <c r="A137" s="25">
        <f>C$135</f>
        <v>0</v>
      </c>
      <c r="C137" s="25" t="s">
        <v>114</v>
      </c>
      <c r="X137" s="26"/>
      <c r="Z137" s="26">
        <v>3</v>
      </c>
      <c r="AA137" s="39">
        <f t="shared" si="23"/>
        <v>0</v>
      </c>
      <c r="AB137" s="39">
        <f t="shared" si="22"/>
        <v>0</v>
      </c>
      <c r="AC137" s="39">
        <f t="shared" si="22"/>
        <v>0</v>
      </c>
      <c r="AD137" s="39">
        <f t="shared" si="22"/>
        <v>0</v>
      </c>
      <c r="AE137" s="39">
        <f t="shared" si="22"/>
        <v>-1</v>
      </c>
      <c r="AF137" s="39">
        <f t="shared" si="22"/>
        <v>0</v>
      </c>
      <c r="AG137" s="39">
        <f t="shared" si="22"/>
        <v>-1</v>
      </c>
      <c r="AH137" s="39">
        <f t="shared" si="22"/>
        <v>0</v>
      </c>
      <c r="AI137" s="39">
        <f t="shared" si="22"/>
        <v>-1</v>
      </c>
      <c r="AJ137" s="39">
        <f t="shared" si="22"/>
        <v>-1</v>
      </c>
      <c r="AK137" s="39">
        <f t="shared" si="22"/>
        <v>-2</v>
      </c>
      <c r="AL137" s="39">
        <f t="shared" si="22"/>
        <v>-1</v>
      </c>
      <c r="AM137" s="39">
        <f t="shared" si="22"/>
        <v>0</v>
      </c>
      <c r="AN137" s="39">
        <f t="shared" si="22"/>
        <v>19</v>
      </c>
      <c r="AO137" s="39">
        <f t="shared" si="22"/>
        <v>1</v>
      </c>
      <c r="AP137" s="39">
        <f t="shared" si="22"/>
        <v>0</v>
      </c>
      <c r="AQ137" s="39">
        <f t="shared" si="22"/>
        <v>-20</v>
      </c>
      <c r="AR137" s="39">
        <f t="shared" si="22"/>
        <v>0</v>
      </c>
      <c r="AS137" s="39">
        <f t="shared" si="22"/>
        <v>0</v>
      </c>
      <c r="AT137" s="39">
        <f t="shared" si="22"/>
        <v>0</v>
      </c>
      <c r="AU137" s="39">
        <f t="shared" si="22"/>
        <v>0</v>
      </c>
      <c r="AV137" s="27"/>
      <c r="AY137" s="25" t="s">
        <v>117</v>
      </c>
      <c r="AZ137" s="25"/>
    </row>
    <row r="138" spans="1:71" x14ac:dyDescent="0.25">
      <c r="A138" s="25">
        <f>D135</f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1</v>
      </c>
      <c r="H138" s="25">
        <v>0</v>
      </c>
      <c r="I138" s="25">
        <v>1</v>
      </c>
      <c r="J138" s="25">
        <v>1</v>
      </c>
      <c r="K138" s="25">
        <v>0</v>
      </c>
      <c r="L138" s="25">
        <v>1</v>
      </c>
      <c r="M138" s="25">
        <v>0</v>
      </c>
      <c r="N138" s="25">
        <v>0</v>
      </c>
      <c r="O138" s="25">
        <v>1</v>
      </c>
      <c r="P138" s="25">
        <v>0</v>
      </c>
      <c r="Q138" s="25">
        <v>0</v>
      </c>
      <c r="R138" s="25">
        <v>2</v>
      </c>
      <c r="S138" s="25">
        <v>20</v>
      </c>
      <c r="T138" s="25">
        <v>2</v>
      </c>
      <c r="U138" s="25">
        <v>20</v>
      </c>
      <c r="V138" s="25">
        <v>2</v>
      </c>
      <c r="W138" s="25">
        <v>2</v>
      </c>
      <c r="X138" s="26"/>
      <c r="Z138" s="26">
        <v>4</v>
      </c>
      <c r="AA138" s="39">
        <f t="shared" si="23"/>
        <v>0</v>
      </c>
      <c r="AB138" s="39">
        <f t="shared" si="22"/>
        <v>0</v>
      </c>
      <c r="AC138" s="39">
        <f t="shared" si="22"/>
        <v>0</v>
      </c>
      <c r="AD138" s="39">
        <f t="shared" si="22"/>
        <v>0</v>
      </c>
      <c r="AE138" s="39">
        <f t="shared" si="22"/>
        <v>-1</v>
      </c>
      <c r="AF138" s="39">
        <f t="shared" si="22"/>
        <v>0</v>
      </c>
      <c r="AG138" s="39">
        <f t="shared" si="22"/>
        <v>-1</v>
      </c>
      <c r="AH138" s="39">
        <f t="shared" si="22"/>
        <v>0</v>
      </c>
      <c r="AI138" s="39">
        <f t="shared" si="22"/>
        <v>-1</v>
      </c>
      <c r="AJ138" s="39">
        <f t="shared" si="22"/>
        <v>-1</v>
      </c>
      <c r="AK138" s="39">
        <f t="shared" si="22"/>
        <v>-2</v>
      </c>
      <c r="AL138" s="39">
        <f t="shared" si="22"/>
        <v>20</v>
      </c>
      <c r="AM138" s="39">
        <f t="shared" si="22"/>
        <v>0</v>
      </c>
      <c r="AN138" s="39">
        <f t="shared" si="22"/>
        <v>-2</v>
      </c>
      <c r="AO138" s="39">
        <f t="shared" si="22"/>
        <v>1</v>
      </c>
      <c r="AP138" s="39">
        <f t="shared" si="22"/>
        <v>0</v>
      </c>
      <c r="AQ138" s="39">
        <f t="shared" si="22"/>
        <v>-20</v>
      </c>
      <c r="AR138" s="39">
        <f t="shared" si="22"/>
        <v>0</v>
      </c>
      <c r="AS138" s="39">
        <f t="shared" si="22"/>
        <v>0</v>
      </c>
      <c r="AT138" s="39">
        <f t="shared" si="22"/>
        <v>0</v>
      </c>
      <c r="AU138" s="39">
        <f t="shared" si="22"/>
        <v>0</v>
      </c>
      <c r="AV138" s="27"/>
      <c r="AX138" s="39">
        <f>A53*21+$C138-C$138</f>
        <v>0</v>
      </c>
      <c r="AY138" s="39">
        <f t="shared" ref="AY138:BR150" si="24">B53*21+$C138-D$138</f>
        <v>0</v>
      </c>
      <c r="AZ138" s="39">
        <f t="shared" si="24"/>
        <v>0</v>
      </c>
      <c r="BA138" s="39">
        <f t="shared" si="24"/>
        <v>0</v>
      </c>
      <c r="BB138" s="39">
        <f t="shared" si="24"/>
        <v>-1</v>
      </c>
      <c r="BC138" s="39">
        <f t="shared" si="24"/>
        <v>0</v>
      </c>
      <c r="BD138" s="39">
        <f t="shared" si="24"/>
        <v>-1</v>
      </c>
      <c r="BE138" s="39">
        <f t="shared" si="24"/>
        <v>20</v>
      </c>
      <c r="BF138" s="39">
        <f t="shared" si="24"/>
        <v>0</v>
      </c>
      <c r="BG138" s="39">
        <f t="shared" si="24"/>
        <v>20</v>
      </c>
      <c r="BH138" s="39">
        <f t="shared" si="24"/>
        <v>0</v>
      </c>
      <c r="BI138" s="39">
        <f t="shared" si="24"/>
        <v>0</v>
      </c>
      <c r="BJ138" s="39">
        <f t="shared" si="24"/>
        <v>-1</v>
      </c>
      <c r="BK138" s="39">
        <f t="shared" si="24"/>
        <v>0</v>
      </c>
      <c r="BL138" s="39">
        <f t="shared" si="24"/>
        <v>0</v>
      </c>
      <c r="BM138" s="39">
        <f t="shared" si="24"/>
        <v>-2</v>
      </c>
      <c r="BN138" s="39">
        <f t="shared" si="24"/>
        <v>-20</v>
      </c>
      <c r="BO138" s="39">
        <f t="shared" si="24"/>
        <v>-2</v>
      </c>
      <c r="BP138" s="39">
        <f t="shared" si="24"/>
        <v>-20</v>
      </c>
      <c r="BQ138" s="39">
        <f t="shared" si="24"/>
        <v>-2</v>
      </c>
      <c r="BR138" s="39">
        <f t="shared" si="24"/>
        <v>-2</v>
      </c>
      <c r="BS138" s="27"/>
    </row>
    <row r="139" spans="1:71" x14ac:dyDescent="0.25">
      <c r="A139" s="25">
        <f>E$135</f>
        <v>1</v>
      </c>
      <c r="C139" s="25">
        <f>D$138</f>
        <v>0</v>
      </c>
      <c r="X139" s="26"/>
      <c r="Z139" s="26">
        <v>5</v>
      </c>
      <c r="AA139" s="39">
        <f t="shared" si="23"/>
        <v>1</v>
      </c>
      <c r="AB139" s="39">
        <f t="shared" si="22"/>
        <v>1</v>
      </c>
      <c r="AC139" s="39">
        <f t="shared" si="22"/>
        <v>1</v>
      </c>
      <c r="AD139" s="39">
        <f t="shared" si="22"/>
        <v>1</v>
      </c>
      <c r="AE139" s="39">
        <f t="shared" si="22"/>
        <v>0</v>
      </c>
      <c r="AF139" s="39">
        <f t="shared" si="22"/>
        <v>1</v>
      </c>
      <c r="AG139" s="39">
        <f t="shared" si="22"/>
        <v>0</v>
      </c>
      <c r="AH139" s="39">
        <f t="shared" si="22"/>
        <v>1</v>
      </c>
      <c r="AI139" s="39">
        <f t="shared" si="22"/>
        <v>0</v>
      </c>
      <c r="AJ139" s="39">
        <f t="shared" si="22"/>
        <v>0</v>
      </c>
      <c r="AK139" s="39">
        <f t="shared" si="22"/>
        <v>-1</v>
      </c>
      <c r="AL139" s="39">
        <f t="shared" si="22"/>
        <v>0</v>
      </c>
      <c r="AM139" s="39">
        <f t="shared" si="22"/>
        <v>1</v>
      </c>
      <c r="AN139" s="39">
        <f t="shared" si="22"/>
        <v>20</v>
      </c>
      <c r="AO139" s="39">
        <f t="shared" si="22"/>
        <v>-19</v>
      </c>
      <c r="AP139" s="39">
        <f t="shared" si="22"/>
        <v>1</v>
      </c>
      <c r="AQ139" s="39">
        <f t="shared" si="22"/>
        <v>-19</v>
      </c>
      <c r="AR139" s="39">
        <f t="shared" si="22"/>
        <v>1</v>
      </c>
      <c r="AS139" s="39">
        <f t="shared" si="22"/>
        <v>1</v>
      </c>
      <c r="AT139" s="39">
        <f t="shared" si="22"/>
        <v>1</v>
      </c>
      <c r="AU139" s="39">
        <f t="shared" si="22"/>
        <v>1</v>
      </c>
      <c r="AV139" s="27"/>
      <c r="AX139" s="39">
        <f t="shared" ref="AX139:BM158" si="25">A54*21+$C139-C$138</f>
        <v>0</v>
      </c>
      <c r="AY139" s="39">
        <f t="shared" si="24"/>
        <v>0</v>
      </c>
      <c r="AZ139" s="39">
        <f t="shared" si="24"/>
        <v>0</v>
      </c>
      <c r="BA139" s="39">
        <f t="shared" si="24"/>
        <v>0</v>
      </c>
      <c r="BB139" s="39">
        <f t="shared" si="24"/>
        <v>20</v>
      </c>
      <c r="BC139" s="39">
        <f t="shared" si="24"/>
        <v>0</v>
      </c>
      <c r="BD139" s="39">
        <f t="shared" si="24"/>
        <v>-1</v>
      </c>
      <c r="BE139" s="39">
        <f t="shared" si="24"/>
        <v>-1</v>
      </c>
      <c r="BF139" s="39">
        <f t="shared" si="24"/>
        <v>0</v>
      </c>
      <c r="BG139" s="39">
        <f t="shared" si="24"/>
        <v>-1</v>
      </c>
      <c r="BH139" s="39">
        <f t="shared" si="24"/>
        <v>0</v>
      </c>
      <c r="BI139" s="39">
        <f t="shared" si="24"/>
        <v>0</v>
      </c>
      <c r="BJ139" s="39">
        <f t="shared" si="24"/>
        <v>-1</v>
      </c>
      <c r="BK139" s="39">
        <f t="shared" si="24"/>
        <v>0</v>
      </c>
      <c r="BL139" s="39">
        <f t="shared" si="24"/>
        <v>0</v>
      </c>
      <c r="BM139" s="39">
        <f t="shared" si="24"/>
        <v>-2</v>
      </c>
      <c r="BN139" s="39">
        <f t="shared" si="24"/>
        <v>-20</v>
      </c>
      <c r="BO139" s="39">
        <f t="shared" si="24"/>
        <v>19</v>
      </c>
      <c r="BP139" s="39">
        <f t="shared" si="24"/>
        <v>-20</v>
      </c>
      <c r="BQ139" s="39">
        <f t="shared" si="24"/>
        <v>-2</v>
      </c>
      <c r="BR139" s="39">
        <f t="shared" si="24"/>
        <v>-2</v>
      </c>
      <c r="BS139" s="27"/>
    </row>
    <row r="140" spans="1:71" x14ac:dyDescent="0.25">
      <c r="A140" s="25">
        <f>F$135</f>
        <v>0</v>
      </c>
      <c r="C140" s="25">
        <f>E$138</f>
        <v>0</v>
      </c>
      <c r="X140" s="26"/>
      <c r="Z140" s="26">
        <v>6</v>
      </c>
      <c r="AA140" s="39">
        <f t="shared" si="23"/>
        <v>0</v>
      </c>
      <c r="AB140" s="39">
        <f t="shared" si="22"/>
        <v>0</v>
      </c>
      <c r="AC140" s="39">
        <f t="shared" si="22"/>
        <v>0</v>
      </c>
      <c r="AD140" s="39">
        <f t="shared" si="22"/>
        <v>0</v>
      </c>
      <c r="AE140" s="39">
        <f t="shared" si="22"/>
        <v>-1</v>
      </c>
      <c r="AF140" s="39">
        <f t="shared" si="22"/>
        <v>0</v>
      </c>
      <c r="AG140" s="39">
        <f t="shared" si="22"/>
        <v>20</v>
      </c>
      <c r="AH140" s="39">
        <f t="shared" si="22"/>
        <v>0</v>
      </c>
      <c r="AI140" s="39">
        <f t="shared" si="22"/>
        <v>-1</v>
      </c>
      <c r="AJ140" s="39">
        <f t="shared" si="22"/>
        <v>20</v>
      </c>
      <c r="AK140" s="39">
        <f t="shared" si="22"/>
        <v>-2</v>
      </c>
      <c r="AL140" s="39">
        <f t="shared" si="22"/>
        <v>-1</v>
      </c>
      <c r="AM140" s="39">
        <f t="shared" si="22"/>
        <v>0</v>
      </c>
      <c r="AN140" s="39">
        <f t="shared" si="22"/>
        <v>-2</v>
      </c>
      <c r="AO140" s="39">
        <f t="shared" si="22"/>
        <v>-20</v>
      </c>
      <c r="AP140" s="39">
        <f t="shared" si="22"/>
        <v>0</v>
      </c>
      <c r="AQ140" s="39">
        <f t="shared" si="22"/>
        <v>-20</v>
      </c>
      <c r="AR140" s="39">
        <f t="shared" si="22"/>
        <v>0</v>
      </c>
      <c r="AS140" s="39">
        <f t="shared" si="22"/>
        <v>0</v>
      </c>
      <c r="AT140" s="39">
        <f t="shared" si="22"/>
        <v>0</v>
      </c>
      <c r="AU140" s="39">
        <f t="shared" si="22"/>
        <v>0</v>
      </c>
      <c r="AV140" s="27"/>
      <c r="AX140" s="39">
        <f t="shared" si="25"/>
        <v>0</v>
      </c>
      <c r="AY140" s="39">
        <f t="shared" si="24"/>
        <v>0</v>
      </c>
      <c r="AZ140" s="39">
        <f t="shared" si="24"/>
        <v>0</v>
      </c>
      <c r="BA140" s="39">
        <f t="shared" si="24"/>
        <v>0</v>
      </c>
      <c r="BB140" s="39">
        <f t="shared" si="24"/>
        <v>-1</v>
      </c>
      <c r="BC140" s="39">
        <f t="shared" si="24"/>
        <v>0</v>
      </c>
      <c r="BD140" s="39">
        <f t="shared" si="24"/>
        <v>-1</v>
      </c>
      <c r="BE140" s="39">
        <f t="shared" si="24"/>
        <v>-1</v>
      </c>
      <c r="BF140" s="39">
        <f t="shared" si="24"/>
        <v>0</v>
      </c>
      <c r="BG140" s="39">
        <f t="shared" si="24"/>
        <v>-1</v>
      </c>
      <c r="BH140" s="39">
        <f t="shared" si="24"/>
        <v>0</v>
      </c>
      <c r="BI140" s="39">
        <f t="shared" si="24"/>
        <v>0</v>
      </c>
      <c r="BJ140" s="39">
        <f t="shared" si="24"/>
        <v>-1</v>
      </c>
      <c r="BK140" s="39">
        <f t="shared" si="24"/>
        <v>0</v>
      </c>
      <c r="BL140" s="39">
        <f t="shared" si="24"/>
        <v>0</v>
      </c>
      <c r="BM140" s="39">
        <f t="shared" si="24"/>
        <v>19</v>
      </c>
      <c r="BN140" s="39">
        <f t="shared" si="24"/>
        <v>-20</v>
      </c>
      <c r="BO140" s="39">
        <f t="shared" si="24"/>
        <v>-2</v>
      </c>
      <c r="BP140" s="39">
        <f t="shared" si="24"/>
        <v>1</v>
      </c>
      <c r="BQ140" s="39">
        <f t="shared" si="24"/>
        <v>-2</v>
      </c>
      <c r="BR140" s="39">
        <f t="shared" si="24"/>
        <v>-2</v>
      </c>
      <c r="BS140" s="27"/>
    </row>
    <row r="141" spans="1:71" x14ac:dyDescent="0.25">
      <c r="A141" s="25">
        <f>G$135</f>
        <v>1</v>
      </c>
      <c r="C141" s="25">
        <f>F$138</f>
        <v>0</v>
      </c>
      <c r="X141" s="26"/>
      <c r="Z141" s="26">
        <v>7</v>
      </c>
      <c r="AA141" s="39">
        <f t="shared" si="23"/>
        <v>1</v>
      </c>
      <c r="AB141" s="39">
        <f t="shared" si="22"/>
        <v>1</v>
      </c>
      <c r="AC141" s="39">
        <f t="shared" si="22"/>
        <v>1</v>
      </c>
      <c r="AD141" s="39">
        <f t="shared" si="22"/>
        <v>1</v>
      </c>
      <c r="AE141" s="39">
        <f t="shared" si="22"/>
        <v>0</v>
      </c>
      <c r="AF141" s="39">
        <f t="shared" si="22"/>
        <v>1</v>
      </c>
      <c r="AG141" s="39">
        <f t="shared" si="22"/>
        <v>0</v>
      </c>
      <c r="AH141" s="39">
        <f t="shared" si="22"/>
        <v>1</v>
      </c>
      <c r="AI141" s="39">
        <f t="shared" si="22"/>
        <v>0</v>
      </c>
      <c r="AJ141" s="39">
        <f t="shared" si="22"/>
        <v>0</v>
      </c>
      <c r="AK141" s="39">
        <f t="shared" si="22"/>
        <v>20</v>
      </c>
      <c r="AL141" s="39">
        <f t="shared" si="22"/>
        <v>0</v>
      </c>
      <c r="AM141" s="39">
        <f t="shared" si="22"/>
        <v>1</v>
      </c>
      <c r="AN141" s="39">
        <f t="shared" si="22"/>
        <v>-1</v>
      </c>
      <c r="AO141" s="39">
        <f t="shared" si="22"/>
        <v>-19</v>
      </c>
      <c r="AP141" s="39">
        <f t="shared" si="22"/>
        <v>1</v>
      </c>
      <c r="AQ141" s="39">
        <f t="shared" si="22"/>
        <v>-19</v>
      </c>
      <c r="AR141" s="39">
        <f t="shared" si="22"/>
        <v>1</v>
      </c>
      <c r="AS141" s="39">
        <f t="shared" si="22"/>
        <v>1</v>
      </c>
      <c r="AT141" s="39">
        <f t="shared" si="22"/>
        <v>1</v>
      </c>
      <c r="AU141" s="39">
        <f t="shared" si="22"/>
        <v>1</v>
      </c>
      <c r="AV141" s="27"/>
      <c r="AX141" s="39">
        <f t="shared" si="25"/>
        <v>0</v>
      </c>
      <c r="AY141" s="39">
        <f t="shared" si="24"/>
        <v>0</v>
      </c>
      <c r="AZ141" s="39">
        <f t="shared" si="24"/>
        <v>0</v>
      </c>
      <c r="BA141" s="39">
        <f t="shared" si="24"/>
        <v>0</v>
      </c>
      <c r="BB141" s="39">
        <f t="shared" si="24"/>
        <v>-1</v>
      </c>
      <c r="BC141" s="39">
        <f t="shared" si="24"/>
        <v>0</v>
      </c>
      <c r="BD141" s="39">
        <f t="shared" si="24"/>
        <v>-1</v>
      </c>
      <c r="BE141" s="39">
        <f t="shared" si="24"/>
        <v>-1</v>
      </c>
      <c r="BF141" s="39">
        <f t="shared" si="24"/>
        <v>0</v>
      </c>
      <c r="BG141" s="39">
        <f t="shared" si="24"/>
        <v>-1</v>
      </c>
      <c r="BH141" s="39">
        <f t="shared" si="24"/>
        <v>0</v>
      </c>
      <c r="BI141" s="39">
        <f t="shared" si="24"/>
        <v>0</v>
      </c>
      <c r="BJ141" s="39">
        <f t="shared" si="24"/>
        <v>20</v>
      </c>
      <c r="BK141" s="39">
        <f t="shared" si="24"/>
        <v>0</v>
      </c>
      <c r="BL141" s="39">
        <f t="shared" si="24"/>
        <v>0</v>
      </c>
      <c r="BM141" s="39">
        <f t="shared" si="24"/>
        <v>-2</v>
      </c>
      <c r="BN141" s="39">
        <f t="shared" si="24"/>
        <v>-20</v>
      </c>
      <c r="BO141" s="39">
        <f t="shared" si="24"/>
        <v>-2</v>
      </c>
      <c r="BP141" s="39">
        <f t="shared" si="24"/>
        <v>1</v>
      </c>
      <c r="BQ141" s="39">
        <f t="shared" si="24"/>
        <v>-2</v>
      </c>
      <c r="BR141" s="39">
        <f t="shared" si="24"/>
        <v>-2</v>
      </c>
      <c r="BS141" s="27"/>
    </row>
    <row r="142" spans="1:71" x14ac:dyDescent="0.25">
      <c r="A142" s="25">
        <f>H$135</f>
        <v>0</v>
      </c>
      <c r="C142" s="25">
        <f>G$138</f>
        <v>1</v>
      </c>
      <c r="X142" s="26"/>
      <c r="Z142" s="26">
        <v>8</v>
      </c>
      <c r="AA142" s="39">
        <f t="shared" si="23"/>
        <v>0</v>
      </c>
      <c r="AB142" s="39">
        <f t="shared" si="22"/>
        <v>0</v>
      </c>
      <c r="AC142" s="39">
        <f t="shared" si="22"/>
        <v>0</v>
      </c>
      <c r="AD142" s="39">
        <f t="shared" si="22"/>
        <v>0</v>
      </c>
      <c r="AE142" s="39">
        <f t="shared" si="22"/>
        <v>-1</v>
      </c>
      <c r="AF142" s="39">
        <f t="shared" si="22"/>
        <v>0</v>
      </c>
      <c r="AG142" s="39">
        <f t="shared" si="22"/>
        <v>-1</v>
      </c>
      <c r="AH142" s="39">
        <f t="shared" si="22"/>
        <v>0</v>
      </c>
      <c r="AI142" s="39">
        <f t="shared" si="22"/>
        <v>20</v>
      </c>
      <c r="AJ142" s="39">
        <f t="shared" si="22"/>
        <v>-1</v>
      </c>
      <c r="AK142" s="39">
        <f t="shared" si="22"/>
        <v>-2</v>
      </c>
      <c r="AL142" s="39">
        <f t="shared" si="22"/>
        <v>20</v>
      </c>
      <c r="AM142" s="39">
        <f t="shared" si="22"/>
        <v>0</v>
      </c>
      <c r="AN142" s="39">
        <f t="shared" si="22"/>
        <v>-2</v>
      </c>
      <c r="AO142" s="39">
        <f t="shared" si="22"/>
        <v>-20</v>
      </c>
      <c r="AP142" s="39">
        <f t="shared" si="22"/>
        <v>0</v>
      </c>
      <c r="AQ142" s="39">
        <f t="shared" si="22"/>
        <v>-20</v>
      </c>
      <c r="AR142" s="39">
        <f t="shared" si="22"/>
        <v>0</v>
      </c>
      <c r="AS142" s="39">
        <f t="shared" si="22"/>
        <v>0</v>
      </c>
      <c r="AT142" s="39">
        <f t="shared" si="22"/>
        <v>0</v>
      </c>
      <c r="AU142" s="39">
        <f t="shared" si="22"/>
        <v>0</v>
      </c>
      <c r="AV142" s="27"/>
      <c r="AX142" s="39">
        <f t="shared" si="25"/>
        <v>1</v>
      </c>
      <c r="AY142" s="39">
        <f t="shared" si="24"/>
        <v>1</v>
      </c>
      <c r="AZ142" s="39">
        <f t="shared" si="24"/>
        <v>1</v>
      </c>
      <c r="BA142" s="39">
        <f t="shared" si="24"/>
        <v>1</v>
      </c>
      <c r="BB142" s="39">
        <f t="shared" si="24"/>
        <v>0</v>
      </c>
      <c r="BC142" s="39">
        <f t="shared" si="24"/>
        <v>1</v>
      </c>
      <c r="BD142" s="39">
        <f t="shared" si="24"/>
        <v>0</v>
      </c>
      <c r="BE142" s="39">
        <f t="shared" si="24"/>
        <v>0</v>
      </c>
      <c r="BF142" s="39">
        <f t="shared" si="24"/>
        <v>1</v>
      </c>
      <c r="BG142" s="39">
        <f t="shared" si="24"/>
        <v>0</v>
      </c>
      <c r="BH142" s="39">
        <f t="shared" si="24"/>
        <v>1</v>
      </c>
      <c r="BI142" s="39">
        <f t="shared" si="24"/>
        <v>1</v>
      </c>
      <c r="BJ142" s="39">
        <f t="shared" si="24"/>
        <v>0</v>
      </c>
      <c r="BK142" s="39">
        <f t="shared" si="24"/>
        <v>1</v>
      </c>
      <c r="BL142" s="39">
        <f t="shared" si="24"/>
        <v>1</v>
      </c>
      <c r="BM142" s="39">
        <f t="shared" si="24"/>
        <v>-1</v>
      </c>
      <c r="BN142" s="39">
        <f t="shared" si="24"/>
        <v>-19</v>
      </c>
      <c r="BO142" s="39">
        <f t="shared" si="24"/>
        <v>20</v>
      </c>
      <c r="BP142" s="39">
        <f t="shared" si="24"/>
        <v>-19</v>
      </c>
      <c r="BQ142" s="39">
        <f t="shared" si="24"/>
        <v>-1</v>
      </c>
      <c r="BR142" s="39">
        <f t="shared" si="24"/>
        <v>-1</v>
      </c>
      <c r="BS142" s="27"/>
    </row>
    <row r="143" spans="1:71" x14ac:dyDescent="0.25">
      <c r="A143" s="25">
        <f>I$135</f>
        <v>1</v>
      </c>
      <c r="C143" s="25">
        <f>H$138</f>
        <v>0</v>
      </c>
      <c r="X143" s="26"/>
      <c r="Z143" s="26">
        <v>9</v>
      </c>
      <c r="AA143" s="39">
        <f t="shared" si="23"/>
        <v>1</v>
      </c>
      <c r="AB143" s="39">
        <f t="shared" si="22"/>
        <v>1</v>
      </c>
      <c r="AC143" s="39">
        <f t="shared" si="22"/>
        <v>1</v>
      </c>
      <c r="AD143" s="39">
        <f t="shared" si="22"/>
        <v>1</v>
      </c>
      <c r="AE143" s="39">
        <f t="shared" si="22"/>
        <v>0</v>
      </c>
      <c r="AF143" s="39">
        <f t="shared" si="22"/>
        <v>1</v>
      </c>
      <c r="AG143" s="39">
        <f t="shared" si="22"/>
        <v>0</v>
      </c>
      <c r="AH143" s="39">
        <f t="shared" si="22"/>
        <v>1</v>
      </c>
      <c r="AI143" s="39">
        <f t="shared" si="22"/>
        <v>0</v>
      </c>
      <c r="AJ143" s="39">
        <f t="shared" si="22"/>
        <v>0</v>
      </c>
      <c r="AK143" s="39">
        <f t="shared" si="22"/>
        <v>20</v>
      </c>
      <c r="AL143" s="39">
        <f t="shared" si="22"/>
        <v>0</v>
      </c>
      <c r="AM143" s="39">
        <f t="shared" si="22"/>
        <v>1</v>
      </c>
      <c r="AN143" s="39">
        <f t="shared" si="22"/>
        <v>-1</v>
      </c>
      <c r="AO143" s="39">
        <f t="shared" si="22"/>
        <v>-19</v>
      </c>
      <c r="AP143" s="39">
        <f t="shared" si="22"/>
        <v>1</v>
      </c>
      <c r="AQ143" s="39">
        <f t="shared" si="22"/>
        <v>-19</v>
      </c>
      <c r="AR143" s="39">
        <f t="shared" si="22"/>
        <v>1</v>
      </c>
      <c r="AS143" s="39">
        <f t="shared" si="22"/>
        <v>1</v>
      </c>
      <c r="AT143" s="39">
        <f t="shared" si="22"/>
        <v>1</v>
      </c>
      <c r="AU143" s="39">
        <f t="shared" si="22"/>
        <v>1</v>
      </c>
      <c r="AV143" s="27"/>
      <c r="AX143" s="39">
        <f t="shared" si="25"/>
        <v>0</v>
      </c>
      <c r="AY143" s="39">
        <f t="shared" si="24"/>
        <v>0</v>
      </c>
      <c r="AZ143" s="39">
        <f t="shared" si="24"/>
        <v>0</v>
      </c>
      <c r="BA143" s="39">
        <f t="shared" si="24"/>
        <v>0</v>
      </c>
      <c r="BB143" s="39">
        <f t="shared" si="24"/>
        <v>-1</v>
      </c>
      <c r="BC143" s="39">
        <f t="shared" si="24"/>
        <v>0</v>
      </c>
      <c r="BD143" s="39">
        <f t="shared" si="24"/>
        <v>20</v>
      </c>
      <c r="BE143" s="39">
        <f t="shared" si="24"/>
        <v>-1</v>
      </c>
      <c r="BF143" s="39">
        <f t="shared" si="24"/>
        <v>0</v>
      </c>
      <c r="BG143" s="39">
        <f t="shared" si="24"/>
        <v>-1</v>
      </c>
      <c r="BH143" s="39">
        <f t="shared" si="24"/>
        <v>0</v>
      </c>
      <c r="BI143" s="39">
        <f t="shared" si="24"/>
        <v>0</v>
      </c>
      <c r="BJ143" s="39">
        <f t="shared" si="24"/>
        <v>-1</v>
      </c>
      <c r="BK143" s="39">
        <f t="shared" si="24"/>
        <v>0</v>
      </c>
      <c r="BL143" s="39">
        <f t="shared" si="24"/>
        <v>0</v>
      </c>
      <c r="BM143" s="39">
        <f t="shared" si="24"/>
        <v>-2</v>
      </c>
      <c r="BN143" s="39">
        <f t="shared" si="24"/>
        <v>-20</v>
      </c>
      <c r="BO143" s="39">
        <f t="shared" si="24"/>
        <v>-2</v>
      </c>
      <c r="BP143" s="39">
        <f t="shared" si="24"/>
        <v>-20</v>
      </c>
      <c r="BQ143" s="39">
        <f t="shared" si="24"/>
        <v>19</v>
      </c>
      <c r="BR143" s="39">
        <f t="shared" si="24"/>
        <v>-2</v>
      </c>
      <c r="BS143" s="27"/>
    </row>
    <row r="144" spans="1:71" x14ac:dyDescent="0.25">
      <c r="A144" s="25">
        <f>J$135</f>
        <v>1</v>
      </c>
      <c r="C144" s="25">
        <f>I$138</f>
        <v>1</v>
      </c>
      <c r="X144" s="26"/>
      <c r="Z144" s="26">
        <v>10</v>
      </c>
      <c r="AA144" s="39">
        <f t="shared" si="23"/>
        <v>1</v>
      </c>
      <c r="AB144" s="39">
        <f t="shared" si="22"/>
        <v>1</v>
      </c>
      <c r="AC144" s="39">
        <f t="shared" si="22"/>
        <v>1</v>
      </c>
      <c r="AD144" s="39">
        <f t="shared" si="22"/>
        <v>1</v>
      </c>
      <c r="AE144" s="39">
        <f t="shared" si="22"/>
        <v>0</v>
      </c>
      <c r="AF144" s="39">
        <f t="shared" si="22"/>
        <v>1</v>
      </c>
      <c r="AG144" s="39">
        <f t="shared" si="22"/>
        <v>0</v>
      </c>
      <c r="AH144" s="39">
        <f t="shared" si="22"/>
        <v>1</v>
      </c>
      <c r="AI144" s="39">
        <f t="shared" si="22"/>
        <v>0</v>
      </c>
      <c r="AJ144" s="39">
        <f t="shared" si="22"/>
        <v>0</v>
      </c>
      <c r="AK144" s="39">
        <f t="shared" si="22"/>
        <v>-1</v>
      </c>
      <c r="AL144" s="39">
        <f t="shared" si="22"/>
        <v>0</v>
      </c>
      <c r="AM144" s="39">
        <f t="shared" si="22"/>
        <v>1</v>
      </c>
      <c r="AN144" s="39">
        <f t="shared" si="22"/>
        <v>-1</v>
      </c>
      <c r="AO144" s="39">
        <f t="shared" si="22"/>
        <v>-19</v>
      </c>
      <c r="AP144" s="39">
        <f t="shared" si="22"/>
        <v>1</v>
      </c>
      <c r="AQ144" s="39">
        <f t="shared" si="22"/>
        <v>-19</v>
      </c>
      <c r="AR144" s="39">
        <f t="shared" si="22"/>
        <v>1</v>
      </c>
      <c r="AS144" s="39">
        <f t="shared" si="22"/>
        <v>1</v>
      </c>
      <c r="AT144" s="39">
        <f t="shared" si="22"/>
        <v>1</v>
      </c>
      <c r="AU144" s="39">
        <f t="shared" si="22"/>
        <v>1</v>
      </c>
      <c r="AV144" s="27"/>
      <c r="AX144" s="39">
        <f t="shared" si="25"/>
        <v>1</v>
      </c>
      <c r="AY144" s="39">
        <f t="shared" si="24"/>
        <v>1</v>
      </c>
      <c r="AZ144" s="39">
        <f t="shared" si="24"/>
        <v>1</v>
      </c>
      <c r="BA144" s="39">
        <f t="shared" si="24"/>
        <v>1</v>
      </c>
      <c r="BB144" s="39">
        <f t="shared" si="24"/>
        <v>0</v>
      </c>
      <c r="BC144" s="39">
        <f t="shared" si="24"/>
        <v>1</v>
      </c>
      <c r="BD144" s="39">
        <f t="shared" si="24"/>
        <v>0</v>
      </c>
      <c r="BE144" s="39">
        <f t="shared" si="24"/>
        <v>0</v>
      </c>
      <c r="BF144" s="39">
        <f t="shared" si="24"/>
        <v>1</v>
      </c>
      <c r="BG144" s="39">
        <f t="shared" si="24"/>
        <v>0</v>
      </c>
      <c r="BH144" s="39">
        <f t="shared" si="24"/>
        <v>1</v>
      </c>
      <c r="BI144" s="39">
        <f t="shared" si="24"/>
        <v>1</v>
      </c>
      <c r="BJ144" s="39">
        <f t="shared" si="24"/>
        <v>0</v>
      </c>
      <c r="BK144" s="39">
        <f t="shared" si="24"/>
        <v>1</v>
      </c>
      <c r="BL144" s="39">
        <f t="shared" si="24"/>
        <v>1</v>
      </c>
      <c r="BM144" s="39">
        <f t="shared" si="24"/>
        <v>-1</v>
      </c>
      <c r="BN144" s="39">
        <f t="shared" si="24"/>
        <v>-19</v>
      </c>
      <c r="BO144" s="39">
        <f t="shared" si="24"/>
        <v>-1</v>
      </c>
      <c r="BP144" s="39">
        <f t="shared" si="24"/>
        <v>-19</v>
      </c>
      <c r="BQ144" s="39">
        <f t="shared" si="24"/>
        <v>20</v>
      </c>
      <c r="BR144" s="39">
        <f t="shared" si="24"/>
        <v>-1</v>
      </c>
      <c r="BS144" s="27"/>
    </row>
    <row r="145" spans="1:71" x14ac:dyDescent="0.25">
      <c r="A145" s="25">
        <f>K$135</f>
        <v>2</v>
      </c>
      <c r="C145" s="25">
        <f>J$138</f>
        <v>1</v>
      </c>
      <c r="X145" s="26"/>
      <c r="Z145" s="26">
        <v>11</v>
      </c>
      <c r="AA145" s="39">
        <f t="shared" si="23"/>
        <v>2</v>
      </c>
      <c r="AB145" s="39">
        <f t="shared" si="22"/>
        <v>2</v>
      </c>
      <c r="AC145" s="39">
        <f t="shared" si="22"/>
        <v>2</v>
      </c>
      <c r="AD145" s="39">
        <f t="shared" si="22"/>
        <v>2</v>
      </c>
      <c r="AE145" s="39">
        <f t="shared" si="22"/>
        <v>1</v>
      </c>
      <c r="AF145" s="39">
        <f t="shared" si="22"/>
        <v>2</v>
      </c>
      <c r="AG145" s="39">
        <f t="shared" si="22"/>
        <v>1</v>
      </c>
      <c r="AH145" s="39">
        <f t="shared" si="22"/>
        <v>2</v>
      </c>
      <c r="AI145" s="39">
        <f t="shared" si="22"/>
        <v>1</v>
      </c>
      <c r="AJ145" s="39">
        <f t="shared" si="22"/>
        <v>1</v>
      </c>
      <c r="AK145" s="39">
        <f t="shared" si="22"/>
        <v>0</v>
      </c>
      <c r="AL145" s="39">
        <f t="shared" si="22"/>
        <v>1</v>
      </c>
      <c r="AM145" s="39">
        <f t="shared" si="22"/>
        <v>2</v>
      </c>
      <c r="AN145" s="39">
        <f t="shared" si="22"/>
        <v>0</v>
      </c>
      <c r="AO145" s="39">
        <f t="shared" si="22"/>
        <v>-18</v>
      </c>
      <c r="AP145" s="39">
        <f t="shared" si="22"/>
        <v>2</v>
      </c>
      <c r="AQ145" s="39">
        <f t="shared" si="22"/>
        <v>-18</v>
      </c>
      <c r="AR145" s="39">
        <f t="shared" si="22"/>
        <v>2</v>
      </c>
      <c r="AS145" s="39">
        <f t="shared" si="22"/>
        <v>2</v>
      </c>
      <c r="AT145" s="39">
        <f t="shared" si="22"/>
        <v>2</v>
      </c>
      <c r="AU145" s="39">
        <f t="shared" si="22"/>
        <v>2</v>
      </c>
      <c r="AV145" s="27"/>
      <c r="AX145" s="39">
        <f t="shared" si="25"/>
        <v>1</v>
      </c>
      <c r="AY145" s="39">
        <f t="shared" si="24"/>
        <v>1</v>
      </c>
      <c r="AZ145" s="39">
        <f t="shared" si="24"/>
        <v>1</v>
      </c>
      <c r="BA145" s="39">
        <f t="shared" si="24"/>
        <v>1</v>
      </c>
      <c r="BB145" s="39">
        <f t="shared" si="24"/>
        <v>0</v>
      </c>
      <c r="BC145" s="39">
        <f t="shared" si="24"/>
        <v>1</v>
      </c>
      <c r="BD145" s="39">
        <f t="shared" si="24"/>
        <v>0</v>
      </c>
      <c r="BE145" s="39">
        <f t="shared" si="24"/>
        <v>0</v>
      </c>
      <c r="BF145" s="39">
        <f t="shared" si="24"/>
        <v>1</v>
      </c>
      <c r="BG145" s="39">
        <f t="shared" si="24"/>
        <v>0</v>
      </c>
      <c r="BH145" s="39">
        <f t="shared" si="24"/>
        <v>1</v>
      </c>
      <c r="BI145" s="39">
        <f t="shared" si="24"/>
        <v>1</v>
      </c>
      <c r="BJ145" s="39">
        <f t="shared" si="24"/>
        <v>0</v>
      </c>
      <c r="BK145" s="39">
        <f t="shared" si="24"/>
        <v>1</v>
      </c>
      <c r="BL145" s="39">
        <f t="shared" si="24"/>
        <v>1</v>
      </c>
      <c r="BM145" s="39">
        <f t="shared" si="24"/>
        <v>-1</v>
      </c>
      <c r="BN145" s="39">
        <f t="shared" si="24"/>
        <v>-19</v>
      </c>
      <c r="BO145" s="39">
        <f t="shared" si="24"/>
        <v>-1</v>
      </c>
      <c r="BP145" s="39">
        <f t="shared" si="24"/>
        <v>-19</v>
      </c>
      <c r="BQ145" s="39">
        <f t="shared" si="24"/>
        <v>-1</v>
      </c>
      <c r="BR145" s="39">
        <f t="shared" si="24"/>
        <v>20</v>
      </c>
      <c r="BS145" s="27"/>
    </row>
    <row r="146" spans="1:71" x14ac:dyDescent="0.25">
      <c r="A146" s="25">
        <f>L$135</f>
        <v>1</v>
      </c>
      <c r="C146" s="25">
        <f>K$138</f>
        <v>0</v>
      </c>
      <c r="X146" s="26"/>
      <c r="Z146" s="26">
        <v>12</v>
      </c>
      <c r="AA146" s="39">
        <f t="shared" si="23"/>
        <v>1</v>
      </c>
      <c r="AB146" s="39">
        <f t="shared" si="22"/>
        <v>1</v>
      </c>
      <c r="AC146" s="39">
        <f t="shared" si="22"/>
        <v>1</v>
      </c>
      <c r="AD146" s="39">
        <f t="shared" si="22"/>
        <v>1</v>
      </c>
      <c r="AE146" s="39">
        <f t="shared" si="22"/>
        <v>0</v>
      </c>
      <c r="AF146" s="39">
        <f t="shared" si="22"/>
        <v>1</v>
      </c>
      <c r="AG146" s="39">
        <f t="shared" si="22"/>
        <v>0</v>
      </c>
      <c r="AH146" s="39">
        <f t="shared" si="22"/>
        <v>1</v>
      </c>
      <c r="AI146" s="39">
        <f t="shared" si="22"/>
        <v>0</v>
      </c>
      <c r="AJ146" s="39">
        <f t="shared" si="22"/>
        <v>0</v>
      </c>
      <c r="AK146" s="39">
        <f t="shared" si="22"/>
        <v>-1</v>
      </c>
      <c r="AL146" s="39">
        <f t="shared" si="22"/>
        <v>0</v>
      </c>
      <c r="AM146" s="39">
        <f t="shared" si="22"/>
        <v>1</v>
      </c>
      <c r="AN146" s="39">
        <f t="shared" si="22"/>
        <v>-1</v>
      </c>
      <c r="AO146" s="39">
        <f t="shared" si="22"/>
        <v>-19</v>
      </c>
      <c r="AP146" s="39">
        <f t="shared" si="22"/>
        <v>1</v>
      </c>
      <c r="AQ146" s="39">
        <f t="shared" si="22"/>
        <v>-19</v>
      </c>
      <c r="AR146" s="39">
        <f t="shared" si="22"/>
        <v>1</v>
      </c>
      <c r="AS146" s="39">
        <f t="shared" si="22"/>
        <v>1</v>
      </c>
      <c r="AT146" s="39">
        <f t="shared" si="22"/>
        <v>1</v>
      </c>
      <c r="AU146" s="39">
        <f t="shared" si="22"/>
        <v>1</v>
      </c>
      <c r="AV146" s="27"/>
      <c r="AX146" s="39">
        <f t="shared" si="25"/>
        <v>0</v>
      </c>
      <c r="AY146" s="39">
        <f t="shared" si="24"/>
        <v>0</v>
      </c>
      <c r="AZ146" s="39">
        <f t="shared" si="24"/>
        <v>0</v>
      </c>
      <c r="BA146" s="39">
        <f t="shared" si="24"/>
        <v>0</v>
      </c>
      <c r="BB146" s="39">
        <f t="shared" si="24"/>
        <v>-1</v>
      </c>
      <c r="BC146" s="39">
        <f t="shared" si="24"/>
        <v>0</v>
      </c>
      <c r="BD146" s="39">
        <f t="shared" si="24"/>
        <v>-1</v>
      </c>
      <c r="BE146" s="39">
        <f t="shared" si="24"/>
        <v>-1</v>
      </c>
      <c r="BF146" s="39">
        <f t="shared" si="24"/>
        <v>0</v>
      </c>
      <c r="BG146" s="39">
        <f t="shared" si="24"/>
        <v>20</v>
      </c>
      <c r="BH146" s="39">
        <f t="shared" si="24"/>
        <v>0</v>
      </c>
      <c r="BI146" s="39">
        <f t="shared" si="24"/>
        <v>0</v>
      </c>
      <c r="BJ146" s="39">
        <f t="shared" si="24"/>
        <v>-1</v>
      </c>
      <c r="BK146" s="39">
        <f t="shared" si="24"/>
        <v>0</v>
      </c>
      <c r="BL146" s="39">
        <f t="shared" si="24"/>
        <v>0</v>
      </c>
      <c r="BM146" s="39">
        <f t="shared" si="24"/>
        <v>-2</v>
      </c>
      <c r="BN146" s="39">
        <f t="shared" si="24"/>
        <v>-20</v>
      </c>
      <c r="BO146" s="39">
        <f t="shared" si="24"/>
        <v>-2</v>
      </c>
      <c r="BP146" s="39">
        <f t="shared" si="24"/>
        <v>-20</v>
      </c>
      <c r="BQ146" s="39">
        <f t="shared" si="24"/>
        <v>-2</v>
      </c>
      <c r="BR146" s="39">
        <f t="shared" si="24"/>
        <v>19</v>
      </c>
      <c r="BS146" s="27"/>
    </row>
    <row r="147" spans="1:71" x14ac:dyDescent="0.25">
      <c r="A147" s="25">
        <f>M$135</f>
        <v>0</v>
      </c>
      <c r="C147" s="25">
        <f>L$138</f>
        <v>1</v>
      </c>
      <c r="X147" s="26"/>
      <c r="Z147" s="26">
        <v>13</v>
      </c>
      <c r="AA147" s="39">
        <f t="shared" si="23"/>
        <v>0</v>
      </c>
      <c r="AB147" s="39">
        <f t="shared" si="22"/>
        <v>0</v>
      </c>
      <c r="AC147" s="39">
        <f t="shared" si="22"/>
        <v>0</v>
      </c>
      <c r="AD147" s="39">
        <f t="shared" si="22"/>
        <v>0</v>
      </c>
      <c r="AE147" s="39">
        <f t="shared" si="22"/>
        <v>-1</v>
      </c>
      <c r="AF147" s="39">
        <f t="shared" si="22"/>
        <v>0</v>
      </c>
      <c r="AG147" s="39">
        <f t="shared" si="22"/>
        <v>-1</v>
      </c>
      <c r="AH147" s="39">
        <f t="shared" si="22"/>
        <v>0</v>
      </c>
      <c r="AI147" s="39">
        <f t="shared" si="22"/>
        <v>-1</v>
      </c>
      <c r="AJ147" s="39">
        <f t="shared" si="22"/>
        <v>-1</v>
      </c>
      <c r="AK147" s="39">
        <f t="shared" si="22"/>
        <v>-2</v>
      </c>
      <c r="AL147" s="39">
        <f t="shared" si="22"/>
        <v>-1</v>
      </c>
      <c r="AM147" s="39">
        <f t="shared" si="22"/>
        <v>0</v>
      </c>
      <c r="AN147" s="39">
        <f t="shared" si="22"/>
        <v>-2</v>
      </c>
      <c r="AO147" s="39">
        <f t="shared" si="22"/>
        <v>-20</v>
      </c>
      <c r="AP147" s="39">
        <f t="shared" si="22"/>
        <v>0</v>
      </c>
      <c r="AQ147" s="39">
        <f t="shared" ref="AQ147:AU155" si="26">Q41*21+$A147-Q$135</f>
        <v>-20</v>
      </c>
      <c r="AR147" s="39">
        <f t="shared" si="26"/>
        <v>0</v>
      </c>
      <c r="AS147" s="39">
        <f t="shared" si="26"/>
        <v>0</v>
      </c>
      <c r="AT147" s="39">
        <f t="shared" si="26"/>
        <v>0</v>
      </c>
      <c r="AU147" s="39">
        <f t="shared" si="26"/>
        <v>0</v>
      </c>
      <c r="AV147" s="27"/>
      <c r="AX147" s="39">
        <f t="shared" si="25"/>
        <v>1</v>
      </c>
      <c r="AY147" s="39">
        <f t="shared" si="24"/>
        <v>1</v>
      </c>
      <c r="AZ147" s="39">
        <f t="shared" si="24"/>
        <v>1</v>
      </c>
      <c r="BA147" s="39">
        <f t="shared" si="24"/>
        <v>1</v>
      </c>
      <c r="BB147" s="39">
        <f t="shared" si="24"/>
        <v>0</v>
      </c>
      <c r="BC147" s="39">
        <f t="shared" si="24"/>
        <v>1</v>
      </c>
      <c r="BD147" s="39">
        <f t="shared" si="24"/>
        <v>0</v>
      </c>
      <c r="BE147" s="39">
        <f t="shared" si="24"/>
        <v>0</v>
      </c>
      <c r="BF147" s="39">
        <f t="shared" si="24"/>
        <v>1</v>
      </c>
      <c r="BG147" s="39">
        <f t="shared" si="24"/>
        <v>0</v>
      </c>
      <c r="BH147" s="39">
        <f t="shared" si="24"/>
        <v>1</v>
      </c>
      <c r="BI147" s="39">
        <f t="shared" si="24"/>
        <v>1</v>
      </c>
      <c r="BJ147" s="39">
        <f t="shared" si="24"/>
        <v>0</v>
      </c>
      <c r="BK147" s="39">
        <f t="shared" si="24"/>
        <v>1</v>
      </c>
      <c r="BL147" s="39">
        <f t="shared" si="24"/>
        <v>1</v>
      </c>
      <c r="BM147" s="39">
        <f t="shared" si="24"/>
        <v>-1</v>
      </c>
      <c r="BN147" s="39">
        <f t="shared" si="24"/>
        <v>-19</v>
      </c>
      <c r="BO147" s="39">
        <f t="shared" si="24"/>
        <v>-1</v>
      </c>
      <c r="BP147" s="39">
        <f t="shared" si="24"/>
        <v>-19</v>
      </c>
      <c r="BQ147" s="39">
        <f t="shared" si="24"/>
        <v>-1</v>
      </c>
      <c r="BR147" s="39">
        <f t="shared" si="24"/>
        <v>-1</v>
      </c>
      <c r="BS147" s="27"/>
    </row>
    <row r="148" spans="1:71" x14ac:dyDescent="0.25">
      <c r="A148" s="25">
        <f>N$135</f>
        <v>2</v>
      </c>
      <c r="C148" s="25">
        <f>M$138</f>
        <v>0</v>
      </c>
      <c r="X148" s="26"/>
      <c r="Z148" s="26">
        <v>14</v>
      </c>
      <c r="AA148" s="39">
        <f t="shared" si="23"/>
        <v>2</v>
      </c>
      <c r="AB148" s="39">
        <f t="shared" si="23"/>
        <v>2</v>
      </c>
      <c r="AC148" s="39">
        <f t="shared" si="23"/>
        <v>2</v>
      </c>
      <c r="AD148" s="39">
        <f t="shared" si="23"/>
        <v>2</v>
      </c>
      <c r="AE148" s="39">
        <f t="shared" si="23"/>
        <v>1</v>
      </c>
      <c r="AF148" s="39">
        <f t="shared" si="23"/>
        <v>2</v>
      </c>
      <c r="AG148" s="39">
        <f t="shared" si="23"/>
        <v>1</v>
      </c>
      <c r="AH148" s="39">
        <f t="shared" si="23"/>
        <v>2</v>
      </c>
      <c r="AI148" s="39">
        <f t="shared" si="23"/>
        <v>1</v>
      </c>
      <c r="AJ148" s="39">
        <f t="shared" si="23"/>
        <v>1</v>
      </c>
      <c r="AK148" s="39">
        <f t="shared" si="23"/>
        <v>0</v>
      </c>
      <c r="AL148" s="39">
        <f t="shared" si="23"/>
        <v>1</v>
      </c>
      <c r="AM148" s="39">
        <f t="shared" si="23"/>
        <v>2</v>
      </c>
      <c r="AN148" s="39">
        <f t="shared" si="23"/>
        <v>0</v>
      </c>
      <c r="AO148" s="39">
        <f t="shared" si="23"/>
        <v>-18</v>
      </c>
      <c r="AP148" s="39">
        <f t="shared" si="23"/>
        <v>2</v>
      </c>
      <c r="AQ148" s="39">
        <f t="shared" si="26"/>
        <v>-18</v>
      </c>
      <c r="AR148" s="39">
        <f t="shared" si="26"/>
        <v>2</v>
      </c>
      <c r="AS148" s="39">
        <f t="shared" si="26"/>
        <v>2</v>
      </c>
      <c r="AT148" s="39">
        <f t="shared" si="26"/>
        <v>2</v>
      </c>
      <c r="AU148" s="39">
        <f t="shared" si="26"/>
        <v>2</v>
      </c>
      <c r="AV148" s="27"/>
      <c r="AX148" s="39">
        <f t="shared" si="25"/>
        <v>0</v>
      </c>
      <c r="AY148" s="39">
        <f t="shared" si="24"/>
        <v>0</v>
      </c>
      <c r="AZ148" s="39">
        <f t="shared" si="24"/>
        <v>0</v>
      </c>
      <c r="BA148" s="39">
        <f t="shared" si="24"/>
        <v>0</v>
      </c>
      <c r="BB148" s="39">
        <f t="shared" si="24"/>
        <v>-1</v>
      </c>
      <c r="BC148" s="39">
        <f t="shared" si="24"/>
        <v>0</v>
      </c>
      <c r="BD148" s="39">
        <f t="shared" si="24"/>
        <v>-1</v>
      </c>
      <c r="BE148" s="39">
        <f t="shared" si="24"/>
        <v>-1</v>
      </c>
      <c r="BF148" s="39">
        <f t="shared" si="24"/>
        <v>0</v>
      </c>
      <c r="BG148" s="39">
        <f t="shared" si="24"/>
        <v>-1</v>
      </c>
      <c r="BH148" s="39">
        <f t="shared" si="24"/>
        <v>0</v>
      </c>
      <c r="BI148" s="39">
        <f t="shared" si="24"/>
        <v>0</v>
      </c>
      <c r="BJ148" s="39">
        <f t="shared" si="24"/>
        <v>-1</v>
      </c>
      <c r="BK148" s="39">
        <f t="shared" si="24"/>
        <v>0</v>
      </c>
      <c r="BL148" s="39">
        <f t="shared" si="24"/>
        <v>0</v>
      </c>
      <c r="BM148" s="39">
        <f t="shared" si="24"/>
        <v>-2</v>
      </c>
      <c r="BN148" s="39">
        <f t="shared" si="24"/>
        <v>-20</v>
      </c>
      <c r="BO148" s="39">
        <f t="shared" si="24"/>
        <v>-2</v>
      </c>
      <c r="BP148" s="39">
        <f t="shared" si="24"/>
        <v>-20</v>
      </c>
      <c r="BQ148" s="39">
        <f t="shared" si="24"/>
        <v>-2</v>
      </c>
      <c r="BR148" s="39">
        <f t="shared" si="24"/>
        <v>-2</v>
      </c>
      <c r="BS148" s="27"/>
    </row>
    <row r="149" spans="1:71" x14ac:dyDescent="0.25">
      <c r="A149" s="25">
        <f>O$135</f>
        <v>20</v>
      </c>
      <c r="C149" s="25">
        <f>N$138</f>
        <v>0</v>
      </c>
      <c r="X149" s="26"/>
      <c r="Z149" s="26">
        <v>15</v>
      </c>
      <c r="AA149" s="39">
        <f t="shared" si="23"/>
        <v>20</v>
      </c>
      <c r="AB149" s="39">
        <f t="shared" si="23"/>
        <v>20</v>
      </c>
      <c r="AC149" s="39">
        <f t="shared" si="23"/>
        <v>20</v>
      </c>
      <c r="AD149" s="39">
        <f t="shared" si="23"/>
        <v>20</v>
      </c>
      <c r="AE149" s="39">
        <f t="shared" si="23"/>
        <v>19</v>
      </c>
      <c r="AF149" s="39">
        <f t="shared" si="23"/>
        <v>20</v>
      </c>
      <c r="AG149" s="39">
        <f t="shared" si="23"/>
        <v>19</v>
      </c>
      <c r="AH149" s="39">
        <f t="shared" si="23"/>
        <v>20</v>
      </c>
      <c r="AI149" s="39">
        <f t="shared" si="23"/>
        <v>19</v>
      </c>
      <c r="AJ149" s="39">
        <f t="shared" si="23"/>
        <v>19</v>
      </c>
      <c r="AK149" s="39">
        <f t="shared" si="23"/>
        <v>18</v>
      </c>
      <c r="AL149" s="39">
        <f t="shared" si="23"/>
        <v>19</v>
      </c>
      <c r="AM149" s="39">
        <f t="shared" si="23"/>
        <v>20</v>
      </c>
      <c r="AN149" s="39">
        <f t="shared" si="23"/>
        <v>18</v>
      </c>
      <c r="AO149" s="39">
        <f t="shared" si="23"/>
        <v>0</v>
      </c>
      <c r="AP149" s="39">
        <f t="shared" si="23"/>
        <v>20</v>
      </c>
      <c r="AQ149" s="39">
        <f t="shared" si="26"/>
        <v>0</v>
      </c>
      <c r="AR149" s="39">
        <f t="shared" si="26"/>
        <v>20</v>
      </c>
      <c r="AS149" s="39">
        <f t="shared" si="26"/>
        <v>20</v>
      </c>
      <c r="AT149" s="39">
        <f t="shared" si="26"/>
        <v>20</v>
      </c>
      <c r="AU149" s="39">
        <f t="shared" si="26"/>
        <v>20</v>
      </c>
      <c r="AV149" s="27"/>
      <c r="AX149" s="39">
        <f t="shared" si="25"/>
        <v>0</v>
      </c>
      <c r="AY149" s="39">
        <f t="shared" si="24"/>
        <v>0</v>
      </c>
      <c r="AZ149" s="39">
        <f t="shared" si="24"/>
        <v>0</v>
      </c>
      <c r="BA149" s="39">
        <f t="shared" si="24"/>
        <v>0</v>
      </c>
      <c r="BB149" s="39">
        <f t="shared" si="24"/>
        <v>-1</v>
      </c>
      <c r="BC149" s="39">
        <f t="shared" si="24"/>
        <v>0</v>
      </c>
      <c r="BD149" s="39">
        <f t="shared" si="24"/>
        <v>-1</v>
      </c>
      <c r="BE149" s="39">
        <f t="shared" si="24"/>
        <v>-1</v>
      </c>
      <c r="BF149" s="39">
        <f t="shared" si="24"/>
        <v>0</v>
      </c>
      <c r="BG149" s="39">
        <f t="shared" si="24"/>
        <v>-1</v>
      </c>
      <c r="BH149" s="39">
        <f t="shared" si="24"/>
        <v>0</v>
      </c>
      <c r="BI149" s="39">
        <f t="shared" si="24"/>
        <v>0</v>
      </c>
      <c r="BJ149" s="39">
        <f t="shared" si="24"/>
        <v>-1</v>
      </c>
      <c r="BK149" s="39">
        <f t="shared" si="24"/>
        <v>0</v>
      </c>
      <c r="BL149" s="39">
        <f t="shared" si="24"/>
        <v>0</v>
      </c>
      <c r="BM149" s="39">
        <f t="shared" si="24"/>
        <v>-2</v>
      </c>
      <c r="BN149" s="39">
        <f t="shared" si="24"/>
        <v>-20</v>
      </c>
      <c r="BO149" s="39">
        <f t="shared" si="24"/>
        <v>-2</v>
      </c>
      <c r="BP149" s="39">
        <f t="shared" si="24"/>
        <v>-20</v>
      </c>
      <c r="BQ149" s="39">
        <f t="shared" si="24"/>
        <v>-2</v>
      </c>
      <c r="BR149" s="39">
        <f t="shared" si="24"/>
        <v>-2</v>
      </c>
      <c r="BS149" s="27"/>
    </row>
    <row r="150" spans="1:71" x14ac:dyDescent="0.25">
      <c r="A150" s="25">
        <f>P$135</f>
        <v>0</v>
      </c>
      <c r="C150" s="25">
        <f>O$138</f>
        <v>1</v>
      </c>
      <c r="X150" s="26"/>
      <c r="Z150" s="26">
        <v>16</v>
      </c>
      <c r="AA150" s="39">
        <f t="shared" si="23"/>
        <v>0</v>
      </c>
      <c r="AB150" s="39">
        <f t="shared" si="23"/>
        <v>0</v>
      </c>
      <c r="AC150" s="39">
        <f t="shared" si="23"/>
        <v>0</v>
      </c>
      <c r="AD150" s="39">
        <f t="shared" si="23"/>
        <v>0</v>
      </c>
      <c r="AE150" s="39">
        <f t="shared" si="23"/>
        <v>-1</v>
      </c>
      <c r="AF150" s="39">
        <f t="shared" si="23"/>
        <v>0</v>
      </c>
      <c r="AG150" s="39">
        <f t="shared" si="23"/>
        <v>-1</v>
      </c>
      <c r="AH150" s="39">
        <f t="shared" si="23"/>
        <v>0</v>
      </c>
      <c r="AI150" s="39">
        <f t="shared" si="23"/>
        <v>-1</v>
      </c>
      <c r="AJ150" s="39">
        <f t="shared" si="23"/>
        <v>-1</v>
      </c>
      <c r="AK150" s="39">
        <f t="shared" si="23"/>
        <v>-2</v>
      </c>
      <c r="AL150" s="39">
        <f t="shared" si="23"/>
        <v>-1</v>
      </c>
      <c r="AM150" s="39">
        <f t="shared" si="23"/>
        <v>0</v>
      </c>
      <c r="AN150" s="39">
        <f t="shared" si="23"/>
        <v>-2</v>
      </c>
      <c r="AO150" s="39">
        <f t="shared" si="23"/>
        <v>-20</v>
      </c>
      <c r="AP150" s="39">
        <f t="shared" si="23"/>
        <v>0</v>
      </c>
      <c r="AQ150" s="39">
        <f t="shared" si="26"/>
        <v>-20</v>
      </c>
      <c r="AR150" s="39">
        <f t="shared" si="26"/>
        <v>0</v>
      </c>
      <c r="AS150" s="39">
        <f t="shared" si="26"/>
        <v>0</v>
      </c>
      <c r="AT150" s="39">
        <f t="shared" si="26"/>
        <v>0</v>
      </c>
      <c r="AU150" s="39">
        <f t="shared" si="26"/>
        <v>0</v>
      </c>
      <c r="AV150" s="27"/>
      <c r="AX150" s="39">
        <f t="shared" si="25"/>
        <v>1</v>
      </c>
      <c r="AY150" s="39">
        <f t="shared" si="24"/>
        <v>1</v>
      </c>
      <c r="AZ150" s="39">
        <f t="shared" si="24"/>
        <v>1</v>
      </c>
      <c r="BA150" s="39">
        <f t="shared" si="24"/>
        <v>1</v>
      </c>
      <c r="BB150" s="39">
        <f t="shared" si="24"/>
        <v>0</v>
      </c>
      <c r="BC150" s="39">
        <f t="shared" si="24"/>
        <v>1</v>
      </c>
      <c r="BD150" s="39">
        <f t="shared" si="24"/>
        <v>0</v>
      </c>
      <c r="BE150" s="39">
        <f t="shared" si="24"/>
        <v>0</v>
      </c>
      <c r="BF150" s="39">
        <f t="shared" si="24"/>
        <v>1</v>
      </c>
      <c r="BG150" s="39">
        <f t="shared" si="24"/>
        <v>0</v>
      </c>
      <c r="BH150" s="39">
        <f t="shared" si="24"/>
        <v>1</v>
      </c>
      <c r="BI150" s="39">
        <f t="shared" si="24"/>
        <v>1</v>
      </c>
      <c r="BJ150" s="39">
        <f t="shared" si="24"/>
        <v>0</v>
      </c>
      <c r="BK150" s="39">
        <f t="shared" si="24"/>
        <v>1</v>
      </c>
      <c r="BL150" s="39">
        <f t="shared" si="24"/>
        <v>1</v>
      </c>
      <c r="BM150" s="39">
        <f t="shared" si="24"/>
        <v>20</v>
      </c>
      <c r="BN150" s="39">
        <f t="shared" ref="BN150:BR158" si="27">Q65*21+$C150-S$138</f>
        <v>-19</v>
      </c>
      <c r="BO150" s="39">
        <f t="shared" si="27"/>
        <v>-1</v>
      </c>
      <c r="BP150" s="39">
        <f t="shared" si="27"/>
        <v>-19</v>
      </c>
      <c r="BQ150" s="39">
        <f t="shared" si="27"/>
        <v>-1</v>
      </c>
      <c r="BR150" s="39">
        <f t="shared" si="27"/>
        <v>-1</v>
      </c>
      <c r="BS150" s="27"/>
    </row>
    <row r="151" spans="1:71" x14ac:dyDescent="0.25">
      <c r="A151" s="25">
        <f>Q$135</f>
        <v>20</v>
      </c>
      <c r="C151" s="25">
        <f>P$138</f>
        <v>0</v>
      </c>
      <c r="X151" s="26"/>
      <c r="Z151" s="26">
        <v>17</v>
      </c>
      <c r="AA151" s="39">
        <f t="shared" si="23"/>
        <v>20</v>
      </c>
      <c r="AB151" s="39">
        <f t="shared" si="23"/>
        <v>20</v>
      </c>
      <c r="AC151" s="39">
        <f t="shared" si="23"/>
        <v>20</v>
      </c>
      <c r="AD151" s="39">
        <f t="shared" si="23"/>
        <v>20</v>
      </c>
      <c r="AE151" s="39">
        <f t="shared" si="23"/>
        <v>19</v>
      </c>
      <c r="AF151" s="39">
        <f t="shared" si="23"/>
        <v>20</v>
      </c>
      <c r="AG151" s="39">
        <f t="shared" si="23"/>
        <v>19</v>
      </c>
      <c r="AH151" s="39">
        <f t="shared" si="23"/>
        <v>20</v>
      </c>
      <c r="AI151" s="39">
        <f t="shared" si="23"/>
        <v>19</v>
      </c>
      <c r="AJ151" s="39">
        <f t="shared" si="23"/>
        <v>19</v>
      </c>
      <c r="AK151" s="39">
        <f t="shared" si="23"/>
        <v>18</v>
      </c>
      <c r="AL151" s="39">
        <f t="shared" si="23"/>
        <v>19</v>
      </c>
      <c r="AM151" s="39">
        <f t="shared" si="23"/>
        <v>20</v>
      </c>
      <c r="AN151" s="39">
        <f t="shared" si="23"/>
        <v>18</v>
      </c>
      <c r="AO151" s="39">
        <f t="shared" si="23"/>
        <v>0</v>
      </c>
      <c r="AP151" s="39">
        <f t="shared" si="23"/>
        <v>20</v>
      </c>
      <c r="AQ151" s="39">
        <f t="shared" si="26"/>
        <v>0</v>
      </c>
      <c r="AR151" s="39">
        <f t="shared" si="26"/>
        <v>20</v>
      </c>
      <c r="AS151" s="39">
        <f t="shared" si="26"/>
        <v>20</v>
      </c>
      <c r="AT151" s="39">
        <f t="shared" si="26"/>
        <v>20</v>
      </c>
      <c r="AU151" s="39">
        <f t="shared" si="26"/>
        <v>20</v>
      </c>
      <c r="AV151" s="27"/>
      <c r="AX151" s="39">
        <f t="shared" si="25"/>
        <v>0</v>
      </c>
      <c r="AY151" s="39">
        <f t="shared" si="25"/>
        <v>0</v>
      </c>
      <c r="AZ151" s="39">
        <f t="shared" si="25"/>
        <v>0</v>
      </c>
      <c r="BA151" s="39">
        <f t="shared" si="25"/>
        <v>0</v>
      </c>
      <c r="BB151" s="39">
        <f t="shared" si="25"/>
        <v>-1</v>
      </c>
      <c r="BC151" s="39">
        <f t="shared" si="25"/>
        <v>0</v>
      </c>
      <c r="BD151" s="39">
        <f t="shared" si="25"/>
        <v>-1</v>
      </c>
      <c r="BE151" s="39">
        <f t="shared" si="25"/>
        <v>-1</v>
      </c>
      <c r="BF151" s="39">
        <f t="shared" si="25"/>
        <v>0</v>
      </c>
      <c r="BG151" s="39">
        <f t="shared" si="25"/>
        <v>-1</v>
      </c>
      <c r="BH151" s="39">
        <f t="shared" si="25"/>
        <v>0</v>
      </c>
      <c r="BI151" s="39">
        <f t="shared" si="25"/>
        <v>0</v>
      </c>
      <c r="BJ151" s="39">
        <f t="shared" si="25"/>
        <v>-1</v>
      </c>
      <c r="BK151" s="39">
        <f t="shared" si="25"/>
        <v>0</v>
      </c>
      <c r="BL151" s="39">
        <f t="shared" si="25"/>
        <v>0</v>
      </c>
      <c r="BM151" s="39">
        <f t="shared" si="25"/>
        <v>-2</v>
      </c>
      <c r="BN151" s="39">
        <f t="shared" si="27"/>
        <v>-20</v>
      </c>
      <c r="BO151" s="39">
        <f t="shared" si="27"/>
        <v>-2</v>
      </c>
      <c r="BP151" s="39">
        <f t="shared" si="27"/>
        <v>-20</v>
      </c>
      <c r="BQ151" s="39">
        <f t="shared" si="27"/>
        <v>-2</v>
      </c>
      <c r="BR151" s="39">
        <f t="shared" si="27"/>
        <v>-2</v>
      </c>
      <c r="BS151" s="27"/>
    </row>
    <row r="152" spans="1:71" x14ac:dyDescent="0.25">
      <c r="A152" s="25">
        <f>R$135</f>
        <v>0</v>
      </c>
      <c r="C152" s="25">
        <f>Q$138</f>
        <v>0</v>
      </c>
      <c r="X152" s="26"/>
      <c r="Z152" s="26">
        <v>18</v>
      </c>
      <c r="AA152" s="39">
        <f t="shared" si="23"/>
        <v>0</v>
      </c>
      <c r="AB152" s="39">
        <f t="shared" si="23"/>
        <v>0</v>
      </c>
      <c r="AC152" s="39">
        <f t="shared" si="23"/>
        <v>0</v>
      </c>
      <c r="AD152" s="39">
        <f t="shared" si="23"/>
        <v>0</v>
      </c>
      <c r="AE152" s="39">
        <f t="shared" si="23"/>
        <v>-1</v>
      </c>
      <c r="AF152" s="39">
        <f t="shared" si="23"/>
        <v>0</v>
      </c>
      <c r="AG152" s="39">
        <f t="shared" si="23"/>
        <v>-1</v>
      </c>
      <c r="AH152" s="39">
        <f t="shared" si="23"/>
        <v>0</v>
      </c>
      <c r="AI152" s="39">
        <f t="shared" si="23"/>
        <v>-1</v>
      </c>
      <c r="AJ152" s="39">
        <f t="shared" si="23"/>
        <v>-1</v>
      </c>
      <c r="AK152" s="39">
        <f t="shared" si="23"/>
        <v>-2</v>
      </c>
      <c r="AL152" s="39">
        <f t="shared" si="23"/>
        <v>-1</v>
      </c>
      <c r="AM152" s="39">
        <f t="shared" si="23"/>
        <v>0</v>
      </c>
      <c r="AN152" s="39">
        <f t="shared" si="23"/>
        <v>-2</v>
      </c>
      <c r="AO152" s="39">
        <f t="shared" si="23"/>
        <v>-20</v>
      </c>
      <c r="AP152" s="39">
        <f t="shared" si="23"/>
        <v>0</v>
      </c>
      <c r="AQ152" s="39">
        <f t="shared" si="26"/>
        <v>-20</v>
      </c>
      <c r="AR152" s="39">
        <f t="shared" si="26"/>
        <v>0</v>
      </c>
      <c r="AS152" s="39">
        <f t="shared" si="26"/>
        <v>0</v>
      </c>
      <c r="AT152" s="39">
        <f t="shared" si="26"/>
        <v>0</v>
      </c>
      <c r="AU152" s="39">
        <f t="shared" si="26"/>
        <v>0</v>
      </c>
      <c r="AV152" s="27"/>
      <c r="AX152" s="39">
        <f t="shared" si="25"/>
        <v>0</v>
      </c>
      <c r="AY152" s="39">
        <f t="shared" si="25"/>
        <v>0</v>
      </c>
      <c r="AZ152" s="39">
        <f t="shared" si="25"/>
        <v>0</v>
      </c>
      <c r="BA152" s="39">
        <f t="shared" si="25"/>
        <v>0</v>
      </c>
      <c r="BB152" s="39">
        <f t="shared" si="25"/>
        <v>-1</v>
      </c>
      <c r="BC152" s="39">
        <f t="shared" si="25"/>
        <v>0</v>
      </c>
      <c r="BD152" s="39">
        <f t="shared" si="25"/>
        <v>-1</v>
      </c>
      <c r="BE152" s="39">
        <f t="shared" si="25"/>
        <v>-1</v>
      </c>
      <c r="BF152" s="39">
        <f t="shared" si="25"/>
        <v>0</v>
      </c>
      <c r="BG152" s="39">
        <f t="shared" si="25"/>
        <v>-1</v>
      </c>
      <c r="BH152" s="39">
        <f t="shared" si="25"/>
        <v>0</v>
      </c>
      <c r="BI152" s="39">
        <f t="shared" si="25"/>
        <v>0</v>
      </c>
      <c r="BJ152" s="39">
        <f t="shared" si="25"/>
        <v>-1</v>
      </c>
      <c r="BK152" s="39">
        <f t="shared" si="25"/>
        <v>0</v>
      </c>
      <c r="BL152" s="39">
        <f t="shared" si="25"/>
        <v>0</v>
      </c>
      <c r="BM152" s="39">
        <f t="shared" si="25"/>
        <v>-2</v>
      </c>
      <c r="BN152" s="39">
        <f t="shared" si="27"/>
        <v>-20</v>
      </c>
      <c r="BO152" s="39">
        <f t="shared" si="27"/>
        <v>-2</v>
      </c>
      <c r="BP152" s="39">
        <f t="shared" si="27"/>
        <v>-20</v>
      </c>
      <c r="BQ152" s="39">
        <f t="shared" si="27"/>
        <v>-2</v>
      </c>
      <c r="BR152" s="39">
        <f t="shared" si="27"/>
        <v>-2</v>
      </c>
      <c r="BS152" s="27"/>
    </row>
    <row r="153" spans="1:71" x14ac:dyDescent="0.25">
      <c r="A153" s="25">
        <f>S$135</f>
        <v>0</v>
      </c>
      <c r="C153" s="25">
        <f>R$138</f>
        <v>2</v>
      </c>
      <c r="X153" s="26"/>
      <c r="Z153" s="26">
        <v>19</v>
      </c>
      <c r="AA153" s="39">
        <f t="shared" si="23"/>
        <v>0</v>
      </c>
      <c r="AB153" s="39">
        <f t="shared" si="23"/>
        <v>0</v>
      </c>
      <c r="AC153" s="39">
        <f t="shared" si="23"/>
        <v>0</v>
      </c>
      <c r="AD153" s="39">
        <f t="shared" si="23"/>
        <v>0</v>
      </c>
      <c r="AE153" s="39">
        <f t="shared" si="23"/>
        <v>-1</v>
      </c>
      <c r="AF153" s="39">
        <f t="shared" si="23"/>
        <v>0</v>
      </c>
      <c r="AG153" s="39">
        <f t="shared" si="23"/>
        <v>-1</v>
      </c>
      <c r="AH153" s="39">
        <f t="shared" si="23"/>
        <v>0</v>
      </c>
      <c r="AI153" s="39">
        <f t="shared" si="23"/>
        <v>-1</v>
      </c>
      <c r="AJ153" s="39">
        <f t="shared" si="23"/>
        <v>-1</v>
      </c>
      <c r="AK153" s="39">
        <f t="shared" si="23"/>
        <v>-2</v>
      </c>
      <c r="AL153" s="39">
        <f t="shared" si="23"/>
        <v>-1</v>
      </c>
      <c r="AM153" s="39">
        <f t="shared" si="23"/>
        <v>0</v>
      </c>
      <c r="AN153" s="39">
        <f t="shared" si="23"/>
        <v>-2</v>
      </c>
      <c r="AO153" s="39">
        <f t="shared" si="23"/>
        <v>-20</v>
      </c>
      <c r="AP153" s="39">
        <f t="shared" si="23"/>
        <v>0</v>
      </c>
      <c r="AQ153" s="39">
        <f t="shared" si="26"/>
        <v>-20</v>
      </c>
      <c r="AR153" s="39">
        <f t="shared" si="26"/>
        <v>0</v>
      </c>
      <c r="AS153" s="39">
        <f t="shared" si="26"/>
        <v>0</v>
      </c>
      <c r="AT153" s="39">
        <f t="shared" si="26"/>
        <v>0</v>
      </c>
      <c r="AU153" s="39">
        <f t="shared" si="26"/>
        <v>0</v>
      </c>
      <c r="AV153" s="27"/>
      <c r="AX153" s="39">
        <f t="shared" si="25"/>
        <v>2</v>
      </c>
      <c r="AY153" s="39">
        <f t="shared" si="25"/>
        <v>2</v>
      </c>
      <c r="AZ153" s="39">
        <f t="shared" si="25"/>
        <v>2</v>
      </c>
      <c r="BA153" s="39">
        <f t="shared" si="25"/>
        <v>2</v>
      </c>
      <c r="BB153" s="39">
        <f t="shared" si="25"/>
        <v>1</v>
      </c>
      <c r="BC153" s="39">
        <f t="shared" si="25"/>
        <v>2</v>
      </c>
      <c r="BD153" s="39">
        <f t="shared" si="25"/>
        <v>1</v>
      </c>
      <c r="BE153" s="39">
        <f t="shared" si="25"/>
        <v>1</v>
      </c>
      <c r="BF153" s="39">
        <f t="shared" si="25"/>
        <v>2</v>
      </c>
      <c r="BG153" s="39">
        <f t="shared" si="25"/>
        <v>1</v>
      </c>
      <c r="BH153" s="39">
        <f t="shared" si="25"/>
        <v>2</v>
      </c>
      <c r="BI153" s="39">
        <f t="shared" si="25"/>
        <v>2</v>
      </c>
      <c r="BJ153" s="39">
        <f t="shared" si="25"/>
        <v>1</v>
      </c>
      <c r="BK153" s="39">
        <f t="shared" si="25"/>
        <v>2</v>
      </c>
      <c r="BL153" s="39">
        <f t="shared" si="25"/>
        <v>2</v>
      </c>
      <c r="BM153" s="39">
        <f t="shared" si="25"/>
        <v>0</v>
      </c>
      <c r="BN153" s="39">
        <f t="shared" si="27"/>
        <v>-18</v>
      </c>
      <c r="BO153" s="39">
        <f t="shared" si="27"/>
        <v>0</v>
      </c>
      <c r="BP153" s="39">
        <f t="shared" si="27"/>
        <v>-18</v>
      </c>
      <c r="BQ153" s="39">
        <f t="shared" si="27"/>
        <v>0</v>
      </c>
      <c r="BR153" s="39">
        <f t="shared" si="27"/>
        <v>0</v>
      </c>
      <c r="BS153" s="27"/>
    </row>
    <row r="154" spans="1:71" x14ac:dyDescent="0.25">
      <c r="A154" s="25">
        <f>T$135</f>
        <v>0</v>
      </c>
      <c r="C154" s="25">
        <f>S$138</f>
        <v>20</v>
      </c>
      <c r="X154" s="26"/>
      <c r="Z154" s="26">
        <v>20</v>
      </c>
      <c r="AA154" s="39">
        <f t="shared" si="23"/>
        <v>0</v>
      </c>
      <c r="AB154" s="39">
        <f t="shared" si="23"/>
        <v>0</v>
      </c>
      <c r="AC154" s="39">
        <f t="shared" si="23"/>
        <v>0</v>
      </c>
      <c r="AD154" s="39">
        <f t="shared" si="23"/>
        <v>0</v>
      </c>
      <c r="AE154" s="39">
        <f t="shared" si="23"/>
        <v>-1</v>
      </c>
      <c r="AF154" s="39">
        <f t="shared" si="23"/>
        <v>0</v>
      </c>
      <c r="AG154" s="39">
        <f t="shared" si="23"/>
        <v>-1</v>
      </c>
      <c r="AH154" s="39">
        <f t="shared" si="23"/>
        <v>0</v>
      </c>
      <c r="AI154" s="39">
        <f t="shared" si="23"/>
        <v>-1</v>
      </c>
      <c r="AJ154" s="39">
        <f t="shared" si="23"/>
        <v>-1</v>
      </c>
      <c r="AK154" s="39">
        <f t="shared" si="23"/>
        <v>-2</v>
      </c>
      <c r="AL154" s="39">
        <f t="shared" si="23"/>
        <v>-1</v>
      </c>
      <c r="AM154" s="39">
        <f t="shared" si="23"/>
        <v>0</v>
      </c>
      <c r="AN154" s="39">
        <f t="shared" si="23"/>
        <v>-2</v>
      </c>
      <c r="AO154" s="39">
        <f t="shared" si="23"/>
        <v>-20</v>
      </c>
      <c r="AP154" s="39">
        <f t="shared" si="23"/>
        <v>0</v>
      </c>
      <c r="AQ154" s="39">
        <f t="shared" si="26"/>
        <v>-20</v>
      </c>
      <c r="AR154" s="39">
        <f t="shared" si="26"/>
        <v>0</v>
      </c>
      <c r="AS154" s="39">
        <f t="shared" si="26"/>
        <v>0</v>
      </c>
      <c r="AT154" s="39">
        <f t="shared" si="26"/>
        <v>0</v>
      </c>
      <c r="AU154" s="39">
        <f t="shared" si="26"/>
        <v>0</v>
      </c>
      <c r="AV154" s="27"/>
      <c r="AX154" s="39">
        <f t="shared" si="25"/>
        <v>20</v>
      </c>
      <c r="AY154" s="39">
        <f t="shared" si="25"/>
        <v>20</v>
      </c>
      <c r="AZ154" s="39">
        <f t="shared" si="25"/>
        <v>20</v>
      </c>
      <c r="BA154" s="39">
        <f t="shared" si="25"/>
        <v>20</v>
      </c>
      <c r="BB154" s="39">
        <f t="shared" si="25"/>
        <v>19</v>
      </c>
      <c r="BC154" s="39">
        <f t="shared" si="25"/>
        <v>20</v>
      </c>
      <c r="BD154" s="39">
        <f t="shared" si="25"/>
        <v>19</v>
      </c>
      <c r="BE154" s="39">
        <f t="shared" si="25"/>
        <v>19</v>
      </c>
      <c r="BF154" s="39">
        <f t="shared" si="25"/>
        <v>20</v>
      </c>
      <c r="BG154" s="39">
        <f t="shared" si="25"/>
        <v>19</v>
      </c>
      <c r="BH154" s="39">
        <f t="shared" si="25"/>
        <v>20</v>
      </c>
      <c r="BI154" s="39">
        <f t="shared" si="25"/>
        <v>20</v>
      </c>
      <c r="BJ154" s="39">
        <f t="shared" si="25"/>
        <v>19</v>
      </c>
      <c r="BK154" s="39">
        <f t="shared" si="25"/>
        <v>20</v>
      </c>
      <c r="BL154" s="39">
        <f t="shared" si="25"/>
        <v>20</v>
      </c>
      <c r="BM154" s="39">
        <f t="shared" si="25"/>
        <v>18</v>
      </c>
      <c r="BN154" s="39">
        <f t="shared" si="27"/>
        <v>0</v>
      </c>
      <c r="BO154" s="39">
        <f t="shared" si="27"/>
        <v>18</v>
      </c>
      <c r="BP154" s="39">
        <f t="shared" si="27"/>
        <v>0</v>
      </c>
      <c r="BQ154" s="39">
        <f t="shared" si="27"/>
        <v>18</v>
      </c>
      <c r="BR154" s="39">
        <f t="shared" si="27"/>
        <v>18</v>
      </c>
      <c r="BS154" s="27"/>
    </row>
    <row r="155" spans="1:71" x14ac:dyDescent="0.25">
      <c r="A155" s="25">
        <f>U$135</f>
        <v>0</v>
      </c>
      <c r="C155" s="25">
        <f>T$138</f>
        <v>2</v>
      </c>
      <c r="X155" s="26"/>
      <c r="Z155" s="26">
        <v>21</v>
      </c>
      <c r="AA155" s="39">
        <f t="shared" si="23"/>
        <v>0</v>
      </c>
      <c r="AB155" s="39">
        <f t="shared" si="23"/>
        <v>0</v>
      </c>
      <c r="AC155" s="39">
        <f t="shared" si="23"/>
        <v>0</v>
      </c>
      <c r="AD155" s="39">
        <f t="shared" si="23"/>
        <v>0</v>
      </c>
      <c r="AE155" s="39">
        <f t="shared" si="23"/>
        <v>-1</v>
      </c>
      <c r="AF155" s="39">
        <f t="shared" si="23"/>
        <v>0</v>
      </c>
      <c r="AG155" s="39">
        <f t="shared" si="23"/>
        <v>-1</v>
      </c>
      <c r="AH155" s="39">
        <f t="shared" si="23"/>
        <v>0</v>
      </c>
      <c r="AI155" s="39">
        <f t="shared" si="23"/>
        <v>-1</v>
      </c>
      <c r="AJ155" s="39">
        <f t="shared" si="23"/>
        <v>-1</v>
      </c>
      <c r="AK155" s="39">
        <f t="shared" si="23"/>
        <v>-2</v>
      </c>
      <c r="AL155" s="39">
        <f t="shared" si="23"/>
        <v>-1</v>
      </c>
      <c r="AM155" s="39">
        <f t="shared" si="23"/>
        <v>0</v>
      </c>
      <c r="AN155" s="39">
        <f t="shared" si="23"/>
        <v>-2</v>
      </c>
      <c r="AO155" s="39">
        <f t="shared" si="23"/>
        <v>-20</v>
      </c>
      <c r="AP155" s="39">
        <f t="shared" si="23"/>
        <v>0</v>
      </c>
      <c r="AQ155" s="39">
        <f t="shared" si="26"/>
        <v>-20</v>
      </c>
      <c r="AR155" s="39">
        <f t="shared" si="26"/>
        <v>0</v>
      </c>
      <c r="AS155" s="39">
        <f t="shared" si="26"/>
        <v>0</v>
      </c>
      <c r="AT155" s="39">
        <f t="shared" si="26"/>
        <v>0</v>
      </c>
      <c r="AU155" s="39">
        <f t="shared" si="26"/>
        <v>0</v>
      </c>
      <c r="AV155" s="27"/>
      <c r="AX155" s="39">
        <f t="shared" si="25"/>
        <v>2</v>
      </c>
      <c r="AY155" s="39">
        <f t="shared" si="25"/>
        <v>2</v>
      </c>
      <c r="AZ155" s="39">
        <f t="shared" si="25"/>
        <v>2</v>
      </c>
      <c r="BA155" s="39">
        <f t="shared" si="25"/>
        <v>2</v>
      </c>
      <c r="BB155" s="39">
        <f t="shared" si="25"/>
        <v>1</v>
      </c>
      <c r="BC155" s="39">
        <f t="shared" si="25"/>
        <v>2</v>
      </c>
      <c r="BD155" s="39">
        <f t="shared" si="25"/>
        <v>1</v>
      </c>
      <c r="BE155" s="39">
        <f t="shared" si="25"/>
        <v>1</v>
      </c>
      <c r="BF155" s="39">
        <f t="shared" si="25"/>
        <v>2</v>
      </c>
      <c r="BG155" s="39">
        <f t="shared" si="25"/>
        <v>1</v>
      </c>
      <c r="BH155" s="39">
        <f t="shared" si="25"/>
        <v>2</v>
      </c>
      <c r="BI155" s="39">
        <f t="shared" si="25"/>
        <v>2</v>
      </c>
      <c r="BJ155" s="39">
        <f t="shared" si="25"/>
        <v>1</v>
      </c>
      <c r="BK155" s="39">
        <f t="shared" si="25"/>
        <v>2</v>
      </c>
      <c r="BL155" s="39">
        <f t="shared" si="25"/>
        <v>2</v>
      </c>
      <c r="BM155" s="39">
        <f t="shared" si="25"/>
        <v>0</v>
      </c>
      <c r="BN155" s="39">
        <f t="shared" si="27"/>
        <v>-18</v>
      </c>
      <c r="BO155" s="39">
        <f t="shared" si="27"/>
        <v>0</v>
      </c>
      <c r="BP155" s="39">
        <f t="shared" si="27"/>
        <v>-18</v>
      </c>
      <c r="BQ155" s="39">
        <f t="shared" si="27"/>
        <v>0</v>
      </c>
      <c r="BR155" s="39">
        <f t="shared" si="27"/>
        <v>0</v>
      </c>
      <c r="BS155" s="27"/>
    </row>
    <row r="156" spans="1:71" x14ac:dyDescent="0.25">
      <c r="C156" s="25">
        <f>U$138</f>
        <v>20</v>
      </c>
      <c r="AA156" s="26">
        <v>1</v>
      </c>
      <c r="AB156" s="26">
        <v>2</v>
      </c>
      <c r="AC156" s="26">
        <v>3</v>
      </c>
      <c r="AD156" s="26">
        <v>4</v>
      </c>
      <c r="AE156" s="26">
        <v>5</v>
      </c>
      <c r="AF156" s="26">
        <v>6</v>
      </c>
      <c r="AG156" s="26">
        <v>7</v>
      </c>
      <c r="AH156" s="26">
        <v>8</v>
      </c>
      <c r="AI156" s="26">
        <v>9</v>
      </c>
      <c r="AJ156" s="26">
        <v>10</v>
      </c>
      <c r="AK156" s="26">
        <v>11</v>
      </c>
      <c r="AL156" s="26">
        <v>12</v>
      </c>
      <c r="AM156" s="26">
        <v>13</v>
      </c>
      <c r="AN156" s="26">
        <v>14</v>
      </c>
      <c r="AO156" s="26">
        <v>15</v>
      </c>
      <c r="AP156" s="26">
        <v>16</v>
      </c>
      <c r="AQ156" s="26">
        <v>17</v>
      </c>
      <c r="AR156" s="26">
        <v>18</v>
      </c>
      <c r="AS156" s="26">
        <v>19</v>
      </c>
      <c r="AT156" s="26">
        <v>20</v>
      </c>
      <c r="AU156" s="26">
        <v>21</v>
      </c>
      <c r="AX156" s="39">
        <f t="shared" si="25"/>
        <v>20</v>
      </c>
      <c r="AY156" s="39">
        <f t="shared" si="25"/>
        <v>20</v>
      </c>
      <c r="AZ156" s="39">
        <f t="shared" si="25"/>
        <v>20</v>
      </c>
      <c r="BA156" s="39">
        <f t="shared" si="25"/>
        <v>20</v>
      </c>
      <c r="BB156" s="39">
        <f t="shared" si="25"/>
        <v>19</v>
      </c>
      <c r="BC156" s="39">
        <f t="shared" si="25"/>
        <v>20</v>
      </c>
      <c r="BD156" s="39">
        <f t="shared" si="25"/>
        <v>19</v>
      </c>
      <c r="BE156" s="39">
        <f t="shared" si="25"/>
        <v>19</v>
      </c>
      <c r="BF156" s="39">
        <f t="shared" si="25"/>
        <v>20</v>
      </c>
      <c r="BG156" s="39">
        <f t="shared" si="25"/>
        <v>19</v>
      </c>
      <c r="BH156" s="39">
        <f t="shared" si="25"/>
        <v>20</v>
      </c>
      <c r="BI156" s="39">
        <f t="shared" si="25"/>
        <v>20</v>
      </c>
      <c r="BJ156" s="39">
        <f t="shared" si="25"/>
        <v>19</v>
      </c>
      <c r="BK156" s="39">
        <f t="shared" si="25"/>
        <v>20</v>
      </c>
      <c r="BL156" s="39">
        <f t="shared" si="25"/>
        <v>20</v>
      </c>
      <c r="BM156" s="39">
        <f t="shared" si="25"/>
        <v>18</v>
      </c>
      <c r="BN156" s="39">
        <f t="shared" si="27"/>
        <v>0</v>
      </c>
      <c r="BO156" s="39">
        <f t="shared" si="27"/>
        <v>18</v>
      </c>
      <c r="BP156" s="39">
        <f t="shared" si="27"/>
        <v>0</v>
      </c>
      <c r="BQ156" s="39">
        <f t="shared" si="27"/>
        <v>18</v>
      </c>
      <c r="BR156" s="39">
        <f t="shared" si="27"/>
        <v>18</v>
      </c>
      <c r="BS156" s="27"/>
    </row>
    <row r="157" spans="1:71" x14ac:dyDescent="0.25">
      <c r="C157" s="25">
        <f>V$138</f>
        <v>2</v>
      </c>
      <c r="AX157" s="39">
        <f t="shared" si="25"/>
        <v>2</v>
      </c>
      <c r="AY157" s="39">
        <f t="shared" si="25"/>
        <v>2</v>
      </c>
      <c r="AZ157" s="39">
        <f t="shared" si="25"/>
        <v>2</v>
      </c>
      <c r="BA157" s="39">
        <f t="shared" si="25"/>
        <v>2</v>
      </c>
      <c r="BB157" s="39">
        <f t="shared" si="25"/>
        <v>1</v>
      </c>
      <c r="BC157" s="39">
        <f t="shared" si="25"/>
        <v>2</v>
      </c>
      <c r="BD157" s="39">
        <f t="shared" si="25"/>
        <v>1</v>
      </c>
      <c r="BE157" s="39">
        <f t="shared" si="25"/>
        <v>1</v>
      </c>
      <c r="BF157" s="39">
        <f t="shared" si="25"/>
        <v>2</v>
      </c>
      <c r="BG157" s="39">
        <f t="shared" si="25"/>
        <v>1</v>
      </c>
      <c r="BH157" s="39">
        <f t="shared" si="25"/>
        <v>2</v>
      </c>
      <c r="BI157" s="39">
        <f t="shared" si="25"/>
        <v>2</v>
      </c>
      <c r="BJ157" s="39">
        <f t="shared" si="25"/>
        <v>1</v>
      </c>
      <c r="BK157" s="39">
        <f t="shared" si="25"/>
        <v>2</v>
      </c>
      <c r="BL157" s="39">
        <f t="shared" si="25"/>
        <v>2</v>
      </c>
      <c r="BM157" s="39">
        <f t="shared" si="25"/>
        <v>0</v>
      </c>
      <c r="BN157" s="39">
        <f t="shared" si="27"/>
        <v>-18</v>
      </c>
      <c r="BO157" s="39">
        <f t="shared" si="27"/>
        <v>0</v>
      </c>
      <c r="BP157" s="39">
        <f t="shared" si="27"/>
        <v>-18</v>
      </c>
      <c r="BQ157" s="39">
        <f t="shared" si="27"/>
        <v>0</v>
      </c>
      <c r="BR157" s="39">
        <f t="shared" si="27"/>
        <v>0</v>
      </c>
      <c r="BS157" s="27"/>
    </row>
    <row r="158" spans="1:71" x14ac:dyDescent="0.25">
      <c r="C158" s="25">
        <f>W$138</f>
        <v>2</v>
      </c>
      <c r="AX158" s="39">
        <f t="shared" si="25"/>
        <v>2</v>
      </c>
      <c r="AY158" s="39">
        <f t="shared" si="25"/>
        <v>2</v>
      </c>
      <c r="AZ158" s="39">
        <f t="shared" si="25"/>
        <v>2</v>
      </c>
      <c r="BA158" s="39">
        <f t="shared" si="25"/>
        <v>2</v>
      </c>
      <c r="BB158" s="39">
        <f t="shared" si="25"/>
        <v>1</v>
      </c>
      <c r="BC158" s="39">
        <f t="shared" si="25"/>
        <v>2</v>
      </c>
      <c r="BD158" s="39">
        <f t="shared" si="25"/>
        <v>1</v>
      </c>
      <c r="BE158" s="39">
        <f t="shared" si="25"/>
        <v>1</v>
      </c>
      <c r="BF158" s="39">
        <f t="shared" si="25"/>
        <v>2</v>
      </c>
      <c r="BG158" s="39">
        <f t="shared" si="25"/>
        <v>1</v>
      </c>
      <c r="BH158" s="39">
        <f t="shared" si="25"/>
        <v>2</v>
      </c>
      <c r="BI158" s="39">
        <f t="shared" si="25"/>
        <v>2</v>
      </c>
      <c r="BJ158" s="39">
        <f t="shared" si="25"/>
        <v>1</v>
      </c>
      <c r="BK158" s="39">
        <f t="shared" si="25"/>
        <v>2</v>
      </c>
      <c r="BL158" s="39">
        <f t="shared" si="25"/>
        <v>2</v>
      </c>
      <c r="BM158" s="39">
        <f t="shared" si="25"/>
        <v>0</v>
      </c>
      <c r="BN158" s="39">
        <f t="shared" si="27"/>
        <v>-18</v>
      </c>
      <c r="BO158" s="39">
        <f t="shared" si="27"/>
        <v>0</v>
      </c>
      <c r="BP158" s="39">
        <f t="shared" si="27"/>
        <v>-18</v>
      </c>
      <c r="BQ158" s="39">
        <f t="shared" si="27"/>
        <v>0</v>
      </c>
      <c r="BR158" s="39">
        <f t="shared" si="27"/>
        <v>0</v>
      </c>
      <c r="BS158" s="27"/>
    </row>
    <row r="174" spans="1:4" x14ac:dyDescent="0.25">
      <c r="A174" s="21" t="s">
        <v>17</v>
      </c>
      <c r="B174" s="21"/>
      <c r="C174" s="21"/>
      <c r="D174" s="21">
        <f>SUMPRODUCT(G5:AA25,A29:U49) + SUMPRODUCT(A53:U73,G5:AA25)</f>
        <v>121.72953256742797</v>
      </c>
    </row>
    <row r="183" spans="1:3" x14ac:dyDescent="0.25">
      <c r="A183" s="28" t="s">
        <v>18</v>
      </c>
      <c r="B183" s="28"/>
      <c r="C183" s="28" t="s">
        <v>19</v>
      </c>
    </row>
    <row r="184" spans="1:3" x14ac:dyDescent="0.25">
      <c r="A184" s="28" t="s">
        <v>20</v>
      </c>
      <c r="B184" s="28"/>
      <c r="C184" s="28" t="s">
        <v>21</v>
      </c>
    </row>
    <row r="185" spans="1:3" x14ac:dyDescent="0.25">
      <c r="A185" s="28" t="s">
        <v>22</v>
      </c>
      <c r="B185" s="28"/>
      <c r="C185" s="28" t="s">
        <v>23</v>
      </c>
    </row>
    <row r="186" spans="1:3" x14ac:dyDescent="0.25">
      <c r="A186" s="28" t="s">
        <v>24</v>
      </c>
      <c r="B186" s="28"/>
      <c r="C186" s="28" t="s">
        <v>25</v>
      </c>
    </row>
    <row r="187" spans="1:3" x14ac:dyDescent="0.25">
      <c r="A187" s="28" t="s">
        <v>26</v>
      </c>
      <c r="B187" s="28"/>
      <c r="C187" s="28">
        <v>0</v>
      </c>
    </row>
    <row r="188" spans="1:3" x14ac:dyDescent="0.25">
      <c r="A188" s="28" t="s">
        <v>27</v>
      </c>
      <c r="B188" s="28"/>
      <c r="C188" s="28">
        <v>0</v>
      </c>
    </row>
    <row r="189" spans="1:3" x14ac:dyDescent="0.25">
      <c r="A189" s="28" t="s">
        <v>28</v>
      </c>
      <c r="B189" s="28"/>
      <c r="C189" s="28">
        <v>58.740919984823755</v>
      </c>
    </row>
    <row r="190" spans="1:3" x14ac:dyDescent="0.25">
      <c r="A190" s="28" t="s">
        <v>29</v>
      </c>
      <c r="B190" s="28"/>
      <c r="C190" s="28" t="s">
        <v>30</v>
      </c>
    </row>
    <row r="192" spans="1:3" ht="15.75" thickBot="1" x14ac:dyDescent="0.3"/>
    <row r="193" spans="1:6" x14ac:dyDescent="0.25">
      <c r="A193" s="30" t="s">
        <v>31</v>
      </c>
      <c r="B193" s="30" t="s">
        <v>32</v>
      </c>
      <c r="C193" s="30" t="s">
        <v>33</v>
      </c>
      <c r="D193" s="30" t="s">
        <v>34</v>
      </c>
    </row>
    <row r="194" spans="1:6" ht="15.75" thickBot="1" x14ac:dyDescent="0.3">
      <c r="A194" s="29" t="s">
        <v>35</v>
      </c>
      <c r="B194" s="29" t="s">
        <v>36</v>
      </c>
      <c r="C194" s="29">
        <v>58.740919984823755</v>
      </c>
      <c r="D194" s="29" t="s">
        <v>37</v>
      </c>
    </row>
    <row r="196" spans="1:6" ht="15.75" thickBot="1" x14ac:dyDescent="0.3"/>
    <row r="197" spans="1:6" x14ac:dyDescent="0.25">
      <c r="A197" s="30" t="s">
        <v>31</v>
      </c>
      <c r="B197" s="30" t="s">
        <v>38</v>
      </c>
      <c r="C197" s="30" t="s">
        <v>39</v>
      </c>
      <c r="D197" s="30" t="s">
        <v>33</v>
      </c>
      <c r="E197" s="30" t="s">
        <v>40</v>
      </c>
      <c r="F197" s="30" t="s">
        <v>41</v>
      </c>
    </row>
    <row r="198" spans="1:6" x14ac:dyDescent="0.25">
      <c r="A198" s="31" t="s">
        <v>42</v>
      </c>
      <c r="B198" s="31" t="s">
        <v>36</v>
      </c>
      <c r="C198" s="31">
        <v>0</v>
      </c>
      <c r="D198" s="31">
        <v>0</v>
      </c>
      <c r="E198" s="31">
        <v>0</v>
      </c>
      <c r="F198" s="31" t="s">
        <v>43</v>
      </c>
    </row>
    <row r="199" spans="1:6" x14ac:dyDescent="0.25">
      <c r="A199" s="31" t="s">
        <v>44</v>
      </c>
      <c r="B199" s="31" t="s">
        <v>36</v>
      </c>
      <c r="C199" s="31">
        <v>0</v>
      </c>
      <c r="D199" s="31">
        <v>0</v>
      </c>
      <c r="E199" s="31">
        <v>0</v>
      </c>
      <c r="F199" s="31" t="s">
        <v>43</v>
      </c>
    </row>
    <row r="200" spans="1:6" x14ac:dyDescent="0.25">
      <c r="A200" s="31" t="s">
        <v>45</v>
      </c>
      <c r="B200" s="31" t="s">
        <v>36</v>
      </c>
      <c r="C200" s="31">
        <v>0</v>
      </c>
      <c r="D200" s="31">
        <v>0</v>
      </c>
      <c r="E200" s="31">
        <v>0</v>
      </c>
      <c r="F200" s="31" t="s">
        <v>43</v>
      </c>
    </row>
    <row r="201" spans="1:6" x14ac:dyDescent="0.25">
      <c r="A201" s="31" t="s">
        <v>46</v>
      </c>
      <c r="B201" s="31" t="s">
        <v>36</v>
      </c>
      <c r="C201" s="31">
        <v>0</v>
      </c>
      <c r="D201" s="31">
        <v>0</v>
      </c>
      <c r="E201" s="31">
        <v>0</v>
      </c>
      <c r="F201" s="31" t="s">
        <v>43</v>
      </c>
    </row>
    <row r="202" spans="1:6" x14ac:dyDescent="0.25">
      <c r="A202" s="31" t="s">
        <v>47</v>
      </c>
      <c r="B202" s="31" t="s">
        <v>36</v>
      </c>
      <c r="C202" s="31">
        <v>0</v>
      </c>
      <c r="D202" s="31">
        <v>0</v>
      </c>
      <c r="E202" s="31">
        <v>0</v>
      </c>
      <c r="F202" s="31" t="s">
        <v>43</v>
      </c>
    </row>
    <row r="203" spans="1:6" x14ac:dyDescent="0.25">
      <c r="A203" s="31" t="s">
        <v>48</v>
      </c>
      <c r="B203" s="31" t="s">
        <v>36</v>
      </c>
      <c r="C203" s="31">
        <v>0</v>
      </c>
      <c r="D203" s="31">
        <v>0</v>
      </c>
      <c r="E203" s="31">
        <v>0</v>
      </c>
      <c r="F203" s="31" t="s">
        <v>43</v>
      </c>
    </row>
    <row r="204" spans="1:6" x14ac:dyDescent="0.25">
      <c r="A204" s="31" t="s">
        <v>49</v>
      </c>
      <c r="B204" s="31" t="s">
        <v>36</v>
      </c>
      <c r="C204" s="31">
        <v>0</v>
      </c>
      <c r="D204" s="31">
        <v>0</v>
      </c>
      <c r="E204" s="31">
        <v>0</v>
      </c>
      <c r="F204" s="31" t="s">
        <v>43</v>
      </c>
    </row>
    <row r="205" spans="1:6" x14ac:dyDescent="0.25">
      <c r="A205" s="31" t="s">
        <v>50</v>
      </c>
      <c r="B205" s="31" t="s">
        <v>36</v>
      </c>
      <c r="C205" s="31">
        <v>0</v>
      </c>
      <c r="D205" s="31">
        <v>0</v>
      </c>
      <c r="E205" s="31">
        <v>0</v>
      </c>
      <c r="F205" s="31" t="s">
        <v>43</v>
      </c>
    </row>
    <row r="206" spans="1:6" x14ac:dyDescent="0.25">
      <c r="A206" s="31" t="s">
        <v>51</v>
      </c>
      <c r="B206" s="31" t="s">
        <v>36</v>
      </c>
      <c r="C206" s="31">
        <v>0</v>
      </c>
      <c r="D206" s="31">
        <v>0</v>
      </c>
      <c r="E206" s="31">
        <v>0</v>
      </c>
      <c r="F206" s="31" t="s">
        <v>43</v>
      </c>
    </row>
    <row r="207" spans="1:6" x14ac:dyDescent="0.25">
      <c r="A207" s="31" t="s">
        <v>52</v>
      </c>
      <c r="B207" s="31" t="s">
        <v>36</v>
      </c>
      <c r="C207" s="31">
        <v>0</v>
      </c>
      <c r="D207" s="31">
        <v>0</v>
      </c>
      <c r="E207" s="31">
        <v>0</v>
      </c>
      <c r="F207" s="31" t="s">
        <v>43</v>
      </c>
    </row>
    <row r="208" spans="1:6" x14ac:dyDescent="0.25">
      <c r="A208" s="31" t="s">
        <v>53</v>
      </c>
      <c r="B208" s="31" t="s">
        <v>36</v>
      </c>
      <c r="C208" s="31">
        <v>0</v>
      </c>
      <c r="D208" s="31">
        <v>0</v>
      </c>
      <c r="E208" s="31">
        <v>0</v>
      </c>
      <c r="F208" s="31" t="s">
        <v>43</v>
      </c>
    </row>
    <row r="209" spans="1:6" x14ac:dyDescent="0.25">
      <c r="A209" s="31" t="s">
        <v>54</v>
      </c>
      <c r="B209" s="31" t="s">
        <v>36</v>
      </c>
      <c r="C209" s="31">
        <v>2</v>
      </c>
      <c r="D209" s="31">
        <v>2</v>
      </c>
      <c r="E209" s="31">
        <v>2</v>
      </c>
      <c r="F209" s="31" t="s">
        <v>43</v>
      </c>
    </row>
    <row r="210" spans="1:6" x14ac:dyDescent="0.25">
      <c r="A210" s="31" t="s">
        <v>55</v>
      </c>
      <c r="B210" s="31" t="s">
        <v>36</v>
      </c>
      <c r="C210" s="31">
        <v>2</v>
      </c>
      <c r="D210" s="31">
        <v>2</v>
      </c>
      <c r="E210" s="31">
        <v>2</v>
      </c>
      <c r="F210" s="31" t="s">
        <v>43</v>
      </c>
    </row>
    <row r="211" spans="1:6" x14ac:dyDescent="0.25">
      <c r="A211" s="31" t="s">
        <v>56</v>
      </c>
      <c r="B211" s="31" t="s">
        <v>36</v>
      </c>
      <c r="C211" s="31">
        <v>2</v>
      </c>
      <c r="D211" s="31">
        <v>2</v>
      </c>
      <c r="E211" s="31">
        <v>2</v>
      </c>
      <c r="F211" s="31" t="s">
        <v>43</v>
      </c>
    </row>
    <row r="212" spans="1:6" x14ac:dyDescent="0.25">
      <c r="A212" s="31" t="s">
        <v>57</v>
      </c>
      <c r="B212" s="31" t="s">
        <v>36</v>
      </c>
      <c r="C212" s="31">
        <v>2</v>
      </c>
      <c r="D212" s="31">
        <v>2</v>
      </c>
      <c r="E212" s="31">
        <v>2</v>
      </c>
      <c r="F212" s="31" t="s">
        <v>43</v>
      </c>
    </row>
    <row r="213" spans="1:6" x14ac:dyDescent="0.25">
      <c r="A213" s="31" t="s">
        <v>58</v>
      </c>
      <c r="B213" s="31" t="s">
        <v>36</v>
      </c>
      <c r="C213" s="31">
        <v>2</v>
      </c>
      <c r="D213" s="31">
        <v>2</v>
      </c>
      <c r="E213" s="31">
        <v>2</v>
      </c>
      <c r="F213" s="31" t="s">
        <v>43</v>
      </c>
    </row>
    <row r="214" spans="1:6" x14ac:dyDescent="0.25">
      <c r="A214" s="31" t="s">
        <v>59</v>
      </c>
      <c r="B214" s="31" t="s">
        <v>36</v>
      </c>
      <c r="C214" s="31">
        <v>2</v>
      </c>
      <c r="D214" s="31">
        <v>2</v>
      </c>
      <c r="E214" s="31">
        <v>2</v>
      </c>
      <c r="F214" s="31" t="s">
        <v>43</v>
      </c>
    </row>
    <row r="215" spans="1:6" x14ac:dyDescent="0.25">
      <c r="A215" s="31" t="s">
        <v>60</v>
      </c>
      <c r="B215" s="31" t="s">
        <v>36</v>
      </c>
      <c r="C215" s="31">
        <v>2</v>
      </c>
      <c r="D215" s="31">
        <v>2</v>
      </c>
      <c r="E215" s="31">
        <v>2</v>
      </c>
      <c r="F215" s="31" t="s">
        <v>43</v>
      </c>
    </row>
    <row r="216" spans="1:6" x14ac:dyDescent="0.25">
      <c r="A216" s="31" t="s">
        <v>61</v>
      </c>
      <c r="B216" s="31" t="s">
        <v>36</v>
      </c>
      <c r="C216" s="31">
        <v>2</v>
      </c>
      <c r="D216" s="31">
        <v>2</v>
      </c>
      <c r="E216" s="31">
        <v>2</v>
      </c>
      <c r="F216" s="31" t="s">
        <v>43</v>
      </c>
    </row>
    <row r="217" spans="1:6" x14ac:dyDescent="0.25">
      <c r="A217" s="31" t="s">
        <v>62</v>
      </c>
      <c r="B217" s="31" t="s">
        <v>36</v>
      </c>
      <c r="C217" s="31">
        <v>2</v>
      </c>
      <c r="D217" s="31">
        <v>2</v>
      </c>
      <c r="E217" s="31">
        <v>2</v>
      </c>
      <c r="F217" s="31" t="s">
        <v>43</v>
      </c>
    </row>
    <row r="218" spans="1:6" x14ac:dyDescent="0.25">
      <c r="A218" s="31" t="s">
        <v>63</v>
      </c>
      <c r="B218" s="31" t="s">
        <v>36</v>
      </c>
      <c r="C218" s="31">
        <v>2</v>
      </c>
      <c r="D218" s="31">
        <v>2</v>
      </c>
      <c r="E218" s="31">
        <v>2</v>
      </c>
      <c r="F218" s="31" t="s">
        <v>43</v>
      </c>
    </row>
    <row r="219" spans="1:6" x14ac:dyDescent="0.25">
      <c r="A219" s="31" t="s">
        <v>64</v>
      </c>
      <c r="B219" s="31" t="s">
        <v>36</v>
      </c>
      <c r="C219" s="31">
        <v>0</v>
      </c>
      <c r="D219" s="31">
        <v>0</v>
      </c>
      <c r="E219" s="31">
        <v>0</v>
      </c>
      <c r="F219" s="31" t="s">
        <v>43</v>
      </c>
    </row>
    <row r="220" spans="1:6" x14ac:dyDescent="0.25">
      <c r="A220" s="31" t="s">
        <v>65</v>
      </c>
      <c r="B220" s="31" t="s">
        <v>36</v>
      </c>
      <c r="C220" s="31">
        <v>0</v>
      </c>
      <c r="D220" s="31">
        <v>0</v>
      </c>
      <c r="E220" s="31">
        <v>0</v>
      </c>
      <c r="F220" s="31" t="s">
        <v>43</v>
      </c>
    </row>
    <row r="221" spans="1:6" x14ac:dyDescent="0.25">
      <c r="A221" s="31" t="s">
        <v>66</v>
      </c>
      <c r="B221" s="31" t="s">
        <v>36</v>
      </c>
      <c r="C221" s="31">
        <v>0</v>
      </c>
      <c r="D221" s="31">
        <v>0</v>
      </c>
      <c r="E221" s="31">
        <v>0</v>
      </c>
      <c r="F221" s="31" t="s">
        <v>43</v>
      </c>
    </row>
    <row r="222" spans="1:6" x14ac:dyDescent="0.25">
      <c r="A222" s="31" t="s">
        <v>67</v>
      </c>
      <c r="B222" s="31" t="s">
        <v>36</v>
      </c>
      <c r="C222" s="31">
        <v>0</v>
      </c>
      <c r="D222" s="31">
        <v>0</v>
      </c>
      <c r="E222" s="31">
        <v>0</v>
      </c>
      <c r="F222" s="31" t="s">
        <v>43</v>
      </c>
    </row>
    <row r="223" spans="1:6" x14ac:dyDescent="0.25">
      <c r="A223" s="31" t="s">
        <v>68</v>
      </c>
      <c r="B223" s="31" t="s">
        <v>36</v>
      </c>
      <c r="C223" s="31">
        <v>0</v>
      </c>
      <c r="D223" s="31">
        <v>0</v>
      </c>
      <c r="E223" s="31">
        <v>0</v>
      </c>
      <c r="F223" s="31" t="s">
        <v>43</v>
      </c>
    </row>
    <row r="224" spans="1:6" x14ac:dyDescent="0.25">
      <c r="A224" s="31" t="s">
        <v>69</v>
      </c>
      <c r="B224" s="31" t="s">
        <v>36</v>
      </c>
      <c r="C224" s="31">
        <v>0</v>
      </c>
      <c r="D224" s="31">
        <v>0</v>
      </c>
      <c r="E224" s="31">
        <v>0</v>
      </c>
      <c r="F224" s="31" t="s">
        <v>43</v>
      </c>
    </row>
    <row r="225" spans="1:6" x14ac:dyDescent="0.25">
      <c r="A225" s="31" t="s">
        <v>70</v>
      </c>
      <c r="B225" s="31" t="s">
        <v>36</v>
      </c>
      <c r="C225" s="31">
        <v>0</v>
      </c>
      <c r="D225" s="31">
        <v>0</v>
      </c>
      <c r="E225" s="31">
        <v>0</v>
      </c>
      <c r="F225" s="31" t="s">
        <v>43</v>
      </c>
    </row>
    <row r="226" spans="1:6" x14ac:dyDescent="0.25">
      <c r="A226" s="31" t="s">
        <v>71</v>
      </c>
      <c r="B226" s="31" t="s">
        <v>36</v>
      </c>
      <c r="C226" s="31">
        <v>0</v>
      </c>
      <c r="D226" s="31">
        <v>0</v>
      </c>
      <c r="E226" s="31">
        <v>0</v>
      </c>
      <c r="F226" s="31" t="s">
        <v>43</v>
      </c>
    </row>
    <row r="227" spans="1:6" x14ac:dyDescent="0.25">
      <c r="A227" s="31" t="s">
        <v>72</v>
      </c>
      <c r="B227" s="31" t="s">
        <v>36</v>
      </c>
      <c r="C227" s="31">
        <v>0</v>
      </c>
      <c r="D227" s="31">
        <v>0</v>
      </c>
      <c r="E227" s="31">
        <v>0</v>
      </c>
      <c r="F227" s="31" t="s">
        <v>43</v>
      </c>
    </row>
    <row r="228" spans="1:6" x14ac:dyDescent="0.25">
      <c r="A228" s="31" t="s">
        <v>73</v>
      </c>
      <c r="B228" s="31" t="s">
        <v>36</v>
      </c>
      <c r="C228" s="31">
        <v>0</v>
      </c>
      <c r="D228" s="31">
        <v>0</v>
      </c>
      <c r="E228" s="31">
        <v>0</v>
      </c>
      <c r="F228" s="31" t="s">
        <v>43</v>
      </c>
    </row>
    <row r="229" spans="1:6" x14ac:dyDescent="0.25">
      <c r="A229" s="31" t="s">
        <v>74</v>
      </c>
      <c r="B229" s="31" t="s">
        <v>36</v>
      </c>
      <c r="C229" s="31">
        <v>0</v>
      </c>
      <c r="D229" s="31">
        <v>0</v>
      </c>
      <c r="E229" s="31">
        <v>0</v>
      </c>
      <c r="F229" s="31" t="s">
        <v>43</v>
      </c>
    </row>
    <row r="230" spans="1:6" x14ac:dyDescent="0.25">
      <c r="A230" s="31" t="s">
        <v>75</v>
      </c>
      <c r="B230" s="31" t="s">
        <v>36</v>
      </c>
      <c r="C230" s="31">
        <v>0</v>
      </c>
      <c r="D230" s="31">
        <v>0</v>
      </c>
      <c r="E230" s="31">
        <v>0</v>
      </c>
      <c r="F230" s="31" t="s">
        <v>43</v>
      </c>
    </row>
    <row r="231" spans="1:6" x14ac:dyDescent="0.25">
      <c r="A231" s="31" t="s">
        <v>76</v>
      </c>
      <c r="B231" s="31" t="s">
        <v>36</v>
      </c>
      <c r="C231" s="31">
        <v>0</v>
      </c>
      <c r="D231" s="31">
        <v>0</v>
      </c>
      <c r="E231" s="31">
        <v>0</v>
      </c>
      <c r="F231" s="31" t="s">
        <v>43</v>
      </c>
    </row>
    <row r="232" spans="1:6" x14ac:dyDescent="0.25">
      <c r="A232" s="31" t="s">
        <v>77</v>
      </c>
      <c r="B232" s="31" t="s">
        <v>36</v>
      </c>
      <c r="C232" s="31">
        <v>0</v>
      </c>
      <c r="D232" s="31">
        <v>0</v>
      </c>
      <c r="E232" s="31">
        <v>0</v>
      </c>
      <c r="F232" s="31" t="s">
        <v>43</v>
      </c>
    </row>
    <row r="233" spans="1:6" x14ac:dyDescent="0.25">
      <c r="A233" s="31" t="s">
        <v>78</v>
      </c>
      <c r="B233" s="31" t="s">
        <v>36</v>
      </c>
      <c r="C233" s="31">
        <v>0</v>
      </c>
      <c r="D233" s="31">
        <v>0</v>
      </c>
      <c r="E233" s="31">
        <v>0</v>
      </c>
      <c r="F233" s="31" t="s">
        <v>43</v>
      </c>
    </row>
    <row r="234" spans="1:6" x14ac:dyDescent="0.25">
      <c r="A234" s="31" t="s">
        <v>79</v>
      </c>
      <c r="B234" s="31" t="s">
        <v>36</v>
      </c>
      <c r="C234" s="31">
        <v>0</v>
      </c>
      <c r="D234" s="31">
        <v>0</v>
      </c>
      <c r="E234" s="31">
        <v>0</v>
      </c>
      <c r="F234" s="31" t="s">
        <v>43</v>
      </c>
    </row>
    <row r="235" spans="1:6" x14ac:dyDescent="0.25">
      <c r="A235" s="31" t="s">
        <v>80</v>
      </c>
      <c r="B235" s="31" t="s">
        <v>36</v>
      </c>
      <c r="C235" s="31">
        <v>0</v>
      </c>
      <c r="D235" s="31">
        <v>0</v>
      </c>
      <c r="E235" s="31">
        <v>0</v>
      </c>
      <c r="F235" s="31" t="s">
        <v>43</v>
      </c>
    </row>
    <row r="236" spans="1:6" x14ac:dyDescent="0.25">
      <c r="A236" s="31" t="s">
        <v>81</v>
      </c>
      <c r="B236" s="31" t="s">
        <v>36</v>
      </c>
      <c r="C236" s="31">
        <v>0</v>
      </c>
      <c r="D236" s="31">
        <v>0</v>
      </c>
      <c r="E236" s="31">
        <v>0</v>
      </c>
      <c r="F236" s="31" t="s">
        <v>43</v>
      </c>
    </row>
    <row r="237" spans="1:6" x14ac:dyDescent="0.25">
      <c r="A237" s="31" t="s">
        <v>82</v>
      </c>
      <c r="B237" s="31" t="s">
        <v>36</v>
      </c>
      <c r="C237" s="31">
        <v>0</v>
      </c>
      <c r="D237" s="31">
        <v>0</v>
      </c>
      <c r="E237" s="31">
        <v>0</v>
      </c>
      <c r="F237" s="31" t="s">
        <v>43</v>
      </c>
    </row>
    <row r="238" spans="1:6" x14ac:dyDescent="0.25">
      <c r="A238" s="31" t="s">
        <v>83</v>
      </c>
      <c r="B238" s="31" t="s">
        <v>36</v>
      </c>
      <c r="C238" s="31">
        <v>0</v>
      </c>
      <c r="D238" s="31">
        <v>0</v>
      </c>
      <c r="E238" s="31">
        <v>0</v>
      </c>
      <c r="F238" s="31" t="s">
        <v>43</v>
      </c>
    </row>
    <row r="239" spans="1:6" x14ac:dyDescent="0.25">
      <c r="A239" s="31" t="s">
        <v>84</v>
      </c>
      <c r="B239" s="31" t="s">
        <v>36</v>
      </c>
      <c r="C239" s="31">
        <v>0</v>
      </c>
      <c r="D239" s="31">
        <v>0</v>
      </c>
      <c r="E239" s="31">
        <v>0</v>
      </c>
      <c r="F239" s="31" t="s">
        <v>43</v>
      </c>
    </row>
    <row r="240" spans="1:6" x14ac:dyDescent="0.25">
      <c r="A240" s="31" t="s">
        <v>85</v>
      </c>
      <c r="B240" s="31" t="s">
        <v>36</v>
      </c>
      <c r="C240" s="31">
        <v>0</v>
      </c>
      <c r="D240" s="31">
        <v>0</v>
      </c>
      <c r="E240" s="31">
        <v>0</v>
      </c>
      <c r="F240" s="31" t="s">
        <v>43</v>
      </c>
    </row>
    <row r="241" spans="1:6" x14ac:dyDescent="0.25">
      <c r="A241" s="31" t="s">
        <v>86</v>
      </c>
      <c r="B241" s="31" t="s">
        <v>36</v>
      </c>
      <c r="C241" s="31">
        <v>0</v>
      </c>
      <c r="D241" s="31">
        <v>0</v>
      </c>
      <c r="E241" s="31">
        <v>0</v>
      </c>
      <c r="F241" s="31" t="s">
        <v>43</v>
      </c>
    </row>
    <row r="242" spans="1:6" x14ac:dyDescent="0.25">
      <c r="A242" s="31" t="s">
        <v>87</v>
      </c>
      <c r="B242" s="31" t="s">
        <v>36</v>
      </c>
      <c r="C242" s="31">
        <v>0</v>
      </c>
      <c r="D242" s="31">
        <v>0</v>
      </c>
      <c r="E242" s="31">
        <v>0</v>
      </c>
      <c r="F242" s="31" t="s">
        <v>43</v>
      </c>
    </row>
    <row r="243" spans="1:6" x14ac:dyDescent="0.25">
      <c r="A243" s="31" t="s">
        <v>88</v>
      </c>
      <c r="B243" s="31" t="s">
        <v>36</v>
      </c>
      <c r="C243" s="31">
        <v>0</v>
      </c>
      <c r="D243" s="31">
        <v>0</v>
      </c>
      <c r="E243" s="31">
        <v>0</v>
      </c>
      <c r="F243" s="31" t="s">
        <v>43</v>
      </c>
    </row>
    <row r="244" spans="1:6" x14ac:dyDescent="0.25">
      <c r="A244" s="31" t="s">
        <v>89</v>
      </c>
      <c r="B244" s="31" t="s">
        <v>36</v>
      </c>
      <c r="C244" s="31">
        <v>0</v>
      </c>
      <c r="D244" s="31">
        <v>0</v>
      </c>
      <c r="E244" s="31">
        <v>0</v>
      </c>
      <c r="F244" s="31" t="s">
        <v>43</v>
      </c>
    </row>
    <row r="245" spans="1:6" x14ac:dyDescent="0.25">
      <c r="A245" s="31" t="s">
        <v>90</v>
      </c>
      <c r="B245" s="31" t="s">
        <v>36</v>
      </c>
      <c r="C245" s="31">
        <v>0</v>
      </c>
      <c r="D245" s="31">
        <v>0</v>
      </c>
      <c r="E245" s="31">
        <v>0</v>
      </c>
      <c r="F245" s="31" t="s">
        <v>43</v>
      </c>
    </row>
    <row r="246" spans="1:6" x14ac:dyDescent="0.25">
      <c r="A246" s="31" t="s">
        <v>91</v>
      </c>
      <c r="B246" s="31" t="s">
        <v>36</v>
      </c>
      <c r="C246" s="31">
        <v>0</v>
      </c>
      <c r="D246" s="31">
        <v>0</v>
      </c>
      <c r="E246" s="31">
        <v>0</v>
      </c>
      <c r="F246" s="31" t="s">
        <v>43</v>
      </c>
    </row>
    <row r="247" spans="1:6" x14ac:dyDescent="0.25">
      <c r="A247" s="31" t="s">
        <v>92</v>
      </c>
      <c r="B247" s="31" t="s">
        <v>36</v>
      </c>
      <c r="C247" s="31">
        <v>0</v>
      </c>
      <c r="D247" s="31">
        <v>0</v>
      </c>
      <c r="E247" s="31">
        <v>0</v>
      </c>
      <c r="F247" s="31" t="s">
        <v>43</v>
      </c>
    </row>
    <row r="248" spans="1:6" x14ac:dyDescent="0.25">
      <c r="A248" s="31" t="s">
        <v>93</v>
      </c>
      <c r="B248" s="31" t="s">
        <v>36</v>
      </c>
      <c r="C248" s="31">
        <v>0</v>
      </c>
      <c r="D248" s="31">
        <v>0</v>
      </c>
      <c r="E248" s="31">
        <v>0</v>
      </c>
      <c r="F248" s="31" t="s">
        <v>43</v>
      </c>
    </row>
    <row r="249" spans="1:6" x14ac:dyDescent="0.25">
      <c r="A249" s="31" t="s">
        <v>94</v>
      </c>
      <c r="B249" s="31" t="s">
        <v>36</v>
      </c>
      <c r="C249" s="31">
        <v>0</v>
      </c>
      <c r="D249" s="31">
        <v>0</v>
      </c>
      <c r="E249" s="31">
        <v>0</v>
      </c>
      <c r="F249" s="31" t="s">
        <v>43</v>
      </c>
    </row>
    <row r="250" spans="1:6" x14ac:dyDescent="0.25">
      <c r="A250" s="31" t="s">
        <v>95</v>
      </c>
      <c r="B250" s="31" t="s">
        <v>36</v>
      </c>
      <c r="C250" s="31">
        <v>0</v>
      </c>
      <c r="D250" s="31">
        <v>0</v>
      </c>
      <c r="E250" s="31">
        <v>0</v>
      </c>
      <c r="F250" s="31" t="s">
        <v>43</v>
      </c>
    </row>
    <row r="251" spans="1:6" x14ac:dyDescent="0.25">
      <c r="A251" s="31" t="s">
        <v>96</v>
      </c>
      <c r="B251" s="31" t="s">
        <v>36</v>
      </c>
      <c r="C251" s="31">
        <v>0</v>
      </c>
      <c r="D251" s="31">
        <v>0</v>
      </c>
      <c r="E251" s="31">
        <v>0</v>
      </c>
      <c r="F251" s="31" t="s">
        <v>43</v>
      </c>
    </row>
    <row r="252" spans="1:6" x14ac:dyDescent="0.25">
      <c r="A252" s="31" t="s">
        <v>97</v>
      </c>
      <c r="B252" s="31" t="s">
        <v>36</v>
      </c>
      <c r="C252" s="31">
        <v>0</v>
      </c>
      <c r="D252" s="31">
        <v>0</v>
      </c>
      <c r="E252" s="31">
        <v>0</v>
      </c>
      <c r="F252" s="31" t="s">
        <v>43</v>
      </c>
    </row>
    <row r="253" spans="1:6" x14ac:dyDescent="0.25">
      <c r="A253" s="31" t="s">
        <v>98</v>
      </c>
      <c r="B253" s="31" t="s">
        <v>36</v>
      </c>
      <c r="C253" s="31">
        <v>0</v>
      </c>
      <c r="D253" s="31">
        <v>0</v>
      </c>
      <c r="E253" s="31">
        <v>0</v>
      </c>
      <c r="F253" s="31" t="s">
        <v>43</v>
      </c>
    </row>
    <row r="254" spans="1:6" x14ac:dyDescent="0.25">
      <c r="A254" s="31" t="s">
        <v>99</v>
      </c>
      <c r="B254" s="31" t="s">
        <v>36</v>
      </c>
      <c r="C254" s="31">
        <v>0</v>
      </c>
      <c r="D254" s="31">
        <v>0</v>
      </c>
      <c r="E254" s="31">
        <v>0</v>
      </c>
      <c r="F254" s="31" t="s">
        <v>43</v>
      </c>
    </row>
    <row r="255" spans="1:6" x14ac:dyDescent="0.25">
      <c r="A255" s="31" t="s">
        <v>100</v>
      </c>
      <c r="B255" s="31" t="s">
        <v>36</v>
      </c>
      <c r="C255" s="31">
        <v>0</v>
      </c>
      <c r="D255" s="31">
        <v>0</v>
      </c>
      <c r="E255" s="31">
        <v>0</v>
      </c>
      <c r="F255" s="31" t="s">
        <v>43</v>
      </c>
    </row>
    <row r="256" spans="1:6" x14ac:dyDescent="0.25">
      <c r="A256" s="31" t="s">
        <v>64</v>
      </c>
      <c r="B256" s="31" t="s">
        <v>36</v>
      </c>
      <c r="C256" s="31">
        <v>0</v>
      </c>
      <c r="D256" s="31">
        <v>0</v>
      </c>
      <c r="E256" s="31">
        <v>0</v>
      </c>
      <c r="F256" s="31" t="s">
        <v>43</v>
      </c>
    </row>
    <row r="257" spans="1:6" x14ac:dyDescent="0.25">
      <c r="A257" s="31" t="s">
        <v>101</v>
      </c>
      <c r="B257" s="31" t="s">
        <v>36</v>
      </c>
      <c r="C257" s="31">
        <v>0</v>
      </c>
      <c r="D257" s="31">
        <v>0</v>
      </c>
      <c r="E257" s="31">
        <v>0</v>
      </c>
      <c r="F257" s="31" t="s">
        <v>43</v>
      </c>
    </row>
    <row r="258" spans="1:6" x14ac:dyDescent="0.25">
      <c r="A258" s="31" t="s">
        <v>102</v>
      </c>
      <c r="B258" s="31" t="s">
        <v>36</v>
      </c>
      <c r="C258" s="31">
        <v>0</v>
      </c>
      <c r="D258" s="31">
        <v>0</v>
      </c>
      <c r="E258" s="31">
        <v>0</v>
      </c>
      <c r="F258" s="31" t="s">
        <v>43</v>
      </c>
    </row>
    <row r="259" spans="1:6" x14ac:dyDescent="0.25">
      <c r="A259" s="31" t="s">
        <v>103</v>
      </c>
      <c r="B259" s="31" t="s">
        <v>36</v>
      </c>
      <c r="C259" s="31">
        <v>0</v>
      </c>
      <c r="D259" s="31">
        <v>0</v>
      </c>
      <c r="E259" s="31">
        <v>0</v>
      </c>
      <c r="F259" s="31" t="s">
        <v>43</v>
      </c>
    </row>
    <row r="260" spans="1:6" x14ac:dyDescent="0.25">
      <c r="A260" s="31" t="s">
        <v>104</v>
      </c>
      <c r="B260" s="31" t="s">
        <v>36</v>
      </c>
      <c r="C260" s="31">
        <v>0</v>
      </c>
      <c r="D260" s="31">
        <v>0</v>
      </c>
      <c r="E260" s="31">
        <v>0</v>
      </c>
      <c r="F260" s="31" t="s">
        <v>43</v>
      </c>
    </row>
    <row r="261" spans="1:6" ht="15.75" thickBot="1" x14ac:dyDescent="0.3">
      <c r="A261" s="29" t="s">
        <v>105</v>
      </c>
      <c r="B261" s="29" t="s">
        <v>36</v>
      </c>
      <c r="C261" s="29">
        <v>0</v>
      </c>
      <c r="D261" s="29">
        <v>0</v>
      </c>
      <c r="E261" s="29">
        <v>0</v>
      </c>
      <c r="F261" s="29" t="s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2"/>
  <sheetViews>
    <sheetView topLeftCell="A512" zoomScale="85" zoomScaleNormal="85" workbookViewId="0">
      <selection activeCell="D149" sqref="D149"/>
    </sheetView>
  </sheetViews>
  <sheetFormatPr defaultRowHeight="15" x14ac:dyDescent="0.25"/>
  <cols>
    <col min="1" max="1" width="16" customWidth="1"/>
    <col min="2" max="2" width="14.140625" customWidth="1"/>
    <col min="3" max="3" width="14.85546875" customWidth="1"/>
    <col min="4" max="4" width="11" customWidth="1"/>
    <col min="5" max="5" width="14.85546875" customWidth="1"/>
    <col min="6" max="6" width="11.5703125" customWidth="1"/>
    <col min="7" max="7" width="7.28515625" customWidth="1"/>
    <col min="8" max="8" width="6.85546875" customWidth="1"/>
    <col min="9" max="27" width="4.85546875" customWidth="1"/>
    <col min="29" max="29" width="22.28515625" customWidth="1"/>
  </cols>
  <sheetData>
    <row r="1" spans="1:29" x14ac:dyDescent="0.25">
      <c r="A1" t="s">
        <v>12</v>
      </c>
    </row>
    <row r="2" spans="1:29" x14ac:dyDescent="0.25">
      <c r="A2" s="1" t="s">
        <v>10</v>
      </c>
      <c r="B2" s="1" t="s">
        <v>106</v>
      </c>
      <c r="C2" s="1">
        <v>80</v>
      </c>
      <c r="D2" s="2">
        <f>SUM(E6:E14)</f>
        <v>43</v>
      </c>
      <c r="E2" s="5">
        <v>37</v>
      </c>
      <c r="G2" s="9" t="s">
        <v>5</v>
      </c>
      <c r="H2" s="9"/>
      <c r="I2" s="9"/>
      <c r="J2" s="9"/>
    </row>
    <row r="4" spans="1:29" x14ac:dyDescent="0.25">
      <c r="A4" s="8" t="s">
        <v>0</v>
      </c>
      <c r="B4" s="8" t="s">
        <v>115</v>
      </c>
      <c r="C4" s="8" t="s">
        <v>116</v>
      </c>
      <c r="D4" s="8" t="s">
        <v>3</v>
      </c>
      <c r="E4" s="8" t="s">
        <v>16</v>
      </c>
      <c r="AC4" s="1" t="s">
        <v>108</v>
      </c>
    </row>
    <row r="5" spans="1:29" x14ac:dyDescent="0.25">
      <c r="A5" s="6">
        <v>1</v>
      </c>
      <c r="B5" s="6">
        <v>0</v>
      </c>
      <c r="C5" s="6">
        <v>0</v>
      </c>
      <c r="D5" s="6" t="s">
        <v>4</v>
      </c>
      <c r="E5" s="6" t="s">
        <v>4</v>
      </c>
      <c r="G5" s="12">
        <v>0</v>
      </c>
      <c r="H5" s="10">
        <f>SQRT($B6*$B6 + $C6*$C6)</f>
        <v>4.2426406871192848</v>
      </c>
      <c r="I5" s="10">
        <f>SQRT($B7*$B7 + $C7*$C7)</f>
        <v>11.045361017187261</v>
      </c>
      <c r="J5" s="10">
        <f>SQRT($B8*$B8 + $C8*$C8)</f>
        <v>8.0622577482985491</v>
      </c>
      <c r="K5" s="10">
        <f>SQRT($B9*$B9 + $C9*$C9)</f>
        <v>10.295630140987001</v>
      </c>
      <c r="L5" s="10">
        <f>SQRT($B10*$B10 + $C10*$C10)</f>
        <v>5.3851648071345037</v>
      </c>
      <c r="M5" s="10">
        <f>SQRT($B11*$B11 + $C11*$C11)</f>
        <v>8.0622577482985491</v>
      </c>
      <c r="N5" s="10">
        <f>SQRT($B12*$B12 + $C12*$C12)</f>
        <v>6</v>
      </c>
      <c r="O5" s="10">
        <f>SQRT($B13*$B13 + $C13*$C13)</f>
        <v>6.7082039324993694</v>
      </c>
      <c r="P5" s="10">
        <f>SQRT($B14*$B14 + $C14*$C14)</f>
        <v>3.1622776601683795</v>
      </c>
      <c r="Q5" s="10">
        <f>SQRT($B15*$B15 + $C15*$C15)</f>
        <v>6</v>
      </c>
      <c r="R5" s="10">
        <f>SQRT($B16*$B16 + $C16*$C16)</f>
        <v>7.2111025509279782</v>
      </c>
      <c r="S5" s="10">
        <f>SQRT($B17*$B17 + $C17*$C17)</f>
        <v>5.3851648071345037</v>
      </c>
      <c r="T5" s="10">
        <f>SQRT($B18*$B18 + $C18*$C18)</f>
        <v>8.2462112512353212</v>
      </c>
      <c r="U5" s="10">
        <f>SQRT($B19*$B19 + $C19*$C19)</f>
        <v>11.661903789690601</v>
      </c>
      <c r="V5" s="10">
        <f>SQRT($B20*$B20 + $C20*$C20)</f>
        <v>8.0622577482985491</v>
      </c>
      <c r="W5" s="10">
        <f>SQRT($B21*$B21 + $C21*$C21)</f>
        <v>3.1622776601683795</v>
      </c>
      <c r="X5" s="10">
        <f>SQRT($B22*$B22 + $C22*$C22)</f>
        <v>7.810249675906654</v>
      </c>
      <c r="Y5" s="10">
        <f>SQRT($B23*$B23 + $C23*$C23)</f>
        <v>9.2195444572928871</v>
      </c>
      <c r="Z5" s="10">
        <f>SQRT($B24*$B24 + $C24*$C24)</f>
        <v>7.810249675906654</v>
      </c>
      <c r="AA5" s="13">
        <f>SQRT($B25*$B25 + $C25*$C25)</f>
        <v>6.4031242374328485</v>
      </c>
      <c r="AC5" s="2" t="s">
        <v>109</v>
      </c>
    </row>
    <row r="6" spans="1:29" x14ac:dyDescent="0.25">
      <c r="A6" s="6">
        <v>2</v>
      </c>
      <c r="B6" s="6">
        <v>-3</v>
      </c>
      <c r="C6" s="6">
        <v>3</v>
      </c>
      <c r="D6" s="6">
        <v>1</v>
      </c>
      <c r="E6" s="6">
        <v>5</v>
      </c>
      <c r="G6" s="14">
        <f>SQRT($B6*$B6 + $C6*$C6)</f>
        <v>4.2426406871192848</v>
      </c>
      <c r="H6" s="11">
        <v>0</v>
      </c>
      <c r="I6" s="11">
        <f>SQRT(($B7-$B$6)*($B7-$B$6)+($C7-$C$6)*($C7-$C$6))</f>
        <v>8.9442719099991592</v>
      </c>
      <c r="J6" s="11">
        <f>SQRT(($B8-$B$6)*($B8-$B$6)+($C8-$C$6)*($C8-$C$6))</f>
        <v>8.0622577482985491</v>
      </c>
      <c r="K6" s="11">
        <f>SQRT(($B9-$B$6)*($B9-$B$6)+($C9-$C$6)*($C9-$C$6))</f>
        <v>6.324555320336759</v>
      </c>
      <c r="L6" s="11">
        <f>SQRT(($B10-$B$6)*($B10-$B$6)+($C10-$C$6)*($C10-$C$6))</f>
        <v>5.3851648071345037</v>
      </c>
      <c r="M6" s="11">
        <f>SQRT(($B11-$B$6)*($B11-$B$6)+($C11-$C$6)*($C11-$C$6))</f>
        <v>10.04987562112089</v>
      </c>
      <c r="N6" s="11">
        <f>SQRT(($B12-$B$6)*($B12-$B$6)+($C12-$C$6)*($C12-$C$6))</f>
        <v>9.4868329805051381</v>
      </c>
      <c r="O6" s="11">
        <f>SQRT(($B13-$B$6)*($B13-$B$6)+($C13-$C$6)*($C13-$C$6))</f>
        <v>10.816653826391969</v>
      </c>
      <c r="P6" s="11">
        <f>SQRT(($B14-$B$6)*($B14-$B$6)+($C14-$C$6)*($C14-$C$6))</f>
        <v>6.324555320336759</v>
      </c>
      <c r="Q6" s="11">
        <f>SQRT(($B15-$B$6)*($B15-$B$6)+($C15-$C$6)*($C15-$C$6))</f>
        <v>9.4868329805051381</v>
      </c>
      <c r="R6" s="11">
        <f>SQRT(($B16-$B$6)*($B16-$B$6)+($C16-$C$6)*($C16-$C$6))</f>
        <v>9.0553851381374173</v>
      </c>
      <c r="S6" s="11">
        <f>SQRT(($B17-$B$6)*($B17-$B$6)+($C17-$C$6)*($C17-$C$6))</f>
        <v>5.3851648071345037</v>
      </c>
      <c r="T6" s="11">
        <f>SQRT(($B18-$B$6)*($B18-$B$6)+($C18-$C$6)*($C18-$C$6))</f>
        <v>5.0990195135927845</v>
      </c>
      <c r="U6" s="11">
        <f>SQRT(($B19-$B$6)*($B19-$B$6)+($C19-$C$6)*($C19-$C$6))</f>
        <v>11.401754250991379</v>
      </c>
      <c r="V6" s="11">
        <f>SQRT(($B20-$B$6)*($B20-$B$6)+($C20-$C$6)*($C20-$C$6))</f>
        <v>6.4031242374328485</v>
      </c>
      <c r="W6" s="11">
        <f>SQRT(($B21-$B$6)*($B21-$B$6)+($C21-$C$6)*($C21-$C$6))</f>
        <v>2</v>
      </c>
      <c r="X6" s="11">
        <f>SQRT(($B22-$B$6)*($B22-$B$6)+($C22-$C$6)*($C22-$C$6))</f>
        <v>3.6055512754639891</v>
      </c>
      <c r="Y6" s="11">
        <f>SQRT(($B23-$B$6)*($B23-$B$6)+($C23-$C$6)*($C23-$C$6))</f>
        <v>7.810249675906654</v>
      </c>
      <c r="Z6" s="11">
        <f>SQRT(($B24-$B$6)*($B24-$B$6)+($C24-$C$6)*($C24-$C$6))</f>
        <v>8.5440037453175304</v>
      </c>
      <c r="AA6" s="15">
        <f>SQRT(($B25-$B$6)*($B25-$B$6)+($C25-$C$6)*($C25-$C$6))</f>
        <v>10.63014581273465</v>
      </c>
      <c r="AC6" s="5" t="s">
        <v>110</v>
      </c>
    </row>
    <row r="7" spans="1:29" x14ac:dyDescent="0.25">
      <c r="A7" s="6">
        <v>3</v>
      </c>
      <c r="B7" s="6">
        <v>1</v>
      </c>
      <c r="C7" s="6">
        <v>11</v>
      </c>
      <c r="D7" s="6">
        <v>1</v>
      </c>
      <c r="E7" s="6">
        <v>4</v>
      </c>
      <c r="G7" s="14">
        <f t="shared" ref="G7:G25" si="0">SQRT($B7*$B7 + $C7*$C7)</f>
        <v>11.045361017187261</v>
      </c>
      <c r="H7" s="11">
        <f t="shared" ref="H7:H25" si="1">SQRT(($B7-$B$6)*($B7-$B$6)+($C7-$C$6)*($C7-$C$6))</f>
        <v>8.9442719099991592</v>
      </c>
      <c r="I7" s="11">
        <f t="shared" ref="I7:I25" si="2">SQRT(($B7-$B$7)*($B7-$B$7)+($C7-$C$7)*($C7-$C$7))</f>
        <v>0</v>
      </c>
      <c r="J7" s="11">
        <f>SQRT(($B8-$B$7)*($B8-$B$7)+($C8-$C$7)*($C8-$C$7))</f>
        <v>5</v>
      </c>
      <c r="K7" s="11">
        <f>SQRT(($B9-$B$7)*($B9-$B$7)+($C9-$C$7)*($C9-$C$7))</f>
        <v>6.324555320336759</v>
      </c>
      <c r="L7" s="11">
        <f>SQRT(($B10-$B$7)*($B10-$B$7)+($C10-$C$7)*($C10-$C$7))</f>
        <v>14.317821063276353</v>
      </c>
      <c r="M7" s="11">
        <f>SQRT(($B11-$B$7)*($B11-$B$7)+($C11-$C$7)*($C11-$C$7))</f>
        <v>18.681541692269406</v>
      </c>
      <c r="N7" s="11">
        <f>SQRT(($B12-$B$7)*($B12-$B$7)+($C12-$C$7)*($C12-$C$7))</f>
        <v>12.083045973594572</v>
      </c>
      <c r="O7" s="11">
        <f>SQRT(($B13-$B$7)*($B13-$B$7)+($C13-$C$7)*($C13-$C$7))</f>
        <v>17.11724276862369</v>
      </c>
      <c r="P7" s="11">
        <f>SQRT(($B14-$B$7)*($B14-$B$7)+($C14-$C$7)*($C14-$C$7))</f>
        <v>14.142135623730951</v>
      </c>
      <c r="Q7" s="11">
        <f>SQRT(($B15-$B$7)*($B15-$B$7)+($C15-$C$7)*($C15-$C$7))</f>
        <v>17.029386365926403</v>
      </c>
      <c r="R7" s="11">
        <f>SQRT(($B16-$B$7)*($B16-$B$7)+($C16-$C$7)*($C16-$C$7))</f>
        <v>8.6023252670426267</v>
      </c>
      <c r="S7" s="11">
        <f>SQRT(($B17-$B$7)*($B17-$B$7)+($C17-$C$7)*($C17-$C$7))</f>
        <v>6.0827625302982193</v>
      </c>
      <c r="T7" s="11">
        <f>SQRT(($B18-$B$7)*($B18-$B$7)+($C18-$C$7)*($C18-$C$7))</f>
        <v>4.2426406871192848</v>
      </c>
      <c r="U7" s="11">
        <f>SQRT(($B19-$B$7)*($B19-$B$7)+($C19-$C$7)*($C19-$C$7))</f>
        <v>5.0990195135927845</v>
      </c>
      <c r="V7" s="11">
        <f>SQRT(($B20-$B$7)*($B20-$B$7)+($C20-$C$7)*($C20-$C$7))</f>
        <v>3</v>
      </c>
      <c r="W7" s="11">
        <f>SQRT(($B21-$B$7)*($B21-$B$7)+($C21-$C$7)*($C21-$C$7))</f>
        <v>10.770329614269007</v>
      </c>
      <c r="X7" s="11">
        <f>SQRT(($B22-$B$7)*($B22-$B$7)+($C22-$C$7)*($C22-$C$7))</f>
        <v>9.2195444572928871</v>
      </c>
      <c r="Y7" s="11">
        <f>SQRT(($B23-$B$7)*($B23-$B$7)+($C23-$C$7)*($C23-$C$7))</f>
        <v>2.2360679774997898</v>
      </c>
      <c r="Z7" s="11">
        <f>SQRT(($B24-$B$7)*($B24-$B$7)+($C24-$C$7)*($C24-$C$7))</f>
        <v>17.464249196572979</v>
      </c>
      <c r="AA7" s="15">
        <f>SQRT(($B25-$B$7)*($B25-$B$7)+($C25-$C$7)*($C25-$C$7))</f>
        <v>15.524174696260024</v>
      </c>
    </row>
    <row r="8" spans="1:29" x14ac:dyDescent="0.25">
      <c r="A8" s="6">
        <v>4</v>
      </c>
      <c r="B8" s="6">
        <v>4</v>
      </c>
      <c r="C8" s="6">
        <v>7</v>
      </c>
      <c r="D8" s="6">
        <v>1</v>
      </c>
      <c r="E8" s="6">
        <v>3</v>
      </c>
      <c r="G8" s="14">
        <f t="shared" si="0"/>
        <v>8.0622577482985491</v>
      </c>
      <c r="H8" s="11">
        <f t="shared" si="1"/>
        <v>8.0622577482985491</v>
      </c>
      <c r="I8" s="11">
        <f t="shared" si="2"/>
        <v>5</v>
      </c>
      <c r="J8" s="11">
        <v>0</v>
      </c>
      <c r="K8" s="11">
        <f>SQRT(($B9-$B$8)*($B9-$B$8)+($C9-$C$8)*($C9-$C$8))</f>
        <v>9.2195444572928871</v>
      </c>
      <c r="L8" s="11">
        <f>SQRT(($B10-$B$8)*($B10-$B$8)+($C10-$C$8)*($C10-$C$8))</f>
        <v>12.727922061357855</v>
      </c>
      <c r="M8" s="11">
        <f>SQRT(($B11-$B$8)*($B11-$B$8)+($C11-$C$8)*($C11-$C$8))</f>
        <v>16.124515496597098</v>
      </c>
      <c r="N8" s="11">
        <f>SQRT(($B12-$B$8)*($B12-$B$8)+($C12-$C$8)*($C12-$C$8))</f>
        <v>7.2801098892805181</v>
      </c>
      <c r="O8" s="11">
        <f>SQRT(($B13-$B$8)*($B13-$B$8)+($C13-$C$8)*($C13-$C$8))</f>
        <v>13.038404810405298</v>
      </c>
      <c r="P8" s="11">
        <f>SQRT(($B14-$B$8)*($B14-$B$8)+($C14-$C$8)*($C14-$C$8))</f>
        <v>11.180339887498949</v>
      </c>
      <c r="Q8" s="11">
        <f>SQRT(($B15-$B$8)*($B15-$B$8)+($C15-$C$8)*($C15-$C$8))</f>
        <v>13.601470508735444</v>
      </c>
      <c r="R8" s="11">
        <f>SQRT(($B16-$B$8)*($B16-$B$8)+($C16-$C$8)*($C16-$C$8))</f>
        <v>3.6055512754639891</v>
      </c>
      <c r="S8" s="11">
        <f>SQRT(($B17-$B$8)*($B17-$B$8)+($C17-$C$8)*($C17-$C$8))</f>
        <v>2.8284271247461903</v>
      </c>
      <c r="T8" s="11">
        <f>SQRT(($B18-$B$8)*($B18-$B$8)+($C18-$C$8)*($C18-$C$8))</f>
        <v>6.0827625302982193</v>
      </c>
      <c r="U8" s="11">
        <f>SQRT(($B19-$B$8)*($B19-$B$8)+($C19-$C$8)*($C19-$C$8))</f>
        <v>3.6055512754639891</v>
      </c>
      <c r="V8" s="11">
        <f>SQRT(($B20-$B$8)*($B20-$B$8)+($C20-$C$8)*($C20-$C$8))</f>
        <v>3.1622776601683795</v>
      </c>
      <c r="W8" s="11">
        <f>SQRT(($B21-$B$8)*($B21-$B$8)+($C21-$C$8)*($C21-$C$8))</f>
        <v>9.2195444572928871</v>
      </c>
      <c r="X8" s="11">
        <f>SQRT(($B22-$B$8)*($B22-$B$8)+($C22-$C$8)*($C22-$C$8))</f>
        <v>10.198039027185569</v>
      </c>
      <c r="Y8" s="11">
        <f>SQRT(($B23-$B$8)*($B23-$B$8)+($C23-$C$8)*($C23-$C$8))</f>
        <v>2.8284271247461903</v>
      </c>
      <c r="Z8" s="11">
        <f>SQRT(($B24-$B$8)*($B24-$B$8)+($C24-$C$8)*($C24-$C$8))</f>
        <v>15.620499351813308</v>
      </c>
      <c r="AA8" s="15">
        <f>SQRT(($B25-$B$8)*($B25-$B$8)+($C25-$C$8)*($C25-$C$8))</f>
        <v>11.045361017187261</v>
      </c>
    </row>
    <row r="9" spans="1:29" x14ac:dyDescent="0.25">
      <c r="A9" s="6">
        <v>5</v>
      </c>
      <c r="B9" s="6">
        <v>-5</v>
      </c>
      <c r="C9" s="6">
        <v>9</v>
      </c>
      <c r="D9" s="6">
        <v>1</v>
      </c>
      <c r="E9" s="6">
        <v>6</v>
      </c>
      <c r="G9" s="14">
        <f t="shared" si="0"/>
        <v>10.295630140987001</v>
      </c>
      <c r="H9" s="11">
        <f t="shared" si="1"/>
        <v>6.324555320336759</v>
      </c>
      <c r="I9" s="11">
        <f t="shared" si="2"/>
        <v>6.324555320336759</v>
      </c>
      <c r="J9" s="11">
        <f>SQRT(($B9-$B$8)*($B9-$B$8)+($C9-$C$8)*($C9-$C$8))</f>
        <v>9.2195444572928871</v>
      </c>
      <c r="K9" s="11">
        <v>0</v>
      </c>
      <c r="L9" s="11">
        <f>SQRT(($B10-$B$9)*($B10-$B$9)+($C10-$C$9)*($C10-$C$9))</f>
        <v>11</v>
      </c>
      <c r="M9" s="11">
        <f>SQRT(($B11-$B$9)*($B11-$B$9)+($C11-$C$9)*($C11-$C$9))</f>
        <v>16.031219541881399</v>
      </c>
      <c r="N9" s="11">
        <f>SQRT(($B12-$B$9)*($B12-$B$9)+($C12-$C$9)*($C12-$C$9))</f>
        <v>14.212670403551895</v>
      </c>
      <c r="O9" s="11">
        <f>SQRT(($B13-$B$9)*($B13-$B$9)+($C13-$C$9)*($C13-$C$9))</f>
        <v>17</v>
      </c>
      <c r="P9" s="11">
        <f>SQRT(($B14-$B$9)*($B14-$B$9)+($C14-$C$9)*($C14-$C$9))</f>
        <v>12.649110640673518</v>
      </c>
      <c r="Q9" s="11">
        <f>SQRT(($B15-$B$9)*($B15-$B$9)+($C15-$C$9)*($C15-$C$9))</f>
        <v>15.811388300841896</v>
      </c>
      <c r="R9" s="11">
        <f>SQRT(($B16-$B$9)*($B16-$B$9)+($C16-$C$9)*($C16-$C$9))</f>
        <v>12.083045973594572</v>
      </c>
      <c r="S9" s="11">
        <f>SQRT(($B17-$B$9)*($B17-$B$9)+($C17-$C$9)*($C17-$C$9))</f>
        <v>8.0622577482985491</v>
      </c>
      <c r="T9" s="11">
        <f>SQRT(($B18-$B$9)*($B18-$B$9)+($C18-$C$9)*($C18-$C$9))</f>
        <v>3.1622776601683795</v>
      </c>
      <c r="U9" s="11">
        <f>SQRT(($B19-$B$9)*($B19-$B$9)+($C19-$C$9)*($C19-$C$9))</f>
        <v>11.045361017187261</v>
      </c>
      <c r="V9" s="11">
        <f>SQRT(($B20-$B$9)*($B20-$B$9)+($C20-$C$9)*($C20-$C$9))</f>
        <v>6.0827625302982193</v>
      </c>
      <c r="W9" s="11">
        <f>SQRT(($B21-$B$9)*($B21-$B$9)+($C21-$C$9)*($C21-$C$9))</f>
        <v>8.2462112512353212</v>
      </c>
      <c r="X9" s="11">
        <f>SQRT(($B22-$B$9)*($B22-$B$9)+($C22-$C$9)*($C22-$C$9))</f>
        <v>4.1231056256176606</v>
      </c>
      <c r="Y9" s="11">
        <f>SQRT(($B23-$B$9)*($B23-$B$9)+($C23-$C$9)*($C23-$C$9))</f>
        <v>7</v>
      </c>
      <c r="Z9" s="11">
        <f>SQRT(($B24-$B$9)*($B24-$B$9)+($C24-$C$9)*($C24-$C$9))</f>
        <v>14.035668847618199</v>
      </c>
      <c r="AA9" s="15">
        <f>SQRT(($B25-$B$9)*($B25-$B$9)+($C25-$C$9)*($C25-$C$9))</f>
        <v>16.401219466856727</v>
      </c>
    </row>
    <row r="10" spans="1:29" x14ac:dyDescent="0.25">
      <c r="A10" s="6">
        <v>6</v>
      </c>
      <c r="B10" s="6">
        <v>-5</v>
      </c>
      <c r="C10" s="6">
        <v>-2</v>
      </c>
      <c r="D10" s="6">
        <v>1</v>
      </c>
      <c r="E10" s="6">
        <v>7</v>
      </c>
      <c r="G10" s="14">
        <f t="shared" si="0"/>
        <v>5.3851648071345037</v>
      </c>
      <c r="H10" s="11">
        <f t="shared" si="1"/>
        <v>5.3851648071345037</v>
      </c>
      <c r="I10" s="11">
        <f t="shared" si="2"/>
        <v>14.317821063276353</v>
      </c>
      <c r="J10" s="11">
        <f>SQRT(($B10-$B$8)*($B10-$B$8)+($C10-$C$8)*($C10-$C$8))</f>
        <v>12.727922061357855</v>
      </c>
      <c r="K10" s="11">
        <f>SQRT(($B10-$B$9)*($B10-$B$9)+($C10-$C$9)*($C10-$C$9))</f>
        <v>11</v>
      </c>
      <c r="L10" s="11">
        <v>0</v>
      </c>
      <c r="M10" s="11">
        <f>SQRT(($B11-$B$10)*($B11-$B$10)+($C11-$C$10)*($C11-$C$10))</f>
        <v>5.0990195135927845</v>
      </c>
      <c r="N10" s="11">
        <f>SQRT(($B12-$B$10)*($B12-$B$10)+($C12-$C$10)*($C12-$C$10))</f>
        <v>11.180339887498949</v>
      </c>
      <c r="O10" s="11">
        <f>SQRT(($B13-$B$10)*($B13-$B$10)+($C13-$C$10)*($C13-$C$10))</f>
        <v>8.9442719099991592</v>
      </c>
      <c r="P10" s="11">
        <f>SQRT(($B14-$B$10)*($B14-$B$10)+($C14-$C$10)*($C14-$C$10))</f>
        <v>4.1231056256176606</v>
      </c>
      <c r="Q10" s="11">
        <f>SQRT(($B15-$B$10)*($B15-$B$10)+($C15-$C$10)*($C15-$C$10))</f>
        <v>6.4031242374328485</v>
      </c>
      <c r="R10" s="11">
        <f>SQRT(($B16-$B$10)*($B16-$B$10)+($C16-$C$10)*($C16-$C$10))</f>
        <v>12.529964086141668</v>
      </c>
      <c r="S10" s="11">
        <f>SQRT(($B17-$B$10)*($B17-$B$10)+($C17-$C$10)*($C17-$C$10))</f>
        <v>9.8994949366116654</v>
      </c>
      <c r="T10" s="11">
        <f>SQRT(($B18-$B$10)*($B18-$B$10)+($C18-$C$10)*($C18-$C$10))</f>
        <v>10.440306508910551</v>
      </c>
      <c r="U10" s="11">
        <f>SQRT(($B19-$B$10)*($B19-$B$10)+($C19-$C$10)*($C19-$C$10))</f>
        <v>16.278820596099706</v>
      </c>
      <c r="V10" s="11">
        <f>SQRT(($B20-$B$10)*($B20-$B$10)+($C20-$C$10)*($C20-$C$10))</f>
        <v>11.661903789690601</v>
      </c>
      <c r="W10" s="11">
        <f>SQRT(($B21-$B$10)*($B21-$B$10)+($C21-$C$10)*($C21-$C$10))</f>
        <v>3.6055512754639891</v>
      </c>
      <c r="X10" s="11">
        <f>SQRT(($B22-$B$10)*($B22-$B$10)+($C22-$C$10)*($C22-$C$10))</f>
        <v>7.0710678118654755</v>
      </c>
      <c r="Y10" s="11">
        <f>SQRT(($B23-$B$10)*($B23-$B$10)+($C23-$C$10)*($C23-$C$10))</f>
        <v>13.038404810405298</v>
      </c>
      <c r="Z10" s="11">
        <f>SQRT(($B24-$B$10)*($B24-$B$10)+($C24-$C$10)*($C24-$C$10))</f>
        <v>3.1622776601683795</v>
      </c>
      <c r="AA10" s="15">
        <f>SQRT(($B25-$B$10)*($B25-$B$10)+($C25-$C$10)*($C25-$C$10))</f>
        <v>10.198039027185569</v>
      </c>
    </row>
    <row r="11" spans="1:29" x14ac:dyDescent="0.25">
      <c r="A11" s="6">
        <v>7</v>
      </c>
      <c r="B11" s="6">
        <v>-4</v>
      </c>
      <c r="C11" s="6">
        <v>-7</v>
      </c>
      <c r="D11" s="6">
        <v>1</v>
      </c>
      <c r="E11" s="6">
        <v>3</v>
      </c>
      <c r="G11" s="14">
        <f t="shared" si="0"/>
        <v>8.0622577482985491</v>
      </c>
      <c r="H11" s="11">
        <f t="shared" si="1"/>
        <v>10.04987562112089</v>
      </c>
      <c r="I11" s="11">
        <f t="shared" si="2"/>
        <v>18.681541692269406</v>
      </c>
      <c r="J11" s="11">
        <f>SQRT(($B11-$B$8)*($B11-$B$8)+($C11-$C$8)*($C11-$C$8))</f>
        <v>16.124515496597098</v>
      </c>
      <c r="K11" s="11">
        <f>SQRT(($B11-$B$9)*($B11-$B$9)+($C11-$C$9)*($C11-$C$9))</f>
        <v>16.031219541881399</v>
      </c>
      <c r="L11" s="11">
        <f>SQRT(($B11-$B$10)*($B11-$B$10)+($C11-$C$10)*($C11-$C$10))</f>
        <v>5.0990195135927845</v>
      </c>
      <c r="M11" s="11">
        <v>0</v>
      </c>
      <c r="N11" s="11">
        <f>SQRT(($B12-$B$11)*($B12-$B$11)+($C12-$C$11)*($C12-$C$11))</f>
        <v>12.206555615733702</v>
      </c>
      <c r="O11" s="11">
        <f>SQRT(($B13-$B$11)*($B13-$B$11)+($C13-$C$11)*($C13-$C$11))</f>
        <v>7.0710678118654755</v>
      </c>
      <c r="P11" s="11">
        <f>SQRT(($B14-$B$11)*($B14-$B$11)+($C14-$C$11)*($C14-$C$11))</f>
        <v>5</v>
      </c>
      <c r="Q11" s="11">
        <f>SQRT(($B15-$B$11)*($B15-$B$11)+($C15-$C$11)*($C15-$C$11))</f>
        <v>4.1231056256176606</v>
      </c>
      <c r="R11" s="11">
        <f>SQRT(($B16-$B$11)*($B16-$B$11)+($C16-$C$11)*($C16-$C$11))</f>
        <v>14.866068747318506</v>
      </c>
      <c r="S11" s="11">
        <f>SQRT(($B17-$B$11)*($B17-$B$11)+($C17-$C$11)*($C17-$C$11))</f>
        <v>13.416407864998739</v>
      </c>
      <c r="T11" s="11">
        <f>SQRT(($B18-$B$11)*($B18-$B$11)+($C18-$C$11)*($C18-$C$11))</f>
        <v>15.132745950421556</v>
      </c>
      <c r="U11" s="11">
        <f>SQRT(($B19-$B$11)*($B19-$B$11)+($C19-$C$11)*($C19-$C$11))</f>
        <v>19.723082923316021</v>
      </c>
      <c r="V11" s="11">
        <f>SQRT(($B20-$B$11)*($B20-$B$11)+($C20-$C$11)*($C20-$C$11))</f>
        <v>15.811388300841896</v>
      </c>
      <c r="W11" s="11">
        <f>SQRT(($B21-$B$11)*($B21-$B$11)+($C21-$C$11)*($C21-$C$11))</f>
        <v>8.0622577482985491</v>
      </c>
      <c r="X11" s="11">
        <f>SQRT(($B22-$B$11)*($B22-$B$11)+($C22-$C$11)*($C22-$C$11))</f>
        <v>12.165525060596439</v>
      </c>
      <c r="Y11" s="11">
        <f>SQRT(($B23-$B$11)*($B23-$B$11)+($C23-$C$11)*($C23-$C$11))</f>
        <v>17.088007490635061</v>
      </c>
      <c r="Z11" s="11">
        <f>SQRT(($B24-$B$11)*($B24-$B$11)+($C24-$C$11)*($C24-$C$11))</f>
        <v>2.8284271247461903</v>
      </c>
      <c r="AA11" s="15">
        <f>SQRT(($B25-$B$11)*($B25-$B$11)+($C25-$C$11)*($C25-$C$11))</f>
        <v>9.4868329805051381</v>
      </c>
    </row>
    <row r="12" spans="1:29" x14ac:dyDescent="0.25">
      <c r="A12" s="6">
        <v>8</v>
      </c>
      <c r="B12" s="6">
        <v>6</v>
      </c>
      <c r="C12" s="6">
        <v>0</v>
      </c>
      <c r="D12" s="6">
        <v>1</v>
      </c>
      <c r="E12" s="6">
        <v>4</v>
      </c>
      <c r="G12" s="14">
        <f t="shared" si="0"/>
        <v>6</v>
      </c>
      <c r="H12" s="11">
        <f t="shared" si="1"/>
        <v>9.4868329805051381</v>
      </c>
      <c r="I12" s="11">
        <f t="shared" si="2"/>
        <v>12.083045973594572</v>
      </c>
      <c r="J12" s="11">
        <f>SQRT(($B12-$B$8)*($B12-$B$8)+($C12-$C$8)*($C12-$C$8))</f>
        <v>7.2801098892805181</v>
      </c>
      <c r="K12" s="11">
        <f t="shared" ref="K12:K25" si="3">SQRT(($B12-$B$9)*($B12-$B$9)+($C12-$C$9)*($C12-$C$9))</f>
        <v>14.212670403551895</v>
      </c>
      <c r="L12" s="11">
        <f>SQRT(($B12-$B$10)*($B12-$B$10)+($C12-$C$10)*($C12-$C$10))</f>
        <v>11.180339887498949</v>
      </c>
      <c r="M12" s="11">
        <f>SQRT(($B12-$B$11)*($B12-$B$11)+($C12-$C$11)*($C12-$C$11))</f>
        <v>12.206555615733702</v>
      </c>
      <c r="N12" s="11">
        <v>0</v>
      </c>
      <c r="O12" s="11">
        <f>SQRT(($B13-$B$12)*($B13-$B$12)+($C13-$C$12)*($C13-$C$12))</f>
        <v>6.7082039324993694</v>
      </c>
      <c r="P12" s="11">
        <f>SQRT(($B14-$B$12)*($B14-$B$12)+($C14-$C$12)*($C14-$C$12))</f>
        <v>7.6157731058639087</v>
      </c>
      <c r="Q12" s="11">
        <f>SQRT(($B15-$B$12)*($B15-$B$12)+($C15-$C$12)*($C15-$C$12))</f>
        <v>8.4852813742385695</v>
      </c>
      <c r="R12" s="11">
        <f>SQRT(($B16-$B$12)*($B16-$B$12)+($C16-$C$12)*($C16-$C$12))</f>
        <v>4</v>
      </c>
      <c r="S12" s="11">
        <f>SQRT(($B17-$B$12)*($B17-$B$12)+($C17-$C$12)*($C17-$C$12))</f>
        <v>6.4031242374328485</v>
      </c>
      <c r="T12" s="11">
        <f>SQRT(($B18-$B$12)*($B18-$B$12)+($C18-$C$12)*($C18-$C$12))</f>
        <v>11.313708498984761</v>
      </c>
      <c r="U12" s="11">
        <f>SQRT(($B19-$B$12)*($B19-$B$12)+($C19-$C$12)*($C19-$C$12))</f>
        <v>10</v>
      </c>
      <c r="V12" s="11">
        <f>SQRT(($B20-$B$12)*($B20-$B$12)+($C20-$C$12)*($C20-$C$12))</f>
        <v>9.4339811320566032</v>
      </c>
      <c r="W12" s="11">
        <f>SQRT(($B21-$B$12)*($B21-$B$12)+($C21-$C$12)*($C21-$C$12))</f>
        <v>9.0553851381374173</v>
      </c>
      <c r="X12" s="11">
        <f>SQRT(($B22-$B$12)*($B22-$B$12)+($C22-$C$12)*($C22-$C$12))</f>
        <v>13</v>
      </c>
      <c r="Y12" s="11">
        <f>SQRT(($B23-$B$12)*($B23-$B$12)+($C23-$C$12)*($C23-$C$12))</f>
        <v>9.8488578017961039</v>
      </c>
      <c r="Z12" s="11">
        <f>SQRT(($B24-$B$12)*($B24-$B$12)+($C24-$C$12)*($C24-$C$12))</f>
        <v>13</v>
      </c>
      <c r="AA12" s="15">
        <f>SQRT(($B25-$B$12)*($B25-$B$12)+($C25-$C$12)*($C25-$C$12))</f>
        <v>4.1231056256176606</v>
      </c>
    </row>
    <row r="13" spans="1:29" x14ac:dyDescent="0.25">
      <c r="A13" s="6">
        <v>9</v>
      </c>
      <c r="B13" s="6">
        <v>3</v>
      </c>
      <c r="C13" s="6">
        <v>-6</v>
      </c>
      <c r="D13" s="6">
        <v>1</v>
      </c>
      <c r="E13" s="6">
        <v>6</v>
      </c>
      <c r="G13" s="14">
        <f t="shared" si="0"/>
        <v>6.7082039324993694</v>
      </c>
      <c r="H13" s="11">
        <f t="shared" si="1"/>
        <v>10.816653826391969</v>
      </c>
      <c r="I13" s="11">
        <f t="shared" si="2"/>
        <v>17.11724276862369</v>
      </c>
      <c r="J13" s="11">
        <f t="shared" ref="J13:J25" si="4">SQRT(($B13-$B$8)*($B13-$B$8)+($C13-$C$8)*($C13-$C$8))</f>
        <v>13.038404810405298</v>
      </c>
      <c r="K13" s="11">
        <f t="shared" si="3"/>
        <v>17</v>
      </c>
      <c r="L13" s="11">
        <f t="shared" ref="L13:L25" si="5">SQRT(($B13-$B$10)*($B13-$B$10)+($C13-$C$10)*($C13-$C$10))</f>
        <v>8.9442719099991592</v>
      </c>
      <c r="M13" s="11">
        <f>SQRT(($B13-$B$11)*($B13-$B$11)+($C13-$C$11)*($C13-$C$11))</f>
        <v>7.0710678118654755</v>
      </c>
      <c r="N13" s="11">
        <f>SQRT(($B13-$B$12)*($B13-$B$12)+($C13-$C$12)*($C13-$C$12))</f>
        <v>6.7082039324993694</v>
      </c>
      <c r="O13" s="11">
        <v>0</v>
      </c>
      <c r="P13" s="11">
        <f>SQRT(($B14-$B$13)*($B14-$B$13)+($C14-$C$13)*($C14-$C$13))</f>
        <v>5</v>
      </c>
      <c r="Q13" s="11">
        <f>SQRT(($B15-$B$13)*($B15-$B$13)+($C15-$C$13)*($C15-$C$13))</f>
        <v>3</v>
      </c>
      <c r="R13" s="11">
        <f>SQRT(($B16-$B$13)*($B16-$B$13)+($C16-$C$13)*($C16-$C$13))</f>
        <v>10.440306508910551</v>
      </c>
      <c r="S13" s="11">
        <f>SQRT(($B17-$B$13)*($B17-$B$13)+($C17-$C$13)*($C17-$C$13))</f>
        <v>11.045361017187261</v>
      </c>
      <c r="T13" s="11">
        <f>SQRT(($B18-$B$13)*($B18-$B$13)+($C18-$C$13)*($C18-$C$13))</f>
        <v>14.866068747318506</v>
      </c>
      <c r="U13" s="11">
        <f>SQRT(($B19-$B$13)*($B19-$B$13)+($C19-$C$13)*($C19-$C$13))</f>
        <v>16.278820596099706</v>
      </c>
      <c r="V13" s="11">
        <f>SQRT(($B20-$B$13)*($B20-$B$13)+($C20-$C$13)*($C20-$C$13))</f>
        <v>14.142135623730951</v>
      </c>
      <c r="W13" s="11">
        <f>SQRT(($B21-$B$13)*($B21-$B$13)+($C21-$C$13)*($C21-$C$13))</f>
        <v>9.2195444572928871</v>
      </c>
      <c r="X13" s="11">
        <f>SQRT(($B22-$B$13)*($B22-$B$13)+($C22-$C$13)*($C22-$C$13))</f>
        <v>14.212670403551895</v>
      </c>
      <c r="Y13" s="11">
        <f>SQRT(($B23-$B$13)*($B23-$B$13)+($C23-$C$13)*($C23-$C$13))</f>
        <v>15.033296378372908</v>
      </c>
      <c r="Z13" s="11">
        <f>SQRT(($B24-$B$13)*($B24-$B$13)+($C24-$C$13)*($C24-$C$13))</f>
        <v>9.0553851381374173</v>
      </c>
      <c r="AA13" s="15">
        <f>SQRT(($B25-$B$13)*($B25-$B$13)+($C25-$C$13)*($C25-$C$13))</f>
        <v>2.8284271247461903</v>
      </c>
    </row>
    <row r="14" spans="1:29" x14ac:dyDescent="0.25">
      <c r="A14" s="6">
        <v>10</v>
      </c>
      <c r="B14" s="6">
        <v>-1</v>
      </c>
      <c r="C14" s="6">
        <v>-3</v>
      </c>
      <c r="D14" s="6">
        <v>1</v>
      </c>
      <c r="E14" s="6">
        <v>5</v>
      </c>
      <c r="G14" s="14">
        <f t="shared" si="0"/>
        <v>3.1622776601683795</v>
      </c>
      <c r="H14" s="11">
        <f t="shared" si="1"/>
        <v>6.324555320336759</v>
      </c>
      <c r="I14" s="11">
        <f t="shared" si="2"/>
        <v>14.142135623730951</v>
      </c>
      <c r="J14" s="11">
        <f t="shared" si="4"/>
        <v>11.180339887498949</v>
      </c>
      <c r="K14" s="11">
        <f t="shared" si="3"/>
        <v>12.649110640673518</v>
      </c>
      <c r="L14" s="11">
        <f t="shared" si="5"/>
        <v>4.1231056256176606</v>
      </c>
      <c r="M14" s="11">
        <f t="shared" ref="M14:M25" si="6">SQRT(($B14-$B$11)*($B14-$B$11)+($C14-$C$11)*($C14-$C$11))</f>
        <v>5</v>
      </c>
      <c r="N14" s="11">
        <f>SQRT(($B14-$B$12)*($B14-$B$12)+($C14-$C$12)*($C14-$C$12))</f>
        <v>7.6157731058639087</v>
      </c>
      <c r="O14" s="11">
        <f>SQRT(($B14-$B$13)*($B14-$B$13)+($C14-$C$13)*($C14-$C$13))</f>
        <v>5</v>
      </c>
      <c r="P14" s="11">
        <v>0</v>
      </c>
      <c r="Q14" s="11">
        <f>SQRT(($B15-$B$14)*($B15-$B$14)+($C15-$C$14)*($C15-$C$14))</f>
        <v>3.1622776601683795</v>
      </c>
      <c r="R14" s="11">
        <f>SQRT(($B16-$B$14)*($B16-$B$14)+($C16-$C$14)*($C16-$C$14))</f>
        <v>9.8994949366116654</v>
      </c>
      <c r="S14" s="11">
        <f>SQRT(($B17-$B$14)*($B17-$B$14)+($C17-$C$14)*($C17-$C$14))</f>
        <v>8.5440037453175304</v>
      </c>
      <c r="T14" s="11">
        <f>SQRT(($B18-$B$14)*($B18-$B$14)+($C18-$C$14)*($C18-$C$14))</f>
        <v>11.045361017187261</v>
      </c>
      <c r="U14" s="11">
        <f>SQRT(($B19-$B$14)*($B19-$B$14)+($C19-$C$14)*($C19-$C$14))</f>
        <v>14.7648230602334</v>
      </c>
      <c r="V14" s="11">
        <f>SQRT(($B20-$B$14)*($B20-$B$14)+($C20-$C$14)*($C20-$C$14))</f>
        <v>11.180339887498949</v>
      </c>
      <c r="W14" s="11">
        <f>SQRT(($B21-$B$14)*($B21-$B$14)+($C21-$C$14)*($C21-$C$14))</f>
        <v>4.4721359549995796</v>
      </c>
      <c r="X14" s="11">
        <f>SQRT(($B22-$B$14)*($B22-$B$14)+($C22-$C$14)*($C22-$C$14))</f>
        <v>9.4339811320566032</v>
      </c>
      <c r="Y14" s="11">
        <f>SQRT(($B23-$B$14)*($B23-$B$14)+($C23-$C$14)*($C23-$C$14))</f>
        <v>12.369316876852981</v>
      </c>
      <c r="Z14" s="11">
        <f>SQRT(($B24-$B$14)*($B24-$B$14)+($C24-$C$14)*($C24-$C$14))</f>
        <v>5.3851648071345037</v>
      </c>
      <c r="AA14" s="15">
        <f>SQRT(($B25-$B$14)*($B25-$B$14)+($C25-$C$14)*($C25-$C$14))</f>
        <v>6.0827625302982193</v>
      </c>
    </row>
    <row r="15" spans="1:29" x14ac:dyDescent="0.25">
      <c r="A15" s="7">
        <v>11</v>
      </c>
      <c r="B15" s="7">
        <v>0</v>
      </c>
      <c r="C15" s="7">
        <v>-6</v>
      </c>
      <c r="D15" s="7">
        <v>0</v>
      </c>
      <c r="E15" s="7">
        <v>4</v>
      </c>
      <c r="G15" s="14">
        <f t="shared" si="0"/>
        <v>6</v>
      </c>
      <c r="H15" s="11">
        <f t="shared" si="1"/>
        <v>9.4868329805051381</v>
      </c>
      <c r="I15" s="11">
        <f t="shared" si="2"/>
        <v>17.029386365926403</v>
      </c>
      <c r="J15" s="11">
        <f t="shared" si="4"/>
        <v>13.601470508735444</v>
      </c>
      <c r="K15" s="11">
        <f t="shared" si="3"/>
        <v>15.811388300841896</v>
      </c>
      <c r="L15" s="11">
        <f t="shared" si="5"/>
        <v>6.4031242374328485</v>
      </c>
      <c r="M15" s="11">
        <f t="shared" si="6"/>
        <v>4.1231056256176606</v>
      </c>
      <c r="N15" s="11">
        <f t="shared" ref="N15:N25" si="7">SQRT(($B15-$B$12)*($B15-$B$12)+($C15-$C$12)*($C15-$C$12))</f>
        <v>8.4852813742385695</v>
      </c>
      <c r="O15" s="11">
        <f>SQRT(($B15-$B$13)*($B15-$B$13)+($C15-$C$13)*($C15-$C$13))</f>
        <v>3</v>
      </c>
      <c r="P15" s="11">
        <f>SQRT(($B15-$B$14)*($B15-$B$14)+($C15-$C$14)*($C15-$C$14))</f>
        <v>3.1622776601683795</v>
      </c>
      <c r="Q15" s="11">
        <v>0</v>
      </c>
      <c r="R15" s="11">
        <f>SQRT(($B16-$B$15)*($B16-$B$15)+($C16-$C$15)*($C16-$C$15))</f>
        <v>11.661903789690601</v>
      </c>
      <c r="S15" s="11">
        <f>SQRT(($B17-$B$15)*($B17-$B$15)+($C17-$C$15)*($C17-$C$15))</f>
        <v>11.180339887498949</v>
      </c>
      <c r="T15" s="11">
        <f>SQRT(($B18-$B$15)*($B18-$B$15)+($C18-$C$15)*($C18-$C$15))</f>
        <v>14.142135623730951</v>
      </c>
      <c r="U15" s="11">
        <f>SQRT(($B19-$B$15)*($B19-$B$15)+($C19-$C$15)*($C19-$C$15))</f>
        <v>17.088007490635061</v>
      </c>
      <c r="V15" s="11">
        <f>SQRT(($B20-$B$15)*($B20-$B$15)+($C20-$C$15)*($C20-$C$15))</f>
        <v>14.035668847618199</v>
      </c>
      <c r="W15" s="11">
        <f>SQRT(($B21-$B$15)*($B21-$B$15)+($C21-$C$15)*($C21-$C$15))</f>
        <v>7.6157731058639087</v>
      </c>
      <c r="X15" s="11">
        <f>SQRT(($B22-$B$15)*($B22-$B$15)+($C22-$C$15)*($C22-$C$15))</f>
        <v>12.529964086141668</v>
      </c>
      <c r="Y15" s="11">
        <f>SQRT(($B23-$B$15)*($B23-$B$15)+($C23-$C$15)*($C23-$C$15))</f>
        <v>15.132745950421556</v>
      </c>
      <c r="Z15" s="11">
        <f>SQRT(($B24-$B$15)*($B24-$B$15)+($C24-$C$15)*($C24-$C$15))</f>
        <v>6.0827625302982193</v>
      </c>
      <c r="AA15" s="15">
        <f>SQRT(($B25-$B$15)*($B25-$B$15)+($C25-$C$15)*($C25-$C$15))</f>
        <v>5.3851648071345037</v>
      </c>
    </row>
    <row r="16" spans="1:29" x14ac:dyDescent="0.25">
      <c r="A16" s="7">
        <v>12</v>
      </c>
      <c r="B16" s="7">
        <v>6</v>
      </c>
      <c r="C16" s="7">
        <v>4</v>
      </c>
      <c r="D16" s="7">
        <v>0</v>
      </c>
      <c r="E16" s="7">
        <v>7</v>
      </c>
      <c r="G16" s="14">
        <f t="shared" si="0"/>
        <v>7.2111025509279782</v>
      </c>
      <c r="H16" s="11">
        <f t="shared" si="1"/>
        <v>9.0553851381374173</v>
      </c>
      <c r="I16" s="11">
        <f t="shared" si="2"/>
        <v>8.6023252670426267</v>
      </c>
      <c r="J16" s="11">
        <f t="shared" si="4"/>
        <v>3.6055512754639891</v>
      </c>
      <c r="K16" s="11">
        <f t="shared" si="3"/>
        <v>12.083045973594572</v>
      </c>
      <c r="L16" s="11">
        <f t="shared" si="5"/>
        <v>12.529964086141668</v>
      </c>
      <c r="M16" s="11">
        <f t="shared" si="6"/>
        <v>14.866068747318506</v>
      </c>
      <c r="N16" s="11">
        <f t="shared" si="7"/>
        <v>4</v>
      </c>
      <c r="O16" s="11">
        <f t="shared" ref="O16:O25" si="8">SQRT(($B16-$B$13)*($B16-$B$13)+($C16-$C$13)*($C16-$C$13))</f>
        <v>10.440306508910551</v>
      </c>
      <c r="P16" s="11">
        <f>SQRT(($B16-$B$14)*($B16-$B$14)+($C16-$C$14)*($C16-$C$14))</f>
        <v>9.8994949366116654</v>
      </c>
      <c r="Q16" s="11">
        <f>SQRT(($B16-$B$15)*($B16-$B$15)+($C16-$C$15)*($C16-$C$15))</f>
        <v>11.661903789690601</v>
      </c>
      <c r="R16" s="11">
        <v>0</v>
      </c>
      <c r="S16" s="11">
        <f>SQRT(($B17-$B$16)*($B17-$B$16)+($C17-$C$16)*($C17-$C$16))</f>
        <v>4.1231056256176606</v>
      </c>
      <c r="T16" s="11">
        <f>SQRT(($B18-$B$16)*($B18-$B$16)+($C18-$C$16)*($C18-$C$16))</f>
        <v>8.9442719099991592</v>
      </c>
      <c r="U16" s="11">
        <f>SQRT(($B19-$B$16)*($B19-$B$16)+($C19-$C$16)*($C19-$C$16))</f>
        <v>6</v>
      </c>
      <c r="V16" s="11">
        <f>SQRT(($B20-$B$16)*($B20-$B$16)+($C20-$C$16)*($C20-$C$16))</f>
        <v>6.4031242374328485</v>
      </c>
      <c r="W16" s="11">
        <f>SQRT(($B21-$B$16)*($B21-$B$16)+($C21-$C$16)*($C21-$C$16))</f>
        <v>9.4868329805051381</v>
      </c>
      <c r="X16" s="11">
        <f>SQRT(($B22-$B$16)*($B22-$B$16)+($C22-$C$16)*($C22-$C$16))</f>
        <v>12.041594578792296</v>
      </c>
      <c r="Y16" s="11">
        <f>SQRT(($B23-$B$16)*($B23-$B$16)+($C23-$C$16)*($C23-$C$16))</f>
        <v>6.4031242374328485</v>
      </c>
      <c r="Z16" s="11">
        <f>SQRT(($B24-$B$16)*($B24-$B$16)+($C24-$C$16)*($C24-$C$16))</f>
        <v>15</v>
      </c>
      <c r="AA16" s="15">
        <f>SQRT(($B25-$B$16)*($B25-$B$16)+($C25-$C$16)*($C25-$C$16))</f>
        <v>8.0622577482985491</v>
      </c>
    </row>
    <row r="17" spans="1:27" x14ac:dyDescent="0.25">
      <c r="A17" s="7">
        <v>13</v>
      </c>
      <c r="B17" s="7">
        <v>2</v>
      </c>
      <c r="C17" s="7">
        <v>5</v>
      </c>
      <c r="D17" s="7">
        <v>0</v>
      </c>
      <c r="E17" s="7">
        <v>3</v>
      </c>
      <c r="G17" s="14">
        <f t="shared" si="0"/>
        <v>5.3851648071345037</v>
      </c>
      <c r="H17" s="11">
        <f t="shared" si="1"/>
        <v>5.3851648071345037</v>
      </c>
      <c r="I17" s="11">
        <f t="shared" si="2"/>
        <v>6.0827625302982193</v>
      </c>
      <c r="J17" s="11">
        <f t="shared" si="4"/>
        <v>2.8284271247461903</v>
      </c>
      <c r="K17" s="11">
        <f t="shared" si="3"/>
        <v>8.0622577482985491</v>
      </c>
      <c r="L17" s="11">
        <f t="shared" si="5"/>
        <v>9.8994949366116654</v>
      </c>
      <c r="M17" s="11">
        <f t="shared" si="6"/>
        <v>13.416407864998739</v>
      </c>
      <c r="N17" s="11">
        <f t="shared" si="7"/>
        <v>6.4031242374328485</v>
      </c>
      <c r="O17" s="11">
        <f t="shared" si="8"/>
        <v>11.045361017187261</v>
      </c>
      <c r="P17" s="11">
        <f t="shared" ref="P17:P25" si="9">SQRT(($B17-$B$14)*($B17-$B$14)+($C17-$C$14)*($C17-$C$14))</f>
        <v>8.5440037453175304</v>
      </c>
      <c r="Q17" s="11">
        <f>SQRT(($B17-$B$15)*($B17-$B$15)+($C17-$C$15)*($C17-$C$15))</f>
        <v>11.180339887498949</v>
      </c>
      <c r="R17" s="11">
        <f>SQRT(($B17-$B$16)*($B17-$B$16)+($C17-$C$16)*($C17-$C$16))</f>
        <v>4.1231056256176606</v>
      </c>
      <c r="S17" s="11">
        <v>0</v>
      </c>
      <c r="T17" s="11">
        <f>SQRT(($B18-$B$17)*($B18-$B$17)+($C18-$C$17)*($C18-$C$17))</f>
        <v>5</v>
      </c>
      <c r="U17" s="11">
        <f>SQRT(($B19-$B$17)*($B19-$B$17)+($C19-$C$17)*($C19-$C$17))</f>
        <v>6.4031242374328485</v>
      </c>
      <c r="V17" s="11">
        <f>SQRT(($B20-$B$17)*($B20-$B$17)+($C20-$C$17)*($C20-$C$17))</f>
        <v>3.1622776601683795</v>
      </c>
      <c r="W17" s="11">
        <f>SQRT(($B21-$B$17)*($B21-$B$17)+($C21-$C$17)*($C21-$C$17))</f>
        <v>6.4031242374328485</v>
      </c>
      <c r="X17" s="11">
        <f>SQRT(($B22-$B$17)*($B22-$B$17)+($C22-$C$17)*($C22-$C$17))</f>
        <v>8</v>
      </c>
      <c r="Y17" s="11">
        <f>SQRT(($B23-$B$17)*($B23-$B$17)+($C23-$C$17)*($C23-$C$17))</f>
        <v>4</v>
      </c>
      <c r="Z17" s="11">
        <f>SQRT(($B24-$B$17)*($B24-$B$17)+($C24-$C$17)*($C24-$C$17))</f>
        <v>12.806248474865697</v>
      </c>
      <c r="AA17" s="15">
        <f>SQRT(($B25-$B$17)*($B25-$B$17)+($C25-$C$17)*($C25-$C$17))</f>
        <v>9.4868329805051381</v>
      </c>
    </row>
    <row r="18" spans="1:27" x14ac:dyDescent="0.25">
      <c r="A18" s="7">
        <v>14</v>
      </c>
      <c r="B18" s="7">
        <v>-2</v>
      </c>
      <c r="C18" s="7">
        <v>8</v>
      </c>
      <c r="D18" s="7">
        <v>0</v>
      </c>
      <c r="E18" s="7">
        <v>4</v>
      </c>
      <c r="G18" s="14">
        <f t="shared" si="0"/>
        <v>8.2462112512353212</v>
      </c>
      <c r="H18" s="11">
        <f t="shared" si="1"/>
        <v>5.0990195135927845</v>
      </c>
      <c r="I18" s="11">
        <f t="shared" si="2"/>
        <v>4.2426406871192848</v>
      </c>
      <c r="J18" s="11">
        <f t="shared" si="4"/>
        <v>6.0827625302982193</v>
      </c>
      <c r="K18" s="11">
        <f t="shared" si="3"/>
        <v>3.1622776601683795</v>
      </c>
      <c r="L18" s="11">
        <f t="shared" si="5"/>
        <v>10.440306508910551</v>
      </c>
      <c r="M18" s="11">
        <f t="shared" si="6"/>
        <v>15.132745950421556</v>
      </c>
      <c r="N18" s="11">
        <f t="shared" si="7"/>
        <v>11.313708498984761</v>
      </c>
      <c r="O18" s="11">
        <f t="shared" si="8"/>
        <v>14.866068747318506</v>
      </c>
      <c r="P18" s="11">
        <f t="shared" si="9"/>
        <v>11.045361017187261</v>
      </c>
      <c r="Q18" s="11">
        <f t="shared" ref="Q18:Q25" si="10">SQRT(($B18-$B$15)*($B18-$B$15)+($C18-$C$15)*($C18-$C$15))</f>
        <v>14.142135623730951</v>
      </c>
      <c r="R18" s="11">
        <f>SQRT(($B18-$B$16)*($B18-$B$16)+($C18-$C$16)*($C18-$C$16))</f>
        <v>8.9442719099991592</v>
      </c>
      <c r="S18" s="11">
        <f>SQRT(($B18-$B$17)*($B18-$B$17)+($C18-$C$17)*($C18-$C$17))</f>
        <v>5</v>
      </c>
      <c r="T18" s="11">
        <v>0</v>
      </c>
      <c r="U18" s="11">
        <f>SQRT(($B19-$B$18)*($B19-$B$18)+($C19-$C$18)*($C19-$C$18))</f>
        <v>8.2462112512353212</v>
      </c>
      <c r="V18" s="11">
        <f>SQRT(($B20-$B$18)*($B20-$B$18)+($C20-$C$18)*($C20-$C$18))</f>
        <v>3</v>
      </c>
      <c r="W18" s="11">
        <f>SQRT(($B21-$B$18)*($B21-$B$18)+($C21-$C$18)*($C21-$C$18))</f>
        <v>7.0710678118654755</v>
      </c>
      <c r="X18" s="11">
        <f>SQRT(($B22-$B$18)*($B22-$B$18)+($C22-$C$18)*($C22-$C$18))</f>
        <v>5</v>
      </c>
      <c r="Y18" s="11">
        <f>SQRT(($B23-$B$18)*($B23-$B$18)+($C23-$C$18)*($C23-$C$18))</f>
        <v>4.1231056256176606</v>
      </c>
      <c r="Z18" s="11">
        <f>SQRT(($B24-$B$18)*($B24-$B$18)+($C24-$C$18)*($C24-$C$18))</f>
        <v>13.601470508735444</v>
      </c>
      <c r="AA18" s="15">
        <f>SQRT(($B25-$B$18)*($B25-$B$18)+($C25-$C$18)*($C25-$C$18))</f>
        <v>13.892443989449804</v>
      </c>
    </row>
    <row r="19" spans="1:27" x14ac:dyDescent="0.25">
      <c r="A19" s="7">
        <v>15</v>
      </c>
      <c r="B19" s="7">
        <v>6</v>
      </c>
      <c r="C19" s="7">
        <v>10</v>
      </c>
      <c r="D19" s="7">
        <v>0</v>
      </c>
      <c r="E19" s="7">
        <v>5</v>
      </c>
      <c r="G19" s="14">
        <f t="shared" si="0"/>
        <v>11.661903789690601</v>
      </c>
      <c r="H19" s="11">
        <f t="shared" si="1"/>
        <v>11.401754250991379</v>
      </c>
      <c r="I19" s="11">
        <f t="shared" si="2"/>
        <v>5.0990195135927845</v>
      </c>
      <c r="J19" s="11">
        <f t="shared" si="4"/>
        <v>3.6055512754639891</v>
      </c>
      <c r="K19" s="11">
        <f t="shared" si="3"/>
        <v>11.045361017187261</v>
      </c>
      <c r="L19" s="11">
        <f t="shared" si="5"/>
        <v>16.278820596099706</v>
      </c>
      <c r="M19" s="11">
        <f t="shared" si="6"/>
        <v>19.723082923316021</v>
      </c>
      <c r="N19" s="11">
        <f t="shared" si="7"/>
        <v>10</v>
      </c>
      <c r="O19" s="11">
        <f t="shared" si="8"/>
        <v>16.278820596099706</v>
      </c>
      <c r="P19" s="11">
        <f t="shared" si="9"/>
        <v>14.7648230602334</v>
      </c>
      <c r="Q19" s="11">
        <f t="shared" si="10"/>
        <v>17.088007490635061</v>
      </c>
      <c r="R19" s="11">
        <f t="shared" ref="R19:R25" si="11">SQRT(($B19-$B$16)*($B19-$B$16)+($C19-$C$16)*($C19-$C$16))</f>
        <v>6</v>
      </c>
      <c r="S19" s="11">
        <f>SQRT(($B19-$B$17)*($B19-$B$17)+($C19-$C$17)*($C19-$C$17))</f>
        <v>6.4031242374328485</v>
      </c>
      <c r="T19" s="11">
        <f>SQRT(($B19-$B$18)*($B19-$B$18)+($C19-$C$18)*($C19-$C$18))</f>
        <v>8.2462112512353212</v>
      </c>
      <c r="U19" s="11">
        <v>0</v>
      </c>
      <c r="V19" s="11">
        <f>SQRT(($B20-$B$19)*($B20-$B$19)+($C20-$C$19)*($C20-$C$19))</f>
        <v>5.3851648071345037</v>
      </c>
      <c r="W19" s="11">
        <f>SQRT(($B21-$B$19)*($B21-$B$19)+($C21-$C$19)*($C21-$C$19))</f>
        <v>12.727922061357855</v>
      </c>
      <c r="X19" s="11">
        <f>SQRT(($B22-$B$19)*($B22-$B$19)+($C22-$C$19)*($C22-$C$19))</f>
        <v>13</v>
      </c>
      <c r="Y19" s="11">
        <f>SQRT(($B23-$B$19)*($B23-$B$19)+($C23-$C$19)*($C23-$C$19))</f>
        <v>4.1231056256176606</v>
      </c>
      <c r="Z19" s="11">
        <f>SQRT(($B24-$B$19)*($B24-$B$19)+($C24-$C$19)*($C24-$C$19))</f>
        <v>19.209372712298546</v>
      </c>
      <c r="AA19" s="15">
        <f>SQRT(($B25-$B$19)*($B25-$B$19)+($C25-$C$19)*($C25-$C$19))</f>
        <v>14.035668847618199</v>
      </c>
    </row>
    <row r="20" spans="1:27" x14ac:dyDescent="0.25">
      <c r="A20" s="7">
        <v>16</v>
      </c>
      <c r="B20" s="7">
        <v>1</v>
      </c>
      <c r="C20" s="7">
        <v>8</v>
      </c>
      <c r="D20" s="7">
        <v>0</v>
      </c>
      <c r="E20" s="7">
        <v>6</v>
      </c>
      <c r="G20" s="14">
        <f t="shared" si="0"/>
        <v>8.0622577482985491</v>
      </c>
      <c r="H20" s="11">
        <f t="shared" si="1"/>
        <v>6.4031242374328485</v>
      </c>
      <c r="I20" s="11">
        <f t="shared" si="2"/>
        <v>3</v>
      </c>
      <c r="J20" s="11">
        <f t="shared" si="4"/>
        <v>3.1622776601683795</v>
      </c>
      <c r="K20" s="11">
        <f t="shared" si="3"/>
        <v>6.0827625302982193</v>
      </c>
      <c r="L20" s="11">
        <f t="shared" si="5"/>
        <v>11.661903789690601</v>
      </c>
      <c r="M20" s="11">
        <f t="shared" si="6"/>
        <v>15.811388300841896</v>
      </c>
      <c r="N20" s="11">
        <f t="shared" si="7"/>
        <v>9.4339811320566032</v>
      </c>
      <c r="O20" s="11">
        <f t="shared" si="8"/>
        <v>14.142135623730951</v>
      </c>
      <c r="P20" s="11">
        <f t="shared" si="9"/>
        <v>11.180339887498949</v>
      </c>
      <c r="Q20" s="11">
        <f t="shared" si="10"/>
        <v>14.035668847618199</v>
      </c>
      <c r="R20" s="11">
        <f t="shared" si="11"/>
        <v>6.4031242374328485</v>
      </c>
      <c r="S20" s="11">
        <f t="shared" ref="S20:S25" si="12">SQRT(($B20-$B$17)*($B20-$B$17)+($C20-$C$17)*($C20-$C$17))</f>
        <v>3.1622776601683795</v>
      </c>
      <c r="T20" s="11">
        <f>SQRT(($B20-$B$18)*($B20-$B$18)+($C20-$C$18)*($C20-$C$18))</f>
        <v>3</v>
      </c>
      <c r="U20" s="11">
        <f>SQRT(($B20-$B$19)*($B20-$B$19)+($C20-$C$19)*($C20-$C$19))</f>
        <v>5.3851648071345037</v>
      </c>
      <c r="V20" s="11">
        <v>0</v>
      </c>
      <c r="W20" s="11">
        <f>SQRT(($B21-$B$20)*($B21-$B$20)+($C21-$C$20)*($C21-$C$20))</f>
        <v>8.0622577482985491</v>
      </c>
      <c r="X20" s="11">
        <f>SQRT(($B22-$B$20)*($B22-$B$20)+($C22-$C$20)*($C22-$C$20))</f>
        <v>7.6157731058639087</v>
      </c>
      <c r="Y20" s="11">
        <f>SQRT(($B23-$B$20)*($B23-$B$20)+($C23-$C$20)*($C23-$C$20))</f>
        <v>1.4142135623730951</v>
      </c>
      <c r="Z20" s="11">
        <f>SQRT(($B24-$B$20)*($B24-$B$20)+($C24-$C$20)*($C24-$C$20))</f>
        <v>14.7648230602334</v>
      </c>
      <c r="AA20" s="15">
        <f>SQRT(($B25-$B$20)*($B25-$B$20)+($C25-$C$20)*($C25-$C$20))</f>
        <v>12.649110640673518</v>
      </c>
    </row>
    <row r="21" spans="1:27" x14ac:dyDescent="0.25">
      <c r="A21" s="7">
        <v>17</v>
      </c>
      <c r="B21" s="7">
        <v>-3</v>
      </c>
      <c r="C21" s="7">
        <v>1</v>
      </c>
      <c r="D21" s="7">
        <v>0</v>
      </c>
      <c r="E21" s="7">
        <v>8</v>
      </c>
      <c r="G21" s="14">
        <f t="shared" si="0"/>
        <v>3.1622776601683795</v>
      </c>
      <c r="H21" s="11">
        <f t="shared" si="1"/>
        <v>2</v>
      </c>
      <c r="I21" s="11">
        <f t="shared" si="2"/>
        <v>10.770329614269007</v>
      </c>
      <c r="J21" s="11">
        <f t="shared" si="4"/>
        <v>9.2195444572928871</v>
      </c>
      <c r="K21" s="11">
        <f t="shared" si="3"/>
        <v>8.2462112512353212</v>
      </c>
      <c r="L21" s="11">
        <f t="shared" si="5"/>
        <v>3.6055512754639891</v>
      </c>
      <c r="M21" s="11">
        <f t="shared" si="6"/>
        <v>8.0622577482985491</v>
      </c>
      <c r="N21" s="11">
        <f t="shared" si="7"/>
        <v>9.0553851381374173</v>
      </c>
      <c r="O21" s="11">
        <f t="shared" si="8"/>
        <v>9.2195444572928871</v>
      </c>
      <c r="P21" s="11">
        <f t="shared" si="9"/>
        <v>4.4721359549995796</v>
      </c>
      <c r="Q21" s="11">
        <f t="shared" si="10"/>
        <v>7.6157731058639087</v>
      </c>
      <c r="R21" s="11">
        <f t="shared" si="11"/>
        <v>9.4868329805051381</v>
      </c>
      <c r="S21" s="11">
        <f t="shared" si="12"/>
        <v>6.4031242374328485</v>
      </c>
      <c r="T21" s="11">
        <f t="shared" ref="T21:T25" si="13">SQRT(($B21-$B$18)*($B21-$B$18)+($C21-$C$18)*($C21-$C$18))</f>
        <v>7.0710678118654755</v>
      </c>
      <c r="U21" s="11">
        <f>SQRT(($B21-$B$19)*($B21-$B$19)+($C21-$C$19)*($C21-$C$19))</f>
        <v>12.727922061357855</v>
      </c>
      <c r="V21" s="11">
        <f>SQRT(($B21-$B$20)*($B21-$B$20)+($C21-$C$20)*($C21-$C$20))</f>
        <v>8.0622577482985491</v>
      </c>
      <c r="W21" s="11">
        <v>0</v>
      </c>
      <c r="X21" s="11">
        <f>SQRT(($B22-$B$21)*($B22-$B$21)+($C22-$C$21)*($C22-$C$21))</f>
        <v>5</v>
      </c>
      <c r="Y21" s="11">
        <f>SQRT(($B23-$B$21)*($B23-$B$21)+($C23-$C$21)*($C23-$C$21))</f>
        <v>9.4339811320566032</v>
      </c>
      <c r="Z21" s="11">
        <f>SQRT(($B24-$B$21)*($B24-$B$21)+($C24-$C$21)*($C24-$C$21))</f>
        <v>6.7082039324993694</v>
      </c>
      <c r="AA21" s="15">
        <f>SQRT(($B25-$B$21)*($B25-$B$21)+($C25-$C$21)*($C25-$C$21))</f>
        <v>9.4339811320566032</v>
      </c>
    </row>
    <row r="22" spans="1:27" x14ac:dyDescent="0.25">
      <c r="A22" s="7">
        <v>18</v>
      </c>
      <c r="B22" s="7">
        <v>-6</v>
      </c>
      <c r="C22" s="7">
        <v>5</v>
      </c>
      <c r="D22" s="7">
        <v>0</v>
      </c>
      <c r="E22" s="7">
        <v>5</v>
      </c>
      <c r="G22" s="14">
        <f t="shared" si="0"/>
        <v>7.810249675906654</v>
      </c>
      <c r="H22" s="11">
        <f t="shared" si="1"/>
        <v>3.6055512754639891</v>
      </c>
      <c r="I22" s="11">
        <f t="shared" si="2"/>
        <v>9.2195444572928871</v>
      </c>
      <c r="J22" s="11">
        <f t="shared" si="4"/>
        <v>10.198039027185569</v>
      </c>
      <c r="K22" s="11">
        <f t="shared" si="3"/>
        <v>4.1231056256176606</v>
      </c>
      <c r="L22" s="11">
        <f t="shared" si="5"/>
        <v>7.0710678118654755</v>
      </c>
      <c r="M22" s="11">
        <f t="shared" si="6"/>
        <v>12.165525060596439</v>
      </c>
      <c r="N22" s="11">
        <f t="shared" si="7"/>
        <v>13</v>
      </c>
      <c r="O22" s="11">
        <f t="shared" si="8"/>
        <v>14.212670403551895</v>
      </c>
      <c r="P22" s="11">
        <f t="shared" si="9"/>
        <v>9.4339811320566032</v>
      </c>
      <c r="Q22" s="11">
        <f t="shared" si="10"/>
        <v>12.529964086141668</v>
      </c>
      <c r="R22" s="11">
        <f t="shared" si="11"/>
        <v>12.041594578792296</v>
      </c>
      <c r="S22" s="11">
        <f t="shared" si="12"/>
        <v>8</v>
      </c>
      <c r="T22" s="11">
        <f t="shared" si="13"/>
        <v>5</v>
      </c>
      <c r="U22" s="11">
        <f t="shared" ref="U22:U25" si="14">SQRT(($B22-$B$19)*($B22-$B$19)+($C22-$C$19)*($C22-$C$19))</f>
        <v>13</v>
      </c>
      <c r="V22" s="11">
        <f>SQRT(($B22-$B$20)*($B22-$B$20)+($C22-$C$20)*($C22-$C$20))</f>
        <v>7.6157731058639087</v>
      </c>
      <c r="W22" s="11">
        <f>SQRT(($B22-$B$21)*($B22-$B$21)+($C22-$C$21)*($C22-$C$21))</f>
        <v>5</v>
      </c>
      <c r="X22" s="11">
        <v>0</v>
      </c>
      <c r="Y22" s="11">
        <f>SQRT(($B23-$B$22)*($B23-$B$22)+($C23-$C$22)*($C23-$C$22))</f>
        <v>8.9442719099991592</v>
      </c>
      <c r="Z22" s="11">
        <f>SQRT(($B24-$B$22)*($B24-$B$22)+($C24-$C$22)*($C24-$C$22))</f>
        <v>10</v>
      </c>
      <c r="AA22" s="15">
        <f>SQRT(($B25-$B$22)*($B25-$B$22)+($C25-$C$22)*($C25-$C$22))</f>
        <v>14.212670403551895</v>
      </c>
    </row>
    <row r="23" spans="1:27" x14ac:dyDescent="0.25">
      <c r="A23" s="7">
        <v>19</v>
      </c>
      <c r="B23" s="7">
        <v>2</v>
      </c>
      <c r="C23" s="7">
        <v>9</v>
      </c>
      <c r="D23" s="7">
        <v>0</v>
      </c>
      <c r="E23" s="7">
        <v>7</v>
      </c>
      <c r="G23" s="14">
        <f t="shared" si="0"/>
        <v>9.2195444572928871</v>
      </c>
      <c r="H23" s="11">
        <f t="shared" si="1"/>
        <v>7.810249675906654</v>
      </c>
      <c r="I23" s="11">
        <f t="shared" si="2"/>
        <v>2.2360679774997898</v>
      </c>
      <c r="J23" s="11">
        <f t="shared" si="4"/>
        <v>2.8284271247461903</v>
      </c>
      <c r="K23" s="11">
        <f t="shared" si="3"/>
        <v>7</v>
      </c>
      <c r="L23" s="11">
        <f t="shared" si="5"/>
        <v>13.038404810405298</v>
      </c>
      <c r="M23" s="11">
        <f t="shared" si="6"/>
        <v>17.088007490635061</v>
      </c>
      <c r="N23" s="11">
        <f t="shared" si="7"/>
        <v>9.8488578017961039</v>
      </c>
      <c r="O23" s="11">
        <f t="shared" si="8"/>
        <v>15.033296378372908</v>
      </c>
      <c r="P23" s="11">
        <f t="shared" si="9"/>
        <v>12.369316876852981</v>
      </c>
      <c r="Q23" s="11">
        <f t="shared" si="10"/>
        <v>15.132745950421556</v>
      </c>
      <c r="R23" s="11">
        <f t="shared" si="11"/>
        <v>6.4031242374328485</v>
      </c>
      <c r="S23" s="11">
        <f t="shared" si="12"/>
        <v>4</v>
      </c>
      <c r="T23" s="11">
        <f t="shared" si="13"/>
        <v>4.1231056256176606</v>
      </c>
      <c r="U23" s="11">
        <f t="shared" si="14"/>
        <v>4.1231056256176606</v>
      </c>
      <c r="V23" s="11">
        <f t="shared" ref="V23:V25" si="15">SQRT(($B23-$B$20)*($B23-$B$20)+($C23-$C$20)*($C23-$C$20))</f>
        <v>1.4142135623730951</v>
      </c>
      <c r="W23" s="11">
        <f>SQRT(($B23-$B$21)*($B23-$B$21)+($C23-$C$21)*($C23-$C$21))</f>
        <v>9.4339811320566032</v>
      </c>
      <c r="X23" s="11">
        <f>SQRT(($B23-$B$22)*($B23-$B$22)+($C23-$C$22)*($C23-$C$22))</f>
        <v>8.9442719099991592</v>
      </c>
      <c r="Y23" s="11">
        <v>0</v>
      </c>
      <c r="Z23" s="11">
        <f>SQRT(($B24-$B$23)*($B24-$B$23)+($C24-$C$23)*($C24-$C$23))</f>
        <v>16.124515496597098</v>
      </c>
      <c r="AA23" s="15">
        <f>SQRT(($B25-$B$23)*($B25-$B$23)+($C25-$C$23)*($C25-$C$23))</f>
        <v>13.341664064126334</v>
      </c>
    </row>
    <row r="24" spans="1:27" x14ac:dyDescent="0.25">
      <c r="A24" s="7">
        <v>20</v>
      </c>
      <c r="B24" s="7">
        <v>-6</v>
      </c>
      <c r="C24" s="7">
        <v>-5</v>
      </c>
      <c r="D24" s="7">
        <v>0</v>
      </c>
      <c r="E24" s="7">
        <v>6</v>
      </c>
      <c r="G24" s="14">
        <f t="shared" si="0"/>
        <v>7.810249675906654</v>
      </c>
      <c r="H24" s="11">
        <f t="shared" si="1"/>
        <v>8.5440037453175304</v>
      </c>
      <c r="I24" s="11">
        <f t="shared" si="2"/>
        <v>17.464249196572979</v>
      </c>
      <c r="J24" s="11">
        <f t="shared" si="4"/>
        <v>15.620499351813308</v>
      </c>
      <c r="K24" s="11">
        <f t="shared" si="3"/>
        <v>14.035668847618199</v>
      </c>
      <c r="L24" s="11">
        <f t="shared" si="5"/>
        <v>3.1622776601683795</v>
      </c>
      <c r="M24" s="11">
        <f t="shared" si="6"/>
        <v>2.8284271247461903</v>
      </c>
      <c r="N24" s="11">
        <f t="shared" si="7"/>
        <v>13</v>
      </c>
      <c r="O24" s="11">
        <f t="shared" si="8"/>
        <v>9.0553851381374173</v>
      </c>
      <c r="P24" s="11">
        <f t="shared" si="9"/>
        <v>5.3851648071345037</v>
      </c>
      <c r="Q24" s="11">
        <f t="shared" si="10"/>
        <v>6.0827625302982193</v>
      </c>
      <c r="R24" s="11">
        <f t="shared" si="11"/>
        <v>15</v>
      </c>
      <c r="S24" s="11">
        <f t="shared" si="12"/>
        <v>12.806248474865697</v>
      </c>
      <c r="T24" s="11">
        <f t="shared" si="13"/>
        <v>13.601470508735444</v>
      </c>
      <c r="U24" s="11">
        <f t="shared" si="14"/>
        <v>19.209372712298546</v>
      </c>
      <c r="V24" s="11">
        <f t="shared" si="15"/>
        <v>14.7648230602334</v>
      </c>
      <c r="W24" s="11">
        <f t="shared" ref="W24:W25" si="16">SQRT(($B24-$B$21)*($B24-$B$21)+($C24-$C$21)*($C24-$C$21))</f>
        <v>6.7082039324993694</v>
      </c>
      <c r="X24" s="11">
        <f>SQRT(($B24-$B$22)*($B24-$B$22)+($C24-$C$22)*($C24-$C$22))</f>
        <v>10</v>
      </c>
      <c r="Y24" s="11">
        <f>SQRT(($B24-$B$23)*($B24-$B$23)+($C24-$C$23)*($C24-$C$23))</f>
        <v>16.124515496597098</v>
      </c>
      <c r="Z24" s="11">
        <v>0</v>
      </c>
      <c r="AA24" s="15">
        <v>11</v>
      </c>
    </row>
    <row r="25" spans="1:27" x14ac:dyDescent="0.25">
      <c r="A25" s="7">
        <v>21</v>
      </c>
      <c r="B25" s="7">
        <v>5</v>
      </c>
      <c r="C25" s="7">
        <v>-4</v>
      </c>
      <c r="D25" s="7">
        <v>0</v>
      </c>
      <c r="E25" s="7">
        <v>6</v>
      </c>
      <c r="G25" s="16">
        <f t="shared" si="0"/>
        <v>6.4031242374328485</v>
      </c>
      <c r="H25" s="17">
        <f t="shared" si="1"/>
        <v>10.63014581273465</v>
      </c>
      <c r="I25" s="17">
        <f t="shared" si="2"/>
        <v>15.524174696260024</v>
      </c>
      <c r="J25" s="17">
        <f t="shared" si="4"/>
        <v>11.045361017187261</v>
      </c>
      <c r="K25" s="17">
        <f t="shared" si="3"/>
        <v>16.401219466856727</v>
      </c>
      <c r="L25" s="17">
        <f t="shared" si="5"/>
        <v>10.198039027185569</v>
      </c>
      <c r="M25" s="17">
        <f t="shared" si="6"/>
        <v>9.4868329805051381</v>
      </c>
      <c r="N25" s="17">
        <f t="shared" si="7"/>
        <v>4.1231056256176606</v>
      </c>
      <c r="O25" s="17">
        <f t="shared" si="8"/>
        <v>2.8284271247461903</v>
      </c>
      <c r="P25" s="17">
        <f t="shared" si="9"/>
        <v>6.0827625302982193</v>
      </c>
      <c r="Q25" s="17">
        <f t="shared" si="10"/>
        <v>5.3851648071345037</v>
      </c>
      <c r="R25" s="17">
        <f t="shared" si="11"/>
        <v>8.0622577482985491</v>
      </c>
      <c r="S25" s="17">
        <f t="shared" si="12"/>
        <v>9.4868329805051381</v>
      </c>
      <c r="T25" s="17">
        <f t="shared" si="13"/>
        <v>13.892443989449804</v>
      </c>
      <c r="U25" s="17">
        <f t="shared" si="14"/>
        <v>14.035668847618199</v>
      </c>
      <c r="V25" s="17">
        <f t="shared" si="15"/>
        <v>12.649110640673518</v>
      </c>
      <c r="W25" s="17">
        <f t="shared" si="16"/>
        <v>9.4339811320566032</v>
      </c>
      <c r="X25" s="17">
        <f t="shared" ref="X25" si="17">SQRT(($B25-$B$22)*($B25-$B$22)+($C25-$C$22)*($C25-$C$22))</f>
        <v>14.212670403551895</v>
      </c>
      <c r="Y25" s="17">
        <f>SQRT(($B25-$B$23)*($B25-$B$23)+($C25-$C$23)*($C25-$C$23))</f>
        <v>13.341664064126334</v>
      </c>
      <c r="Z25" s="17">
        <f>SQRT(($B25-$B$24)*($B25-$B$24)+($C25-$C$24)*($C25-$C$24))</f>
        <v>11.045361017187261</v>
      </c>
      <c r="AA25" s="18">
        <v>0</v>
      </c>
    </row>
    <row r="26" spans="1:27" x14ac:dyDescent="0.25">
      <c r="E26" s="7">
        <f>SUM(E15:E25)</f>
        <v>61</v>
      </c>
    </row>
    <row r="27" spans="1:27" x14ac:dyDescent="0.25">
      <c r="A27" s="19" t="s">
        <v>6</v>
      </c>
      <c r="E27" s="35"/>
    </row>
    <row r="28" spans="1:27" x14ac:dyDescent="0.25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</row>
    <row r="29" spans="1:27" x14ac:dyDescent="0.25">
      <c r="A29" s="20">
        <v>0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1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1</v>
      </c>
      <c r="R29" s="20">
        <v>0</v>
      </c>
      <c r="S29" s="20">
        <v>0</v>
      </c>
      <c r="T29" s="20">
        <v>0</v>
      </c>
      <c r="U29" s="20">
        <v>0</v>
      </c>
      <c r="V29">
        <v>1</v>
      </c>
    </row>
    <row r="30" spans="1:27" x14ac:dyDescent="0.25">
      <c r="A30" s="33">
        <v>0</v>
      </c>
      <c r="B30" s="33">
        <v>0</v>
      </c>
      <c r="C30" s="33">
        <v>0</v>
      </c>
      <c r="D30" s="33">
        <v>0</v>
      </c>
      <c r="E30" s="33">
        <v>1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1</v>
      </c>
      <c r="R30" s="33">
        <v>0</v>
      </c>
      <c r="S30" s="33">
        <v>0</v>
      </c>
      <c r="T30" s="33">
        <v>0</v>
      </c>
      <c r="U30" s="33">
        <v>0</v>
      </c>
      <c r="V30">
        <v>2</v>
      </c>
    </row>
    <row r="31" spans="1:27" x14ac:dyDescent="0.25">
      <c r="A31" s="33">
        <v>0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1</v>
      </c>
      <c r="O31" s="33">
        <v>0</v>
      </c>
      <c r="P31" s="33">
        <v>0</v>
      </c>
      <c r="Q31" s="33">
        <v>0</v>
      </c>
      <c r="R31" s="33">
        <v>0</v>
      </c>
      <c r="S31" s="33">
        <v>1</v>
      </c>
      <c r="T31" s="33">
        <v>0</v>
      </c>
      <c r="U31" s="33">
        <v>0</v>
      </c>
      <c r="V31">
        <v>3</v>
      </c>
    </row>
    <row r="32" spans="1:27" x14ac:dyDescent="0.25">
      <c r="A32" s="33">
        <v>0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1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1</v>
      </c>
      <c r="T32" s="33">
        <v>0</v>
      </c>
      <c r="U32" s="33">
        <v>0</v>
      </c>
      <c r="V32">
        <v>4</v>
      </c>
    </row>
    <row r="33" spans="1:22" x14ac:dyDescent="0.25">
      <c r="A33" s="33">
        <v>0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1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>
        <v>5</v>
      </c>
    </row>
    <row r="34" spans="1:22" x14ac:dyDescent="0.25">
      <c r="A34" s="33">
        <v>0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1</v>
      </c>
      <c r="H34" s="33">
        <v>0</v>
      </c>
      <c r="I34" s="33">
        <v>0</v>
      </c>
      <c r="J34" s="33">
        <v>1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>
        <v>6</v>
      </c>
    </row>
    <row r="35" spans="1:22" x14ac:dyDescent="0.25">
      <c r="A35" s="33">
        <v>0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1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>
        <v>7</v>
      </c>
    </row>
    <row r="36" spans="1:22" x14ac:dyDescent="0.25">
      <c r="A36" s="33">
        <v>0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1</v>
      </c>
      <c r="J36" s="33">
        <v>0</v>
      </c>
      <c r="K36" s="33">
        <v>0</v>
      </c>
      <c r="L36" s="33">
        <v>1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>
        <v>8</v>
      </c>
    </row>
    <row r="37" spans="1:22" x14ac:dyDescent="0.25">
      <c r="A37" s="33">
        <v>0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1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>
        <v>9</v>
      </c>
    </row>
    <row r="38" spans="1:22" x14ac:dyDescent="0.25">
      <c r="A38" s="33">
        <v>0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>
        <v>10</v>
      </c>
    </row>
    <row r="39" spans="1:22" x14ac:dyDescent="0.25">
      <c r="A39" s="34">
        <v>0</v>
      </c>
      <c r="B39" s="34">
        <v>0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>
        <v>11</v>
      </c>
    </row>
    <row r="40" spans="1:22" x14ac:dyDescent="0.25">
      <c r="A40" s="34">
        <v>0</v>
      </c>
      <c r="B40" s="34">
        <v>0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>
        <v>12</v>
      </c>
    </row>
    <row r="41" spans="1:22" x14ac:dyDescent="0.25">
      <c r="A41" s="34">
        <v>0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>
        <v>13</v>
      </c>
    </row>
    <row r="42" spans="1:22" x14ac:dyDescent="0.25">
      <c r="A42" s="34">
        <v>0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>
        <v>14</v>
      </c>
    </row>
    <row r="43" spans="1:22" x14ac:dyDescent="0.25">
      <c r="A43" s="34">
        <v>0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>
        <v>15</v>
      </c>
    </row>
    <row r="44" spans="1:22" x14ac:dyDescent="0.25">
      <c r="A44" s="34">
        <v>0</v>
      </c>
      <c r="B44" s="34">
        <v>0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>
        <v>16</v>
      </c>
    </row>
    <row r="45" spans="1:22" x14ac:dyDescent="0.25">
      <c r="A45" s="34">
        <v>0</v>
      </c>
      <c r="B45" s="34">
        <v>0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>
        <v>17</v>
      </c>
    </row>
    <row r="46" spans="1:22" x14ac:dyDescent="0.25">
      <c r="A46" s="34">
        <v>0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>
        <v>18</v>
      </c>
    </row>
    <row r="47" spans="1:22" x14ac:dyDescent="0.25">
      <c r="A47" s="34">
        <v>0</v>
      </c>
      <c r="B47" s="34">
        <v>0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>
        <v>19</v>
      </c>
    </row>
    <row r="48" spans="1:22" x14ac:dyDescent="0.25">
      <c r="A48" s="34">
        <v>0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>
        <v>20</v>
      </c>
    </row>
    <row r="49" spans="1:22" x14ac:dyDescent="0.25">
      <c r="A49" s="34">
        <v>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>
        <v>21</v>
      </c>
    </row>
    <row r="51" spans="1:22" x14ac:dyDescent="0.25">
      <c r="A51" s="3" t="s">
        <v>7</v>
      </c>
    </row>
    <row r="52" spans="1:22" x14ac:dyDescent="0.25">
      <c r="A52" s="36">
        <v>1</v>
      </c>
      <c r="B52" s="36">
        <v>2</v>
      </c>
      <c r="C52" s="36">
        <v>3</v>
      </c>
      <c r="D52" s="36">
        <v>4</v>
      </c>
      <c r="E52" s="36">
        <v>5</v>
      </c>
      <c r="F52" s="36">
        <v>6</v>
      </c>
      <c r="G52" s="36">
        <v>7</v>
      </c>
      <c r="H52" s="36">
        <v>8</v>
      </c>
      <c r="I52" s="36">
        <v>9</v>
      </c>
      <c r="J52" s="36">
        <v>10</v>
      </c>
      <c r="K52" s="36">
        <v>11</v>
      </c>
      <c r="L52" s="36">
        <v>12</v>
      </c>
      <c r="M52" s="36">
        <v>13</v>
      </c>
      <c r="N52" s="36">
        <v>14</v>
      </c>
      <c r="O52" s="36">
        <v>15</v>
      </c>
      <c r="P52" s="36">
        <v>16</v>
      </c>
      <c r="Q52" s="36">
        <v>17</v>
      </c>
      <c r="R52" s="36">
        <v>18</v>
      </c>
      <c r="S52" s="36">
        <v>19</v>
      </c>
      <c r="T52" s="36">
        <v>20</v>
      </c>
      <c r="U52" s="36">
        <v>21</v>
      </c>
    </row>
    <row r="53" spans="1:22" x14ac:dyDescent="0.25">
      <c r="A53" s="23">
        <v>0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1</v>
      </c>
      <c r="I53" s="23">
        <v>0</v>
      </c>
      <c r="J53" s="23">
        <v>1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36">
        <v>1</v>
      </c>
    </row>
    <row r="54" spans="1:22" x14ac:dyDescent="0.25">
      <c r="A54" s="37">
        <v>0</v>
      </c>
      <c r="B54" s="37">
        <v>0</v>
      </c>
      <c r="C54" s="37">
        <v>0</v>
      </c>
      <c r="D54" s="37">
        <v>0</v>
      </c>
      <c r="E54" s="37">
        <v>1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1</v>
      </c>
      <c r="S54" s="37">
        <v>0</v>
      </c>
      <c r="T54" s="37">
        <v>0</v>
      </c>
      <c r="U54" s="37">
        <v>0</v>
      </c>
      <c r="V54" s="36">
        <v>2</v>
      </c>
    </row>
    <row r="55" spans="1:22" x14ac:dyDescent="0.25">
      <c r="A55" s="37">
        <v>0</v>
      </c>
      <c r="B55" s="37">
        <v>0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1</v>
      </c>
      <c r="P55" s="37">
        <v>1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6">
        <v>3</v>
      </c>
    </row>
    <row r="56" spans="1:22" x14ac:dyDescent="0.25">
      <c r="A56" s="37">
        <v>0</v>
      </c>
      <c r="B56" s="37">
        <v>0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1</v>
      </c>
      <c r="N56" s="37">
        <v>0</v>
      </c>
      <c r="O56" s="37">
        <v>1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6">
        <v>4</v>
      </c>
    </row>
    <row r="57" spans="1:22" x14ac:dyDescent="0.25">
      <c r="A57" s="37">
        <v>0</v>
      </c>
      <c r="B57" s="37">
        <v>0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1</v>
      </c>
      <c r="S57" s="37">
        <v>0</v>
      </c>
      <c r="T57" s="37">
        <v>0</v>
      </c>
      <c r="U57" s="37">
        <v>0</v>
      </c>
      <c r="V57" s="36">
        <v>5</v>
      </c>
    </row>
    <row r="58" spans="1:22" x14ac:dyDescent="0.25">
      <c r="A58" s="37">
        <v>0</v>
      </c>
      <c r="B58" s="37">
        <v>0</v>
      </c>
      <c r="C58" s="37">
        <v>0</v>
      </c>
      <c r="D58" s="37">
        <v>0</v>
      </c>
      <c r="E58" s="37">
        <v>0</v>
      </c>
      <c r="F58" s="37">
        <v>0</v>
      </c>
      <c r="G58" s="37">
        <v>1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1</v>
      </c>
      <c r="U58" s="37">
        <v>0</v>
      </c>
      <c r="V58" s="36">
        <v>6</v>
      </c>
    </row>
    <row r="59" spans="1:22" x14ac:dyDescent="0.25">
      <c r="A59" s="37">
        <v>0</v>
      </c>
      <c r="B59" s="37">
        <v>0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1</v>
      </c>
      <c r="U59" s="37">
        <v>0</v>
      </c>
      <c r="V59" s="36">
        <v>7</v>
      </c>
    </row>
    <row r="60" spans="1:22" x14ac:dyDescent="0.25">
      <c r="A60" s="37">
        <v>0</v>
      </c>
      <c r="B60" s="37">
        <v>0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1</v>
      </c>
      <c r="V60" s="36">
        <v>8</v>
      </c>
    </row>
    <row r="61" spans="1:22" x14ac:dyDescent="0.25">
      <c r="A61" s="37">
        <v>0</v>
      </c>
      <c r="B61" s="37">
        <v>0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1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1</v>
      </c>
      <c r="V61" s="36">
        <v>9</v>
      </c>
    </row>
    <row r="62" spans="1:22" x14ac:dyDescent="0.25">
      <c r="A62" s="37">
        <v>0</v>
      </c>
      <c r="B62" s="37">
        <v>0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6">
        <v>10</v>
      </c>
    </row>
    <row r="63" spans="1:22" x14ac:dyDescent="0.25">
      <c r="A63" s="38">
        <v>0</v>
      </c>
      <c r="B63" s="38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6">
        <v>11</v>
      </c>
    </row>
    <row r="64" spans="1:22" x14ac:dyDescent="0.25">
      <c r="A64" s="38">
        <v>0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6">
        <v>12</v>
      </c>
    </row>
    <row r="65" spans="1:22" x14ac:dyDescent="0.25">
      <c r="A65" s="38">
        <v>0</v>
      </c>
      <c r="B65" s="38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1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6">
        <v>13</v>
      </c>
    </row>
    <row r="66" spans="1:22" x14ac:dyDescent="0.25">
      <c r="A66" s="38">
        <v>0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6">
        <v>14</v>
      </c>
    </row>
    <row r="67" spans="1:22" x14ac:dyDescent="0.25">
      <c r="A67" s="38">
        <v>0</v>
      </c>
      <c r="B67" s="38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6">
        <v>15</v>
      </c>
    </row>
    <row r="68" spans="1:22" x14ac:dyDescent="0.25">
      <c r="A68" s="38">
        <v>0</v>
      </c>
      <c r="B68" s="38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6">
        <v>16</v>
      </c>
    </row>
    <row r="69" spans="1:22" x14ac:dyDescent="0.25">
      <c r="A69" s="38">
        <v>0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6">
        <v>17</v>
      </c>
    </row>
    <row r="70" spans="1:22" x14ac:dyDescent="0.25">
      <c r="A70" s="38">
        <v>0</v>
      </c>
      <c r="B70" s="38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6">
        <v>18</v>
      </c>
    </row>
    <row r="71" spans="1:22" x14ac:dyDescent="0.25">
      <c r="A71" s="38">
        <v>0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0</v>
      </c>
      <c r="U71" s="38">
        <v>0</v>
      </c>
      <c r="V71" s="36">
        <v>19</v>
      </c>
    </row>
    <row r="72" spans="1:22" x14ac:dyDescent="0.25">
      <c r="A72" s="38">
        <v>0</v>
      </c>
      <c r="B72" s="38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6">
        <v>20</v>
      </c>
    </row>
    <row r="73" spans="1:22" x14ac:dyDescent="0.25">
      <c r="A73" s="38">
        <v>0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6">
        <v>21</v>
      </c>
    </row>
    <row r="76" spans="1:22" x14ac:dyDescent="0.25">
      <c r="A76" s="22" t="s">
        <v>8</v>
      </c>
    </row>
    <row r="77" spans="1:22" x14ac:dyDescent="0.25">
      <c r="A77" s="22">
        <v>1</v>
      </c>
      <c r="B77" s="22">
        <v>1</v>
      </c>
      <c r="C77" s="22">
        <v>0</v>
      </c>
      <c r="D77" s="22">
        <v>1</v>
      </c>
      <c r="E77" s="22">
        <v>0</v>
      </c>
      <c r="F77" s="22">
        <v>0</v>
      </c>
      <c r="G77" s="22">
        <v>1</v>
      </c>
      <c r="H77" s="22">
        <v>0</v>
      </c>
      <c r="I77" s="22">
        <v>1</v>
      </c>
      <c r="J77" s="22">
        <v>0</v>
      </c>
      <c r="K77" s="22">
        <v>0</v>
      </c>
      <c r="L77" s="26">
        <v>0</v>
      </c>
      <c r="O77" s="22">
        <f>A77</f>
        <v>1</v>
      </c>
      <c r="R77" s="21">
        <f>A81</f>
        <v>0</v>
      </c>
    </row>
    <row r="78" spans="1:22" x14ac:dyDescent="0.25">
      <c r="O78" s="22">
        <f>B77</f>
        <v>1</v>
      </c>
      <c r="R78" s="21">
        <f>B81</f>
        <v>0</v>
      </c>
    </row>
    <row r="79" spans="1:22" x14ac:dyDescent="0.25">
      <c r="O79" s="22">
        <f>C77</f>
        <v>0</v>
      </c>
      <c r="R79" s="21">
        <f>C81</f>
        <v>1</v>
      </c>
    </row>
    <row r="80" spans="1:22" x14ac:dyDescent="0.25">
      <c r="A80" s="21" t="s">
        <v>9</v>
      </c>
      <c r="O80" s="22">
        <f>D77</f>
        <v>1</v>
      </c>
      <c r="R80" s="21">
        <f>D81</f>
        <v>0</v>
      </c>
    </row>
    <row r="81" spans="1:18" x14ac:dyDescent="0.25">
      <c r="A81" s="21">
        <v>0</v>
      </c>
      <c r="B81" s="21">
        <v>0</v>
      </c>
      <c r="C81" s="21">
        <v>1</v>
      </c>
      <c r="D81" s="21">
        <v>0</v>
      </c>
      <c r="E81" s="21">
        <v>1</v>
      </c>
      <c r="F81" s="21">
        <v>1</v>
      </c>
      <c r="G81" s="21">
        <v>0</v>
      </c>
      <c r="H81" s="21">
        <v>1</v>
      </c>
      <c r="I81" s="21">
        <v>0</v>
      </c>
      <c r="J81" s="21">
        <v>1</v>
      </c>
      <c r="K81" s="21">
        <v>1</v>
      </c>
      <c r="L81" s="26">
        <v>0</v>
      </c>
      <c r="O81" s="22">
        <f>E77</f>
        <v>0</v>
      </c>
      <c r="R81" s="21">
        <f>E81</f>
        <v>1</v>
      </c>
    </row>
    <row r="82" spans="1:18" x14ac:dyDescent="0.25">
      <c r="A82">
        <v>11</v>
      </c>
      <c r="B82">
        <v>12</v>
      </c>
      <c r="C82">
        <v>13</v>
      </c>
      <c r="D82">
        <v>14</v>
      </c>
      <c r="E82">
        <v>15</v>
      </c>
      <c r="F82">
        <v>16</v>
      </c>
      <c r="G82">
        <v>17</v>
      </c>
      <c r="H82">
        <v>18</v>
      </c>
      <c r="I82">
        <v>19</v>
      </c>
      <c r="J82">
        <v>20</v>
      </c>
      <c r="K82">
        <v>21</v>
      </c>
      <c r="O82" s="22">
        <f>F77</f>
        <v>0</v>
      </c>
      <c r="R82" s="21">
        <f>F81</f>
        <v>1</v>
      </c>
    </row>
    <row r="83" spans="1:18" x14ac:dyDescent="0.25">
      <c r="O83" s="22">
        <f>G77</f>
        <v>1</v>
      </c>
      <c r="R83" s="21">
        <f>G81</f>
        <v>0</v>
      </c>
    </row>
    <row r="84" spans="1:18" x14ac:dyDescent="0.25">
      <c r="A84" s="24" t="s">
        <v>11</v>
      </c>
      <c r="B84" s="24"/>
      <c r="C84" s="24"/>
      <c r="D84" s="24"/>
      <c r="O84" s="22">
        <f>H77</f>
        <v>0</v>
      </c>
      <c r="R84" s="21">
        <f>H81</f>
        <v>1</v>
      </c>
    </row>
    <row r="85" spans="1:18" x14ac:dyDescent="0.25">
      <c r="O85" s="22">
        <f>I77</f>
        <v>1</v>
      </c>
      <c r="R85" s="21">
        <f>I81</f>
        <v>0</v>
      </c>
    </row>
    <row r="86" spans="1:18" x14ac:dyDescent="0.25">
      <c r="O86" s="22">
        <f>J77</f>
        <v>0</v>
      </c>
      <c r="R86" s="21">
        <f>J81</f>
        <v>1</v>
      </c>
    </row>
    <row r="87" spans="1:18" x14ac:dyDescent="0.25">
      <c r="A87" s="24" t="s">
        <v>13</v>
      </c>
      <c r="O87" s="22">
        <f>K77</f>
        <v>0</v>
      </c>
      <c r="R87" s="21">
        <f>K81</f>
        <v>1</v>
      </c>
    </row>
    <row r="88" spans="1:18" x14ac:dyDescent="0.25">
      <c r="A88" s="24">
        <f>A$77 +A$81</f>
        <v>1</v>
      </c>
      <c r="B88" s="24">
        <f>B$77 +B$81</f>
        <v>1</v>
      </c>
      <c r="C88" s="24">
        <f t="shared" ref="C88:K88" si="18">C$77 +C$81</f>
        <v>1</v>
      </c>
      <c r="D88" s="24">
        <f t="shared" si="18"/>
        <v>1</v>
      </c>
      <c r="E88" s="24">
        <f t="shared" si="18"/>
        <v>1</v>
      </c>
      <c r="F88" s="24">
        <f t="shared" si="18"/>
        <v>1</v>
      </c>
      <c r="G88" s="24">
        <f t="shared" si="18"/>
        <v>1</v>
      </c>
      <c r="H88" s="24">
        <f t="shared" si="18"/>
        <v>1</v>
      </c>
      <c r="I88" s="24">
        <f t="shared" si="18"/>
        <v>1</v>
      </c>
      <c r="J88" s="24">
        <f t="shared" si="18"/>
        <v>1</v>
      </c>
      <c r="K88" s="24">
        <f t="shared" si="18"/>
        <v>1</v>
      </c>
      <c r="L88" s="26"/>
    </row>
    <row r="89" spans="1:18" x14ac:dyDescent="0.25">
      <c r="A89" s="24">
        <f>B88</f>
        <v>1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</row>
    <row r="90" spans="1:18" x14ac:dyDescent="0.25">
      <c r="A90" s="24">
        <f>C88</f>
        <v>1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</row>
    <row r="91" spans="1:18" x14ac:dyDescent="0.25">
      <c r="A91" s="24">
        <f>D88</f>
        <v>1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</row>
    <row r="92" spans="1:18" x14ac:dyDescent="0.25">
      <c r="A92" s="24">
        <f>E88</f>
        <v>1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</row>
    <row r="93" spans="1:18" x14ac:dyDescent="0.25">
      <c r="A93" s="24">
        <f>F88</f>
        <v>1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</row>
    <row r="94" spans="1:18" x14ac:dyDescent="0.25">
      <c r="A94" s="24">
        <f>G88</f>
        <v>1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</row>
    <row r="95" spans="1:18" x14ac:dyDescent="0.25">
      <c r="A95" s="24">
        <f>H88</f>
        <v>1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</row>
    <row r="96" spans="1:18" x14ac:dyDescent="0.25">
      <c r="A96" s="24">
        <f>I88</f>
        <v>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</row>
    <row r="97" spans="1:17" x14ac:dyDescent="0.25">
      <c r="A97" s="24">
        <f>J88</f>
        <v>1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</row>
    <row r="98" spans="1:17" x14ac:dyDescent="0.25">
      <c r="A98" s="24">
        <f>K88</f>
        <v>1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</row>
    <row r="101" spans="1:17" x14ac:dyDescent="0.25">
      <c r="A101" s="25" t="s">
        <v>15</v>
      </c>
      <c r="B101" s="25"/>
      <c r="C101" s="25"/>
      <c r="D101" s="26"/>
      <c r="E101" s="26"/>
      <c r="G101" s="25" t="s">
        <v>14</v>
      </c>
      <c r="H101" s="25"/>
      <c r="I101" s="25"/>
      <c r="J101" s="25"/>
      <c r="K101" s="25"/>
      <c r="L101" s="25"/>
      <c r="M101" s="25"/>
      <c r="N101" s="25"/>
    </row>
    <row r="102" spans="1:17" x14ac:dyDescent="0.25">
      <c r="A102" s="25">
        <f>SUM(B29:U29,A29)</f>
        <v>2</v>
      </c>
      <c r="B102" s="25">
        <f>SUM(B53:U53)</f>
        <v>2</v>
      </c>
      <c r="C102" s="26">
        <v>1</v>
      </c>
      <c r="D102" s="26"/>
      <c r="E102" s="26"/>
      <c r="F102" s="26">
        <v>11</v>
      </c>
      <c r="G102" s="25">
        <f>SUM(K29:K38,L39:U39)</f>
        <v>2</v>
      </c>
      <c r="H102" s="25">
        <f>SUM(L63:U63,K53:K62)</f>
        <v>0</v>
      </c>
      <c r="I102" s="26"/>
      <c r="J102" s="26"/>
      <c r="K102" s="26"/>
      <c r="L102" s="26"/>
      <c r="M102" s="26"/>
      <c r="N102" s="26"/>
      <c r="O102" s="26"/>
      <c r="P102" s="26"/>
      <c r="Q102" s="26"/>
    </row>
    <row r="103" spans="1:17" x14ac:dyDescent="0.25">
      <c r="A103" s="25">
        <f>SUM(C30:U30,B29)</f>
        <v>2</v>
      </c>
      <c r="B103" s="25">
        <f>SUM(B53,C54:U54)</f>
        <v>2</v>
      </c>
      <c r="C103">
        <v>2</v>
      </c>
      <c r="F103">
        <v>12</v>
      </c>
      <c r="G103" s="25">
        <f>SUM(M40:U40,L29:L39)</f>
        <v>2</v>
      </c>
      <c r="H103" s="25">
        <f>SUM(L53:L63,M64:U64)</f>
        <v>0</v>
      </c>
    </row>
    <row r="104" spans="1:17" x14ac:dyDescent="0.25">
      <c r="A104" s="25">
        <f>SUM(D31:U31,C30,C29)</f>
        <v>2</v>
      </c>
      <c r="B104" s="25">
        <f>SUM(C53:C54,D55:U55)</f>
        <v>2</v>
      </c>
      <c r="C104">
        <v>3</v>
      </c>
      <c r="F104">
        <v>13</v>
      </c>
      <c r="G104" s="25">
        <f>SUM(N41:U41,M29:M40)</f>
        <v>0</v>
      </c>
      <c r="H104" s="25">
        <f>SUM(N65:U65,M53:M64)</f>
        <v>2</v>
      </c>
    </row>
    <row r="105" spans="1:17" x14ac:dyDescent="0.25">
      <c r="A105" s="25">
        <f>SUM(E32:U32,D31,D30,D29)</f>
        <v>2</v>
      </c>
      <c r="B105" s="25">
        <f>SUM(D53:D55,E56:U56)</f>
        <v>2</v>
      </c>
      <c r="C105">
        <v>4</v>
      </c>
      <c r="F105" s="26">
        <v>14</v>
      </c>
      <c r="G105" s="25">
        <f>SUM(O42:U42,N29:N41)</f>
        <v>2</v>
      </c>
      <c r="H105" s="25">
        <f>SUM(N53:N65,O66:U66)</f>
        <v>0</v>
      </c>
    </row>
    <row r="106" spans="1:17" x14ac:dyDescent="0.25">
      <c r="A106" s="25">
        <f>SUM(E29:E32,F33:U33)</f>
        <v>2</v>
      </c>
      <c r="B106" s="25">
        <f>SUM(E53:E56,F57:U57)</f>
        <v>2</v>
      </c>
      <c r="C106">
        <v>5</v>
      </c>
      <c r="F106">
        <v>15</v>
      </c>
      <c r="G106" s="25">
        <f>SUM(P43:U43,O29:O42)</f>
        <v>0</v>
      </c>
      <c r="H106" s="25">
        <f>SUM(P67:U67,O53:O66)</f>
        <v>2</v>
      </c>
    </row>
    <row r="107" spans="1:17" x14ac:dyDescent="0.25">
      <c r="A107" s="25">
        <f>SUM(F29:F33,G34:U34)</f>
        <v>2</v>
      </c>
      <c r="B107" s="25">
        <f>SUM(F53:F57,G58:U58)</f>
        <v>2</v>
      </c>
      <c r="C107" s="26">
        <v>6</v>
      </c>
      <c r="F107">
        <v>16</v>
      </c>
      <c r="G107" s="25">
        <f>SUM(Q44:U44,P29:P43)</f>
        <v>0</v>
      </c>
      <c r="H107" s="25">
        <f>SUM(Q68:U68,P53:P67)</f>
        <v>2</v>
      </c>
    </row>
    <row r="108" spans="1:17" x14ac:dyDescent="0.25">
      <c r="A108" s="25">
        <f>SUM(G29:G34,H35:U35)</f>
        <v>2</v>
      </c>
      <c r="B108" s="25">
        <f>SUM(G53:G58,H59:U59)</f>
        <v>2</v>
      </c>
      <c r="C108">
        <v>7</v>
      </c>
      <c r="F108" s="26">
        <v>17</v>
      </c>
      <c r="G108" s="25">
        <f>SUM(R45:U45,Q29:Q44)</f>
        <v>2</v>
      </c>
      <c r="H108" s="25">
        <f>SUM(R69:U69,Q53:Q68)</f>
        <v>0</v>
      </c>
    </row>
    <row r="109" spans="1:17" x14ac:dyDescent="0.25">
      <c r="A109" s="25">
        <f>SUM(H29:H35,I36:U36)</f>
        <v>2</v>
      </c>
      <c r="B109" s="25">
        <f>SUM(H53:H59,I60:U60)</f>
        <v>2</v>
      </c>
      <c r="C109">
        <v>8</v>
      </c>
      <c r="F109">
        <v>18</v>
      </c>
      <c r="G109" s="25">
        <f>SUM(S46:U46,R29:R45)</f>
        <v>0</v>
      </c>
      <c r="H109" s="25">
        <f>SUM(S70:U70,R53:R69)</f>
        <v>2</v>
      </c>
    </row>
    <row r="110" spans="1:17" x14ac:dyDescent="0.25">
      <c r="A110" s="25">
        <f>SUM(I29:I36,J37:U37)</f>
        <v>2</v>
      </c>
      <c r="B110" s="25">
        <f>SUM(I53:I60,J61:U61)</f>
        <v>2</v>
      </c>
      <c r="C110">
        <v>9</v>
      </c>
      <c r="F110">
        <v>19</v>
      </c>
      <c r="G110" s="25">
        <f>SUM(T47:U47,S29:S46)</f>
        <v>2</v>
      </c>
      <c r="H110" s="25">
        <f>SUM(T71:U71,S53:S70)</f>
        <v>0</v>
      </c>
    </row>
    <row r="111" spans="1:17" x14ac:dyDescent="0.25">
      <c r="A111" s="25">
        <f>SUM(J29:J37,K38:U38)</f>
        <v>2</v>
      </c>
      <c r="B111" s="25">
        <f>SUM(J53:J61,K62:U62)</f>
        <v>2</v>
      </c>
      <c r="C111">
        <v>10</v>
      </c>
      <c r="F111" s="26">
        <v>20</v>
      </c>
      <c r="G111" s="25">
        <f>SUM(U48,T29:T47)</f>
        <v>0</v>
      </c>
      <c r="H111" s="25">
        <f>SUM(U72,T53:T71)</f>
        <v>2</v>
      </c>
    </row>
    <row r="112" spans="1:17" x14ac:dyDescent="0.25">
      <c r="F112">
        <v>21</v>
      </c>
      <c r="G112" s="25">
        <f>SUM(U29:U48)</f>
        <v>0</v>
      </c>
      <c r="H112" s="25">
        <f>SUM(U53:U72)</f>
        <v>2</v>
      </c>
    </row>
    <row r="117" spans="1:9" x14ac:dyDescent="0.25">
      <c r="A117" s="4" t="s">
        <v>111</v>
      </c>
      <c r="B117" s="4"/>
      <c r="C117" s="4"/>
      <c r="D117" s="4"/>
      <c r="F117" s="26"/>
      <c r="G117" s="26"/>
      <c r="H117" s="26"/>
      <c r="I117" s="26"/>
    </row>
    <row r="118" spans="1:9" x14ac:dyDescent="0.25">
      <c r="A118" s="4">
        <f>$G102-2*$O77</f>
        <v>0</v>
      </c>
      <c r="B118" s="4">
        <f>$H102-2*$R77</f>
        <v>0</v>
      </c>
      <c r="F118" s="26"/>
    </row>
    <row r="119" spans="1:9" x14ac:dyDescent="0.25">
      <c r="A119" s="4">
        <f t="shared" ref="A119:A128" si="19">$G103-2*$O78</f>
        <v>0</v>
      </c>
      <c r="B119" s="4">
        <f t="shared" ref="B119:B128" si="20">$H103-2*$R78</f>
        <v>0</v>
      </c>
      <c r="F119" s="26"/>
    </row>
    <row r="120" spans="1:9" x14ac:dyDescent="0.25">
      <c r="A120" s="4">
        <f t="shared" si="19"/>
        <v>0</v>
      </c>
      <c r="B120" s="4">
        <f t="shared" si="20"/>
        <v>0</v>
      </c>
      <c r="F120" s="26"/>
    </row>
    <row r="121" spans="1:9" x14ac:dyDescent="0.25">
      <c r="A121" s="4">
        <f t="shared" si="19"/>
        <v>0</v>
      </c>
      <c r="B121" s="4">
        <f t="shared" si="20"/>
        <v>0</v>
      </c>
      <c r="F121" s="26"/>
    </row>
    <row r="122" spans="1:9" x14ac:dyDescent="0.25">
      <c r="A122" s="4">
        <f t="shared" si="19"/>
        <v>0</v>
      </c>
      <c r="B122" s="4">
        <f t="shared" si="20"/>
        <v>0</v>
      </c>
      <c r="F122" s="26"/>
    </row>
    <row r="123" spans="1:9" x14ac:dyDescent="0.25">
      <c r="A123" s="4">
        <f t="shared" si="19"/>
        <v>0</v>
      </c>
      <c r="B123" s="4">
        <f t="shared" si="20"/>
        <v>0</v>
      </c>
      <c r="F123" s="26"/>
    </row>
    <row r="124" spans="1:9" x14ac:dyDescent="0.25">
      <c r="A124" s="4">
        <f t="shared" si="19"/>
        <v>0</v>
      </c>
      <c r="B124" s="4">
        <f t="shared" si="20"/>
        <v>0</v>
      </c>
      <c r="F124" s="26"/>
    </row>
    <row r="125" spans="1:9" x14ac:dyDescent="0.25">
      <c r="A125" s="4">
        <f t="shared" si="19"/>
        <v>0</v>
      </c>
      <c r="B125" s="4">
        <f t="shared" si="20"/>
        <v>0</v>
      </c>
      <c r="F125" s="26"/>
    </row>
    <row r="126" spans="1:9" x14ac:dyDescent="0.25">
      <c r="A126" s="4">
        <f t="shared" si="19"/>
        <v>0</v>
      </c>
      <c r="B126" s="4">
        <f t="shared" si="20"/>
        <v>0</v>
      </c>
      <c r="F126" s="26"/>
    </row>
    <row r="127" spans="1:9" x14ac:dyDescent="0.25">
      <c r="A127" s="4">
        <f t="shared" si="19"/>
        <v>0</v>
      </c>
      <c r="B127" s="4">
        <f t="shared" si="20"/>
        <v>0</v>
      </c>
      <c r="F127" s="26"/>
    </row>
    <row r="128" spans="1:9" x14ac:dyDescent="0.25">
      <c r="A128" s="4">
        <f t="shared" si="19"/>
        <v>0</v>
      </c>
      <c r="B128" s="4">
        <f t="shared" si="20"/>
        <v>0</v>
      </c>
      <c r="F128" s="26"/>
    </row>
    <row r="130" spans="1:71" x14ac:dyDescent="0.25">
      <c r="A130" s="32" t="s">
        <v>107</v>
      </c>
    </row>
    <row r="131" spans="1:71" x14ac:dyDescent="0.25">
      <c r="A131" s="32">
        <f>SUMPRODUCT(O77:O87,E15:E25)</f>
        <v>30</v>
      </c>
      <c r="B131" s="32">
        <f>SUMPRODUCT(R77:R87,E15:E25)</f>
        <v>31</v>
      </c>
    </row>
    <row r="133" spans="1:71" x14ac:dyDescent="0.25">
      <c r="A133" s="25" t="s">
        <v>112</v>
      </c>
      <c r="B133" s="25"/>
    </row>
    <row r="134" spans="1:71" x14ac:dyDescent="0.25">
      <c r="A134" s="25" t="s">
        <v>113</v>
      </c>
      <c r="AC134" s="25" t="s">
        <v>118</v>
      </c>
    </row>
    <row r="135" spans="1:71" x14ac:dyDescent="0.25">
      <c r="A135" s="25">
        <v>0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Z135" s="26">
        <v>1</v>
      </c>
      <c r="AA135" s="39">
        <f>A29*21+$A135-A$135</f>
        <v>0</v>
      </c>
      <c r="AB135" s="39">
        <f t="shared" ref="AB135:AU135" si="21">B29*21+$A135-B$135</f>
        <v>0</v>
      </c>
      <c r="AC135" s="39">
        <f t="shared" si="21"/>
        <v>0</v>
      </c>
      <c r="AD135" s="39">
        <f t="shared" si="21"/>
        <v>0</v>
      </c>
      <c r="AE135" s="39">
        <f t="shared" si="21"/>
        <v>0</v>
      </c>
      <c r="AF135" s="39">
        <f t="shared" si="21"/>
        <v>0</v>
      </c>
      <c r="AG135" s="39">
        <f t="shared" si="21"/>
        <v>0</v>
      </c>
      <c r="AH135" s="39">
        <f t="shared" si="21"/>
        <v>0</v>
      </c>
      <c r="AI135" s="39">
        <f t="shared" si="21"/>
        <v>0</v>
      </c>
      <c r="AJ135" s="39">
        <f t="shared" si="21"/>
        <v>21</v>
      </c>
      <c r="AK135" s="39">
        <f t="shared" si="21"/>
        <v>0</v>
      </c>
      <c r="AL135" s="39">
        <f t="shared" si="21"/>
        <v>0</v>
      </c>
      <c r="AM135" s="39">
        <f t="shared" si="21"/>
        <v>0</v>
      </c>
      <c r="AN135" s="39">
        <f t="shared" si="21"/>
        <v>0</v>
      </c>
      <c r="AO135" s="39">
        <f t="shared" si="21"/>
        <v>0</v>
      </c>
      <c r="AP135" s="39">
        <f t="shared" si="21"/>
        <v>0</v>
      </c>
      <c r="AQ135" s="39">
        <f t="shared" si="21"/>
        <v>21</v>
      </c>
      <c r="AR135" s="39">
        <f t="shared" si="21"/>
        <v>0</v>
      </c>
      <c r="AS135" s="39">
        <f t="shared" si="21"/>
        <v>0</v>
      </c>
      <c r="AT135" s="39">
        <f t="shared" si="21"/>
        <v>0</v>
      </c>
      <c r="AU135" s="39">
        <f t="shared" si="21"/>
        <v>0</v>
      </c>
      <c r="AV135" s="27"/>
    </row>
    <row r="136" spans="1:71" x14ac:dyDescent="0.25">
      <c r="A136" s="25">
        <f>B$135</f>
        <v>0</v>
      </c>
      <c r="X136" s="26"/>
      <c r="Z136" s="26">
        <v>2</v>
      </c>
      <c r="AA136" s="39">
        <f t="shared" ref="AA136:AA155" si="22">A30*21+$A136-A$135</f>
        <v>0</v>
      </c>
      <c r="AB136" s="39">
        <f t="shared" ref="AB136:AB155" si="23">B30*21+$A136-B$135</f>
        <v>0</v>
      </c>
      <c r="AC136" s="39">
        <f t="shared" ref="AC136:AC155" si="24">C30*21+$A136-C$135</f>
        <v>0</v>
      </c>
      <c r="AD136" s="39">
        <f t="shared" ref="AD136:AD155" si="25">D30*21+$A136-D$135</f>
        <v>0</v>
      </c>
      <c r="AE136" s="39">
        <f t="shared" ref="AE136:AE155" si="26">E30*21+$A136-E$135</f>
        <v>21</v>
      </c>
      <c r="AF136" s="39">
        <f t="shared" ref="AF136:AF155" si="27">F30*21+$A136-F$135</f>
        <v>0</v>
      </c>
      <c r="AG136" s="39">
        <f t="shared" ref="AG136:AG155" si="28">G30*21+$A136-G$135</f>
        <v>0</v>
      </c>
      <c r="AH136" s="39">
        <f t="shared" ref="AH136:AH155" si="29">H30*21+$A136-H$135</f>
        <v>0</v>
      </c>
      <c r="AI136" s="39">
        <f t="shared" ref="AI136:AI155" si="30">I30*21+$A136-I$135</f>
        <v>0</v>
      </c>
      <c r="AJ136" s="39">
        <f t="shared" ref="AJ136:AJ155" si="31">J30*21+$A136-J$135</f>
        <v>0</v>
      </c>
      <c r="AK136" s="39">
        <f t="shared" ref="AK136:AK155" si="32">K30*21+$A136-K$135</f>
        <v>0</v>
      </c>
      <c r="AL136" s="39">
        <f t="shared" ref="AL136:AL155" si="33">L30*21+$A136-L$135</f>
        <v>0</v>
      </c>
      <c r="AM136" s="39">
        <f t="shared" ref="AM136:AM155" si="34">M30*21+$A136-M$135</f>
        <v>0</v>
      </c>
      <c r="AN136" s="39">
        <f t="shared" ref="AN136:AN155" si="35">N30*21+$A136-N$135</f>
        <v>0</v>
      </c>
      <c r="AO136" s="39">
        <f t="shared" ref="AO136:AO155" si="36">O30*21+$A136-O$135</f>
        <v>0</v>
      </c>
      <c r="AP136" s="39">
        <f t="shared" ref="AP136:AP155" si="37">P30*21+$A136-P$135</f>
        <v>0</v>
      </c>
      <c r="AQ136" s="39">
        <f t="shared" ref="AQ136:AQ155" si="38">Q30*21+$A136-Q$135</f>
        <v>21</v>
      </c>
      <c r="AR136" s="39">
        <f t="shared" ref="AR136:AR155" si="39">R30*21+$A136-R$135</f>
        <v>0</v>
      </c>
      <c r="AS136" s="39">
        <f t="shared" ref="AS136:AS155" si="40">S30*21+$A136-S$135</f>
        <v>0</v>
      </c>
      <c r="AT136" s="39">
        <f t="shared" ref="AT136:AT155" si="41">T30*21+$A136-T$135</f>
        <v>0</v>
      </c>
      <c r="AU136" s="39">
        <f t="shared" ref="AU136:AU155" si="42">U30*21+$A136-U$135</f>
        <v>0</v>
      </c>
      <c r="AV136" s="27"/>
    </row>
    <row r="137" spans="1:71" x14ac:dyDescent="0.25">
      <c r="A137" s="25">
        <f>C$135</f>
        <v>0</v>
      </c>
      <c r="C137" s="25" t="s">
        <v>114</v>
      </c>
      <c r="X137" s="26"/>
      <c r="Z137" s="26">
        <v>3</v>
      </c>
      <c r="AA137" s="39">
        <f t="shared" si="22"/>
        <v>0</v>
      </c>
      <c r="AB137" s="39">
        <f t="shared" si="23"/>
        <v>0</v>
      </c>
      <c r="AC137" s="39">
        <f t="shared" si="24"/>
        <v>0</v>
      </c>
      <c r="AD137" s="39">
        <f t="shared" si="25"/>
        <v>0</v>
      </c>
      <c r="AE137" s="39">
        <f t="shared" si="26"/>
        <v>0</v>
      </c>
      <c r="AF137" s="39">
        <f t="shared" si="27"/>
        <v>0</v>
      </c>
      <c r="AG137" s="39">
        <f t="shared" si="28"/>
        <v>0</v>
      </c>
      <c r="AH137" s="39">
        <f t="shared" si="29"/>
        <v>0</v>
      </c>
      <c r="AI137" s="39">
        <f t="shared" si="30"/>
        <v>0</v>
      </c>
      <c r="AJ137" s="39">
        <f t="shared" si="31"/>
        <v>0</v>
      </c>
      <c r="AK137" s="39">
        <f t="shared" si="32"/>
        <v>0</v>
      </c>
      <c r="AL137" s="39">
        <f t="shared" si="33"/>
        <v>0</v>
      </c>
      <c r="AM137" s="39">
        <f t="shared" si="34"/>
        <v>0</v>
      </c>
      <c r="AN137" s="39">
        <f t="shared" si="35"/>
        <v>21</v>
      </c>
      <c r="AO137" s="39">
        <f t="shared" si="36"/>
        <v>0</v>
      </c>
      <c r="AP137" s="39">
        <f t="shared" si="37"/>
        <v>0</v>
      </c>
      <c r="AQ137" s="39">
        <f t="shared" si="38"/>
        <v>0</v>
      </c>
      <c r="AR137" s="39">
        <f t="shared" si="39"/>
        <v>0</v>
      </c>
      <c r="AS137" s="39">
        <f t="shared" si="40"/>
        <v>21</v>
      </c>
      <c r="AT137" s="39">
        <f t="shared" si="41"/>
        <v>0</v>
      </c>
      <c r="AU137" s="39">
        <f t="shared" si="42"/>
        <v>0</v>
      </c>
      <c r="AV137" s="27"/>
      <c r="AY137" s="25" t="s">
        <v>117</v>
      </c>
      <c r="AZ137" s="25"/>
    </row>
    <row r="138" spans="1:71" x14ac:dyDescent="0.25">
      <c r="A138" s="25">
        <f>D135</f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26"/>
      <c r="Z138" s="26">
        <v>4</v>
      </c>
      <c r="AA138" s="39">
        <f t="shared" si="22"/>
        <v>0</v>
      </c>
      <c r="AB138" s="39">
        <f t="shared" si="23"/>
        <v>0</v>
      </c>
      <c r="AC138" s="39">
        <f t="shared" si="24"/>
        <v>0</v>
      </c>
      <c r="AD138" s="39">
        <f t="shared" si="25"/>
        <v>0</v>
      </c>
      <c r="AE138" s="39">
        <f t="shared" si="26"/>
        <v>0</v>
      </c>
      <c r="AF138" s="39">
        <f t="shared" si="27"/>
        <v>0</v>
      </c>
      <c r="AG138" s="39">
        <f t="shared" si="28"/>
        <v>0</v>
      </c>
      <c r="AH138" s="39">
        <f t="shared" si="29"/>
        <v>0</v>
      </c>
      <c r="AI138" s="39">
        <f t="shared" si="30"/>
        <v>0</v>
      </c>
      <c r="AJ138" s="39">
        <f t="shared" si="31"/>
        <v>0</v>
      </c>
      <c r="AK138" s="39">
        <f t="shared" si="32"/>
        <v>0</v>
      </c>
      <c r="AL138" s="39">
        <f t="shared" si="33"/>
        <v>21</v>
      </c>
      <c r="AM138" s="39">
        <f t="shared" si="34"/>
        <v>0</v>
      </c>
      <c r="AN138" s="39">
        <f t="shared" si="35"/>
        <v>0</v>
      </c>
      <c r="AO138" s="39">
        <f t="shared" si="36"/>
        <v>0</v>
      </c>
      <c r="AP138" s="39">
        <f t="shared" si="37"/>
        <v>0</v>
      </c>
      <c r="AQ138" s="39">
        <f t="shared" si="38"/>
        <v>0</v>
      </c>
      <c r="AR138" s="39">
        <f t="shared" si="39"/>
        <v>0</v>
      </c>
      <c r="AS138" s="39">
        <f t="shared" si="40"/>
        <v>21</v>
      </c>
      <c r="AT138" s="39">
        <f t="shared" si="41"/>
        <v>0</v>
      </c>
      <c r="AU138" s="39">
        <f t="shared" si="42"/>
        <v>0</v>
      </c>
      <c r="AV138" s="27"/>
      <c r="AX138" s="39">
        <f>A53*21+$C138-C$138</f>
        <v>0</v>
      </c>
      <c r="AY138" s="39">
        <f t="shared" ref="AY138:BR138" si="43">B53*21+$C138-D$138</f>
        <v>0</v>
      </c>
      <c r="AZ138" s="39">
        <f t="shared" si="43"/>
        <v>0</v>
      </c>
      <c r="BA138" s="39">
        <f t="shared" si="43"/>
        <v>0</v>
      </c>
      <c r="BB138" s="39">
        <f t="shared" si="43"/>
        <v>0</v>
      </c>
      <c r="BC138" s="39">
        <f t="shared" si="43"/>
        <v>0</v>
      </c>
      <c r="BD138" s="39">
        <f t="shared" si="43"/>
        <v>0</v>
      </c>
      <c r="BE138" s="39">
        <f t="shared" si="43"/>
        <v>21</v>
      </c>
      <c r="BF138" s="39">
        <f t="shared" si="43"/>
        <v>0</v>
      </c>
      <c r="BG138" s="39">
        <f t="shared" si="43"/>
        <v>21</v>
      </c>
      <c r="BH138" s="39">
        <f t="shared" si="43"/>
        <v>0</v>
      </c>
      <c r="BI138" s="39">
        <f t="shared" si="43"/>
        <v>0</v>
      </c>
      <c r="BJ138" s="39">
        <f t="shared" si="43"/>
        <v>0</v>
      </c>
      <c r="BK138" s="39">
        <f t="shared" si="43"/>
        <v>0</v>
      </c>
      <c r="BL138" s="39">
        <f t="shared" si="43"/>
        <v>0</v>
      </c>
      <c r="BM138" s="39">
        <f t="shared" si="43"/>
        <v>0</v>
      </c>
      <c r="BN138" s="39">
        <f t="shared" si="43"/>
        <v>0</v>
      </c>
      <c r="BO138" s="39">
        <f t="shared" si="43"/>
        <v>0</v>
      </c>
      <c r="BP138" s="39">
        <f t="shared" si="43"/>
        <v>0</v>
      </c>
      <c r="BQ138" s="39">
        <f t="shared" si="43"/>
        <v>0</v>
      </c>
      <c r="BR138" s="39">
        <f t="shared" si="43"/>
        <v>0</v>
      </c>
      <c r="BS138" s="27"/>
    </row>
    <row r="139" spans="1:71" x14ac:dyDescent="0.25">
      <c r="A139" s="25">
        <f>E$135</f>
        <v>0</v>
      </c>
      <c r="C139" s="25">
        <f>D$138</f>
        <v>0</v>
      </c>
      <c r="X139" s="26"/>
      <c r="Z139" s="26">
        <v>5</v>
      </c>
      <c r="AA139" s="39">
        <f t="shared" si="22"/>
        <v>0</v>
      </c>
      <c r="AB139" s="39">
        <f t="shared" si="23"/>
        <v>0</v>
      </c>
      <c r="AC139" s="39">
        <f t="shared" si="24"/>
        <v>0</v>
      </c>
      <c r="AD139" s="39">
        <f t="shared" si="25"/>
        <v>0</v>
      </c>
      <c r="AE139" s="39">
        <f t="shared" si="26"/>
        <v>0</v>
      </c>
      <c r="AF139" s="39">
        <f t="shared" si="27"/>
        <v>0</v>
      </c>
      <c r="AG139" s="39">
        <f t="shared" si="28"/>
        <v>0</v>
      </c>
      <c r="AH139" s="39">
        <f t="shared" si="29"/>
        <v>0</v>
      </c>
      <c r="AI139" s="39">
        <f t="shared" si="30"/>
        <v>0</v>
      </c>
      <c r="AJ139" s="39">
        <f t="shared" si="31"/>
        <v>0</v>
      </c>
      <c r="AK139" s="39">
        <f t="shared" si="32"/>
        <v>0</v>
      </c>
      <c r="AL139" s="39">
        <f t="shared" si="33"/>
        <v>0</v>
      </c>
      <c r="AM139" s="39">
        <f t="shared" si="34"/>
        <v>0</v>
      </c>
      <c r="AN139" s="39">
        <f t="shared" si="35"/>
        <v>21</v>
      </c>
      <c r="AO139" s="39">
        <f t="shared" si="36"/>
        <v>0</v>
      </c>
      <c r="AP139" s="39">
        <f t="shared" si="37"/>
        <v>0</v>
      </c>
      <c r="AQ139" s="39">
        <f t="shared" si="38"/>
        <v>0</v>
      </c>
      <c r="AR139" s="39">
        <f t="shared" si="39"/>
        <v>0</v>
      </c>
      <c r="AS139" s="39">
        <f t="shared" si="40"/>
        <v>0</v>
      </c>
      <c r="AT139" s="39">
        <f t="shared" si="41"/>
        <v>0</v>
      </c>
      <c r="AU139" s="39">
        <f t="shared" si="42"/>
        <v>0</v>
      </c>
      <c r="AV139" s="27"/>
      <c r="AX139" s="39">
        <f t="shared" ref="AX139:AX158" si="44">A54*21+$C139-C$138</f>
        <v>0</v>
      </c>
      <c r="AY139" s="39">
        <f t="shared" ref="AY139:AY158" si="45">B54*21+$C139-D$138</f>
        <v>0</v>
      </c>
      <c r="AZ139" s="39">
        <f t="shared" ref="AZ139:AZ158" si="46">C54*21+$C139-E$138</f>
        <v>0</v>
      </c>
      <c r="BA139" s="39">
        <f t="shared" ref="BA139:BA158" si="47">D54*21+$C139-F$138</f>
        <v>0</v>
      </c>
      <c r="BB139" s="39">
        <f t="shared" ref="BB139:BB158" si="48">E54*21+$C139-G$138</f>
        <v>21</v>
      </c>
      <c r="BC139" s="39">
        <f t="shared" ref="BC139:BC158" si="49">F54*21+$C139-H$138</f>
        <v>0</v>
      </c>
      <c r="BD139" s="39">
        <f t="shared" ref="BD139:BD158" si="50">G54*21+$C139-I$138</f>
        <v>0</v>
      </c>
      <c r="BE139" s="39">
        <f t="shared" ref="BE139:BE158" si="51">H54*21+$C139-J$138</f>
        <v>0</v>
      </c>
      <c r="BF139" s="39">
        <f t="shared" ref="BF139:BF158" si="52">I54*21+$C139-K$138</f>
        <v>0</v>
      </c>
      <c r="BG139" s="39">
        <f t="shared" ref="BG139:BG158" si="53">J54*21+$C139-L$138</f>
        <v>0</v>
      </c>
      <c r="BH139" s="39">
        <f t="shared" ref="BH139:BH158" si="54">K54*21+$C139-M$138</f>
        <v>0</v>
      </c>
      <c r="BI139" s="39">
        <f t="shared" ref="BI139:BI158" si="55">L54*21+$C139-N$138</f>
        <v>0</v>
      </c>
      <c r="BJ139" s="39">
        <f t="shared" ref="BJ139:BJ158" si="56">M54*21+$C139-O$138</f>
        <v>0</v>
      </c>
      <c r="BK139" s="39">
        <f t="shared" ref="BK139:BK158" si="57">N54*21+$C139-P$138</f>
        <v>0</v>
      </c>
      <c r="BL139" s="39">
        <f t="shared" ref="BL139:BL158" si="58">O54*21+$C139-Q$138</f>
        <v>0</v>
      </c>
      <c r="BM139" s="39">
        <f t="shared" ref="BM139:BM158" si="59">P54*21+$C139-R$138</f>
        <v>0</v>
      </c>
      <c r="BN139" s="39">
        <f t="shared" ref="BN139:BN158" si="60">Q54*21+$C139-S$138</f>
        <v>0</v>
      </c>
      <c r="BO139" s="39">
        <f t="shared" ref="BO139:BO158" si="61">R54*21+$C139-T$138</f>
        <v>21</v>
      </c>
      <c r="BP139" s="39">
        <f t="shared" ref="BP139:BP158" si="62">S54*21+$C139-U$138</f>
        <v>0</v>
      </c>
      <c r="BQ139" s="39">
        <f t="shared" ref="BQ139:BQ158" si="63">T54*21+$C139-V$138</f>
        <v>0</v>
      </c>
      <c r="BR139" s="39">
        <f t="shared" ref="BR139:BR158" si="64">U54*21+$C139-W$138</f>
        <v>0</v>
      </c>
      <c r="BS139" s="27"/>
    </row>
    <row r="140" spans="1:71" x14ac:dyDescent="0.25">
      <c r="A140" s="25">
        <f>F$135</f>
        <v>0</v>
      </c>
      <c r="C140" s="25">
        <f>E$138</f>
        <v>0</v>
      </c>
      <c r="X140" s="26"/>
      <c r="Z140" s="26">
        <v>6</v>
      </c>
      <c r="AA140" s="39">
        <f t="shared" si="22"/>
        <v>0</v>
      </c>
      <c r="AB140" s="39">
        <f t="shared" si="23"/>
        <v>0</v>
      </c>
      <c r="AC140" s="39">
        <f t="shared" si="24"/>
        <v>0</v>
      </c>
      <c r="AD140" s="39">
        <f t="shared" si="25"/>
        <v>0</v>
      </c>
      <c r="AE140" s="39">
        <f t="shared" si="26"/>
        <v>0</v>
      </c>
      <c r="AF140" s="39">
        <f t="shared" si="27"/>
        <v>0</v>
      </c>
      <c r="AG140" s="39">
        <f t="shared" si="28"/>
        <v>21</v>
      </c>
      <c r="AH140" s="39">
        <f t="shared" si="29"/>
        <v>0</v>
      </c>
      <c r="AI140" s="39">
        <f t="shared" si="30"/>
        <v>0</v>
      </c>
      <c r="AJ140" s="39">
        <f t="shared" si="31"/>
        <v>21</v>
      </c>
      <c r="AK140" s="39">
        <f t="shared" si="32"/>
        <v>0</v>
      </c>
      <c r="AL140" s="39">
        <f t="shared" si="33"/>
        <v>0</v>
      </c>
      <c r="AM140" s="39">
        <f t="shared" si="34"/>
        <v>0</v>
      </c>
      <c r="AN140" s="39">
        <f t="shared" si="35"/>
        <v>0</v>
      </c>
      <c r="AO140" s="39">
        <f t="shared" si="36"/>
        <v>0</v>
      </c>
      <c r="AP140" s="39">
        <f t="shared" si="37"/>
        <v>0</v>
      </c>
      <c r="AQ140" s="39">
        <f t="shared" si="38"/>
        <v>0</v>
      </c>
      <c r="AR140" s="39">
        <f t="shared" si="39"/>
        <v>0</v>
      </c>
      <c r="AS140" s="39">
        <f t="shared" si="40"/>
        <v>0</v>
      </c>
      <c r="AT140" s="39">
        <f t="shared" si="41"/>
        <v>0</v>
      </c>
      <c r="AU140" s="39">
        <f t="shared" si="42"/>
        <v>0</v>
      </c>
      <c r="AV140" s="27"/>
      <c r="AX140" s="39">
        <f t="shared" si="44"/>
        <v>0</v>
      </c>
      <c r="AY140" s="39">
        <f t="shared" si="45"/>
        <v>0</v>
      </c>
      <c r="AZ140" s="39">
        <f t="shared" si="46"/>
        <v>0</v>
      </c>
      <c r="BA140" s="39">
        <f t="shared" si="47"/>
        <v>0</v>
      </c>
      <c r="BB140" s="39">
        <f t="shared" si="48"/>
        <v>0</v>
      </c>
      <c r="BC140" s="39">
        <f t="shared" si="49"/>
        <v>0</v>
      </c>
      <c r="BD140" s="39">
        <f t="shared" si="50"/>
        <v>0</v>
      </c>
      <c r="BE140" s="39">
        <f t="shared" si="51"/>
        <v>0</v>
      </c>
      <c r="BF140" s="39">
        <f t="shared" si="52"/>
        <v>0</v>
      </c>
      <c r="BG140" s="39">
        <f t="shared" si="53"/>
        <v>0</v>
      </c>
      <c r="BH140" s="39">
        <f t="shared" si="54"/>
        <v>0</v>
      </c>
      <c r="BI140" s="39">
        <f t="shared" si="55"/>
        <v>0</v>
      </c>
      <c r="BJ140" s="39">
        <f t="shared" si="56"/>
        <v>0</v>
      </c>
      <c r="BK140" s="39">
        <f t="shared" si="57"/>
        <v>0</v>
      </c>
      <c r="BL140" s="39">
        <f t="shared" si="58"/>
        <v>21</v>
      </c>
      <c r="BM140" s="39">
        <f t="shared" si="59"/>
        <v>21</v>
      </c>
      <c r="BN140" s="39">
        <f t="shared" si="60"/>
        <v>0</v>
      </c>
      <c r="BO140" s="39">
        <f t="shared" si="61"/>
        <v>0</v>
      </c>
      <c r="BP140" s="39">
        <f t="shared" si="62"/>
        <v>0</v>
      </c>
      <c r="BQ140" s="39">
        <f t="shared" si="63"/>
        <v>0</v>
      </c>
      <c r="BR140" s="39">
        <f t="shared" si="64"/>
        <v>0</v>
      </c>
      <c r="BS140" s="27"/>
    </row>
    <row r="141" spans="1:71" x14ac:dyDescent="0.25">
      <c r="A141" s="25">
        <f>G$135</f>
        <v>0</v>
      </c>
      <c r="C141" s="25">
        <f>F$138</f>
        <v>0</v>
      </c>
      <c r="X141" s="26"/>
      <c r="Z141" s="26">
        <v>7</v>
      </c>
      <c r="AA141" s="39">
        <f t="shared" si="22"/>
        <v>0</v>
      </c>
      <c r="AB141" s="39">
        <f t="shared" si="23"/>
        <v>0</v>
      </c>
      <c r="AC141" s="39">
        <f t="shared" si="24"/>
        <v>0</v>
      </c>
      <c r="AD141" s="39">
        <f t="shared" si="25"/>
        <v>0</v>
      </c>
      <c r="AE141" s="39">
        <f t="shared" si="26"/>
        <v>0</v>
      </c>
      <c r="AF141" s="39">
        <f t="shared" si="27"/>
        <v>0</v>
      </c>
      <c r="AG141" s="39">
        <f t="shared" si="28"/>
        <v>0</v>
      </c>
      <c r="AH141" s="39">
        <f t="shared" si="29"/>
        <v>0</v>
      </c>
      <c r="AI141" s="39">
        <f t="shared" si="30"/>
        <v>0</v>
      </c>
      <c r="AJ141" s="39">
        <f t="shared" si="31"/>
        <v>0</v>
      </c>
      <c r="AK141" s="39">
        <f t="shared" si="32"/>
        <v>21</v>
      </c>
      <c r="AL141" s="39">
        <f t="shared" si="33"/>
        <v>0</v>
      </c>
      <c r="AM141" s="39">
        <f t="shared" si="34"/>
        <v>0</v>
      </c>
      <c r="AN141" s="39">
        <f t="shared" si="35"/>
        <v>0</v>
      </c>
      <c r="AO141" s="39">
        <f t="shared" si="36"/>
        <v>0</v>
      </c>
      <c r="AP141" s="39">
        <f t="shared" si="37"/>
        <v>0</v>
      </c>
      <c r="AQ141" s="39">
        <f t="shared" si="38"/>
        <v>0</v>
      </c>
      <c r="AR141" s="39">
        <f t="shared" si="39"/>
        <v>0</v>
      </c>
      <c r="AS141" s="39">
        <f t="shared" si="40"/>
        <v>0</v>
      </c>
      <c r="AT141" s="39">
        <f t="shared" si="41"/>
        <v>0</v>
      </c>
      <c r="AU141" s="39">
        <f t="shared" si="42"/>
        <v>0</v>
      </c>
      <c r="AV141" s="27"/>
      <c r="AX141" s="39">
        <f t="shared" si="44"/>
        <v>0</v>
      </c>
      <c r="AY141" s="39">
        <f t="shared" si="45"/>
        <v>0</v>
      </c>
      <c r="AZ141" s="39">
        <f t="shared" si="46"/>
        <v>0</v>
      </c>
      <c r="BA141" s="39">
        <f t="shared" si="47"/>
        <v>0</v>
      </c>
      <c r="BB141" s="39">
        <f t="shared" si="48"/>
        <v>0</v>
      </c>
      <c r="BC141" s="39">
        <f t="shared" si="49"/>
        <v>0</v>
      </c>
      <c r="BD141" s="39">
        <f t="shared" si="50"/>
        <v>0</v>
      </c>
      <c r="BE141" s="39">
        <f t="shared" si="51"/>
        <v>0</v>
      </c>
      <c r="BF141" s="39">
        <f t="shared" si="52"/>
        <v>0</v>
      </c>
      <c r="BG141" s="39">
        <f t="shared" si="53"/>
        <v>0</v>
      </c>
      <c r="BH141" s="39">
        <f t="shared" si="54"/>
        <v>0</v>
      </c>
      <c r="BI141" s="39">
        <f t="shared" si="55"/>
        <v>0</v>
      </c>
      <c r="BJ141" s="39">
        <f t="shared" si="56"/>
        <v>21</v>
      </c>
      <c r="BK141" s="39">
        <f t="shared" si="57"/>
        <v>0</v>
      </c>
      <c r="BL141" s="39">
        <f t="shared" si="58"/>
        <v>21</v>
      </c>
      <c r="BM141" s="39">
        <f t="shared" si="59"/>
        <v>0</v>
      </c>
      <c r="BN141" s="39">
        <f t="shared" si="60"/>
        <v>0</v>
      </c>
      <c r="BO141" s="39">
        <f t="shared" si="61"/>
        <v>0</v>
      </c>
      <c r="BP141" s="39">
        <f t="shared" si="62"/>
        <v>0</v>
      </c>
      <c r="BQ141" s="39">
        <f t="shared" si="63"/>
        <v>0</v>
      </c>
      <c r="BR141" s="39">
        <f t="shared" si="64"/>
        <v>0</v>
      </c>
      <c r="BS141" s="27"/>
    </row>
    <row r="142" spans="1:71" x14ac:dyDescent="0.25">
      <c r="A142" s="25">
        <f>H$135</f>
        <v>0</v>
      </c>
      <c r="C142" s="25">
        <f>G$138</f>
        <v>0</v>
      </c>
      <c r="X142" s="26"/>
      <c r="Z142" s="26">
        <v>8</v>
      </c>
      <c r="AA142" s="39">
        <f t="shared" si="22"/>
        <v>0</v>
      </c>
      <c r="AB142" s="39">
        <f t="shared" si="23"/>
        <v>0</v>
      </c>
      <c r="AC142" s="39">
        <f t="shared" si="24"/>
        <v>0</v>
      </c>
      <c r="AD142" s="39">
        <f t="shared" si="25"/>
        <v>0</v>
      </c>
      <c r="AE142" s="39">
        <f t="shared" si="26"/>
        <v>0</v>
      </c>
      <c r="AF142" s="39">
        <f t="shared" si="27"/>
        <v>0</v>
      </c>
      <c r="AG142" s="39">
        <f t="shared" si="28"/>
        <v>0</v>
      </c>
      <c r="AH142" s="39">
        <f t="shared" si="29"/>
        <v>0</v>
      </c>
      <c r="AI142" s="39">
        <f t="shared" si="30"/>
        <v>21</v>
      </c>
      <c r="AJ142" s="39">
        <f t="shared" si="31"/>
        <v>0</v>
      </c>
      <c r="AK142" s="39">
        <f t="shared" si="32"/>
        <v>0</v>
      </c>
      <c r="AL142" s="39">
        <f t="shared" si="33"/>
        <v>21</v>
      </c>
      <c r="AM142" s="39">
        <f t="shared" si="34"/>
        <v>0</v>
      </c>
      <c r="AN142" s="39">
        <f t="shared" si="35"/>
        <v>0</v>
      </c>
      <c r="AO142" s="39">
        <f t="shared" si="36"/>
        <v>0</v>
      </c>
      <c r="AP142" s="39">
        <f t="shared" si="37"/>
        <v>0</v>
      </c>
      <c r="AQ142" s="39">
        <f t="shared" si="38"/>
        <v>0</v>
      </c>
      <c r="AR142" s="39">
        <f t="shared" si="39"/>
        <v>0</v>
      </c>
      <c r="AS142" s="39">
        <f t="shared" si="40"/>
        <v>0</v>
      </c>
      <c r="AT142" s="39">
        <f t="shared" si="41"/>
        <v>0</v>
      </c>
      <c r="AU142" s="39">
        <f t="shared" si="42"/>
        <v>0</v>
      </c>
      <c r="AV142" s="27"/>
      <c r="AX142" s="39">
        <f t="shared" si="44"/>
        <v>0</v>
      </c>
      <c r="AY142" s="39">
        <f t="shared" si="45"/>
        <v>0</v>
      </c>
      <c r="AZ142" s="39">
        <f t="shared" si="46"/>
        <v>0</v>
      </c>
      <c r="BA142" s="39">
        <f t="shared" si="47"/>
        <v>0</v>
      </c>
      <c r="BB142" s="39">
        <f t="shared" si="48"/>
        <v>0</v>
      </c>
      <c r="BC142" s="39">
        <f t="shared" si="49"/>
        <v>0</v>
      </c>
      <c r="BD142" s="39">
        <f t="shared" si="50"/>
        <v>0</v>
      </c>
      <c r="BE142" s="39">
        <f t="shared" si="51"/>
        <v>0</v>
      </c>
      <c r="BF142" s="39">
        <f t="shared" si="52"/>
        <v>0</v>
      </c>
      <c r="BG142" s="39">
        <f t="shared" si="53"/>
        <v>0</v>
      </c>
      <c r="BH142" s="39">
        <f t="shared" si="54"/>
        <v>0</v>
      </c>
      <c r="BI142" s="39">
        <f t="shared" si="55"/>
        <v>0</v>
      </c>
      <c r="BJ142" s="39">
        <f t="shared" si="56"/>
        <v>0</v>
      </c>
      <c r="BK142" s="39">
        <f t="shared" si="57"/>
        <v>0</v>
      </c>
      <c r="BL142" s="39">
        <f t="shared" si="58"/>
        <v>0</v>
      </c>
      <c r="BM142" s="39">
        <f t="shared" si="59"/>
        <v>0</v>
      </c>
      <c r="BN142" s="39">
        <f t="shared" si="60"/>
        <v>0</v>
      </c>
      <c r="BO142" s="39">
        <f t="shared" si="61"/>
        <v>21</v>
      </c>
      <c r="BP142" s="39">
        <f t="shared" si="62"/>
        <v>0</v>
      </c>
      <c r="BQ142" s="39">
        <f t="shared" si="63"/>
        <v>0</v>
      </c>
      <c r="BR142" s="39">
        <f t="shared" si="64"/>
        <v>0</v>
      </c>
      <c r="BS142" s="27"/>
    </row>
    <row r="143" spans="1:71" x14ac:dyDescent="0.25">
      <c r="A143" s="25">
        <f>I$135</f>
        <v>0</v>
      </c>
      <c r="C143" s="25">
        <f>H$138</f>
        <v>0</v>
      </c>
      <c r="X143" s="26"/>
      <c r="Z143" s="26">
        <v>9</v>
      </c>
      <c r="AA143" s="39">
        <f t="shared" si="22"/>
        <v>0</v>
      </c>
      <c r="AB143" s="39">
        <f t="shared" si="23"/>
        <v>0</v>
      </c>
      <c r="AC143" s="39">
        <f t="shared" si="24"/>
        <v>0</v>
      </c>
      <c r="AD143" s="39">
        <f t="shared" si="25"/>
        <v>0</v>
      </c>
      <c r="AE143" s="39">
        <f t="shared" si="26"/>
        <v>0</v>
      </c>
      <c r="AF143" s="39">
        <f t="shared" si="27"/>
        <v>0</v>
      </c>
      <c r="AG143" s="39">
        <f t="shared" si="28"/>
        <v>0</v>
      </c>
      <c r="AH143" s="39">
        <f t="shared" si="29"/>
        <v>0</v>
      </c>
      <c r="AI143" s="39">
        <f t="shared" si="30"/>
        <v>0</v>
      </c>
      <c r="AJ143" s="39">
        <f t="shared" si="31"/>
        <v>0</v>
      </c>
      <c r="AK143" s="39">
        <f t="shared" si="32"/>
        <v>21</v>
      </c>
      <c r="AL143" s="39">
        <f t="shared" si="33"/>
        <v>0</v>
      </c>
      <c r="AM143" s="39">
        <f t="shared" si="34"/>
        <v>0</v>
      </c>
      <c r="AN143" s="39">
        <f t="shared" si="35"/>
        <v>0</v>
      </c>
      <c r="AO143" s="39">
        <f t="shared" si="36"/>
        <v>0</v>
      </c>
      <c r="AP143" s="39">
        <f t="shared" si="37"/>
        <v>0</v>
      </c>
      <c r="AQ143" s="39">
        <f t="shared" si="38"/>
        <v>0</v>
      </c>
      <c r="AR143" s="39">
        <f t="shared" si="39"/>
        <v>0</v>
      </c>
      <c r="AS143" s="39">
        <f t="shared" si="40"/>
        <v>0</v>
      </c>
      <c r="AT143" s="39">
        <f t="shared" si="41"/>
        <v>0</v>
      </c>
      <c r="AU143" s="39">
        <f t="shared" si="42"/>
        <v>0</v>
      </c>
      <c r="AV143" s="27"/>
      <c r="AX143" s="39">
        <f t="shared" si="44"/>
        <v>0</v>
      </c>
      <c r="AY143" s="39">
        <f t="shared" si="45"/>
        <v>0</v>
      </c>
      <c r="AZ143" s="39">
        <f t="shared" si="46"/>
        <v>0</v>
      </c>
      <c r="BA143" s="39">
        <f t="shared" si="47"/>
        <v>0</v>
      </c>
      <c r="BB143" s="39">
        <f t="shared" si="48"/>
        <v>0</v>
      </c>
      <c r="BC143" s="39">
        <f t="shared" si="49"/>
        <v>0</v>
      </c>
      <c r="BD143" s="39">
        <f t="shared" si="50"/>
        <v>21</v>
      </c>
      <c r="BE143" s="39">
        <f t="shared" si="51"/>
        <v>0</v>
      </c>
      <c r="BF143" s="39">
        <f t="shared" si="52"/>
        <v>0</v>
      </c>
      <c r="BG143" s="39">
        <f t="shared" si="53"/>
        <v>0</v>
      </c>
      <c r="BH143" s="39">
        <f t="shared" si="54"/>
        <v>0</v>
      </c>
      <c r="BI143" s="39">
        <f t="shared" si="55"/>
        <v>0</v>
      </c>
      <c r="BJ143" s="39">
        <f t="shared" si="56"/>
        <v>0</v>
      </c>
      <c r="BK143" s="39">
        <f t="shared" si="57"/>
        <v>0</v>
      </c>
      <c r="BL143" s="39">
        <f t="shared" si="58"/>
        <v>0</v>
      </c>
      <c r="BM143" s="39">
        <f t="shared" si="59"/>
        <v>0</v>
      </c>
      <c r="BN143" s="39">
        <f t="shared" si="60"/>
        <v>0</v>
      </c>
      <c r="BO143" s="39">
        <f t="shared" si="61"/>
        <v>0</v>
      </c>
      <c r="BP143" s="39">
        <f t="shared" si="62"/>
        <v>0</v>
      </c>
      <c r="BQ143" s="39">
        <f t="shared" si="63"/>
        <v>21</v>
      </c>
      <c r="BR143" s="39">
        <f t="shared" si="64"/>
        <v>0</v>
      </c>
      <c r="BS143" s="27"/>
    </row>
    <row r="144" spans="1:71" x14ac:dyDescent="0.25">
      <c r="A144" s="25">
        <f>J$135</f>
        <v>0</v>
      </c>
      <c r="C144" s="25">
        <f>I$138</f>
        <v>0</v>
      </c>
      <c r="X144" s="26"/>
      <c r="Z144" s="26">
        <v>10</v>
      </c>
      <c r="AA144" s="39">
        <f t="shared" si="22"/>
        <v>0</v>
      </c>
      <c r="AB144" s="39">
        <f t="shared" si="23"/>
        <v>0</v>
      </c>
      <c r="AC144" s="39">
        <f t="shared" si="24"/>
        <v>0</v>
      </c>
      <c r="AD144" s="39">
        <f t="shared" si="25"/>
        <v>0</v>
      </c>
      <c r="AE144" s="39">
        <f t="shared" si="26"/>
        <v>0</v>
      </c>
      <c r="AF144" s="39">
        <f t="shared" si="27"/>
        <v>0</v>
      </c>
      <c r="AG144" s="39">
        <f t="shared" si="28"/>
        <v>0</v>
      </c>
      <c r="AH144" s="39">
        <f t="shared" si="29"/>
        <v>0</v>
      </c>
      <c r="AI144" s="39">
        <f t="shared" si="30"/>
        <v>0</v>
      </c>
      <c r="AJ144" s="39">
        <f t="shared" si="31"/>
        <v>0</v>
      </c>
      <c r="AK144" s="39">
        <f t="shared" si="32"/>
        <v>0</v>
      </c>
      <c r="AL144" s="39">
        <f t="shared" si="33"/>
        <v>0</v>
      </c>
      <c r="AM144" s="39">
        <f t="shared" si="34"/>
        <v>0</v>
      </c>
      <c r="AN144" s="39">
        <f t="shared" si="35"/>
        <v>0</v>
      </c>
      <c r="AO144" s="39">
        <f t="shared" si="36"/>
        <v>0</v>
      </c>
      <c r="AP144" s="39">
        <f t="shared" si="37"/>
        <v>0</v>
      </c>
      <c r="AQ144" s="39">
        <f t="shared" si="38"/>
        <v>0</v>
      </c>
      <c r="AR144" s="39">
        <f t="shared" si="39"/>
        <v>0</v>
      </c>
      <c r="AS144" s="39">
        <f t="shared" si="40"/>
        <v>0</v>
      </c>
      <c r="AT144" s="39">
        <f t="shared" si="41"/>
        <v>0</v>
      </c>
      <c r="AU144" s="39">
        <f t="shared" si="42"/>
        <v>0</v>
      </c>
      <c r="AV144" s="27"/>
      <c r="AX144" s="39">
        <f t="shared" si="44"/>
        <v>0</v>
      </c>
      <c r="AY144" s="39">
        <f t="shared" si="45"/>
        <v>0</v>
      </c>
      <c r="AZ144" s="39">
        <f t="shared" si="46"/>
        <v>0</v>
      </c>
      <c r="BA144" s="39">
        <f t="shared" si="47"/>
        <v>0</v>
      </c>
      <c r="BB144" s="39">
        <f t="shared" si="48"/>
        <v>0</v>
      </c>
      <c r="BC144" s="39">
        <f t="shared" si="49"/>
        <v>0</v>
      </c>
      <c r="BD144" s="39">
        <f t="shared" si="50"/>
        <v>0</v>
      </c>
      <c r="BE144" s="39">
        <f t="shared" si="51"/>
        <v>0</v>
      </c>
      <c r="BF144" s="39">
        <f t="shared" si="52"/>
        <v>0</v>
      </c>
      <c r="BG144" s="39">
        <f t="shared" si="53"/>
        <v>0</v>
      </c>
      <c r="BH144" s="39">
        <f t="shared" si="54"/>
        <v>0</v>
      </c>
      <c r="BI144" s="39">
        <f t="shared" si="55"/>
        <v>0</v>
      </c>
      <c r="BJ144" s="39">
        <f t="shared" si="56"/>
        <v>0</v>
      </c>
      <c r="BK144" s="39">
        <f t="shared" si="57"/>
        <v>0</v>
      </c>
      <c r="BL144" s="39">
        <f t="shared" si="58"/>
        <v>0</v>
      </c>
      <c r="BM144" s="39">
        <f t="shared" si="59"/>
        <v>0</v>
      </c>
      <c r="BN144" s="39">
        <f t="shared" si="60"/>
        <v>0</v>
      </c>
      <c r="BO144" s="39">
        <f t="shared" si="61"/>
        <v>0</v>
      </c>
      <c r="BP144" s="39">
        <f t="shared" si="62"/>
        <v>0</v>
      </c>
      <c r="BQ144" s="39">
        <f t="shared" si="63"/>
        <v>21</v>
      </c>
      <c r="BR144" s="39">
        <f t="shared" si="64"/>
        <v>0</v>
      </c>
      <c r="BS144" s="27"/>
    </row>
    <row r="145" spans="1:71" x14ac:dyDescent="0.25">
      <c r="A145" s="25">
        <f>K$135</f>
        <v>0</v>
      </c>
      <c r="C145" s="25">
        <f>J$138</f>
        <v>0</v>
      </c>
      <c r="X145" s="26"/>
      <c r="Z145" s="26">
        <v>11</v>
      </c>
      <c r="AA145" s="39">
        <f t="shared" si="22"/>
        <v>0</v>
      </c>
      <c r="AB145" s="39">
        <f t="shared" si="23"/>
        <v>0</v>
      </c>
      <c r="AC145" s="39">
        <f t="shared" si="24"/>
        <v>0</v>
      </c>
      <c r="AD145" s="39">
        <f t="shared" si="25"/>
        <v>0</v>
      </c>
      <c r="AE145" s="39">
        <f t="shared" si="26"/>
        <v>0</v>
      </c>
      <c r="AF145" s="39">
        <f t="shared" si="27"/>
        <v>0</v>
      </c>
      <c r="AG145" s="39">
        <f t="shared" si="28"/>
        <v>0</v>
      </c>
      <c r="AH145" s="39">
        <f t="shared" si="29"/>
        <v>0</v>
      </c>
      <c r="AI145" s="39">
        <f t="shared" si="30"/>
        <v>0</v>
      </c>
      <c r="AJ145" s="39">
        <f t="shared" si="31"/>
        <v>0</v>
      </c>
      <c r="AK145" s="39">
        <f t="shared" si="32"/>
        <v>0</v>
      </c>
      <c r="AL145" s="39">
        <f t="shared" si="33"/>
        <v>0</v>
      </c>
      <c r="AM145" s="39">
        <f t="shared" si="34"/>
        <v>0</v>
      </c>
      <c r="AN145" s="39">
        <f t="shared" si="35"/>
        <v>0</v>
      </c>
      <c r="AO145" s="39">
        <f t="shared" si="36"/>
        <v>0</v>
      </c>
      <c r="AP145" s="39">
        <f t="shared" si="37"/>
        <v>0</v>
      </c>
      <c r="AQ145" s="39">
        <f t="shared" si="38"/>
        <v>0</v>
      </c>
      <c r="AR145" s="39">
        <f t="shared" si="39"/>
        <v>0</v>
      </c>
      <c r="AS145" s="39">
        <f t="shared" si="40"/>
        <v>0</v>
      </c>
      <c r="AT145" s="39">
        <f t="shared" si="41"/>
        <v>0</v>
      </c>
      <c r="AU145" s="39">
        <f t="shared" si="42"/>
        <v>0</v>
      </c>
      <c r="AV145" s="27"/>
      <c r="AX145" s="39">
        <f t="shared" si="44"/>
        <v>0</v>
      </c>
      <c r="AY145" s="39">
        <f t="shared" si="45"/>
        <v>0</v>
      </c>
      <c r="AZ145" s="39">
        <f t="shared" si="46"/>
        <v>0</v>
      </c>
      <c r="BA145" s="39">
        <f t="shared" si="47"/>
        <v>0</v>
      </c>
      <c r="BB145" s="39">
        <f t="shared" si="48"/>
        <v>0</v>
      </c>
      <c r="BC145" s="39">
        <f t="shared" si="49"/>
        <v>0</v>
      </c>
      <c r="BD145" s="39">
        <f t="shared" si="50"/>
        <v>0</v>
      </c>
      <c r="BE145" s="39">
        <f t="shared" si="51"/>
        <v>0</v>
      </c>
      <c r="BF145" s="39">
        <f t="shared" si="52"/>
        <v>0</v>
      </c>
      <c r="BG145" s="39">
        <f t="shared" si="53"/>
        <v>0</v>
      </c>
      <c r="BH145" s="39">
        <f t="shared" si="54"/>
        <v>0</v>
      </c>
      <c r="BI145" s="39">
        <f t="shared" si="55"/>
        <v>0</v>
      </c>
      <c r="BJ145" s="39">
        <f t="shared" si="56"/>
        <v>0</v>
      </c>
      <c r="BK145" s="39">
        <f t="shared" si="57"/>
        <v>0</v>
      </c>
      <c r="BL145" s="39">
        <f t="shared" si="58"/>
        <v>0</v>
      </c>
      <c r="BM145" s="39">
        <f t="shared" si="59"/>
        <v>0</v>
      </c>
      <c r="BN145" s="39">
        <f t="shared" si="60"/>
        <v>0</v>
      </c>
      <c r="BO145" s="39">
        <f t="shared" si="61"/>
        <v>0</v>
      </c>
      <c r="BP145" s="39">
        <f t="shared" si="62"/>
        <v>0</v>
      </c>
      <c r="BQ145" s="39">
        <f t="shared" si="63"/>
        <v>0</v>
      </c>
      <c r="BR145" s="39">
        <f t="shared" si="64"/>
        <v>21</v>
      </c>
      <c r="BS145" s="27"/>
    </row>
    <row r="146" spans="1:71" x14ac:dyDescent="0.25">
      <c r="A146" s="25">
        <f>L$135</f>
        <v>0</v>
      </c>
      <c r="C146" s="25">
        <f>K$138</f>
        <v>0</v>
      </c>
      <c r="X146" s="26"/>
      <c r="Z146" s="26">
        <v>12</v>
      </c>
      <c r="AA146" s="39">
        <f t="shared" si="22"/>
        <v>0</v>
      </c>
      <c r="AB146" s="39">
        <f t="shared" si="23"/>
        <v>0</v>
      </c>
      <c r="AC146" s="39">
        <f t="shared" si="24"/>
        <v>0</v>
      </c>
      <c r="AD146" s="39">
        <f t="shared" si="25"/>
        <v>0</v>
      </c>
      <c r="AE146" s="39">
        <f t="shared" si="26"/>
        <v>0</v>
      </c>
      <c r="AF146" s="39">
        <f t="shared" si="27"/>
        <v>0</v>
      </c>
      <c r="AG146" s="39">
        <f t="shared" si="28"/>
        <v>0</v>
      </c>
      <c r="AH146" s="39">
        <f t="shared" si="29"/>
        <v>0</v>
      </c>
      <c r="AI146" s="39">
        <f t="shared" si="30"/>
        <v>0</v>
      </c>
      <c r="AJ146" s="39">
        <f t="shared" si="31"/>
        <v>0</v>
      </c>
      <c r="AK146" s="39">
        <f t="shared" si="32"/>
        <v>0</v>
      </c>
      <c r="AL146" s="39">
        <f t="shared" si="33"/>
        <v>0</v>
      </c>
      <c r="AM146" s="39">
        <f t="shared" si="34"/>
        <v>0</v>
      </c>
      <c r="AN146" s="39">
        <f t="shared" si="35"/>
        <v>0</v>
      </c>
      <c r="AO146" s="39">
        <f t="shared" si="36"/>
        <v>0</v>
      </c>
      <c r="AP146" s="39">
        <f t="shared" si="37"/>
        <v>0</v>
      </c>
      <c r="AQ146" s="39">
        <f t="shared" si="38"/>
        <v>0</v>
      </c>
      <c r="AR146" s="39">
        <f t="shared" si="39"/>
        <v>0</v>
      </c>
      <c r="AS146" s="39">
        <f t="shared" si="40"/>
        <v>0</v>
      </c>
      <c r="AT146" s="39">
        <f t="shared" si="41"/>
        <v>0</v>
      </c>
      <c r="AU146" s="39">
        <f t="shared" si="42"/>
        <v>0</v>
      </c>
      <c r="AV146" s="27"/>
      <c r="AX146" s="39">
        <f t="shared" si="44"/>
        <v>0</v>
      </c>
      <c r="AY146" s="39">
        <f t="shared" si="45"/>
        <v>0</v>
      </c>
      <c r="AZ146" s="39">
        <f t="shared" si="46"/>
        <v>0</v>
      </c>
      <c r="BA146" s="39">
        <f t="shared" si="47"/>
        <v>0</v>
      </c>
      <c r="BB146" s="39">
        <f t="shared" si="48"/>
        <v>0</v>
      </c>
      <c r="BC146" s="39">
        <f t="shared" si="49"/>
        <v>0</v>
      </c>
      <c r="BD146" s="39">
        <f t="shared" si="50"/>
        <v>0</v>
      </c>
      <c r="BE146" s="39">
        <f t="shared" si="51"/>
        <v>0</v>
      </c>
      <c r="BF146" s="39">
        <f t="shared" si="52"/>
        <v>0</v>
      </c>
      <c r="BG146" s="39">
        <f t="shared" si="53"/>
        <v>21</v>
      </c>
      <c r="BH146" s="39">
        <f t="shared" si="54"/>
        <v>0</v>
      </c>
      <c r="BI146" s="39">
        <f t="shared" si="55"/>
        <v>0</v>
      </c>
      <c r="BJ146" s="39">
        <f t="shared" si="56"/>
        <v>0</v>
      </c>
      <c r="BK146" s="39">
        <f t="shared" si="57"/>
        <v>0</v>
      </c>
      <c r="BL146" s="39">
        <f t="shared" si="58"/>
        <v>0</v>
      </c>
      <c r="BM146" s="39">
        <f t="shared" si="59"/>
        <v>0</v>
      </c>
      <c r="BN146" s="39">
        <f t="shared" si="60"/>
        <v>0</v>
      </c>
      <c r="BO146" s="39">
        <f t="shared" si="61"/>
        <v>0</v>
      </c>
      <c r="BP146" s="39">
        <f t="shared" si="62"/>
        <v>0</v>
      </c>
      <c r="BQ146" s="39">
        <f t="shared" si="63"/>
        <v>0</v>
      </c>
      <c r="BR146" s="39">
        <f t="shared" si="64"/>
        <v>21</v>
      </c>
      <c r="BS146" s="27"/>
    </row>
    <row r="147" spans="1:71" x14ac:dyDescent="0.25">
      <c r="A147" s="25">
        <f>M$135</f>
        <v>0</v>
      </c>
      <c r="C147" s="25">
        <f>L$138</f>
        <v>0</v>
      </c>
      <c r="X147" s="26"/>
      <c r="Z147" s="26">
        <v>13</v>
      </c>
      <c r="AA147" s="39">
        <f t="shared" si="22"/>
        <v>0</v>
      </c>
      <c r="AB147" s="39">
        <f t="shared" si="23"/>
        <v>0</v>
      </c>
      <c r="AC147" s="39">
        <f t="shared" si="24"/>
        <v>0</v>
      </c>
      <c r="AD147" s="39">
        <f t="shared" si="25"/>
        <v>0</v>
      </c>
      <c r="AE147" s="39">
        <f t="shared" si="26"/>
        <v>0</v>
      </c>
      <c r="AF147" s="39">
        <f t="shared" si="27"/>
        <v>0</v>
      </c>
      <c r="AG147" s="39">
        <f t="shared" si="28"/>
        <v>0</v>
      </c>
      <c r="AH147" s="39">
        <f t="shared" si="29"/>
        <v>0</v>
      </c>
      <c r="AI147" s="39">
        <f t="shared" si="30"/>
        <v>0</v>
      </c>
      <c r="AJ147" s="39">
        <f t="shared" si="31"/>
        <v>0</v>
      </c>
      <c r="AK147" s="39">
        <f t="shared" si="32"/>
        <v>0</v>
      </c>
      <c r="AL147" s="39">
        <f t="shared" si="33"/>
        <v>0</v>
      </c>
      <c r="AM147" s="39">
        <f t="shared" si="34"/>
        <v>0</v>
      </c>
      <c r="AN147" s="39">
        <f t="shared" si="35"/>
        <v>0</v>
      </c>
      <c r="AO147" s="39">
        <f t="shared" si="36"/>
        <v>0</v>
      </c>
      <c r="AP147" s="39">
        <f t="shared" si="37"/>
        <v>0</v>
      </c>
      <c r="AQ147" s="39">
        <f t="shared" si="38"/>
        <v>0</v>
      </c>
      <c r="AR147" s="39">
        <f t="shared" si="39"/>
        <v>0</v>
      </c>
      <c r="AS147" s="39">
        <f t="shared" si="40"/>
        <v>0</v>
      </c>
      <c r="AT147" s="39">
        <f t="shared" si="41"/>
        <v>0</v>
      </c>
      <c r="AU147" s="39">
        <f t="shared" si="42"/>
        <v>0</v>
      </c>
      <c r="AV147" s="27"/>
      <c r="AX147" s="39">
        <f t="shared" si="44"/>
        <v>0</v>
      </c>
      <c r="AY147" s="39">
        <f t="shared" si="45"/>
        <v>0</v>
      </c>
      <c r="AZ147" s="39">
        <f t="shared" si="46"/>
        <v>0</v>
      </c>
      <c r="BA147" s="39">
        <f t="shared" si="47"/>
        <v>0</v>
      </c>
      <c r="BB147" s="39">
        <f t="shared" si="48"/>
        <v>0</v>
      </c>
      <c r="BC147" s="39">
        <f t="shared" si="49"/>
        <v>0</v>
      </c>
      <c r="BD147" s="39">
        <f t="shared" si="50"/>
        <v>0</v>
      </c>
      <c r="BE147" s="39">
        <f t="shared" si="51"/>
        <v>0</v>
      </c>
      <c r="BF147" s="39">
        <f t="shared" si="52"/>
        <v>0</v>
      </c>
      <c r="BG147" s="39">
        <f t="shared" si="53"/>
        <v>0</v>
      </c>
      <c r="BH147" s="39">
        <f t="shared" si="54"/>
        <v>0</v>
      </c>
      <c r="BI147" s="39">
        <f t="shared" si="55"/>
        <v>0</v>
      </c>
      <c r="BJ147" s="39">
        <f t="shared" si="56"/>
        <v>0</v>
      </c>
      <c r="BK147" s="39">
        <f t="shared" si="57"/>
        <v>0</v>
      </c>
      <c r="BL147" s="39">
        <f t="shared" si="58"/>
        <v>0</v>
      </c>
      <c r="BM147" s="39">
        <f t="shared" si="59"/>
        <v>0</v>
      </c>
      <c r="BN147" s="39">
        <f t="shared" si="60"/>
        <v>0</v>
      </c>
      <c r="BO147" s="39">
        <f t="shared" si="61"/>
        <v>0</v>
      </c>
      <c r="BP147" s="39">
        <f t="shared" si="62"/>
        <v>0</v>
      </c>
      <c r="BQ147" s="39">
        <f t="shared" si="63"/>
        <v>0</v>
      </c>
      <c r="BR147" s="39">
        <f t="shared" si="64"/>
        <v>0</v>
      </c>
      <c r="BS147" s="27"/>
    </row>
    <row r="148" spans="1:71" x14ac:dyDescent="0.25">
      <c r="A148" s="25">
        <f>N$135</f>
        <v>0</v>
      </c>
      <c r="C148" s="25">
        <f>M$138</f>
        <v>0</v>
      </c>
      <c r="X148" s="26"/>
      <c r="Z148" s="26">
        <v>14</v>
      </c>
      <c r="AA148" s="39">
        <f t="shared" si="22"/>
        <v>0</v>
      </c>
      <c r="AB148" s="39">
        <f t="shared" si="23"/>
        <v>0</v>
      </c>
      <c r="AC148" s="39">
        <f t="shared" si="24"/>
        <v>0</v>
      </c>
      <c r="AD148" s="39">
        <f t="shared" si="25"/>
        <v>0</v>
      </c>
      <c r="AE148" s="39">
        <f t="shared" si="26"/>
        <v>0</v>
      </c>
      <c r="AF148" s="39">
        <f t="shared" si="27"/>
        <v>0</v>
      </c>
      <c r="AG148" s="39">
        <f t="shared" si="28"/>
        <v>0</v>
      </c>
      <c r="AH148" s="39">
        <f t="shared" si="29"/>
        <v>0</v>
      </c>
      <c r="AI148" s="39">
        <f t="shared" si="30"/>
        <v>0</v>
      </c>
      <c r="AJ148" s="39">
        <f t="shared" si="31"/>
        <v>0</v>
      </c>
      <c r="AK148" s="39">
        <f t="shared" si="32"/>
        <v>0</v>
      </c>
      <c r="AL148" s="39">
        <f t="shared" si="33"/>
        <v>0</v>
      </c>
      <c r="AM148" s="39">
        <f t="shared" si="34"/>
        <v>0</v>
      </c>
      <c r="AN148" s="39">
        <f t="shared" si="35"/>
        <v>0</v>
      </c>
      <c r="AO148" s="39">
        <f t="shared" si="36"/>
        <v>0</v>
      </c>
      <c r="AP148" s="39">
        <f t="shared" si="37"/>
        <v>0</v>
      </c>
      <c r="AQ148" s="39">
        <f t="shared" si="38"/>
        <v>0</v>
      </c>
      <c r="AR148" s="39">
        <f t="shared" si="39"/>
        <v>0</v>
      </c>
      <c r="AS148" s="39">
        <f t="shared" si="40"/>
        <v>0</v>
      </c>
      <c r="AT148" s="39">
        <f t="shared" si="41"/>
        <v>0</v>
      </c>
      <c r="AU148" s="39">
        <f t="shared" si="42"/>
        <v>0</v>
      </c>
      <c r="AV148" s="27"/>
      <c r="AX148" s="39">
        <f t="shared" si="44"/>
        <v>0</v>
      </c>
      <c r="AY148" s="39">
        <f t="shared" si="45"/>
        <v>0</v>
      </c>
      <c r="AZ148" s="39">
        <f t="shared" si="46"/>
        <v>0</v>
      </c>
      <c r="BA148" s="39">
        <f t="shared" si="47"/>
        <v>0</v>
      </c>
      <c r="BB148" s="39">
        <f t="shared" si="48"/>
        <v>0</v>
      </c>
      <c r="BC148" s="39">
        <f t="shared" si="49"/>
        <v>0</v>
      </c>
      <c r="BD148" s="39">
        <f t="shared" si="50"/>
        <v>0</v>
      </c>
      <c r="BE148" s="39">
        <f t="shared" si="51"/>
        <v>0</v>
      </c>
      <c r="BF148" s="39">
        <f t="shared" si="52"/>
        <v>0</v>
      </c>
      <c r="BG148" s="39">
        <f t="shared" si="53"/>
        <v>0</v>
      </c>
      <c r="BH148" s="39">
        <f t="shared" si="54"/>
        <v>0</v>
      </c>
      <c r="BI148" s="39">
        <f t="shared" si="55"/>
        <v>0</v>
      </c>
      <c r="BJ148" s="39">
        <f t="shared" si="56"/>
        <v>0</v>
      </c>
      <c r="BK148" s="39">
        <f t="shared" si="57"/>
        <v>0</v>
      </c>
      <c r="BL148" s="39">
        <f t="shared" si="58"/>
        <v>0</v>
      </c>
      <c r="BM148" s="39">
        <f t="shared" si="59"/>
        <v>0</v>
      </c>
      <c r="BN148" s="39">
        <f t="shared" si="60"/>
        <v>0</v>
      </c>
      <c r="BO148" s="39">
        <f t="shared" si="61"/>
        <v>0</v>
      </c>
      <c r="BP148" s="39">
        <f t="shared" si="62"/>
        <v>0</v>
      </c>
      <c r="BQ148" s="39">
        <f t="shared" si="63"/>
        <v>0</v>
      </c>
      <c r="BR148" s="39">
        <f t="shared" si="64"/>
        <v>0</v>
      </c>
      <c r="BS148" s="27"/>
    </row>
    <row r="149" spans="1:71" x14ac:dyDescent="0.25">
      <c r="A149" s="25">
        <f>O$135</f>
        <v>0</v>
      </c>
      <c r="C149" s="25">
        <f>N$138</f>
        <v>0</v>
      </c>
      <c r="X149" s="26"/>
      <c r="Z149" s="26">
        <v>15</v>
      </c>
      <c r="AA149" s="39">
        <f t="shared" si="22"/>
        <v>0</v>
      </c>
      <c r="AB149" s="39">
        <f t="shared" si="23"/>
        <v>0</v>
      </c>
      <c r="AC149" s="39">
        <f t="shared" si="24"/>
        <v>0</v>
      </c>
      <c r="AD149" s="39">
        <f t="shared" si="25"/>
        <v>0</v>
      </c>
      <c r="AE149" s="39">
        <f t="shared" si="26"/>
        <v>0</v>
      </c>
      <c r="AF149" s="39">
        <f t="shared" si="27"/>
        <v>0</v>
      </c>
      <c r="AG149" s="39">
        <f t="shared" si="28"/>
        <v>0</v>
      </c>
      <c r="AH149" s="39">
        <f t="shared" si="29"/>
        <v>0</v>
      </c>
      <c r="AI149" s="39">
        <f t="shared" si="30"/>
        <v>0</v>
      </c>
      <c r="AJ149" s="39">
        <f t="shared" si="31"/>
        <v>0</v>
      </c>
      <c r="AK149" s="39">
        <f t="shared" si="32"/>
        <v>0</v>
      </c>
      <c r="AL149" s="39">
        <f t="shared" si="33"/>
        <v>0</v>
      </c>
      <c r="AM149" s="39">
        <f t="shared" si="34"/>
        <v>0</v>
      </c>
      <c r="AN149" s="39">
        <f t="shared" si="35"/>
        <v>0</v>
      </c>
      <c r="AO149" s="39">
        <f t="shared" si="36"/>
        <v>0</v>
      </c>
      <c r="AP149" s="39">
        <f t="shared" si="37"/>
        <v>0</v>
      </c>
      <c r="AQ149" s="39">
        <f t="shared" si="38"/>
        <v>0</v>
      </c>
      <c r="AR149" s="39">
        <f t="shared" si="39"/>
        <v>0</v>
      </c>
      <c r="AS149" s="39">
        <f t="shared" si="40"/>
        <v>0</v>
      </c>
      <c r="AT149" s="39">
        <f t="shared" si="41"/>
        <v>0</v>
      </c>
      <c r="AU149" s="39">
        <f t="shared" si="42"/>
        <v>0</v>
      </c>
      <c r="AV149" s="27"/>
      <c r="AX149" s="39">
        <f t="shared" si="44"/>
        <v>0</v>
      </c>
      <c r="AY149" s="39">
        <f t="shared" si="45"/>
        <v>0</v>
      </c>
      <c r="AZ149" s="39">
        <f t="shared" si="46"/>
        <v>0</v>
      </c>
      <c r="BA149" s="39">
        <f t="shared" si="47"/>
        <v>0</v>
      </c>
      <c r="BB149" s="39">
        <f t="shared" si="48"/>
        <v>0</v>
      </c>
      <c r="BC149" s="39">
        <f t="shared" si="49"/>
        <v>0</v>
      </c>
      <c r="BD149" s="39">
        <f t="shared" si="50"/>
        <v>0</v>
      </c>
      <c r="BE149" s="39">
        <f t="shared" si="51"/>
        <v>0</v>
      </c>
      <c r="BF149" s="39">
        <f t="shared" si="52"/>
        <v>0</v>
      </c>
      <c r="BG149" s="39">
        <f t="shared" si="53"/>
        <v>0</v>
      </c>
      <c r="BH149" s="39">
        <f t="shared" si="54"/>
        <v>0</v>
      </c>
      <c r="BI149" s="39">
        <f t="shared" si="55"/>
        <v>0</v>
      </c>
      <c r="BJ149" s="39">
        <f t="shared" si="56"/>
        <v>0</v>
      </c>
      <c r="BK149" s="39">
        <f t="shared" si="57"/>
        <v>0</v>
      </c>
      <c r="BL149" s="39">
        <f t="shared" si="58"/>
        <v>0</v>
      </c>
      <c r="BM149" s="39">
        <f t="shared" si="59"/>
        <v>0</v>
      </c>
      <c r="BN149" s="39">
        <f t="shared" si="60"/>
        <v>0</v>
      </c>
      <c r="BO149" s="39">
        <f t="shared" si="61"/>
        <v>0</v>
      </c>
      <c r="BP149" s="39">
        <f t="shared" si="62"/>
        <v>0</v>
      </c>
      <c r="BQ149" s="39">
        <f t="shared" si="63"/>
        <v>0</v>
      </c>
      <c r="BR149" s="39">
        <f t="shared" si="64"/>
        <v>0</v>
      </c>
      <c r="BS149" s="27"/>
    </row>
    <row r="150" spans="1:71" x14ac:dyDescent="0.25">
      <c r="A150" s="25">
        <f>P$135</f>
        <v>0</v>
      </c>
      <c r="C150" s="25">
        <f>O$138</f>
        <v>0</v>
      </c>
      <c r="X150" s="26"/>
      <c r="Z150" s="26">
        <v>16</v>
      </c>
      <c r="AA150" s="39">
        <f t="shared" si="22"/>
        <v>0</v>
      </c>
      <c r="AB150" s="39">
        <f t="shared" si="23"/>
        <v>0</v>
      </c>
      <c r="AC150" s="39">
        <f t="shared" si="24"/>
        <v>0</v>
      </c>
      <c r="AD150" s="39">
        <f t="shared" si="25"/>
        <v>0</v>
      </c>
      <c r="AE150" s="39">
        <f t="shared" si="26"/>
        <v>0</v>
      </c>
      <c r="AF150" s="39">
        <f t="shared" si="27"/>
        <v>0</v>
      </c>
      <c r="AG150" s="39">
        <f t="shared" si="28"/>
        <v>0</v>
      </c>
      <c r="AH150" s="39">
        <f t="shared" si="29"/>
        <v>0</v>
      </c>
      <c r="AI150" s="39">
        <f t="shared" si="30"/>
        <v>0</v>
      </c>
      <c r="AJ150" s="39">
        <f t="shared" si="31"/>
        <v>0</v>
      </c>
      <c r="AK150" s="39">
        <f t="shared" si="32"/>
        <v>0</v>
      </c>
      <c r="AL150" s="39">
        <f t="shared" si="33"/>
        <v>0</v>
      </c>
      <c r="AM150" s="39">
        <f t="shared" si="34"/>
        <v>0</v>
      </c>
      <c r="AN150" s="39">
        <f t="shared" si="35"/>
        <v>0</v>
      </c>
      <c r="AO150" s="39">
        <f t="shared" si="36"/>
        <v>0</v>
      </c>
      <c r="AP150" s="39">
        <f t="shared" si="37"/>
        <v>0</v>
      </c>
      <c r="AQ150" s="39">
        <f t="shared" si="38"/>
        <v>0</v>
      </c>
      <c r="AR150" s="39">
        <f t="shared" si="39"/>
        <v>0</v>
      </c>
      <c r="AS150" s="39">
        <f t="shared" si="40"/>
        <v>0</v>
      </c>
      <c r="AT150" s="39">
        <f t="shared" si="41"/>
        <v>0</v>
      </c>
      <c r="AU150" s="39">
        <f t="shared" si="42"/>
        <v>0</v>
      </c>
      <c r="AV150" s="27"/>
      <c r="AX150" s="39">
        <f t="shared" si="44"/>
        <v>0</v>
      </c>
      <c r="AY150" s="39">
        <f t="shared" si="45"/>
        <v>0</v>
      </c>
      <c r="AZ150" s="39">
        <f t="shared" si="46"/>
        <v>0</v>
      </c>
      <c r="BA150" s="39">
        <f t="shared" si="47"/>
        <v>0</v>
      </c>
      <c r="BB150" s="39">
        <f t="shared" si="48"/>
        <v>0</v>
      </c>
      <c r="BC150" s="39">
        <f t="shared" si="49"/>
        <v>0</v>
      </c>
      <c r="BD150" s="39">
        <f t="shared" si="50"/>
        <v>0</v>
      </c>
      <c r="BE150" s="39">
        <f t="shared" si="51"/>
        <v>0</v>
      </c>
      <c r="BF150" s="39">
        <f t="shared" si="52"/>
        <v>0</v>
      </c>
      <c r="BG150" s="39">
        <f t="shared" si="53"/>
        <v>0</v>
      </c>
      <c r="BH150" s="39">
        <f t="shared" si="54"/>
        <v>0</v>
      </c>
      <c r="BI150" s="39">
        <f t="shared" si="55"/>
        <v>0</v>
      </c>
      <c r="BJ150" s="39">
        <f t="shared" si="56"/>
        <v>0</v>
      </c>
      <c r="BK150" s="39">
        <f t="shared" si="57"/>
        <v>0</v>
      </c>
      <c r="BL150" s="39">
        <f t="shared" si="58"/>
        <v>0</v>
      </c>
      <c r="BM150" s="39">
        <f t="shared" si="59"/>
        <v>21</v>
      </c>
      <c r="BN150" s="39">
        <f t="shared" si="60"/>
        <v>0</v>
      </c>
      <c r="BO150" s="39">
        <f t="shared" si="61"/>
        <v>0</v>
      </c>
      <c r="BP150" s="39">
        <f t="shared" si="62"/>
        <v>0</v>
      </c>
      <c r="BQ150" s="39">
        <f t="shared" si="63"/>
        <v>0</v>
      </c>
      <c r="BR150" s="39">
        <f t="shared" si="64"/>
        <v>0</v>
      </c>
      <c r="BS150" s="27"/>
    </row>
    <row r="151" spans="1:71" x14ac:dyDescent="0.25">
      <c r="A151" s="25">
        <f>Q$135</f>
        <v>0</v>
      </c>
      <c r="C151" s="25">
        <f>P$138</f>
        <v>0</v>
      </c>
      <c r="X151" s="26"/>
      <c r="Z151" s="26">
        <v>17</v>
      </c>
      <c r="AA151" s="39">
        <f t="shared" si="22"/>
        <v>0</v>
      </c>
      <c r="AB151" s="39">
        <f t="shared" si="23"/>
        <v>0</v>
      </c>
      <c r="AC151" s="39">
        <f t="shared" si="24"/>
        <v>0</v>
      </c>
      <c r="AD151" s="39">
        <f t="shared" si="25"/>
        <v>0</v>
      </c>
      <c r="AE151" s="39">
        <f t="shared" si="26"/>
        <v>0</v>
      </c>
      <c r="AF151" s="39">
        <f t="shared" si="27"/>
        <v>0</v>
      </c>
      <c r="AG151" s="39">
        <f t="shared" si="28"/>
        <v>0</v>
      </c>
      <c r="AH151" s="39">
        <f t="shared" si="29"/>
        <v>0</v>
      </c>
      <c r="AI151" s="39">
        <f t="shared" si="30"/>
        <v>0</v>
      </c>
      <c r="AJ151" s="39">
        <f t="shared" si="31"/>
        <v>0</v>
      </c>
      <c r="AK151" s="39">
        <f t="shared" si="32"/>
        <v>0</v>
      </c>
      <c r="AL151" s="39">
        <f t="shared" si="33"/>
        <v>0</v>
      </c>
      <c r="AM151" s="39">
        <f t="shared" si="34"/>
        <v>0</v>
      </c>
      <c r="AN151" s="39">
        <f t="shared" si="35"/>
        <v>0</v>
      </c>
      <c r="AO151" s="39">
        <f t="shared" si="36"/>
        <v>0</v>
      </c>
      <c r="AP151" s="39">
        <f t="shared" si="37"/>
        <v>0</v>
      </c>
      <c r="AQ151" s="39">
        <f t="shared" si="38"/>
        <v>0</v>
      </c>
      <c r="AR151" s="39">
        <f t="shared" si="39"/>
        <v>0</v>
      </c>
      <c r="AS151" s="39">
        <f t="shared" si="40"/>
        <v>0</v>
      </c>
      <c r="AT151" s="39">
        <f t="shared" si="41"/>
        <v>0</v>
      </c>
      <c r="AU151" s="39">
        <f t="shared" si="42"/>
        <v>0</v>
      </c>
      <c r="AV151" s="27"/>
      <c r="AX151" s="39">
        <f t="shared" si="44"/>
        <v>0</v>
      </c>
      <c r="AY151" s="39">
        <f t="shared" si="45"/>
        <v>0</v>
      </c>
      <c r="AZ151" s="39">
        <f t="shared" si="46"/>
        <v>0</v>
      </c>
      <c r="BA151" s="39">
        <f t="shared" si="47"/>
        <v>0</v>
      </c>
      <c r="BB151" s="39">
        <f t="shared" si="48"/>
        <v>0</v>
      </c>
      <c r="BC151" s="39">
        <f t="shared" si="49"/>
        <v>0</v>
      </c>
      <c r="BD151" s="39">
        <f t="shared" si="50"/>
        <v>0</v>
      </c>
      <c r="BE151" s="39">
        <f t="shared" si="51"/>
        <v>0</v>
      </c>
      <c r="BF151" s="39">
        <f t="shared" si="52"/>
        <v>0</v>
      </c>
      <c r="BG151" s="39">
        <f t="shared" si="53"/>
        <v>0</v>
      </c>
      <c r="BH151" s="39">
        <f t="shared" si="54"/>
        <v>0</v>
      </c>
      <c r="BI151" s="39">
        <f t="shared" si="55"/>
        <v>0</v>
      </c>
      <c r="BJ151" s="39">
        <f t="shared" si="56"/>
        <v>0</v>
      </c>
      <c r="BK151" s="39">
        <f t="shared" si="57"/>
        <v>0</v>
      </c>
      <c r="BL151" s="39">
        <f t="shared" si="58"/>
        <v>0</v>
      </c>
      <c r="BM151" s="39">
        <f t="shared" si="59"/>
        <v>0</v>
      </c>
      <c r="BN151" s="39">
        <f t="shared" si="60"/>
        <v>0</v>
      </c>
      <c r="BO151" s="39">
        <f t="shared" si="61"/>
        <v>0</v>
      </c>
      <c r="BP151" s="39">
        <f t="shared" si="62"/>
        <v>0</v>
      </c>
      <c r="BQ151" s="39">
        <f t="shared" si="63"/>
        <v>0</v>
      </c>
      <c r="BR151" s="39">
        <f t="shared" si="64"/>
        <v>0</v>
      </c>
      <c r="BS151" s="27"/>
    </row>
    <row r="152" spans="1:71" x14ac:dyDescent="0.25">
      <c r="A152" s="25">
        <f>R$135</f>
        <v>0</v>
      </c>
      <c r="C152" s="25">
        <f>Q$138</f>
        <v>0</v>
      </c>
      <c r="X152" s="26"/>
      <c r="Z152" s="26">
        <v>18</v>
      </c>
      <c r="AA152" s="39">
        <f t="shared" si="22"/>
        <v>0</v>
      </c>
      <c r="AB152" s="39">
        <f t="shared" si="23"/>
        <v>0</v>
      </c>
      <c r="AC152" s="39">
        <f t="shared" si="24"/>
        <v>0</v>
      </c>
      <c r="AD152" s="39">
        <f t="shared" si="25"/>
        <v>0</v>
      </c>
      <c r="AE152" s="39">
        <f t="shared" si="26"/>
        <v>0</v>
      </c>
      <c r="AF152" s="39">
        <f t="shared" si="27"/>
        <v>0</v>
      </c>
      <c r="AG152" s="39">
        <f t="shared" si="28"/>
        <v>0</v>
      </c>
      <c r="AH152" s="39">
        <f t="shared" si="29"/>
        <v>0</v>
      </c>
      <c r="AI152" s="39">
        <f t="shared" si="30"/>
        <v>0</v>
      </c>
      <c r="AJ152" s="39">
        <f t="shared" si="31"/>
        <v>0</v>
      </c>
      <c r="AK152" s="39">
        <f t="shared" si="32"/>
        <v>0</v>
      </c>
      <c r="AL152" s="39">
        <f t="shared" si="33"/>
        <v>0</v>
      </c>
      <c r="AM152" s="39">
        <f t="shared" si="34"/>
        <v>0</v>
      </c>
      <c r="AN152" s="39">
        <f t="shared" si="35"/>
        <v>0</v>
      </c>
      <c r="AO152" s="39">
        <f t="shared" si="36"/>
        <v>0</v>
      </c>
      <c r="AP152" s="39">
        <f t="shared" si="37"/>
        <v>0</v>
      </c>
      <c r="AQ152" s="39">
        <f t="shared" si="38"/>
        <v>0</v>
      </c>
      <c r="AR152" s="39">
        <f t="shared" si="39"/>
        <v>0</v>
      </c>
      <c r="AS152" s="39">
        <f t="shared" si="40"/>
        <v>0</v>
      </c>
      <c r="AT152" s="39">
        <f t="shared" si="41"/>
        <v>0</v>
      </c>
      <c r="AU152" s="39">
        <f t="shared" si="42"/>
        <v>0</v>
      </c>
      <c r="AV152" s="27"/>
      <c r="AX152" s="39">
        <f t="shared" si="44"/>
        <v>0</v>
      </c>
      <c r="AY152" s="39">
        <f t="shared" si="45"/>
        <v>0</v>
      </c>
      <c r="AZ152" s="39">
        <f t="shared" si="46"/>
        <v>0</v>
      </c>
      <c r="BA152" s="39">
        <f t="shared" si="47"/>
        <v>0</v>
      </c>
      <c r="BB152" s="39">
        <f t="shared" si="48"/>
        <v>0</v>
      </c>
      <c r="BC152" s="39">
        <f t="shared" si="49"/>
        <v>0</v>
      </c>
      <c r="BD152" s="39">
        <f t="shared" si="50"/>
        <v>0</v>
      </c>
      <c r="BE152" s="39">
        <f t="shared" si="51"/>
        <v>0</v>
      </c>
      <c r="BF152" s="39">
        <f t="shared" si="52"/>
        <v>0</v>
      </c>
      <c r="BG152" s="39">
        <f t="shared" si="53"/>
        <v>0</v>
      </c>
      <c r="BH152" s="39">
        <f t="shared" si="54"/>
        <v>0</v>
      </c>
      <c r="BI152" s="39">
        <f t="shared" si="55"/>
        <v>0</v>
      </c>
      <c r="BJ152" s="39">
        <f t="shared" si="56"/>
        <v>0</v>
      </c>
      <c r="BK152" s="39">
        <f t="shared" si="57"/>
        <v>0</v>
      </c>
      <c r="BL152" s="39">
        <f t="shared" si="58"/>
        <v>0</v>
      </c>
      <c r="BM152" s="39">
        <f t="shared" si="59"/>
        <v>0</v>
      </c>
      <c r="BN152" s="39">
        <f t="shared" si="60"/>
        <v>0</v>
      </c>
      <c r="BO152" s="39">
        <f t="shared" si="61"/>
        <v>0</v>
      </c>
      <c r="BP152" s="39">
        <f t="shared" si="62"/>
        <v>0</v>
      </c>
      <c r="BQ152" s="39">
        <f t="shared" si="63"/>
        <v>0</v>
      </c>
      <c r="BR152" s="39">
        <f t="shared" si="64"/>
        <v>0</v>
      </c>
      <c r="BS152" s="27"/>
    </row>
    <row r="153" spans="1:71" x14ac:dyDescent="0.25">
      <c r="A153" s="25">
        <f>S$135</f>
        <v>0</v>
      </c>
      <c r="C153" s="25">
        <f>R$138</f>
        <v>0</v>
      </c>
      <c r="X153" s="26"/>
      <c r="Z153" s="26">
        <v>19</v>
      </c>
      <c r="AA153" s="39">
        <f t="shared" si="22"/>
        <v>0</v>
      </c>
      <c r="AB153" s="39">
        <f t="shared" si="23"/>
        <v>0</v>
      </c>
      <c r="AC153" s="39">
        <f t="shared" si="24"/>
        <v>0</v>
      </c>
      <c r="AD153" s="39">
        <f t="shared" si="25"/>
        <v>0</v>
      </c>
      <c r="AE153" s="39">
        <f t="shared" si="26"/>
        <v>0</v>
      </c>
      <c r="AF153" s="39">
        <f t="shared" si="27"/>
        <v>0</v>
      </c>
      <c r="AG153" s="39">
        <f t="shared" si="28"/>
        <v>0</v>
      </c>
      <c r="AH153" s="39">
        <f t="shared" si="29"/>
        <v>0</v>
      </c>
      <c r="AI153" s="39">
        <f t="shared" si="30"/>
        <v>0</v>
      </c>
      <c r="AJ153" s="39">
        <f t="shared" si="31"/>
        <v>0</v>
      </c>
      <c r="AK153" s="39">
        <f t="shared" si="32"/>
        <v>0</v>
      </c>
      <c r="AL153" s="39">
        <f t="shared" si="33"/>
        <v>0</v>
      </c>
      <c r="AM153" s="39">
        <f t="shared" si="34"/>
        <v>0</v>
      </c>
      <c r="AN153" s="39">
        <f t="shared" si="35"/>
        <v>0</v>
      </c>
      <c r="AO153" s="39">
        <f t="shared" si="36"/>
        <v>0</v>
      </c>
      <c r="AP153" s="39">
        <f t="shared" si="37"/>
        <v>0</v>
      </c>
      <c r="AQ153" s="39">
        <f t="shared" si="38"/>
        <v>0</v>
      </c>
      <c r="AR153" s="39">
        <f t="shared" si="39"/>
        <v>0</v>
      </c>
      <c r="AS153" s="39">
        <f t="shared" si="40"/>
        <v>0</v>
      </c>
      <c r="AT153" s="39">
        <f t="shared" si="41"/>
        <v>0</v>
      </c>
      <c r="AU153" s="39">
        <f t="shared" si="42"/>
        <v>0</v>
      </c>
      <c r="AV153" s="27"/>
      <c r="AX153" s="39">
        <f t="shared" si="44"/>
        <v>0</v>
      </c>
      <c r="AY153" s="39">
        <f t="shared" si="45"/>
        <v>0</v>
      </c>
      <c r="AZ153" s="39">
        <f t="shared" si="46"/>
        <v>0</v>
      </c>
      <c r="BA153" s="39">
        <f t="shared" si="47"/>
        <v>0</v>
      </c>
      <c r="BB153" s="39">
        <f t="shared" si="48"/>
        <v>0</v>
      </c>
      <c r="BC153" s="39">
        <f t="shared" si="49"/>
        <v>0</v>
      </c>
      <c r="BD153" s="39">
        <f t="shared" si="50"/>
        <v>0</v>
      </c>
      <c r="BE153" s="39">
        <f t="shared" si="51"/>
        <v>0</v>
      </c>
      <c r="BF153" s="39">
        <f t="shared" si="52"/>
        <v>0</v>
      </c>
      <c r="BG153" s="39">
        <f t="shared" si="53"/>
        <v>0</v>
      </c>
      <c r="BH153" s="39">
        <f t="shared" si="54"/>
        <v>0</v>
      </c>
      <c r="BI153" s="39">
        <f t="shared" si="55"/>
        <v>0</v>
      </c>
      <c r="BJ153" s="39">
        <f t="shared" si="56"/>
        <v>0</v>
      </c>
      <c r="BK153" s="39">
        <f t="shared" si="57"/>
        <v>0</v>
      </c>
      <c r="BL153" s="39">
        <f t="shared" si="58"/>
        <v>0</v>
      </c>
      <c r="BM153" s="39">
        <f t="shared" si="59"/>
        <v>0</v>
      </c>
      <c r="BN153" s="39">
        <f t="shared" si="60"/>
        <v>0</v>
      </c>
      <c r="BO153" s="39">
        <f t="shared" si="61"/>
        <v>0</v>
      </c>
      <c r="BP153" s="39">
        <f t="shared" si="62"/>
        <v>0</v>
      </c>
      <c r="BQ153" s="39">
        <f t="shared" si="63"/>
        <v>0</v>
      </c>
      <c r="BR153" s="39">
        <f t="shared" si="64"/>
        <v>0</v>
      </c>
      <c r="BS153" s="27"/>
    </row>
    <row r="154" spans="1:71" x14ac:dyDescent="0.25">
      <c r="A154" s="25">
        <f>T$135</f>
        <v>0</v>
      </c>
      <c r="C154" s="25">
        <f>S$138</f>
        <v>0</v>
      </c>
      <c r="X154" s="26"/>
      <c r="Z154" s="26">
        <v>20</v>
      </c>
      <c r="AA154" s="39">
        <f t="shared" si="22"/>
        <v>0</v>
      </c>
      <c r="AB154" s="39">
        <f t="shared" si="23"/>
        <v>0</v>
      </c>
      <c r="AC154" s="39">
        <f t="shared" si="24"/>
        <v>0</v>
      </c>
      <c r="AD154" s="39">
        <f t="shared" si="25"/>
        <v>0</v>
      </c>
      <c r="AE154" s="39">
        <f t="shared" si="26"/>
        <v>0</v>
      </c>
      <c r="AF154" s="39">
        <f t="shared" si="27"/>
        <v>0</v>
      </c>
      <c r="AG154" s="39">
        <f t="shared" si="28"/>
        <v>0</v>
      </c>
      <c r="AH154" s="39">
        <f t="shared" si="29"/>
        <v>0</v>
      </c>
      <c r="AI154" s="39">
        <f t="shared" si="30"/>
        <v>0</v>
      </c>
      <c r="AJ154" s="39">
        <f t="shared" si="31"/>
        <v>0</v>
      </c>
      <c r="AK154" s="39">
        <f t="shared" si="32"/>
        <v>0</v>
      </c>
      <c r="AL154" s="39">
        <f t="shared" si="33"/>
        <v>0</v>
      </c>
      <c r="AM154" s="39">
        <f t="shared" si="34"/>
        <v>0</v>
      </c>
      <c r="AN154" s="39">
        <f t="shared" si="35"/>
        <v>0</v>
      </c>
      <c r="AO154" s="39">
        <f t="shared" si="36"/>
        <v>0</v>
      </c>
      <c r="AP154" s="39">
        <f t="shared" si="37"/>
        <v>0</v>
      </c>
      <c r="AQ154" s="39">
        <f t="shared" si="38"/>
        <v>0</v>
      </c>
      <c r="AR154" s="39">
        <f t="shared" si="39"/>
        <v>0</v>
      </c>
      <c r="AS154" s="39">
        <f t="shared" si="40"/>
        <v>0</v>
      </c>
      <c r="AT154" s="39">
        <f t="shared" si="41"/>
        <v>0</v>
      </c>
      <c r="AU154" s="39">
        <f t="shared" si="42"/>
        <v>0</v>
      </c>
      <c r="AV154" s="27"/>
      <c r="AX154" s="39">
        <f t="shared" si="44"/>
        <v>0</v>
      </c>
      <c r="AY154" s="39">
        <f t="shared" si="45"/>
        <v>0</v>
      </c>
      <c r="AZ154" s="39">
        <f t="shared" si="46"/>
        <v>0</v>
      </c>
      <c r="BA154" s="39">
        <f t="shared" si="47"/>
        <v>0</v>
      </c>
      <c r="BB154" s="39">
        <f t="shared" si="48"/>
        <v>0</v>
      </c>
      <c r="BC154" s="39">
        <f t="shared" si="49"/>
        <v>0</v>
      </c>
      <c r="BD154" s="39">
        <f t="shared" si="50"/>
        <v>0</v>
      </c>
      <c r="BE154" s="39">
        <f t="shared" si="51"/>
        <v>0</v>
      </c>
      <c r="BF154" s="39">
        <f t="shared" si="52"/>
        <v>0</v>
      </c>
      <c r="BG154" s="39">
        <f t="shared" si="53"/>
        <v>0</v>
      </c>
      <c r="BH154" s="39">
        <f t="shared" si="54"/>
        <v>0</v>
      </c>
      <c r="BI154" s="39">
        <f t="shared" si="55"/>
        <v>0</v>
      </c>
      <c r="BJ154" s="39">
        <f t="shared" si="56"/>
        <v>0</v>
      </c>
      <c r="BK154" s="39">
        <f t="shared" si="57"/>
        <v>0</v>
      </c>
      <c r="BL154" s="39">
        <f t="shared" si="58"/>
        <v>0</v>
      </c>
      <c r="BM154" s="39">
        <f t="shared" si="59"/>
        <v>0</v>
      </c>
      <c r="BN154" s="39">
        <f t="shared" si="60"/>
        <v>0</v>
      </c>
      <c r="BO154" s="39">
        <f t="shared" si="61"/>
        <v>0</v>
      </c>
      <c r="BP154" s="39">
        <f t="shared" si="62"/>
        <v>0</v>
      </c>
      <c r="BQ154" s="39">
        <f t="shared" si="63"/>
        <v>0</v>
      </c>
      <c r="BR154" s="39">
        <f t="shared" si="64"/>
        <v>0</v>
      </c>
      <c r="BS154" s="27"/>
    </row>
    <row r="155" spans="1:71" x14ac:dyDescent="0.25">
      <c r="A155" s="25">
        <f>U$135</f>
        <v>0</v>
      </c>
      <c r="C155" s="25">
        <f>T$138</f>
        <v>0</v>
      </c>
      <c r="X155" s="26"/>
      <c r="Z155" s="26">
        <v>21</v>
      </c>
      <c r="AA155" s="39">
        <f t="shared" si="22"/>
        <v>0</v>
      </c>
      <c r="AB155" s="39">
        <f t="shared" si="23"/>
        <v>0</v>
      </c>
      <c r="AC155" s="39">
        <f t="shared" si="24"/>
        <v>0</v>
      </c>
      <c r="AD155" s="39">
        <f t="shared" si="25"/>
        <v>0</v>
      </c>
      <c r="AE155" s="39">
        <f t="shared" si="26"/>
        <v>0</v>
      </c>
      <c r="AF155" s="39">
        <f t="shared" si="27"/>
        <v>0</v>
      </c>
      <c r="AG155" s="39">
        <f t="shared" si="28"/>
        <v>0</v>
      </c>
      <c r="AH155" s="39">
        <f t="shared" si="29"/>
        <v>0</v>
      </c>
      <c r="AI155" s="39">
        <f t="shared" si="30"/>
        <v>0</v>
      </c>
      <c r="AJ155" s="39">
        <f t="shared" si="31"/>
        <v>0</v>
      </c>
      <c r="AK155" s="39">
        <f t="shared" si="32"/>
        <v>0</v>
      </c>
      <c r="AL155" s="39">
        <f t="shared" si="33"/>
        <v>0</v>
      </c>
      <c r="AM155" s="39">
        <f t="shared" si="34"/>
        <v>0</v>
      </c>
      <c r="AN155" s="39">
        <f t="shared" si="35"/>
        <v>0</v>
      </c>
      <c r="AO155" s="39">
        <f t="shared" si="36"/>
        <v>0</v>
      </c>
      <c r="AP155" s="39">
        <f t="shared" si="37"/>
        <v>0</v>
      </c>
      <c r="AQ155" s="39">
        <f t="shared" si="38"/>
        <v>0</v>
      </c>
      <c r="AR155" s="39">
        <f t="shared" si="39"/>
        <v>0</v>
      </c>
      <c r="AS155" s="39">
        <f t="shared" si="40"/>
        <v>0</v>
      </c>
      <c r="AT155" s="39">
        <f t="shared" si="41"/>
        <v>0</v>
      </c>
      <c r="AU155" s="39">
        <f t="shared" si="42"/>
        <v>0</v>
      </c>
      <c r="AV155" s="27"/>
      <c r="AX155" s="39">
        <f t="shared" si="44"/>
        <v>0</v>
      </c>
      <c r="AY155" s="39">
        <f t="shared" si="45"/>
        <v>0</v>
      </c>
      <c r="AZ155" s="39">
        <f t="shared" si="46"/>
        <v>0</v>
      </c>
      <c r="BA155" s="39">
        <f t="shared" si="47"/>
        <v>0</v>
      </c>
      <c r="BB155" s="39">
        <f t="shared" si="48"/>
        <v>0</v>
      </c>
      <c r="BC155" s="39">
        <f t="shared" si="49"/>
        <v>0</v>
      </c>
      <c r="BD155" s="39">
        <f t="shared" si="50"/>
        <v>0</v>
      </c>
      <c r="BE155" s="39">
        <f t="shared" si="51"/>
        <v>0</v>
      </c>
      <c r="BF155" s="39">
        <f t="shared" si="52"/>
        <v>0</v>
      </c>
      <c r="BG155" s="39">
        <f t="shared" si="53"/>
        <v>0</v>
      </c>
      <c r="BH155" s="39">
        <f t="shared" si="54"/>
        <v>0</v>
      </c>
      <c r="BI155" s="39">
        <f t="shared" si="55"/>
        <v>0</v>
      </c>
      <c r="BJ155" s="39">
        <f t="shared" si="56"/>
        <v>0</v>
      </c>
      <c r="BK155" s="39">
        <f t="shared" si="57"/>
        <v>0</v>
      </c>
      <c r="BL155" s="39">
        <f t="shared" si="58"/>
        <v>0</v>
      </c>
      <c r="BM155" s="39">
        <f t="shared" si="59"/>
        <v>0</v>
      </c>
      <c r="BN155" s="39">
        <f t="shared" si="60"/>
        <v>0</v>
      </c>
      <c r="BO155" s="39">
        <f t="shared" si="61"/>
        <v>0</v>
      </c>
      <c r="BP155" s="39">
        <f t="shared" si="62"/>
        <v>0</v>
      </c>
      <c r="BQ155" s="39">
        <f t="shared" si="63"/>
        <v>0</v>
      </c>
      <c r="BR155" s="39">
        <f t="shared" si="64"/>
        <v>0</v>
      </c>
      <c r="BS155" s="27"/>
    </row>
    <row r="156" spans="1:71" x14ac:dyDescent="0.25">
      <c r="C156" s="25">
        <f>U$138</f>
        <v>0</v>
      </c>
      <c r="AA156" s="26">
        <v>1</v>
      </c>
      <c r="AB156" s="26">
        <v>2</v>
      </c>
      <c r="AC156" s="26">
        <v>3</v>
      </c>
      <c r="AD156" s="26">
        <v>4</v>
      </c>
      <c r="AE156" s="26">
        <v>5</v>
      </c>
      <c r="AF156" s="26">
        <v>6</v>
      </c>
      <c r="AG156" s="26">
        <v>7</v>
      </c>
      <c r="AH156" s="26">
        <v>8</v>
      </c>
      <c r="AI156" s="26">
        <v>9</v>
      </c>
      <c r="AJ156" s="26">
        <v>10</v>
      </c>
      <c r="AK156" s="26">
        <v>11</v>
      </c>
      <c r="AL156" s="26">
        <v>12</v>
      </c>
      <c r="AM156" s="26">
        <v>13</v>
      </c>
      <c r="AN156" s="26">
        <v>14</v>
      </c>
      <c r="AO156" s="26">
        <v>15</v>
      </c>
      <c r="AP156" s="26">
        <v>16</v>
      </c>
      <c r="AQ156" s="26">
        <v>17</v>
      </c>
      <c r="AR156" s="26">
        <v>18</v>
      </c>
      <c r="AS156" s="26">
        <v>19</v>
      </c>
      <c r="AT156" s="26">
        <v>20</v>
      </c>
      <c r="AU156" s="26">
        <v>21</v>
      </c>
      <c r="AX156" s="39">
        <f t="shared" si="44"/>
        <v>0</v>
      </c>
      <c r="AY156" s="39">
        <f t="shared" si="45"/>
        <v>0</v>
      </c>
      <c r="AZ156" s="39">
        <f t="shared" si="46"/>
        <v>0</v>
      </c>
      <c r="BA156" s="39">
        <f t="shared" si="47"/>
        <v>0</v>
      </c>
      <c r="BB156" s="39">
        <f t="shared" si="48"/>
        <v>0</v>
      </c>
      <c r="BC156" s="39">
        <f t="shared" si="49"/>
        <v>0</v>
      </c>
      <c r="BD156" s="39">
        <f t="shared" si="50"/>
        <v>0</v>
      </c>
      <c r="BE156" s="39">
        <f t="shared" si="51"/>
        <v>0</v>
      </c>
      <c r="BF156" s="39">
        <f t="shared" si="52"/>
        <v>0</v>
      </c>
      <c r="BG156" s="39">
        <f t="shared" si="53"/>
        <v>0</v>
      </c>
      <c r="BH156" s="39">
        <f t="shared" si="54"/>
        <v>0</v>
      </c>
      <c r="BI156" s="39">
        <f t="shared" si="55"/>
        <v>0</v>
      </c>
      <c r="BJ156" s="39">
        <f t="shared" si="56"/>
        <v>0</v>
      </c>
      <c r="BK156" s="39">
        <f t="shared" si="57"/>
        <v>0</v>
      </c>
      <c r="BL156" s="39">
        <f t="shared" si="58"/>
        <v>0</v>
      </c>
      <c r="BM156" s="39">
        <f t="shared" si="59"/>
        <v>0</v>
      </c>
      <c r="BN156" s="39">
        <f t="shared" si="60"/>
        <v>0</v>
      </c>
      <c r="BO156" s="39">
        <f t="shared" si="61"/>
        <v>0</v>
      </c>
      <c r="BP156" s="39">
        <f t="shared" si="62"/>
        <v>0</v>
      </c>
      <c r="BQ156" s="39">
        <f t="shared" si="63"/>
        <v>0</v>
      </c>
      <c r="BR156" s="39">
        <f t="shared" si="64"/>
        <v>0</v>
      </c>
      <c r="BS156" s="27"/>
    </row>
    <row r="157" spans="1:71" x14ac:dyDescent="0.25">
      <c r="C157" s="25">
        <f>V$138</f>
        <v>0</v>
      </c>
      <c r="AX157" s="39">
        <f t="shared" si="44"/>
        <v>0</v>
      </c>
      <c r="AY157" s="39">
        <f t="shared" si="45"/>
        <v>0</v>
      </c>
      <c r="AZ157" s="39">
        <f t="shared" si="46"/>
        <v>0</v>
      </c>
      <c r="BA157" s="39">
        <f t="shared" si="47"/>
        <v>0</v>
      </c>
      <c r="BB157" s="39">
        <f t="shared" si="48"/>
        <v>0</v>
      </c>
      <c r="BC157" s="39">
        <f t="shared" si="49"/>
        <v>0</v>
      </c>
      <c r="BD157" s="39">
        <f t="shared" si="50"/>
        <v>0</v>
      </c>
      <c r="BE157" s="39">
        <f t="shared" si="51"/>
        <v>0</v>
      </c>
      <c r="BF157" s="39">
        <f t="shared" si="52"/>
        <v>0</v>
      </c>
      <c r="BG157" s="39">
        <f t="shared" si="53"/>
        <v>0</v>
      </c>
      <c r="BH157" s="39">
        <f t="shared" si="54"/>
        <v>0</v>
      </c>
      <c r="BI157" s="39">
        <f t="shared" si="55"/>
        <v>0</v>
      </c>
      <c r="BJ157" s="39">
        <f t="shared" si="56"/>
        <v>0</v>
      </c>
      <c r="BK157" s="39">
        <f t="shared" si="57"/>
        <v>0</v>
      </c>
      <c r="BL157" s="39">
        <f t="shared" si="58"/>
        <v>0</v>
      </c>
      <c r="BM157" s="39">
        <f t="shared" si="59"/>
        <v>0</v>
      </c>
      <c r="BN157" s="39">
        <f t="shared" si="60"/>
        <v>0</v>
      </c>
      <c r="BO157" s="39">
        <f t="shared" si="61"/>
        <v>0</v>
      </c>
      <c r="BP157" s="39">
        <f t="shared" si="62"/>
        <v>0</v>
      </c>
      <c r="BQ157" s="39">
        <f t="shared" si="63"/>
        <v>0</v>
      </c>
      <c r="BR157" s="39">
        <f t="shared" si="64"/>
        <v>0</v>
      </c>
      <c r="BS157" s="27"/>
    </row>
    <row r="158" spans="1:71" x14ac:dyDescent="0.25">
      <c r="C158" s="25">
        <f>W$138</f>
        <v>0</v>
      </c>
      <c r="AX158" s="39">
        <f t="shared" si="44"/>
        <v>0</v>
      </c>
      <c r="AY158" s="39">
        <f t="shared" si="45"/>
        <v>0</v>
      </c>
      <c r="AZ158" s="39">
        <f t="shared" si="46"/>
        <v>0</v>
      </c>
      <c r="BA158" s="39">
        <f t="shared" si="47"/>
        <v>0</v>
      </c>
      <c r="BB158" s="39">
        <f t="shared" si="48"/>
        <v>0</v>
      </c>
      <c r="BC158" s="39">
        <f t="shared" si="49"/>
        <v>0</v>
      </c>
      <c r="BD158" s="39">
        <f t="shared" si="50"/>
        <v>0</v>
      </c>
      <c r="BE158" s="39">
        <f t="shared" si="51"/>
        <v>0</v>
      </c>
      <c r="BF158" s="39">
        <f t="shared" si="52"/>
        <v>0</v>
      </c>
      <c r="BG158" s="39">
        <f t="shared" si="53"/>
        <v>0</v>
      </c>
      <c r="BH158" s="39">
        <f t="shared" si="54"/>
        <v>0</v>
      </c>
      <c r="BI158" s="39">
        <f t="shared" si="55"/>
        <v>0</v>
      </c>
      <c r="BJ158" s="39">
        <f t="shared" si="56"/>
        <v>0</v>
      </c>
      <c r="BK158" s="39">
        <f t="shared" si="57"/>
        <v>0</v>
      </c>
      <c r="BL158" s="39">
        <f t="shared" si="58"/>
        <v>0</v>
      </c>
      <c r="BM158" s="39">
        <f t="shared" si="59"/>
        <v>0</v>
      </c>
      <c r="BN158" s="39">
        <f t="shared" si="60"/>
        <v>0</v>
      </c>
      <c r="BO158" s="39">
        <f t="shared" si="61"/>
        <v>0</v>
      </c>
      <c r="BP158" s="39">
        <f t="shared" si="62"/>
        <v>0</v>
      </c>
      <c r="BQ158" s="39">
        <f t="shared" si="63"/>
        <v>0</v>
      </c>
      <c r="BR158" s="39">
        <f t="shared" si="64"/>
        <v>0</v>
      </c>
      <c r="BS158" s="27"/>
    </row>
    <row r="165" spans="1:4" x14ac:dyDescent="0.25">
      <c r="A165" s="21" t="s">
        <v>17</v>
      </c>
      <c r="B165" s="21"/>
      <c r="C165" s="21"/>
      <c r="D165" s="21">
        <f>SUMPRODUCT(G5:AA25,A29:U49) + SUMPRODUCT(A53:U73,G5:AA25)</f>
        <v>121.72953256742797</v>
      </c>
    </row>
    <row r="174" spans="1:4" x14ac:dyDescent="0.25">
      <c r="A174" s="28" t="s">
        <v>18</v>
      </c>
      <c r="B174" s="28"/>
      <c r="C174" s="28" t="s">
        <v>19</v>
      </c>
    </row>
    <row r="175" spans="1:4" x14ac:dyDescent="0.25">
      <c r="A175" s="28" t="s">
        <v>20</v>
      </c>
      <c r="B175" s="28"/>
      <c r="C175" s="28" t="s">
        <v>21</v>
      </c>
    </row>
    <row r="176" spans="1:4" x14ac:dyDescent="0.25">
      <c r="A176" s="28" t="s">
        <v>22</v>
      </c>
      <c r="B176" s="28"/>
      <c r="C176" s="28" t="s">
        <v>23</v>
      </c>
    </row>
    <row r="177" spans="1:6" x14ac:dyDescent="0.25">
      <c r="A177" s="28" t="s">
        <v>24</v>
      </c>
      <c r="B177" s="28"/>
      <c r="C177" s="28" t="s">
        <v>25</v>
      </c>
    </row>
    <row r="178" spans="1:6" x14ac:dyDescent="0.25">
      <c r="A178" s="28" t="s">
        <v>26</v>
      </c>
      <c r="B178" s="28"/>
      <c r="C178" s="28">
        <v>0</v>
      </c>
    </row>
    <row r="179" spans="1:6" x14ac:dyDescent="0.25">
      <c r="A179" s="28" t="s">
        <v>27</v>
      </c>
      <c r="B179" s="28"/>
      <c r="C179" s="28">
        <v>0</v>
      </c>
    </row>
    <row r="180" spans="1:6" x14ac:dyDescent="0.25">
      <c r="A180" s="28" t="s">
        <v>28</v>
      </c>
      <c r="B180" s="28"/>
      <c r="C180" s="28">
        <v>58.740919984823755</v>
      </c>
    </row>
    <row r="181" spans="1:6" x14ac:dyDescent="0.25">
      <c r="A181" s="28" t="s">
        <v>29</v>
      </c>
      <c r="B181" s="28"/>
      <c r="C181" s="28" t="s">
        <v>30</v>
      </c>
    </row>
    <row r="183" spans="1:6" ht="15.75" thickBot="1" x14ac:dyDescent="0.3"/>
    <row r="184" spans="1:6" x14ac:dyDescent="0.25">
      <c r="A184" s="30" t="s">
        <v>31</v>
      </c>
      <c r="B184" s="30" t="s">
        <v>32</v>
      </c>
      <c r="C184" s="30" t="s">
        <v>33</v>
      </c>
      <c r="D184" s="30" t="s">
        <v>34</v>
      </c>
    </row>
    <row r="185" spans="1:6" ht="15.75" thickBot="1" x14ac:dyDescent="0.3">
      <c r="A185" s="29" t="s">
        <v>35</v>
      </c>
      <c r="B185" s="29" t="s">
        <v>36</v>
      </c>
      <c r="C185" s="29">
        <v>58.740919984823755</v>
      </c>
      <c r="D185" s="29" t="s">
        <v>37</v>
      </c>
    </row>
    <row r="187" spans="1:6" ht="15.75" thickBot="1" x14ac:dyDescent="0.3"/>
    <row r="188" spans="1:6" x14ac:dyDescent="0.25">
      <c r="A188" s="30" t="s">
        <v>31</v>
      </c>
      <c r="B188" s="30" t="s">
        <v>38</v>
      </c>
      <c r="C188" s="30" t="s">
        <v>39</v>
      </c>
      <c r="D188" s="30" t="s">
        <v>33</v>
      </c>
      <c r="E188" s="30" t="s">
        <v>40</v>
      </c>
      <c r="F188" s="30" t="s">
        <v>41</v>
      </c>
    </row>
    <row r="189" spans="1:6" x14ac:dyDescent="0.25">
      <c r="A189" s="31" t="s">
        <v>42</v>
      </c>
      <c r="B189" s="31" t="s">
        <v>36</v>
      </c>
      <c r="C189" s="31">
        <v>0</v>
      </c>
      <c r="D189" s="31">
        <v>0</v>
      </c>
      <c r="E189" s="31">
        <v>0</v>
      </c>
      <c r="F189" s="31" t="s">
        <v>43</v>
      </c>
    </row>
    <row r="190" spans="1:6" x14ac:dyDescent="0.25">
      <c r="A190" s="31" t="s">
        <v>44</v>
      </c>
      <c r="B190" s="31" t="s">
        <v>36</v>
      </c>
      <c r="C190" s="31">
        <v>0</v>
      </c>
      <c r="D190" s="31">
        <v>0</v>
      </c>
      <c r="E190" s="31">
        <v>0</v>
      </c>
      <c r="F190" s="31" t="s">
        <v>43</v>
      </c>
    </row>
    <row r="191" spans="1:6" x14ac:dyDescent="0.25">
      <c r="A191" s="31" t="s">
        <v>45</v>
      </c>
      <c r="B191" s="31" t="s">
        <v>36</v>
      </c>
      <c r="C191" s="31">
        <v>0</v>
      </c>
      <c r="D191" s="31">
        <v>0</v>
      </c>
      <c r="E191" s="31">
        <v>0</v>
      </c>
      <c r="F191" s="31" t="s">
        <v>43</v>
      </c>
    </row>
    <row r="192" spans="1:6" x14ac:dyDescent="0.25">
      <c r="A192" s="31" t="s">
        <v>46</v>
      </c>
      <c r="B192" s="31" t="s">
        <v>36</v>
      </c>
      <c r="C192" s="31">
        <v>0</v>
      </c>
      <c r="D192" s="31">
        <v>0</v>
      </c>
      <c r="E192" s="31">
        <v>0</v>
      </c>
      <c r="F192" s="31" t="s">
        <v>43</v>
      </c>
    </row>
    <row r="193" spans="1:6" x14ac:dyDescent="0.25">
      <c r="A193" s="31" t="s">
        <v>47</v>
      </c>
      <c r="B193" s="31" t="s">
        <v>36</v>
      </c>
      <c r="C193" s="31">
        <v>0</v>
      </c>
      <c r="D193" s="31">
        <v>0</v>
      </c>
      <c r="E193" s="31">
        <v>0</v>
      </c>
      <c r="F193" s="31" t="s">
        <v>43</v>
      </c>
    </row>
    <row r="194" spans="1:6" x14ac:dyDescent="0.25">
      <c r="A194" s="31" t="s">
        <v>48</v>
      </c>
      <c r="B194" s="31" t="s">
        <v>36</v>
      </c>
      <c r="C194" s="31">
        <v>0</v>
      </c>
      <c r="D194" s="31">
        <v>0</v>
      </c>
      <c r="E194" s="31">
        <v>0</v>
      </c>
      <c r="F194" s="31" t="s">
        <v>43</v>
      </c>
    </row>
    <row r="195" spans="1:6" x14ac:dyDescent="0.25">
      <c r="A195" s="31" t="s">
        <v>49</v>
      </c>
      <c r="B195" s="31" t="s">
        <v>36</v>
      </c>
      <c r="C195" s="31">
        <v>0</v>
      </c>
      <c r="D195" s="31">
        <v>0</v>
      </c>
      <c r="E195" s="31">
        <v>0</v>
      </c>
      <c r="F195" s="31" t="s">
        <v>43</v>
      </c>
    </row>
    <row r="196" spans="1:6" x14ac:dyDescent="0.25">
      <c r="A196" s="31" t="s">
        <v>50</v>
      </c>
      <c r="B196" s="31" t="s">
        <v>36</v>
      </c>
      <c r="C196" s="31">
        <v>0</v>
      </c>
      <c r="D196" s="31">
        <v>0</v>
      </c>
      <c r="E196" s="31">
        <v>0</v>
      </c>
      <c r="F196" s="31" t="s">
        <v>43</v>
      </c>
    </row>
    <row r="197" spans="1:6" x14ac:dyDescent="0.25">
      <c r="A197" s="31" t="s">
        <v>51</v>
      </c>
      <c r="B197" s="31" t="s">
        <v>36</v>
      </c>
      <c r="C197" s="31">
        <v>0</v>
      </c>
      <c r="D197" s="31">
        <v>0</v>
      </c>
      <c r="E197" s="31">
        <v>0</v>
      </c>
      <c r="F197" s="31" t="s">
        <v>43</v>
      </c>
    </row>
    <row r="198" spans="1:6" x14ac:dyDescent="0.25">
      <c r="A198" s="31" t="s">
        <v>52</v>
      </c>
      <c r="B198" s="31" t="s">
        <v>36</v>
      </c>
      <c r="C198" s="31">
        <v>0</v>
      </c>
      <c r="D198" s="31">
        <v>0</v>
      </c>
      <c r="E198" s="31">
        <v>0</v>
      </c>
      <c r="F198" s="31" t="s">
        <v>43</v>
      </c>
    </row>
    <row r="199" spans="1:6" x14ac:dyDescent="0.25">
      <c r="A199" s="31" t="s">
        <v>53</v>
      </c>
      <c r="B199" s="31" t="s">
        <v>36</v>
      </c>
      <c r="C199" s="31">
        <v>0</v>
      </c>
      <c r="D199" s="31">
        <v>0</v>
      </c>
      <c r="E199" s="31">
        <v>0</v>
      </c>
      <c r="F199" s="31" t="s">
        <v>43</v>
      </c>
    </row>
    <row r="200" spans="1:6" x14ac:dyDescent="0.25">
      <c r="A200" s="31" t="s">
        <v>54</v>
      </c>
      <c r="B200" s="31" t="s">
        <v>36</v>
      </c>
      <c r="C200" s="31">
        <v>2</v>
      </c>
      <c r="D200" s="31">
        <v>2</v>
      </c>
      <c r="E200" s="31">
        <v>2</v>
      </c>
      <c r="F200" s="31" t="s">
        <v>43</v>
      </c>
    </row>
    <row r="201" spans="1:6" x14ac:dyDescent="0.25">
      <c r="A201" s="31" t="s">
        <v>55</v>
      </c>
      <c r="B201" s="31" t="s">
        <v>36</v>
      </c>
      <c r="C201" s="31">
        <v>2</v>
      </c>
      <c r="D201" s="31">
        <v>2</v>
      </c>
      <c r="E201" s="31">
        <v>2</v>
      </c>
      <c r="F201" s="31" t="s">
        <v>43</v>
      </c>
    </row>
    <row r="202" spans="1:6" x14ac:dyDescent="0.25">
      <c r="A202" s="31" t="s">
        <v>56</v>
      </c>
      <c r="B202" s="31" t="s">
        <v>36</v>
      </c>
      <c r="C202" s="31">
        <v>2</v>
      </c>
      <c r="D202" s="31">
        <v>2</v>
      </c>
      <c r="E202" s="31">
        <v>2</v>
      </c>
      <c r="F202" s="31" t="s">
        <v>43</v>
      </c>
    </row>
    <row r="203" spans="1:6" x14ac:dyDescent="0.25">
      <c r="A203" s="31" t="s">
        <v>57</v>
      </c>
      <c r="B203" s="31" t="s">
        <v>36</v>
      </c>
      <c r="C203" s="31">
        <v>2</v>
      </c>
      <c r="D203" s="31">
        <v>2</v>
      </c>
      <c r="E203" s="31">
        <v>2</v>
      </c>
      <c r="F203" s="31" t="s">
        <v>43</v>
      </c>
    </row>
    <row r="204" spans="1:6" x14ac:dyDescent="0.25">
      <c r="A204" s="31" t="s">
        <v>58</v>
      </c>
      <c r="B204" s="31" t="s">
        <v>36</v>
      </c>
      <c r="C204" s="31">
        <v>2</v>
      </c>
      <c r="D204" s="31">
        <v>2</v>
      </c>
      <c r="E204" s="31">
        <v>2</v>
      </c>
      <c r="F204" s="31" t="s">
        <v>43</v>
      </c>
    </row>
    <row r="205" spans="1:6" x14ac:dyDescent="0.25">
      <c r="A205" s="31" t="s">
        <v>59</v>
      </c>
      <c r="B205" s="31" t="s">
        <v>36</v>
      </c>
      <c r="C205" s="31">
        <v>2</v>
      </c>
      <c r="D205" s="31">
        <v>2</v>
      </c>
      <c r="E205" s="31">
        <v>2</v>
      </c>
      <c r="F205" s="31" t="s">
        <v>43</v>
      </c>
    </row>
    <row r="206" spans="1:6" x14ac:dyDescent="0.25">
      <c r="A206" s="31" t="s">
        <v>60</v>
      </c>
      <c r="B206" s="31" t="s">
        <v>36</v>
      </c>
      <c r="C206" s="31">
        <v>2</v>
      </c>
      <c r="D206" s="31">
        <v>2</v>
      </c>
      <c r="E206" s="31">
        <v>2</v>
      </c>
      <c r="F206" s="31" t="s">
        <v>43</v>
      </c>
    </row>
    <row r="207" spans="1:6" x14ac:dyDescent="0.25">
      <c r="A207" s="31" t="s">
        <v>61</v>
      </c>
      <c r="B207" s="31" t="s">
        <v>36</v>
      </c>
      <c r="C207" s="31">
        <v>2</v>
      </c>
      <c r="D207" s="31">
        <v>2</v>
      </c>
      <c r="E207" s="31">
        <v>2</v>
      </c>
      <c r="F207" s="31" t="s">
        <v>43</v>
      </c>
    </row>
    <row r="208" spans="1:6" x14ac:dyDescent="0.25">
      <c r="A208" s="31" t="s">
        <v>62</v>
      </c>
      <c r="B208" s="31" t="s">
        <v>36</v>
      </c>
      <c r="C208" s="31">
        <v>2</v>
      </c>
      <c r="D208" s="31">
        <v>2</v>
      </c>
      <c r="E208" s="31">
        <v>2</v>
      </c>
      <c r="F208" s="31" t="s">
        <v>43</v>
      </c>
    </row>
    <row r="209" spans="1:6" x14ac:dyDescent="0.25">
      <c r="A209" s="31" t="s">
        <v>63</v>
      </c>
      <c r="B209" s="31" t="s">
        <v>36</v>
      </c>
      <c r="C209" s="31">
        <v>2</v>
      </c>
      <c r="D209" s="31">
        <v>2</v>
      </c>
      <c r="E209" s="31">
        <v>2</v>
      </c>
      <c r="F209" s="31" t="s">
        <v>43</v>
      </c>
    </row>
    <row r="210" spans="1:6" x14ac:dyDescent="0.25">
      <c r="A210" s="31" t="s">
        <v>64</v>
      </c>
      <c r="B210" s="31" t="s">
        <v>36</v>
      </c>
      <c r="C210" s="31">
        <v>0</v>
      </c>
      <c r="D210" s="31">
        <v>0</v>
      </c>
      <c r="E210" s="31">
        <v>0</v>
      </c>
      <c r="F210" s="31" t="s">
        <v>43</v>
      </c>
    </row>
    <row r="211" spans="1:6" x14ac:dyDescent="0.25">
      <c r="A211" s="31" t="s">
        <v>65</v>
      </c>
      <c r="B211" s="31" t="s">
        <v>36</v>
      </c>
      <c r="C211" s="31">
        <v>0</v>
      </c>
      <c r="D211" s="31">
        <v>0</v>
      </c>
      <c r="E211" s="31">
        <v>0</v>
      </c>
      <c r="F211" s="31" t="s">
        <v>43</v>
      </c>
    </row>
    <row r="212" spans="1:6" x14ac:dyDescent="0.25">
      <c r="A212" s="31" t="s">
        <v>66</v>
      </c>
      <c r="B212" s="31" t="s">
        <v>36</v>
      </c>
      <c r="C212" s="31">
        <v>0</v>
      </c>
      <c r="D212" s="31">
        <v>0</v>
      </c>
      <c r="E212" s="31">
        <v>0</v>
      </c>
      <c r="F212" s="31" t="s">
        <v>43</v>
      </c>
    </row>
    <row r="213" spans="1:6" x14ac:dyDescent="0.25">
      <c r="A213" s="31" t="s">
        <v>67</v>
      </c>
      <c r="B213" s="31" t="s">
        <v>36</v>
      </c>
      <c r="C213" s="31">
        <v>0</v>
      </c>
      <c r="D213" s="31">
        <v>0</v>
      </c>
      <c r="E213" s="31">
        <v>0</v>
      </c>
      <c r="F213" s="31" t="s">
        <v>43</v>
      </c>
    </row>
    <row r="214" spans="1:6" x14ac:dyDescent="0.25">
      <c r="A214" s="31" t="s">
        <v>68</v>
      </c>
      <c r="B214" s="31" t="s">
        <v>36</v>
      </c>
      <c r="C214" s="31">
        <v>0</v>
      </c>
      <c r="D214" s="31">
        <v>0</v>
      </c>
      <c r="E214" s="31">
        <v>0</v>
      </c>
      <c r="F214" s="31" t="s">
        <v>43</v>
      </c>
    </row>
    <row r="215" spans="1:6" x14ac:dyDescent="0.25">
      <c r="A215" s="31" t="s">
        <v>69</v>
      </c>
      <c r="B215" s="31" t="s">
        <v>36</v>
      </c>
      <c r="C215" s="31">
        <v>0</v>
      </c>
      <c r="D215" s="31">
        <v>0</v>
      </c>
      <c r="E215" s="31">
        <v>0</v>
      </c>
      <c r="F215" s="31" t="s">
        <v>43</v>
      </c>
    </row>
    <row r="216" spans="1:6" x14ac:dyDescent="0.25">
      <c r="A216" s="31" t="s">
        <v>70</v>
      </c>
      <c r="B216" s="31" t="s">
        <v>36</v>
      </c>
      <c r="C216" s="31">
        <v>0</v>
      </c>
      <c r="D216" s="31">
        <v>0</v>
      </c>
      <c r="E216" s="31">
        <v>0</v>
      </c>
      <c r="F216" s="31" t="s">
        <v>43</v>
      </c>
    </row>
    <row r="217" spans="1:6" x14ac:dyDescent="0.25">
      <c r="A217" s="31" t="s">
        <v>71</v>
      </c>
      <c r="B217" s="31" t="s">
        <v>36</v>
      </c>
      <c r="C217" s="31">
        <v>0</v>
      </c>
      <c r="D217" s="31">
        <v>0</v>
      </c>
      <c r="E217" s="31">
        <v>0</v>
      </c>
      <c r="F217" s="31" t="s">
        <v>43</v>
      </c>
    </row>
    <row r="218" spans="1:6" x14ac:dyDescent="0.25">
      <c r="A218" s="31" t="s">
        <v>72</v>
      </c>
      <c r="B218" s="31" t="s">
        <v>36</v>
      </c>
      <c r="C218" s="31">
        <v>0</v>
      </c>
      <c r="D218" s="31">
        <v>0</v>
      </c>
      <c r="E218" s="31">
        <v>0</v>
      </c>
      <c r="F218" s="31" t="s">
        <v>43</v>
      </c>
    </row>
    <row r="219" spans="1:6" x14ac:dyDescent="0.25">
      <c r="A219" s="31" t="s">
        <v>73</v>
      </c>
      <c r="B219" s="31" t="s">
        <v>36</v>
      </c>
      <c r="C219" s="31">
        <v>0</v>
      </c>
      <c r="D219" s="31">
        <v>0</v>
      </c>
      <c r="E219" s="31">
        <v>0</v>
      </c>
      <c r="F219" s="31" t="s">
        <v>43</v>
      </c>
    </row>
    <row r="220" spans="1:6" x14ac:dyDescent="0.25">
      <c r="A220" s="31" t="s">
        <v>74</v>
      </c>
      <c r="B220" s="31" t="s">
        <v>36</v>
      </c>
      <c r="C220" s="31">
        <v>0</v>
      </c>
      <c r="D220" s="31">
        <v>0</v>
      </c>
      <c r="E220" s="31">
        <v>0</v>
      </c>
      <c r="F220" s="31" t="s">
        <v>43</v>
      </c>
    </row>
    <row r="221" spans="1:6" x14ac:dyDescent="0.25">
      <c r="A221" s="31" t="s">
        <v>75</v>
      </c>
      <c r="B221" s="31" t="s">
        <v>36</v>
      </c>
      <c r="C221" s="31">
        <v>0</v>
      </c>
      <c r="D221" s="31">
        <v>0</v>
      </c>
      <c r="E221" s="31">
        <v>0</v>
      </c>
      <c r="F221" s="31" t="s">
        <v>43</v>
      </c>
    </row>
    <row r="222" spans="1:6" x14ac:dyDescent="0.25">
      <c r="A222" s="31" t="s">
        <v>76</v>
      </c>
      <c r="B222" s="31" t="s">
        <v>36</v>
      </c>
      <c r="C222" s="31">
        <v>0</v>
      </c>
      <c r="D222" s="31">
        <v>0</v>
      </c>
      <c r="E222" s="31">
        <v>0</v>
      </c>
      <c r="F222" s="31" t="s">
        <v>43</v>
      </c>
    </row>
    <row r="223" spans="1:6" x14ac:dyDescent="0.25">
      <c r="A223" s="31" t="s">
        <v>77</v>
      </c>
      <c r="B223" s="31" t="s">
        <v>36</v>
      </c>
      <c r="C223" s="31">
        <v>0</v>
      </c>
      <c r="D223" s="31">
        <v>0</v>
      </c>
      <c r="E223" s="31">
        <v>0</v>
      </c>
      <c r="F223" s="31" t="s">
        <v>43</v>
      </c>
    </row>
    <row r="224" spans="1:6" x14ac:dyDescent="0.25">
      <c r="A224" s="31" t="s">
        <v>78</v>
      </c>
      <c r="B224" s="31" t="s">
        <v>36</v>
      </c>
      <c r="C224" s="31">
        <v>0</v>
      </c>
      <c r="D224" s="31">
        <v>0</v>
      </c>
      <c r="E224" s="31">
        <v>0</v>
      </c>
      <c r="F224" s="31" t="s">
        <v>43</v>
      </c>
    </row>
    <row r="225" spans="1:6" x14ac:dyDescent="0.25">
      <c r="A225" s="31" t="s">
        <v>79</v>
      </c>
      <c r="B225" s="31" t="s">
        <v>36</v>
      </c>
      <c r="C225" s="31">
        <v>0</v>
      </c>
      <c r="D225" s="31">
        <v>0</v>
      </c>
      <c r="E225" s="31">
        <v>0</v>
      </c>
      <c r="F225" s="31" t="s">
        <v>43</v>
      </c>
    </row>
    <row r="226" spans="1:6" x14ac:dyDescent="0.25">
      <c r="A226" s="31" t="s">
        <v>80</v>
      </c>
      <c r="B226" s="31" t="s">
        <v>36</v>
      </c>
      <c r="C226" s="31">
        <v>0</v>
      </c>
      <c r="D226" s="31">
        <v>0</v>
      </c>
      <c r="E226" s="31">
        <v>0</v>
      </c>
      <c r="F226" s="31" t="s">
        <v>43</v>
      </c>
    </row>
    <row r="227" spans="1:6" x14ac:dyDescent="0.25">
      <c r="A227" s="31" t="s">
        <v>81</v>
      </c>
      <c r="B227" s="31" t="s">
        <v>36</v>
      </c>
      <c r="C227" s="31">
        <v>0</v>
      </c>
      <c r="D227" s="31">
        <v>0</v>
      </c>
      <c r="E227" s="31">
        <v>0</v>
      </c>
      <c r="F227" s="31" t="s">
        <v>43</v>
      </c>
    </row>
    <row r="228" spans="1:6" x14ac:dyDescent="0.25">
      <c r="A228" s="31" t="s">
        <v>82</v>
      </c>
      <c r="B228" s="31" t="s">
        <v>36</v>
      </c>
      <c r="C228" s="31">
        <v>0</v>
      </c>
      <c r="D228" s="31">
        <v>0</v>
      </c>
      <c r="E228" s="31">
        <v>0</v>
      </c>
      <c r="F228" s="31" t="s">
        <v>43</v>
      </c>
    </row>
    <row r="229" spans="1:6" x14ac:dyDescent="0.25">
      <c r="A229" s="31" t="s">
        <v>83</v>
      </c>
      <c r="B229" s="31" t="s">
        <v>36</v>
      </c>
      <c r="C229" s="31">
        <v>0</v>
      </c>
      <c r="D229" s="31">
        <v>0</v>
      </c>
      <c r="E229" s="31">
        <v>0</v>
      </c>
      <c r="F229" s="31" t="s">
        <v>43</v>
      </c>
    </row>
    <row r="230" spans="1:6" x14ac:dyDescent="0.25">
      <c r="A230" s="31" t="s">
        <v>84</v>
      </c>
      <c r="B230" s="31" t="s">
        <v>36</v>
      </c>
      <c r="C230" s="31">
        <v>0</v>
      </c>
      <c r="D230" s="31">
        <v>0</v>
      </c>
      <c r="E230" s="31">
        <v>0</v>
      </c>
      <c r="F230" s="31" t="s">
        <v>43</v>
      </c>
    </row>
    <row r="231" spans="1:6" x14ac:dyDescent="0.25">
      <c r="A231" s="31" t="s">
        <v>85</v>
      </c>
      <c r="B231" s="31" t="s">
        <v>36</v>
      </c>
      <c r="C231" s="31">
        <v>0</v>
      </c>
      <c r="D231" s="31">
        <v>0</v>
      </c>
      <c r="E231" s="31">
        <v>0</v>
      </c>
      <c r="F231" s="31" t="s">
        <v>43</v>
      </c>
    </row>
    <row r="232" spans="1:6" x14ac:dyDescent="0.25">
      <c r="A232" s="31" t="s">
        <v>86</v>
      </c>
      <c r="B232" s="31" t="s">
        <v>36</v>
      </c>
      <c r="C232" s="31">
        <v>0</v>
      </c>
      <c r="D232" s="31">
        <v>0</v>
      </c>
      <c r="E232" s="31">
        <v>0</v>
      </c>
      <c r="F232" s="31" t="s">
        <v>43</v>
      </c>
    </row>
    <row r="233" spans="1:6" x14ac:dyDescent="0.25">
      <c r="A233" s="31" t="s">
        <v>87</v>
      </c>
      <c r="B233" s="31" t="s">
        <v>36</v>
      </c>
      <c r="C233" s="31">
        <v>0</v>
      </c>
      <c r="D233" s="31">
        <v>0</v>
      </c>
      <c r="E233" s="31">
        <v>0</v>
      </c>
      <c r="F233" s="31" t="s">
        <v>43</v>
      </c>
    </row>
    <row r="234" spans="1:6" x14ac:dyDescent="0.25">
      <c r="A234" s="31" t="s">
        <v>88</v>
      </c>
      <c r="B234" s="31" t="s">
        <v>36</v>
      </c>
      <c r="C234" s="31">
        <v>0</v>
      </c>
      <c r="D234" s="31">
        <v>0</v>
      </c>
      <c r="E234" s="31">
        <v>0</v>
      </c>
      <c r="F234" s="31" t="s">
        <v>43</v>
      </c>
    </row>
    <row r="235" spans="1:6" x14ac:dyDescent="0.25">
      <c r="A235" s="31" t="s">
        <v>89</v>
      </c>
      <c r="B235" s="31" t="s">
        <v>36</v>
      </c>
      <c r="C235" s="31">
        <v>0</v>
      </c>
      <c r="D235" s="31">
        <v>0</v>
      </c>
      <c r="E235" s="31">
        <v>0</v>
      </c>
      <c r="F235" s="31" t="s">
        <v>43</v>
      </c>
    </row>
    <row r="236" spans="1:6" x14ac:dyDescent="0.25">
      <c r="A236" s="31" t="s">
        <v>90</v>
      </c>
      <c r="B236" s="31" t="s">
        <v>36</v>
      </c>
      <c r="C236" s="31">
        <v>0</v>
      </c>
      <c r="D236" s="31">
        <v>0</v>
      </c>
      <c r="E236" s="31">
        <v>0</v>
      </c>
      <c r="F236" s="31" t="s">
        <v>43</v>
      </c>
    </row>
    <row r="237" spans="1:6" x14ac:dyDescent="0.25">
      <c r="A237" s="31" t="s">
        <v>91</v>
      </c>
      <c r="B237" s="31" t="s">
        <v>36</v>
      </c>
      <c r="C237" s="31">
        <v>0</v>
      </c>
      <c r="D237" s="31">
        <v>0</v>
      </c>
      <c r="E237" s="31">
        <v>0</v>
      </c>
      <c r="F237" s="31" t="s">
        <v>43</v>
      </c>
    </row>
    <row r="238" spans="1:6" x14ac:dyDescent="0.25">
      <c r="A238" s="31" t="s">
        <v>92</v>
      </c>
      <c r="B238" s="31" t="s">
        <v>36</v>
      </c>
      <c r="C238" s="31">
        <v>0</v>
      </c>
      <c r="D238" s="31">
        <v>0</v>
      </c>
      <c r="E238" s="31">
        <v>0</v>
      </c>
      <c r="F238" s="31" t="s">
        <v>43</v>
      </c>
    </row>
    <row r="239" spans="1:6" x14ac:dyDescent="0.25">
      <c r="A239" s="31" t="s">
        <v>93</v>
      </c>
      <c r="B239" s="31" t="s">
        <v>36</v>
      </c>
      <c r="C239" s="31">
        <v>0</v>
      </c>
      <c r="D239" s="31">
        <v>0</v>
      </c>
      <c r="E239" s="31">
        <v>0</v>
      </c>
      <c r="F239" s="31" t="s">
        <v>43</v>
      </c>
    </row>
    <row r="240" spans="1:6" x14ac:dyDescent="0.25">
      <c r="A240" s="31" t="s">
        <v>94</v>
      </c>
      <c r="B240" s="31" t="s">
        <v>36</v>
      </c>
      <c r="C240" s="31">
        <v>0</v>
      </c>
      <c r="D240" s="31">
        <v>0</v>
      </c>
      <c r="E240" s="31">
        <v>0</v>
      </c>
      <c r="F240" s="31" t="s">
        <v>43</v>
      </c>
    </row>
    <row r="241" spans="1:6" x14ac:dyDescent="0.25">
      <c r="A241" s="31" t="s">
        <v>95</v>
      </c>
      <c r="B241" s="31" t="s">
        <v>36</v>
      </c>
      <c r="C241" s="31">
        <v>0</v>
      </c>
      <c r="D241" s="31">
        <v>0</v>
      </c>
      <c r="E241" s="31">
        <v>0</v>
      </c>
      <c r="F241" s="31" t="s">
        <v>43</v>
      </c>
    </row>
    <row r="242" spans="1:6" x14ac:dyDescent="0.25">
      <c r="A242" s="31" t="s">
        <v>96</v>
      </c>
      <c r="B242" s="31" t="s">
        <v>36</v>
      </c>
      <c r="C242" s="31">
        <v>0</v>
      </c>
      <c r="D242" s="31">
        <v>0</v>
      </c>
      <c r="E242" s="31">
        <v>0</v>
      </c>
      <c r="F242" s="31" t="s">
        <v>43</v>
      </c>
    </row>
    <row r="243" spans="1:6" x14ac:dyDescent="0.25">
      <c r="A243" s="31" t="s">
        <v>97</v>
      </c>
      <c r="B243" s="31" t="s">
        <v>36</v>
      </c>
      <c r="C243" s="31">
        <v>0</v>
      </c>
      <c r="D243" s="31">
        <v>0</v>
      </c>
      <c r="E243" s="31">
        <v>0</v>
      </c>
      <c r="F243" s="31" t="s">
        <v>43</v>
      </c>
    </row>
    <row r="244" spans="1:6" x14ac:dyDescent="0.25">
      <c r="A244" s="31" t="s">
        <v>98</v>
      </c>
      <c r="B244" s="31" t="s">
        <v>36</v>
      </c>
      <c r="C244" s="31">
        <v>0</v>
      </c>
      <c r="D244" s="31">
        <v>0</v>
      </c>
      <c r="E244" s="31">
        <v>0</v>
      </c>
      <c r="F244" s="31" t="s">
        <v>43</v>
      </c>
    </row>
    <row r="245" spans="1:6" x14ac:dyDescent="0.25">
      <c r="A245" s="31" t="s">
        <v>99</v>
      </c>
      <c r="B245" s="31" t="s">
        <v>36</v>
      </c>
      <c r="C245" s="31">
        <v>0</v>
      </c>
      <c r="D245" s="31">
        <v>0</v>
      </c>
      <c r="E245" s="31">
        <v>0</v>
      </c>
      <c r="F245" s="31" t="s">
        <v>43</v>
      </c>
    </row>
    <row r="246" spans="1:6" x14ac:dyDescent="0.25">
      <c r="A246" s="31" t="s">
        <v>100</v>
      </c>
      <c r="B246" s="31" t="s">
        <v>36</v>
      </c>
      <c r="C246" s="31">
        <v>0</v>
      </c>
      <c r="D246" s="31">
        <v>0</v>
      </c>
      <c r="E246" s="31">
        <v>0</v>
      </c>
      <c r="F246" s="31" t="s">
        <v>43</v>
      </c>
    </row>
    <row r="247" spans="1:6" x14ac:dyDescent="0.25">
      <c r="A247" s="31" t="s">
        <v>64</v>
      </c>
      <c r="B247" s="31" t="s">
        <v>36</v>
      </c>
      <c r="C247" s="31">
        <v>0</v>
      </c>
      <c r="D247" s="31">
        <v>0</v>
      </c>
      <c r="E247" s="31">
        <v>0</v>
      </c>
      <c r="F247" s="31" t="s">
        <v>43</v>
      </c>
    </row>
    <row r="248" spans="1:6" x14ac:dyDescent="0.25">
      <c r="A248" s="31" t="s">
        <v>101</v>
      </c>
      <c r="B248" s="31" t="s">
        <v>36</v>
      </c>
      <c r="C248" s="31">
        <v>0</v>
      </c>
      <c r="D248" s="31">
        <v>0</v>
      </c>
      <c r="E248" s="31">
        <v>0</v>
      </c>
      <c r="F248" s="31" t="s">
        <v>43</v>
      </c>
    </row>
    <row r="249" spans="1:6" x14ac:dyDescent="0.25">
      <c r="A249" s="31" t="s">
        <v>102</v>
      </c>
      <c r="B249" s="31" t="s">
        <v>36</v>
      </c>
      <c r="C249" s="31">
        <v>0</v>
      </c>
      <c r="D249" s="31">
        <v>0</v>
      </c>
      <c r="E249" s="31">
        <v>0</v>
      </c>
      <c r="F249" s="31" t="s">
        <v>43</v>
      </c>
    </row>
    <row r="250" spans="1:6" x14ac:dyDescent="0.25">
      <c r="A250" s="31" t="s">
        <v>103</v>
      </c>
      <c r="B250" s="31" t="s">
        <v>36</v>
      </c>
      <c r="C250" s="31">
        <v>0</v>
      </c>
      <c r="D250" s="31">
        <v>0</v>
      </c>
      <c r="E250" s="31">
        <v>0</v>
      </c>
      <c r="F250" s="31" t="s">
        <v>43</v>
      </c>
    </row>
    <row r="251" spans="1:6" x14ac:dyDescent="0.25">
      <c r="A251" s="31" t="s">
        <v>104</v>
      </c>
      <c r="B251" s="31" t="s">
        <v>36</v>
      </c>
      <c r="C251" s="31">
        <v>0</v>
      </c>
      <c r="D251" s="31">
        <v>0</v>
      </c>
      <c r="E251" s="31">
        <v>0</v>
      </c>
      <c r="F251" s="31" t="s">
        <v>43</v>
      </c>
    </row>
    <row r="252" spans="1:6" ht="15.75" thickBot="1" x14ac:dyDescent="0.3">
      <c r="A252" s="29" t="s">
        <v>105</v>
      </c>
      <c r="B252" s="29" t="s">
        <v>36</v>
      </c>
      <c r="C252" s="29">
        <v>0</v>
      </c>
      <c r="D252" s="29">
        <v>0</v>
      </c>
      <c r="E252" s="29">
        <v>0</v>
      </c>
      <c r="F252" s="29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Without SEC</vt:lpstr>
      <vt:lpstr>With SECs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2014-12-15T15:43:21Z</dcterms:modified>
</cp:coreProperties>
</file>