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ormal Without SEC" sheetId="1" r:id="rId1"/>
    <sheet name="With SECs" sheetId="2" r:id="rId2"/>
    <sheet name="Sheet3" sheetId="3" r:id="rId3"/>
  </sheets>
  <definedNames>
    <definedName name="CPLEX_CON_count" localSheetId="0" hidden="1">47</definedName>
    <definedName name="CPLEX_CON_count" localSheetId="1" hidden="1">0</definedName>
    <definedName name="CPLEX_CON_lb0" localSheetId="0" hidden="1">0</definedName>
    <definedName name="CPLEX_CON_lb1" localSheetId="0" hidden="1">2</definedName>
    <definedName name="CPLEX_CON_lb10" localSheetId="0" hidden="1">0</definedName>
    <definedName name="CPLEX_CON_lb11" localSheetId="0" hidden="1">0</definedName>
    <definedName name="CPLEX_CON_lb12" localSheetId="0" hidden="1">0</definedName>
    <definedName name="CPLEX_CON_lb13" localSheetId="0" hidden="1">0</definedName>
    <definedName name="CPLEX_CON_lb14" localSheetId="0" hidden="1">0</definedName>
    <definedName name="CPLEX_CON_lb15" localSheetId="0" hidden="1">0</definedName>
    <definedName name="CPLEX_CON_lb16" localSheetId="0" hidden="1">0</definedName>
    <definedName name="CPLEX_CON_lb17" localSheetId="0" hidden="1">0</definedName>
    <definedName name="CPLEX_CON_lb18" localSheetId="0" hidden="1">0</definedName>
    <definedName name="CPLEX_CON_lb19" localSheetId="0" hidden="1">0</definedName>
    <definedName name="CPLEX_CON_lb2" localSheetId="0" hidden="1">0</definedName>
    <definedName name="CPLEX_CON_lb20" localSheetId="0" hidden="1">0</definedName>
    <definedName name="CPLEX_CON_lb21" localSheetId="0" hidden="1">0</definedName>
    <definedName name="CPLEX_CON_lb22" localSheetId="0" hidden="1">0</definedName>
    <definedName name="CPLEX_CON_lb23" localSheetId="0" hidden="1">0</definedName>
    <definedName name="CPLEX_CON_lb24" localSheetId="0" hidden="1">0</definedName>
    <definedName name="CPLEX_CON_lb25" localSheetId="0" hidden="1">0</definedName>
    <definedName name="CPLEX_CON_lb26" localSheetId="0" hidden="1">0</definedName>
    <definedName name="CPLEX_CON_lb27" localSheetId="0" hidden="1">0</definedName>
    <definedName name="CPLEX_CON_lb28" localSheetId="0" hidden="1">0</definedName>
    <definedName name="CPLEX_CON_lb29" localSheetId="0" hidden="1">0</definedName>
    <definedName name="CPLEX_CON_lb3" localSheetId="0" hidden="1">0</definedName>
    <definedName name="CPLEX_CON_lb30" localSheetId="0" hidden="1">0</definedName>
    <definedName name="CPLEX_CON_lb31" localSheetId="0" hidden="1">0</definedName>
    <definedName name="CPLEX_CON_lb32" localSheetId="0" hidden="1">0</definedName>
    <definedName name="CPLEX_CON_lb33" localSheetId="0" hidden="1">0</definedName>
    <definedName name="CPLEX_CON_lb34" localSheetId="0" hidden="1">0</definedName>
    <definedName name="CPLEX_CON_lb35" localSheetId="0" hidden="1">0</definedName>
    <definedName name="CPLEX_CON_lb36" localSheetId="0" hidden="1">0</definedName>
    <definedName name="CPLEX_CON_lb37" localSheetId="0" hidden="1">0</definedName>
    <definedName name="CPLEX_CON_lb38" localSheetId="0" hidden="1">0</definedName>
    <definedName name="CPLEX_CON_lb39" localSheetId="0" hidden="1">0</definedName>
    <definedName name="CPLEX_CON_lb4" localSheetId="0" hidden="1">0</definedName>
    <definedName name="CPLEX_CON_lb40" localSheetId="0" hidden="1">0</definedName>
    <definedName name="CPLEX_CON_lb41" localSheetId="0" hidden="1">0</definedName>
    <definedName name="CPLEX_CON_lb42" localSheetId="0" hidden="1">0</definedName>
    <definedName name="CPLEX_CON_lb43" localSheetId="0" hidden="1">0</definedName>
    <definedName name="CPLEX_CON_lb44" localSheetId="0" hidden="1">0</definedName>
    <definedName name="CPLEX_CON_lb45" localSheetId="0" hidden="1">1</definedName>
    <definedName name="CPLEX_CON_lb46" localSheetId="0" hidden="1">0</definedName>
    <definedName name="CPLEX_CON_lb5" localSheetId="0" hidden="1">0</definedName>
    <definedName name="CPLEX_CON_lb6" localSheetId="0" hidden="1">0</definedName>
    <definedName name="CPLEX_CON_lb7" localSheetId="0" hidden="1">0</definedName>
    <definedName name="CPLEX_CON_lb8" localSheetId="0" hidden="1">0</definedName>
    <definedName name="CPLEX_CON_lb9" localSheetId="0" hidden="1">0</definedName>
    <definedName name="CPLEX_CON_rng0" localSheetId="0" hidden="1">'Normal Without SEC'!$A$117:$B$127</definedName>
    <definedName name="CPLEX_CON_rng1" localSheetId="0" hidden="1">'Normal Without SEC'!$A$101:$B$110</definedName>
    <definedName name="CPLEX_CON_rng10" localSheetId="0" hidden="1">'Normal Without SEC'!$H$35</definedName>
    <definedName name="CPLEX_CON_rng11" localSheetId="0" hidden="1">'Normal Without SEC'!$I$36</definedName>
    <definedName name="CPLEX_CON_rng12" localSheetId="0" hidden="1">'Normal Without SEC'!$J$37</definedName>
    <definedName name="CPLEX_CON_rng13" localSheetId="0" hidden="1">'Normal Without SEC'!$K$38</definedName>
    <definedName name="CPLEX_CON_rng14" localSheetId="0" hidden="1">'Normal Without SEC'!$L$39</definedName>
    <definedName name="CPLEX_CON_rng15" localSheetId="0" hidden="1">'Normal Without SEC'!$M$40</definedName>
    <definedName name="CPLEX_CON_rng16" localSheetId="0" hidden="1">'Normal Without SEC'!$N$41</definedName>
    <definedName name="CPLEX_CON_rng17" localSheetId="0" hidden="1">'Normal Without SEC'!$O$42</definedName>
    <definedName name="CPLEX_CON_rng18" localSheetId="0" hidden="1">'Normal Without SEC'!$P$43</definedName>
    <definedName name="CPLEX_CON_rng19" localSheetId="0" hidden="1">'Normal Without SEC'!$Q$44</definedName>
    <definedName name="CPLEX_CON_rng2" localSheetId="0" hidden="1">'Normal Without SEC'!$O$66</definedName>
    <definedName name="CPLEX_CON_rng20" localSheetId="0" hidden="1">'Normal Without SEC'!$R$45</definedName>
    <definedName name="CPLEX_CON_rng21" localSheetId="0" hidden="1">'Normal Without SEC'!$S$46</definedName>
    <definedName name="CPLEX_CON_rng22" localSheetId="0" hidden="1">'Normal Without SEC'!$T$47</definedName>
    <definedName name="CPLEX_CON_rng23" localSheetId="0" hidden="1">'Normal Without SEC'!$U$48</definedName>
    <definedName name="CPLEX_CON_rng24" localSheetId="0" hidden="1">'Normal Without SEC'!$A$52</definedName>
    <definedName name="CPLEX_CON_rng25" localSheetId="0" hidden="1">'Normal Without SEC'!$B$53</definedName>
    <definedName name="CPLEX_CON_rng26" localSheetId="0" hidden="1">'Normal Without SEC'!$C$54</definedName>
    <definedName name="CPLEX_CON_rng27" localSheetId="0" hidden="1">'Normal Without SEC'!$D$55</definedName>
    <definedName name="CPLEX_CON_rng28" localSheetId="0" hidden="1">'Normal Without SEC'!$E$56</definedName>
    <definedName name="CPLEX_CON_rng29" localSheetId="0" hidden="1">'Normal Without SEC'!$F$57</definedName>
    <definedName name="CPLEX_CON_rng3" localSheetId="0" hidden="1">'Normal Without SEC'!$A$28</definedName>
    <definedName name="CPLEX_CON_rng30" localSheetId="0" hidden="1">'Normal Without SEC'!$G$58</definedName>
    <definedName name="CPLEX_CON_rng31" localSheetId="0" hidden="1">'Normal Without SEC'!$H$59</definedName>
    <definedName name="CPLEX_CON_rng32" localSheetId="0" hidden="1">'Normal Without SEC'!$I$60</definedName>
    <definedName name="CPLEX_CON_rng33" localSheetId="0" hidden="1">'Normal Without SEC'!$J$61</definedName>
    <definedName name="CPLEX_CON_rng34" localSheetId="0" hidden="1">'Normal Without SEC'!$U$72</definedName>
    <definedName name="CPLEX_CON_rng35" localSheetId="0" hidden="1">'Normal Without SEC'!$T$71</definedName>
    <definedName name="CPLEX_CON_rng36" localSheetId="0" hidden="1">'Normal Without SEC'!$S$70</definedName>
    <definedName name="CPLEX_CON_rng37" localSheetId="0" hidden="1">'Normal Without SEC'!$R$69</definedName>
    <definedName name="CPLEX_CON_rng38" localSheetId="0" hidden="1">'Normal Without SEC'!$Q$68</definedName>
    <definedName name="CPLEX_CON_rng39" localSheetId="0" hidden="1">'Normal Without SEC'!$O$66</definedName>
    <definedName name="CPLEX_CON_rng4" localSheetId="0" hidden="1">'Normal Without SEC'!$B$29</definedName>
    <definedName name="CPLEX_CON_rng40" localSheetId="0" hidden="1">'Normal Without SEC'!$P$67</definedName>
    <definedName name="CPLEX_CON_rng41" localSheetId="0" hidden="1">'Normal Without SEC'!$N$65</definedName>
    <definedName name="CPLEX_CON_rng42" localSheetId="0" hidden="1">'Normal Without SEC'!$M$64</definedName>
    <definedName name="CPLEX_CON_rng43" localSheetId="0" hidden="1">'Normal Without SEC'!$L$63</definedName>
    <definedName name="CPLEX_CON_rng44" localSheetId="0" hidden="1">'Normal Without SEC'!$K$62</definedName>
    <definedName name="CPLEX_CON_rng45" localSheetId="0" hidden="1">'Normal Without SEC'!$A$87:$K$87</definedName>
    <definedName name="CPLEX_CON_rng46" localSheetId="0" hidden="1">'Normal Without SEC'!$A$130:$B$130</definedName>
    <definedName name="CPLEX_CON_rng5" localSheetId="0" hidden="1">'Normal Without SEC'!$C$30</definedName>
    <definedName name="CPLEX_CON_rng6" localSheetId="0" hidden="1">'Normal Without SEC'!$D$31</definedName>
    <definedName name="CPLEX_CON_rng7" localSheetId="0" hidden="1">'Normal Without SEC'!$E$32</definedName>
    <definedName name="CPLEX_CON_rng8" localSheetId="0" hidden="1">'Normal Without SEC'!$F$33</definedName>
    <definedName name="CPLEX_CON_rng9" localSheetId="0" hidden="1">'Normal Without SEC'!$G$34</definedName>
    <definedName name="CPLEX_CON_typ0" localSheetId="0" hidden="1">3</definedName>
    <definedName name="CPLEX_CON_typ1" localSheetId="0" hidden="1">3</definedName>
    <definedName name="CPLEX_CON_typ10" localSheetId="0" hidden="1">3</definedName>
    <definedName name="CPLEX_CON_typ11" localSheetId="0" hidden="1">3</definedName>
    <definedName name="CPLEX_CON_typ12" localSheetId="0" hidden="1">3</definedName>
    <definedName name="CPLEX_CON_typ13" localSheetId="0" hidden="1">3</definedName>
    <definedName name="CPLEX_CON_typ14" localSheetId="0" hidden="1">3</definedName>
    <definedName name="CPLEX_CON_typ15" localSheetId="0" hidden="1">3</definedName>
    <definedName name="CPLEX_CON_typ16" localSheetId="0" hidden="1">3</definedName>
    <definedName name="CPLEX_CON_typ17" localSheetId="0" hidden="1">3</definedName>
    <definedName name="CPLEX_CON_typ18" localSheetId="0" hidden="1">3</definedName>
    <definedName name="CPLEX_CON_typ19" localSheetId="0" hidden="1">3</definedName>
    <definedName name="CPLEX_CON_typ2" localSheetId="0" hidden="1">3</definedName>
    <definedName name="CPLEX_CON_typ20" localSheetId="0" hidden="1">3</definedName>
    <definedName name="CPLEX_CON_typ21" localSheetId="0" hidden="1">3</definedName>
    <definedName name="CPLEX_CON_typ22" localSheetId="0" hidden="1">3</definedName>
    <definedName name="CPLEX_CON_typ23" localSheetId="0" hidden="1">3</definedName>
    <definedName name="CPLEX_CON_typ24" localSheetId="0" hidden="1">3</definedName>
    <definedName name="CPLEX_CON_typ25" localSheetId="0" hidden="1">3</definedName>
    <definedName name="CPLEX_CON_typ26" localSheetId="0" hidden="1">3</definedName>
    <definedName name="CPLEX_CON_typ27" localSheetId="0" hidden="1">3</definedName>
    <definedName name="CPLEX_CON_typ28" localSheetId="0" hidden="1">3</definedName>
    <definedName name="CPLEX_CON_typ29" localSheetId="0" hidden="1">3</definedName>
    <definedName name="CPLEX_CON_typ3" localSheetId="0" hidden="1">3</definedName>
    <definedName name="CPLEX_CON_typ30" localSheetId="0" hidden="1">3</definedName>
    <definedName name="CPLEX_CON_typ31" localSheetId="0" hidden="1">3</definedName>
    <definedName name="CPLEX_CON_typ32" localSheetId="0" hidden="1">3</definedName>
    <definedName name="CPLEX_CON_typ33" localSheetId="0" hidden="1">3</definedName>
    <definedName name="CPLEX_CON_typ34" localSheetId="0" hidden="1">3</definedName>
    <definedName name="CPLEX_CON_typ35" localSheetId="0" hidden="1">3</definedName>
    <definedName name="CPLEX_CON_typ36" localSheetId="0" hidden="1">3</definedName>
    <definedName name="CPLEX_CON_typ37" localSheetId="0" hidden="1">3</definedName>
    <definedName name="CPLEX_CON_typ38" localSheetId="0" hidden="1">3</definedName>
    <definedName name="CPLEX_CON_typ39" localSheetId="0" hidden="1">3</definedName>
    <definedName name="CPLEX_CON_typ4" localSheetId="0" hidden="1">3</definedName>
    <definedName name="CPLEX_CON_typ40" localSheetId="0" hidden="1">3</definedName>
    <definedName name="CPLEX_CON_typ41" localSheetId="0" hidden="1">3</definedName>
    <definedName name="CPLEX_CON_typ42" localSheetId="0" hidden="1">3</definedName>
    <definedName name="CPLEX_CON_typ43" localSheetId="0" hidden="1">3</definedName>
    <definedName name="CPLEX_CON_typ44" localSheetId="0" hidden="1">3</definedName>
    <definedName name="CPLEX_CON_typ45" localSheetId="0" hidden="1">3</definedName>
    <definedName name="CPLEX_CON_typ46" localSheetId="0" hidden="1">3</definedName>
    <definedName name="CPLEX_CON_typ5" localSheetId="0" hidden="1">3</definedName>
    <definedName name="CPLEX_CON_typ6" localSheetId="0" hidden="1">3</definedName>
    <definedName name="CPLEX_CON_typ7" localSheetId="0" hidden="1">3</definedName>
    <definedName name="CPLEX_CON_typ8" localSheetId="0" hidden="1">3</definedName>
    <definedName name="CPLEX_CON_typ9" localSheetId="0" hidden="1">3</definedName>
    <definedName name="CPLEX_CON_ub0" localSheetId="0" hidden="1">0</definedName>
    <definedName name="CPLEX_CON_ub1" localSheetId="0" hidden="1">2</definedName>
    <definedName name="CPLEX_CON_ub10" localSheetId="0" hidden="1">0</definedName>
    <definedName name="CPLEX_CON_ub11" localSheetId="0" hidden="1">0</definedName>
    <definedName name="CPLEX_CON_ub12" localSheetId="0" hidden="1">0</definedName>
    <definedName name="CPLEX_CON_ub13" localSheetId="0" hidden="1">0</definedName>
    <definedName name="CPLEX_CON_ub14" localSheetId="0" hidden="1">0</definedName>
    <definedName name="CPLEX_CON_ub15" localSheetId="0" hidden="1">0</definedName>
    <definedName name="CPLEX_CON_ub16" localSheetId="0" hidden="1">0</definedName>
    <definedName name="CPLEX_CON_ub17" localSheetId="0" hidden="1">0</definedName>
    <definedName name="CPLEX_CON_ub18" localSheetId="0" hidden="1">0</definedName>
    <definedName name="CPLEX_CON_ub19" localSheetId="0" hidden="1">0</definedName>
    <definedName name="CPLEX_CON_ub2" localSheetId="0" hidden="1">0</definedName>
    <definedName name="CPLEX_CON_ub20" localSheetId="0" hidden="1">0</definedName>
    <definedName name="CPLEX_CON_ub21" localSheetId="0" hidden="1">0</definedName>
    <definedName name="CPLEX_CON_ub22" localSheetId="0" hidden="1">0</definedName>
    <definedName name="CPLEX_CON_ub23" localSheetId="0" hidden="1">0</definedName>
    <definedName name="CPLEX_CON_ub24" localSheetId="0" hidden="1">0</definedName>
    <definedName name="CPLEX_CON_ub25" localSheetId="0" hidden="1">0</definedName>
    <definedName name="CPLEX_CON_ub26" localSheetId="0" hidden="1">0</definedName>
    <definedName name="CPLEX_CON_ub27" localSheetId="0" hidden="1">0</definedName>
    <definedName name="CPLEX_CON_ub28" localSheetId="0" hidden="1">0</definedName>
    <definedName name="CPLEX_CON_ub29" localSheetId="0" hidden="1">0</definedName>
    <definedName name="CPLEX_CON_ub3" localSheetId="0" hidden="1">0</definedName>
    <definedName name="CPLEX_CON_ub30" localSheetId="0" hidden="1">0</definedName>
    <definedName name="CPLEX_CON_ub31" localSheetId="0" hidden="1">0</definedName>
    <definedName name="CPLEX_CON_ub32" localSheetId="0" hidden="1">0</definedName>
    <definedName name="CPLEX_CON_ub33" localSheetId="0" hidden="1">0</definedName>
    <definedName name="CPLEX_CON_ub34" localSheetId="0" hidden="1">0</definedName>
    <definedName name="CPLEX_CON_ub35" localSheetId="0" hidden="1">0</definedName>
    <definedName name="CPLEX_CON_ub36" localSheetId="0" hidden="1">0</definedName>
    <definedName name="CPLEX_CON_ub37" localSheetId="0" hidden="1">0</definedName>
    <definedName name="CPLEX_CON_ub38" localSheetId="0" hidden="1">0</definedName>
    <definedName name="CPLEX_CON_ub39" localSheetId="0" hidden="1">0</definedName>
    <definedName name="CPLEX_CON_ub4" localSheetId="0" hidden="1">0</definedName>
    <definedName name="CPLEX_CON_ub40" localSheetId="0" hidden="1">0</definedName>
    <definedName name="CPLEX_CON_ub41" localSheetId="0" hidden="1">0</definedName>
    <definedName name="CPLEX_CON_ub42" localSheetId="0" hidden="1">0</definedName>
    <definedName name="CPLEX_CON_ub43" localSheetId="0" hidden="1">0</definedName>
    <definedName name="CPLEX_CON_ub44" localSheetId="0" hidden="1">0</definedName>
    <definedName name="CPLEX_CON_ub45" localSheetId="0" hidden="1">1</definedName>
    <definedName name="CPLEX_CON_ub46" localSheetId="0" hidden="1">'Normal Without SEC'!$E$2</definedName>
    <definedName name="CPLEX_CON_ub5" localSheetId="0" hidden="1">0</definedName>
    <definedName name="CPLEX_CON_ub6" localSheetId="0" hidden="1">0</definedName>
    <definedName name="CPLEX_CON_ub7" localSheetId="0" hidden="1">0</definedName>
    <definedName name="CPLEX_CON_ub8" localSheetId="0" hidden="1">0</definedName>
    <definedName name="CPLEX_CON_ub9" localSheetId="0" hidden="1">0</definedName>
    <definedName name="CPLEX_exportmodel" localSheetId="0" hidden="1">0</definedName>
    <definedName name="CPLEX_exportmodel" localSheetId="1" hidden="1">0</definedName>
    <definedName name="CPLEX_linorquad" localSheetId="0" hidden="1">1</definedName>
    <definedName name="CPLEX_linorquad" localSheetId="1" hidden="1">1</definedName>
    <definedName name="CPLEX_OBJ" localSheetId="0" hidden="1">'Normal Without SEC'!$D$135</definedName>
    <definedName name="CPLEX_OBJ" localSheetId="1" hidden="1">'With SECs'!$A$1</definedName>
    <definedName name="CPLEX_PARAM_count" localSheetId="0" hidden="1">4</definedName>
    <definedName name="CPLEX_PARAM_count" localSheetId="1" hidden="1">0</definedName>
    <definedName name="CPLEX_PARAM_num0" localSheetId="0" hidden="1">1039</definedName>
    <definedName name="CPLEX_PARAM_num1" localSheetId="0" hidden="1">2009</definedName>
    <definedName name="CPLEX_PARAM_num2" localSheetId="0" hidden="1">1016</definedName>
    <definedName name="CPLEX_PARAM_num3" localSheetId="0" hidden="1">2130</definedName>
    <definedName name="CPLEX_PARAM_typ0" localSheetId="0" hidden="1">4</definedName>
    <definedName name="CPLEX_PARAM_typ1" localSheetId="0" hidden="1">4</definedName>
    <definedName name="CPLEX_PARAM_typ2" localSheetId="0" hidden="1">4</definedName>
    <definedName name="CPLEX_PARAM_typ3" localSheetId="0" hidden="1">4</definedName>
    <definedName name="CPLEX_PARAM_val0" localSheetId="0" hidden="1">1E+75</definedName>
    <definedName name="CPLEX_PARAM_val1" localSheetId="0" hidden="1">0.0001</definedName>
    <definedName name="CPLEX_PARAM_val2" localSheetId="0" hidden="1">0.00001</definedName>
    <definedName name="CPLEX_PARAM_val3" localSheetId="0" hidden="1">1E+75</definedName>
    <definedName name="CPLEX_SENSE" localSheetId="0" hidden="1">2</definedName>
    <definedName name="CPLEX_SENSE" localSheetId="1" hidden="1">2</definedName>
    <definedName name="CPLEX_stopint" localSheetId="0" hidden="1">0</definedName>
    <definedName name="CPLEX_stopint" localSheetId="1" hidden="1">0</definedName>
    <definedName name="CPLEX_TARGET" localSheetId="0" hidden="1">0</definedName>
    <definedName name="CPLEX_TARGET" localSheetId="1" hidden="1">0</definedName>
    <definedName name="CPLEX_VAR_count" localSheetId="0" hidden="1">4</definedName>
    <definedName name="CPLEX_VAR_count" localSheetId="1" hidden="1">0</definedName>
    <definedName name="CPLEX_VAR_lb0" localSheetId="0" hidden="1">0</definedName>
    <definedName name="CPLEX_VAR_lb1" localSheetId="0" hidden="1">0</definedName>
    <definedName name="CPLEX_VAR_lb2" localSheetId="0" hidden="1">0</definedName>
    <definedName name="CPLEX_VAR_lb3" localSheetId="0" hidden="1">0</definedName>
    <definedName name="CPLEX_VAR_rng0" localSheetId="0" hidden="1">'Normal Without SEC'!$A$28:$U$48</definedName>
    <definedName name="CPLEX_VAR_rng1" localSheetId="0" hidden="1">'Normal Without SEC'!$A$52:$U$72</definedName>
    <definedName name="CPLEX_VAR_rng2" localSheetId="0" hidden="1">'Normal Without SEC'!$A$76:$K$76</definedName>
    <definedName name="CPLEX_VAR_rng3" localSheetId="0" hidden="1">'Normal Without SEC'!$A$80:$K$80</definedName>
    <definedName name="CPLEX_VAR_typ0" localSheetId="0" hidden="1">2</definedName>
    <definedName name="CPLEX_VAR_typ1" localSheetId="0" hidden="1">2</definedName>
    <definedName name="CPLEX_VAR_typ2" localSheetId="0" hidden="1">2</definedName>
    <definedName name="CPLEX_VAR_typ3" localSheetId="0" hidden="1">2</definedName>
    <definedName name="OpenSolver_ChosenSolver" localSheetId="0" hidden="1">CBC</definedName>
    <definedName name="OpenSolver_ChosenSolver" localSheetId="1" hidden="1">CBC</definedName>
    <definedName name="OpenSolver_DualsNewSheet" localSheetId="0" hidden="1">FALSE</definedName>
    <definedName name="OpenSolver_DualsNewSheet" localSheetId="1" hidden="1">FALSE</definedName>
    <definedName name="OpenSolver_UpdateSensitivity" localSheetId="0" hidden="1">TRUE</definedName>
    <definedName name="OpenSolver_UpdateSensitivity" localSheetId="1" hidden="1">TRUE</definedName>
    <definedName name="solver_adj" localSheetId="0" hidden="1">'Normal Without SEC'!$A$28:$U$48,'Normal Without SEC'!$A$52:$U$72,'Normal Without SEC'!$A$76:$L$76,'Normal Without SEC'!$A$80:$L$80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100</definedName>
    <definedName name="solver_lhs1" localSheetId="0" hidden="1">'Normal Without SEC'!$A$101:$B$110</definedName>
    <definedName name="solver_lhs10" localSheetId="0" hidden="1">'Normal Without SEC'!$G$34</definedName>
    <definedName name="solver_lhs11" localSheetId="0" hidden="1">'Normal Without SEC'!$H$35</definedName>
    <definedName name="solver_lhs12" localSheetId="0" hidden="1">'Normal Without SEC'!$I$36</definedName>
    <definedName name="solver_lhs13" localSheetId="0" hidden="1">'Normal Without SEC'!$J$37</definedName>
    <definedName name="solver_lhs14" localSheetId="0" hidden="1">'Normal Without SEC'!$K$38</definedName>
    <definedName name="solver_lhs15" localSheetId="0" hidden="1">'Normal Without SEC'!$A$52</definedName>
    <definedName name="solver_lhs16" localSheetId="0" hidden="1">'Normal Without SEC'!$B$53</definedName>
    <definedName name="solver_lhs17" localSheetId="0" hidden="1">'Normal Without SEC'!$C$54</definedName>
    <definedName name="solver_lhs18" localSheetId="0" hidden="1">'Normal Without SEC'!$D$55</definedName>
    <definedName name="solver_lhs19" localSheetId="0" hidden="1">'Normal Without SEC'!$E$56</definedName>
    <definedName name="solver_lhs2" localSheetId="0" hidden="1">'Normal Without SEC'!$A$117:$B$127</definedName>
    <definedName name="solver_lhs20" localSheetId="0" hidden="1">'Normal Without SEC'!$F$57</definedName>
    <definedName name="solver_lhs21" localSheetId="0" hidden="1">'Normal Without SEC'!$G$58</definedName>
    <definedName name="solver_lhs22" localSheetId="0" hidden="1">'Normal Without SEC'!$H$59</definedName>
    <definedName name="solver_lhs23" localSheetId="0" hidden="1">'Normal Without SEC'!$I$60</definedName>
    <definedName name="solver_lhs24" localSheetId="0" hidden="1">'Normal Without SEC'!$J$61</definedName>
    <definedName name="solver_lhs25" localSheetId="0" hidden="1">'Normal Without SEC'!$K$62</definedName>
    <definedName name="solver_lhs26" localSheetId="0" hidden="1">'Normal Without SEC'!$L$39</definedName>
    <definedName name="solver_lhs27" localSheetId="0" hidden="1">'Normal Without SEC'!$M$40</definedName>
    <definedName name="solver_lhs28" localSheetId="0" hidden="1">'Normal Without SEC'!$N$41</definedName>
    <definedName name="solver_lhs29" localSheetId="0" hidden="1">'Normal Without SEC'!$O$42</definedName>
    <definedName name="solver_lhs3" localSheetId="0" hidden="1">'Normal Without SEC'!$A$87:$A$97</definedName>
    <definedName name="solver_lhs30" localSheetId="0" hidden="1">'Normal Without SEC'!$P$43</definedName>
    <definedName name="solver_lhs31" localSheetId="0" hidden="1">'Normal Without SEC'!$Q$44</definedName>
    <definedName name="solver_lhs32" localSheetId="0" hidden="1">'Normal Without SEC'!$R$45</definedName>
    <definedName name="solver_lhs33" localSheetId="0" hidden="1">'Normal Without SEC'!$S$46</definedName>
    <definedName name="solver_lhs34" localSheetId="0" hidden="1">'Normal Without SEC'!$T$47</definedName>
    <definedName name="solver_lhs35" localSheetId="0" hidden="1">'Normal Without SEC'!$U$48</definedName>
    <definedName name="solver_lhs36" localSheetId="0" hidden="1">'Normal Without SEC'!$L$63</definedName>
    <definedName name="solver_lhs37" localSheetId="0" hidden="1">'Normal Without SEC'!$M$64</definedName>
    <definedName name="solver_lhs38" localSheetId="0" hidden="1">'Normal Without SEC'!$N$65</definedName>
    <definedName name="solver_lhs39" localSheetId="0" hidden="1">'Normal Without SEC'!$O$66</definedName>
    <definedName name="solver_lhs4" localSheetId="0" hidden="1">'Normal Without SEC'!$A$28</definedName>
    <definedName name="solver_lhs40" localSheetId="0" hidden="1">'Normal Without SEC'!$P$67</definedName>
    <definedName name="solver_lhs41" localSheetId="0" hidden="1">'Normal Without SEC'!$Q$68</definedName>
    <definedName name="solver_lhs42" localSheetId="0" hidden="1">'Normal Without SEC'!$R$69</definedName>
    <definedName name="solver_lhs43" localSheetId="0" hidden="1">'Normal Without SEC'!$S$70</definedName>
    <definedName name="solver_lhs44" localSheetId="0" hidden="1">'Normal Without SEC'!$T$71</definedName>
    <definedName name="solver_lhs45" localSheetId="0" hidden="1">'Normal Without SEC'!$U$72</definedName>
    <definedName name="solver_lhs46" localSheetId="0" hidden="1">'Normal Without SEC'!$A$130:$B$130</definedName>
    <definedName name="solver_lhs47" localSheetId="0" hidden="1">'Normal Without SEC'!$A$28:$U$48</definedName>
    <definedName name="solver_lhs48" localSheetId="0" hidden="1">'Normal Without SEC'!$A$52:$U$72</definedName>
    <definedName name="solver_lhs5" localSheetId="0" hidden="1">'Normal Without SEC'!$B$29</definedName>
    <definedName name="solver_lhs6" localSheetId="0" hidden="1">'Normal Without SEC'!$C$30</definedName>
    <definedName name="solver_lhs7" localSheetId="0" hidden="1">'Normal Without SEC'!$D$31</definedName>
    <definedName name="solver_lhs8" localSheetId="0" hidden="1">'Normal Without SEC'!$E$32</definedName>
    <definedName name="solver_lhs9" localSheetId="0" hidden="1">'Normal Without SEC'!$F$33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48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'Normal Without SEC'!$D$135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14" localSheetId="0" hidden="1">2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2</definedName>
    <definedName name="solver_rel19" localSheetId="0" hidden="1">2</definedName>
    <definedName name="solver_rel2" localSheetId="0" hidden="1">2</definedName>
    <definedName name="solver_rel20" localSheetId="0" hidden="1">2</definedName>
    <definedName name="solver_rel21" localSheetId="0" hidden="1">2</definedName>
    <definedName name="solver_rel22" localSheetId="0" hidden="1">2</definedName>
    <definedName name="solver_rel23" localSheetId="0" hidden="1">2</definedName>
    <definedName name="solver_rel24" localSheetId="0" hidden="1">2</definedName>
    <definedName name="solver_rel25" localSheetId="0" hidden="1">2</definedName>
    <definedName name="solver_rel26" localSheetId="0" hidden="1">2</definedName>
    <definedName name="solver_rel27" localSheetId="0" hidden="1">2</definedName>
    <definedName name="solver_rel28" localSheetId="0" hidden="1">2</definedName>
    <definedName name="solver_rel29" localSheetId="0" hidden="1">2</definedName>
    <definedName name="solver_rel3" localSheetId="0" hidden="1">2</definedName>
    <definedName name="solver_rel30" localSheetId="0" hidden="1">2</definedName>
    <definedName name="solver_rel31" localSheetId="0" hidden="1">2</definedName>
    <definedName name="solver_rel32" localSheetId="0" hidden="1">2</definedName>
    <definedName name="solver_rel33" localSheetId="0" hidden="1">2</definedName>
    <definedName name="solver_rel34" localSheetId="0" hidden="1">2</definedName>
    <definedName name="solver_rel35" localSheetId="0" hidden="1">2</definedName>
    <definedName name="solver_rel36" localSheetId="0" hidden="1">2</definedName>
    <definedName name="solver_rel37" localSheetId="0" hidden="1">2</definedName>
    <definedName name="solver_rel38" localSheetId="0" hidden="1">2</definedName>
    <definedName name="solver_rel39" localSheetId="0" hidden="1">2</definedName>
    <definedName name="solver_rel4" localSheetId="0" hidden="1">2</definedName>
    <definedName name="solver_rel40" localSheetId="0" hidden="1">2</definedName>
    <definedName name="solver_rel41" localSheetId="0" hidden="1">2</definedName>
    <definedName name="solver_rel42" localSheetId="0" hidden="1">2</definedName>
    <definedName name="solver_rel43" localSheetId="0" hidden="1">2</definedName>
    <definedName name="solver_rel44" localSheetId="0" hidden="1">2</definedName>
    <definedName name="solver_rel45" localSheetId="0" hidden="1">2</definedName>
    <definedName name="solver_rel46" localSheetId="0" hidden="1">1</definedName>
    <definedName name="solver_rel47" localSheetId="0" hidden="1">5</definedName>
    <definedName name="solver_rel48" localSheetId="0" hidden="1">5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2</definedName>
    <definedName name="solver_rhs10" localSheetId="0" hidden="1">0</definedName>
    <definedName name="solver_rhs11" localSheetId="0" hidden="1">0</definedName>
    <definedName name="solver_rhs12" localSheetId="0" hidden="1">0</definedName>
    <definedName name="solver_rhs13" localSheetId="0" hidden="1">0</definedName>
    <definedName name="solver_rhs14" localSheetId="0" hidden="1">0</definedName>
    <definedName name="solver_rhs15" localSheetId="0" hidden="1">0</definedName>
    <definedName name="solver_rhs16" localSheetId="0" hidden="1">0</definedName>
    <definedName name="solver_rhs17" localSheetId="0" hidden="1">0</definedName>
    <definedName name="solver_rhs18" localSheetId="0" hidden="1">0</definedName>
    <definedName name="solver_rhs19" localSheetId="0" hidden="1">0</definedName>
    <definedName name="solver_rhs2" localSheetId="0" hidden="1">0</definedName>
    <definedName name="solver_rhs20" localSheetId="0" hidden="1">0</definedName>
    <definedName name="solver_rhs21" localSheetId="0" hidden="1">0</definedName>
    <definedName name="solver_rhs22" localSheetId="0" hidden="1">0</definedName>
    <definedName name="solver_rhs23" localSheetId="0" hidden="1">0</definedName>
    <definedName name="solver_rhs24" localSheetId="0" hidden="1">0</definedName>
    <definedName name="solver_rhs25" localSheetId="0" hidden="1">0</definedName>
    <definedName name="solver_rhs26" localSheetId="0" hidden="1">0</definedName>
    <definedName name="solver_rhs27" localSheetId="0" hidden="1">0</definedName>
    <definedName name="solver_rhs28" localSheetId="0" hidden="1">0</definedName>
    <definedName name="solver_rhs29" localSheetId="0" hidden="1">0</definedName>
    <definedName name="solver_rhs3" localSheetId="0" hidden="1">1</definedName>
    <definedName name="solver_rhs30" localSheetId="0" hidden="1">0</definedName>
    <definedName name="solver_rhs31" localSheetId="0" hidden="1">0</definedName>
    <definedName name="solver_rhs32" localSheetId="0" hidden="1">0</definedName>
    <definedName name="solver_rhs33" localSheetId="0" hidden="1">0</definedName>
    <definedName name="solver_rhs34" localSheetId="0" hidden="1">0</definedName>
    <definedName name="solver_rhs35" localSheetId="0" hidden="1">0</definedName>
    <definedName name="solver_rhs36" localSheetId="0" hidden="1">0</definedName>
    <definedName name="solver_rhs37" localSheetId="0" hidden="1">0</definedName>
    <definedName name="solver_rhs38" localSheetId="0" hidden="1">0</definedName>
    <definedName name="solver_rhs39" localSheetId="0" hidden="1">0</definedName>
    <definedName name="solver_rhs4" localSheetId="0" hidden="1">0</definedName>
    <definedName name="solver_rhs40" localSheetId="0" hidden="1">0</definedName>
    <definedName name="solver_rhs41" localSheetId="0" hidden="1">0</definedName>
    <definedName name="solver_rhs42" localSheetId="0" hidden="1">0</definedName>
    <definedName name="solver_rhs43" localSheetId="0" hidden="1">0</definedName>
    <definedName name="solver_rhs44" localSheetId="0" hidden="1">0</definedName>
    <definedName name="solver_rhs45" localSheetId="0" hidden="1">0</definedName>
    <definedName name="solver_rhs46" localSheetId="0" hidden="1">'Normal Without SEC'!$E$2</definedName>
    <definedName name="solver_rhs47" localSheetId="0" hidden="1">binary</definedName>
    <definedName name="solver_rhs48" localSheetId="0" hidden="1">binary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tim" localSheetId="0" hidden="1">2147483647</definedName>
    <definedName name="solver_tim" localSheetId="1" hidden="1">9999999999</definedName>
    <definedName name="solver_tol" localSheetId="0" hidden="1">0.01</definedName>
    <definedName name="solver_tol" localSheetId="1" hidden="1">0.05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D135" i="1" l="1"/>
  <c r="A127" i="2" l="1"/>
  <c r="H111" i="2"/>
  <c r="B127" i="2" s="1"/>
  <c r="G111" i="2"/>
  <c r="H110" i="2"/>
  <c r="B126" i="2" s="1"/>
  <c r="G110" i="2"/>
  <c r="A126" i="2" s="1"/>
  <c r="B110" i="2"/>
  <c r="A110" i="2"/>
  <c r="H109" i="2"/>
  <c r="B125" i="2" s="1"/>
  <c r="G109" i="2"/>
  <c r="A125" i="2" s="1"/>
  <c r="B109" i="2"/>
  <c r="A109" i="2"/>
  <c r="H108" i="2"/>
  <c r="B124" i="2" s="1"/>
  <c r="G108" i="2"/>
  <c r="A124" i="2" s="1"/>
  <c r="B108" i="2"/>
  <c r="A108" i="2"/>
  <c r="H107" i="2"/>
  <c r="B123" i="2" s="1"/>
  <c r="G107" i="2"/>
  <c r="A123" i="2" s="1"/>
  <c r="B107" i="2"/>
  <c r="A107" i="2"/>
  <c r="H106" i="2"/>
  <c r="B122" i="2" s="1"/>
  <c r="G106" i="2"/>
  <c r="A122" i="2" s="1"/>
  <c r="B106" i="2"/>
  <c r="A106" i="2"/>
  <c r="H105" i="2"/>
  <c r="B121" i="2" s="1"/>
  <c r="G105" i="2"/>
  <c r="A121" i="2" s="1"/>
  <c r="B105" i="2"/>
  <c r="A105" i="2"/>
  <c r="H104" i="2"/>
  <c r="B120" i="2" s="1"/>
  <c r="G104" i="2"/>
  <c r="A120" i="2" s="1"/>
  <c r="B104" i="2"/>
  <c r="A104" i="2"/>
  <c r="H103" i="2"/>
  <c r="B119" i="2" s="1"/>
  <c r="G103" i="2"/>
  <c r="A119" i="2" s="1"/>
  <c r="B103" i="2"/>
  <c r="A103" i="2"/>
  <c r="H102" i="2"/>
  <c r="B118" i="2" s="1"/>
  <c r="G102" i="2"/>
  <c r="A118" i="2" s="1"/>
  <c r="B102" i="2"/>
  <c r="A102" i="2"/>
  <c r="H101" i="2"/>
  <c r="B117" i="2" s="1"/>
  <c r="G101" i="2"/>
  <c r="A117" i="2" s="1"/>
  <c r="B101" i="2"/>
  <c r="A101" i="2"/>
  <c r="A96" i="2"/>
  <c r="A92" i="2"/>
  <c r="A88" i="2"/>
  <c r="K87" i="2"/>
  <c r="A97" i="2" s="1"/>
  <c r="J87" i="2"/>
  <c r="I87" i="2"/>
  <c r="A95" i="2" s="1"/>
  <c r="H87" i="2"/>
  <c r="A94" i="2" s="1"/>
  <c r="G87" i="2"/>
  <c r="A93" i="2" s="1"/>
  <c r="F87" i="2"/>
  <c r="E87" i="2"/>
  <c r="A91" i="2" s="1"/>
  <c r="D87" i="2"/>
  <c r="A90" i="2" s="1"/>
  <c r="C87" i="2"/>
  <c r="A89" i="2" s="1"/>
  <c r="B87" i="2"/>
  <c r="A87" i="2"/>
  <c r="R86" i="2"/>
  <c r="O86" i="2"/>
  <c r="R85" i="2"/>
  <c r="O85" i="2"/>
  <c r="R84" i="2"/>
  <c r="O84" i="2"/>
  <c r="R83" i="2"/>
  <c r="O83" i="2"/>
  <c r="R82" i="2"/>
  <c r="O82" i="2"/>
  <c r="R81" i="2"/>
  <c r="O81" i="2"/>
  <c r="R80" i="2"/>
  <c r="O80" i="2"/>
  <c r="R79" i="2"/>
  <c r="O79" i="2"/>
  <c r="R78" i="2"/>
  <c r="O78" i="2"/>
  <c r="R77" i="2"/>
  <c r="O77" i="2"/>
  <c r="R76" i="2"/>
  <c r="B130" i="2" s="1"/>
  <c r="O76" i="2"/>
  <c r="A130" i="2" s="1"/>
  <c r="E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AA23" i="2"/>
  <c r="Z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AA22" i="2"/>
  <c r="Z22" i="2"/>
  <c r="Y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AA21" i="2"/>
  <c r="Z21" i="2"/>
  <c r="Y21" i="2"/>
  <c r="X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AA20" i="2"/>
  <c r="Z20" i="2"/>
  <c r="Y20" i="2"/>
  <c r="X20" i="2"/>
  <c r="W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AA19" i="2"/>
  <c r="Z19" i="2"/>
  <c r="Y19" i="2"/>
  <c r="X19" i="2"/>
  <c r="W19" i="2"/>
  <c r="V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AA18" i="2"/>
  <c r="Z18" i="2"/>
  <c r="Y18" i="2"/>
  <c r="X18" i="2"/>
  <c r="W18" i="2"/>
  <c r="V18" i="2"/>
  <c r="U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AA17" i="2"/>
  <c r="Z17" i="2"/>
  <c r="Y17" i="2"/>
  <c r="X17" i="2"/>
  <c r="W17" i="2"/>
  <c r="V17" i="2"/>
  <c r="U17" i="2"/>
  <c r="T17" i="2"/>
  <c r="R17" i="2"/>
  <c r="Q17" i="2"/>
  <c r="P17" i="2"/>
  <c r="O17" i="2"/>
  <c r="N17" i="2"/>
  <c r="M17" i="2"/>
  <c r="L17" i="2"/>
  <c r="K17" i="2"/>
  <c r="J17" i="2"/>
  <c r="I17" i="2"/>
  <c r="H17" i="2"/>
  <c r="G17" i="2"/>
  <c r="AA16" i="2"/>
  <c r="Z16" i="2"/>
  <c r="Y16" i="2"/>
  <c r="X16" i="2"/>
  <c r="W16" i="2"/>
  <c r="V16" i="2"/>
  <c r="U16" i="2"/>
  <c r="T16" i="2"/>
  <c r="S16" i="2"/>
  <c r="Q16" i="2"/>
  <c r="P16" i="2"/>
  <c r="O16" i="2"/>
  <c r="N16" i="2"/>
  <c r="M16" i="2"/>
  <c r="L16" i="2"/>
  <c r="K16" i="2"/>
  <c r="J16" i="2"/>
  <c r="I16" i="2"/>
  <c r="H16" i="2"/>
  <c r="G16" i="2"/>
  <c r="AA15" i="2"/>
  <c r="Z15" i="2"/>
  <c r="Y15" i="2"/>
  <c r="X15" i="2"/>
  <c r="W15" i="2"/>
  <c r="V15" i="2"/>
  <c r="U15" i="2"/>
  <c r="T15" i="2"/>
  <c r="S15" i="2"/>
  <c r="R15" i="2"/>
  <c r="P15" i="2"/>
  <c r="O15" i="2"/>
  <c r="N15" i="2"/>
  <c r="M15" i="2"/>
  <c r="L15" i="2"/>
  <c r="K15" i="2"/>
  <c r="J15" i="2"/>
  <c r="I15" i="2"/>
  <c r="H15" i="2"/>
  <c r="G15" i="2"/>
  <c r="AA14" i="2"/>
  <c r="Z14" i="2"/>
  <c r="Y14" i="2"/>
  <c r="X14" i="2"/>
  <c r="W14" i="2"/>
  <c r="V14" i="2"/>
  <c r="U14" i="2"/>
  <c r="T14" i="2"/>
  <c r="S14" i="2"/>
  <c r="R14" i="2"/>
  <c r="Q14" i="2"/>
  <c r="O14" i="2"/>
  <c r="N14" i="2"/>
  <c r="M14" i="2"/>
  <c r="L14" i="2"/>
  <c r="K14" i="2"/>
  <c r="J14" i="2"/>
  <c r="I14" i="2"/>
  <c r="H14" i="2"/>
  <c r="G14" i="2"/>
  <c r="AA13" i="2"/>
  <c r="Z13" i="2"/>
  <c r="Y13" i="2"/>
  <c r="X13" i="2"/>
  <c r="W13" i="2"/>
  <c r="V13" i="2"/>
  <c r="U13" i="2"/>
  <c r="T13" i="2"/>
  <c r="S13" i="2"/>
  <c r="R13" i="2"/>
  <c r="Q13" i="2"/>
  <c r="P13" i="2"/>
  <c r="N13" i="2"/>
  <c r="M13" i="2"/>
  <c r="L13" i="2"/>
  <c r="K13" i="2"/>
  <c r="J13" i="2"/>
  <c r="I13" i="2"/>
  <c r="H13" i="2"/>
  <c r="G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M12" i="2"/>
  <c r="L12" i="2"/>
  <c r="K12" i="2"/>
  <c r="J12" i="2"/>
  <c r="I12" i="2"/>
  <c r="H12" i="2"/>
  <c r="G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L11" i="2"/>
  <c r="K11" i="2"/>
  <c r="J11" i="2"/>
  <c r="I11" i="2"/>
  <c r="H11" i="2"/>
  <c r="G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K10" i="2"/>
  <c r="J10" i="2"/>
  <c r="I10" i="2"/>
  <c r="H10" i="2"/>
  <c r="G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J9" i="2"/>
  <c r="I9" i="2"/>
  <c r="H9" i="2"/>
  <c r="G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I8" i="2"/>
  <c r="H8" i="2"/>
  <c r="G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G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D135" i="2" s="1"/>
  <c r="D2" i="2"/>
  <c r="R76" i="1" l="1"/>
  <c r="R77" i="1"/>
  <c r="R78" i="1"/>
  <c r="R79" i="1"/>
  <c r="R80" i="1"/>
  <c r="R81" i="1"/>
  <c r="R82" i="1"/>
  <c r="R83" i="1"/>
  <c r="R84" i="1"/>
  <c r="R85" i="1"/>
  <c r="R86" i="1"/>
  <c r="O83" i="1"/>
  <c r="O84" i="1"/>
  <c r="O85" i="1"/>
  <c r="O86" i="1"/>
  <c r="O82" i="1"/>
  <c r="O81" i="1"/>
  <c r="O80" i="1"/>
  <c r="O79" i="1"/>
  <c r="O78" i="1"/>
  <c r="O77" i="1"/>
  <c r="O76" i="1"/>
  <c r="H111" i="1"/>
  <c r="G111" i="1"/>
  <c r="G102" i="1"/>
  <c r="G103" i="1"/>
  <c r="G104" i="1"/>
  <c r="G105" i="1"/>
  <c r="G106" i="1"/>
  <c r="G107" i="1"/>
  <c r="G108" i="1"/>
  <c r="G109" i="1"/>
  <c r="G110" i="1"/>
  <c r="H102" i="1"/>
  <c r="B118" i="1" s="1"/>
  <c r="H103" i="1"/>
  <c r="H104" i="1"/>
  <c r="H105" i="1"/>
  <c r="H106" i="1"/>
  <c r="H107" i="1"/>
  <c r="H108" i="1"/>
  <c r="H109" i="1"/>
  <c r="B125" i="1" s="1"/>
  <c r="H110" i="1"/>
  <c r="H101" i="1"/>
  <c r="G101" i="1"/>
  <c r="B102" i="1"/>
  <c r="B103" i="1"/>
  <c r="B104" i="1"/>
  <c r="B105" i="1"/>
  <c r="B106" i="1"/>
  <c r="B107" i="1"/>
  <c r="B108" i="1"/>
  <c r="B109" i="1"/>
  <c r="B110" i="1"/>
  <c r="B101" i="1"/>
  <c r="A101" i="1"/>
  <c r="A110" i="1"/>
  <c r="A102" i="1"/>
  <c r="A103" i="1"/>
  <c r="A104" i="1"/>
  <c r="A105" i="1"/>
  <c r="A106" i="1"/>
  <c r="A107" i="1"/>
  <c r="A108" i="1"/>
  <c r="A109" i="1"/>
  <c r="E26" i="1"/>
  <c r="A121" i="1" l="1"/>
  <c r="B123" i="1"/>
  <c r="B117" i="1"/>
  <c r="B122" i="1"/>
  <c r="A123" i="1"/>
  <c r="B120" i="1"/>
  <c r="A118" i="1"/>
  <c r="A124" i="1"/>
  <c r="A119" i="1"/>
  <c r="A125" i="1"/>
  <c r="B119" i="1"/>
  <c r="A127" i="1"/>
  <c r="B121" i="1"/>
  <c r="A117" i="1"/>
  <c r="A122" i="1"/>
  <c r="B126" i="1"/>
  <c r="B124" i="1"/>
  <c r="A126" i="1"/>
  <c r="A120" i="1"/>
  <c r="B127" i="1"/>
  <c r="A130" i="1"/>
  <c r="B130" i="1" l="1"/>
  <c r="D2" i="1"/>
  <c r="C87" i="1"/>
  <c r="A89" i="1" s="1"/>
  <c r="D87" i="1"/>
  <c r="A90" i="1" s="1"/>
  <c r="E87" i="1"/>
  <c r="A91" i="1" s="1"/>
  <c r="F87" i="1"/>
  <c r="A92" i="1" s="1"/>
  <c r="G87" i="1"/>
  <c r="A93" i="1" s="1"/>
  <c r="H87" i="1"/>
  <c r="A94" i="1" s="1"/>
  <c r="I87" i="1"/>
  <c r="A95" i="1" s="1"/>
  <c r="J87" i="1"/>
  <c r="A96" i="1" s="1"/>
  <c r="K87" i="1"/>
  <c r="A97" i="1" s="1"/>
  <c r="B87" i="1"/>
  <c r="A88" i="1" s="1"/>
  <c r="A87" i="1"/>
  <c r="H23" i="1"/>
  <c r="AA23" i="1"/>
  <c r="Z23" i="1"/>
  <c r="Z25" i="1"/>
  <c r="Y25" i="1"/>
  <c r="Y24" i="1"/>
  <c r="X24" i="1"/>
  <c r="AA22" i="1"/>
  <c r="Z22" i="1"/>
  <c r="Y22" i="1"/>
  <c r="X25" i="1"/>
  <c r="X23" i="1"/>
  <c r="W23" i="1"/>
  <c r="AA21" i="1"/>
  <c r="Z21" i="1"/>
  <c r="Y21" i="1"/>
  <c r="X21" i="1"/>
  <c r="W24" i="1"/>
  <c r="W25" i="1"/>
  <c r="W22" i="1"/>
  <c r="V22" i="1"/>
  <c r="AA20" i="1"/>
  <c r="Z20" i="1"/>
  <c r="Y20" i="1"/>
  <c r="X20" i="1"/>
  <c r="W20" i="1"/>
  <c r="V23" i="1"/>
  <c r="V24" i="1"/>
  <c r="V25" i="1"/>
  <c r="V21" i="1"/>
  <c r="U21" i="1"/>
  <c r="AA19" i="1"/>
  <c r="Z19" i="1"/>
  <c r="Y19" i="1"/>
  <c r="X19" i="1"/>
  <c r="W19" i="1"/>
  <c r="V19" i="1"/>
  <c r="U22" i="1"/>
  <c r="U23" i="1"/>
  <c r="U24" i="1"/>
  <c r="U25" i="1"/>
  <c r="U20" i="1"/>
  <c r="T20" i="1"/>
  <c r="AA18" i="1"/>
  <c r="Z18" i="1"/>
  <c r="Y18" i="1"/>
  <c r="X18" i="1"/>
  <c r="W18" i="1"/>
  <c r="V18" i="1"/>
  <c r="U18" i="1"/>
  <c r="T21" i="1"/>
  <c r="T22" i="1"/>
  <c r="T23" i="1"/>
  <c r="T24" i="1"/>
  <c r="T25" i="1"/>
  <c r="T19" i="1"/>
  <c r="S19" i="1"/>
  <c r="AA17" i="1"/>
  <c r="Z17" i="1"/>
  <c r="Y17" i="1"/>
  <c r="X17" i="1"/>
  <c r="W17" i="1"/>
  <c r="V17" i="1"/>
  <c r="U17" i="1"/>
  <c r="T17" i="1"/>
  <c r="S20" i="1"/>
  <c r="S21" i="1"/>
  <c r="S22" i="1"/>
  <c r="S23" i="1"/>
  <c r="S24" i="1"/>
  <c r="S25" i="1"/>
  <c r="S18" i="1"/>
  <c r="R18" i="1"/>
  <c r="AA16" i="1"/>
  <c r="Z16" i="1"/>
  <c r="Y16" i="1"/>
  <c r="X16" i="1"/>
  <c r="W16" i="1"/>
  <c r="V16" i="1"/>
  <c r="U16" i="1"/>
  <c r="T16" i="1"/>
  <c r="S16" i="1"/>
  <c r="R19" i="1"/>
  <c r="R20" i="1"/>
  <c r="R21" i="1"/>
  <c r="R22" i="1"/>
  <c r="R23" i="1"/>
  <c r="R24" i="1"/>
  <c r="R25" i="1"/>
  <c r="R17" i="1"/>
  <c r="Q17" i="1"/>
  <c r="AA15" i="1"/>
  <c r="Z15" i="1"/>
  <c r="Y15" i="1"/>
  <c r="X15" i="1"/>
  <c r="W15" i="1"/>
  <c r="V15" i="1"/>
  <c r="U15" i="1"/>
  <c r="T15" i="1"/>
  <c r="S15" i="1"/>
  <c r="R15" i="1"/>
  <c r="Q18" i="1"/>
  <c r="Q19" i="1"/>
  <c r="Q20" i="1"/>
  <c r="Q21" i="1"/>
  <c r="Q22" i="1"/>
  <c r="Q23" i="1"/>
  <c r="Q24" i="1"/>
  <c r="Q25" i="1"/>
  <c r="Q16" i="1"/>
  <c r="P16" i="1"/>
  <c r="AA14" i="1"/>
  <c r="Z14" i="1"/>
  <c r="Y14" i="1"/>
  <c r="X14" i="1"/>
  <c r="W14" i="1"/>
  <c r="V14" i="1"/>
  <c r="U14" i="1"/>
  <c r="T14" i="1"/>
  <c r="S14" i="1"/>
  <c r="R14" i="1"/>
  <c r="Q14" i="1"/>
  <c r="P17" i="1"/>
  <c r="P18" i="1"/>
  <c r="P19" i="1"/>
  <c r="P20" i="1"/>
  <c r="P21" i="1"/>
  <c r="P22" i="1"/>
  <c r="P23" i="1"/>
  <c r="P24" i="1"/>
  <c r="P25" i="1"/>
  <c r="P15" i="1"/>
  <c r="O15" i="1"/>
  <c r="AA13" i="1"/>
  <c r="Z13" i="1"/>
  <c r="Y13" i="1"/>
  <c r="X13" i="1"/>
  <c r="W13" i="1"/>
  <c r="V13" i="1"/>
  <c r="U13" i="1"/>
  <c r="T13" i="1"/>
  <c r="S13" i="1"/>
  <c r="R13" i="1"/>
  <c r="Q13" i="1"/>
  <c r="P13" i="1"/>
  <c r="O16" i="1"/>
  <c r="O17" i="1"/>
  <c r="O18" i="1"/>
  <c r="O19" i="1"/>
  <c r="O20" i="1"/>
  <c r="O21" i="1"/>
  <c r="O22" i="1"/>
  <c r="O23" i="1"/>
  <c r="O24" i="1"/>
  <c r="O25" i="1"/>
  <c r="O14" i="1"/>
  <c r="N14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5" i="1"/>
  <c r="N16" i="1"/>
  <c r="N17" i="1"/>
  <c r="N18" i="1"/>
  <c r="N19" i="1"/>
  <c r="N20" i="1"/>
  <c r="N21" i="1"/>
  <c r="N22" i="1"/>
  <c r="N23" i="1"/>
  <c r="N24" i="1"/>
  <c r="N25" i="1"/>
  <c r="N13" i="1"/>
  <c r="M13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4" i="1"/>
  <c r="M15" i="1"/>
  <c r="M16" i="1"/>
  <c r="M17" i="1"/>
  <c r="M18" i="1"/>
  <c r="M19" i="1"/>
  <c r="M20" i="1"/>
  <c r="M21" i="1"/>
  <c r="M22" i="1"/>
  <c r="M23" i="1"/>
  <c r="M24" i="1"/>
  <c r="M25" i="1"/>
  <c r="M12" i="1"/>
  <c r="L12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11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0" i="1"/>
  <c r="J10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9" i="1"/>
  <c r="I9" i="1"/>
  <c r="I8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I7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H25" i="1"/>
  <c r="H7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</calcChain>
</file>

<file path=xl/sharedStrings.xml><?xml version="1.0" encoding="utf-8"?>
<sst xmlns="http://schemas.openxmlformats.org/spreadsheetml/2006/main" count="486" uniqueCount="112">
  <si>
    <t xml:space="preserve">Farms </t>
  </si>
  <si>
    <t xml:space="preserve">East </t>
  </si>
  <si>
    <t>North</t>
  </si>
  <si>
    <t>Type</t>
  </si>
  <si>
    <t>-</t>
  </si>
  <si>
    <t>Distance Matrix (Cij)</t>
  </si>
  <si>
    <t>Xij1 Matrix</t>
  </si>
  <si>
    <t>Xij2 Matrix</t>
  </si>
  <si>
    <t>Yi1 Array</t>
  </si>
  <si>
    <t>Yi2 Array</t>
  </si>
  <si>
    <t xml:space="preserve">Tanker Capacity </t>
  </si>
  <si>
    <t xml:space="preserve">Constraints Made Variables </t>
  </si>
  <si>
    <t xml:space="preserve">Milk Collection Problem </t>
  </si>
  <si>
    <t>Yi1 + Yi2</t>
  </si>
  <si>
    <t>Sum = Sum(j,j != i)[Xijk] for i= 11…21, k =1,2</t>
  </si>
  <si>
    <t>Sum = Sum(j,j != i)[Xijk] for i= 1…10, k =1,2</t>
  </si>
  <si>
    <t>Milk (10k-litres)</t>
  </si>
  <si>
    <t>Sum -Yik for I =11…21 , k =1,2</t>
  </si>
  <si>
    <t>Objective</t>
  </si>
  <si>
    <t>Model Sheet</t>
  </si>
  <si>
    <t>Sheet1</t>
  </si>
  <si>
    <t>Solution Status</t>
  </si>
  <si>
    <t>Optimal</t>
  </si>
  <si>
    <t>Solution Type</t>
  </si>
  <si>
    <t>optimal</t>
  </si>
  <si>
    <t>Solution Method</t>
  </si>
  <si>
    <t>mip</t>
  </si>
  <si>
    <t>Iterations</t>
  </si>
  <si>
    <t>Nodes</t>
  </si>
  <si>
    <t>Dual bound</t>
  </si>
  <si>
    <t>MIP gap</t>
  </si>
  <si>
    <t>0.00 %</t>
  </si>
  <si>
    <t>Cell</t>
  </si>
  <si>
    <t>Objective name</t>
  </si>
  <si>
    <t>Value</t>
  </si>
  <si>
    <t>Sense</t>
  </si>
  <si>
    <t>$D$131</t>
  </si>
  <si>
    <t/>
  </si>
  <si>
    <t>Minimize</t>
  </si>
  <si>
    <t>Constraint Name</t>
  </si>
  <si>
    <t>Lower Bound</t>
  </si>
  <si>
    <t>Upper Bound</t>
  </si>
  <si>
    <t>Tight Bound</t>
  </si>
  <si>
    <t>$A$117</t>
  </si>
  <si>
    <t>Fixed</t>
  </si>
  <si>
    <t>$A$118</t>
  </si>
  <si>
    <t>$A$119</t>
  </si>
  <si>
    <t>$A$120</t>
  </si>
  <si>
    <t>$A$121</t>
  </si>
  <si>
    <t>$A$122</t>
  </si>
  <si>
    <t>$A$123</t>
  </si>
  <si>
    <t>$A$124</t>
  </si>
  <si>
    <t>$A$125</t>
  </si>
  <si>
    <t>$A$126</t>
  </si>
  <si>
    <t>$A$127</t>
  </si>
  <si>
    <t>$A$101</t>
  </si>
  <si>
    <t>$A$102</t>
  </si>
  <si>
    <t>$A$103</t>
  </si>
  <si>
    <t>$A$104</t>
  </si>
  <si>
    <t>$A$105</t>
  </si>
  <si>
    <t>$A$106</t>
  </si>
  <si>
    <t>$A$107</t>
  </si>
  <si>
    <t>$A$108</t>
  </si>
  <si>
    <t>$A$109</t>
  </si>
  <si>
    <t>$A$110</t>
  </si>
  <si>
    <t>$O$66</t>
  </si>
  <si>
    <t>$A$28</t>
  </si>
  <si>
    <t>$B$29</t>
  </si>
  <si>
    <t>$C$30</t>
  </si>
  <si>
    <t>$D$31</t>
  </si>
  <si>
    <t>$E$32</t>
  </si>
  <si>
    <t>$F$33</t>
  </si>
  <si>
    <t>$G$34</t>
  </si>
  <si>
    <t>$H$35</t>
  </si>
  <si>
    <t>$I$36</t>
  </si>
  <si>
    <t>$J$37</t>
  </si>
  <si>
    <t>$K$38</t>
  </si>
  <si>
    <t>$L$39</t>
  </si>
  <si>
    <t>$M$40</t>
  </si>
  <si>
    <t>$N$41</t>
  </si>
  <si>
    <t>$O$42</t>
  </si>
  <si>
    <t>$P$43</t>
  </si>
  <si>
    <t>$Q$44</t>
  </si>
  <si>
    <t>$R$45</t>
  </si>
  <si>
    <t>$S$46</t>
  </si>
  <si>
    <t>$T$47</t>
  </si>
  <si>
    <t>$U$48</t>
  </si>
  <si>
    <t>$A$52</t>
  </si>
  <si>
    <t>$B$53</t>
  </si>
  <si>
    <t>$C$54</t>
  </si>
  <si>
    <t>$D$55</t>
  </si>
  <si>
    <t>$E$56</t>
  </si>
  <si>
    <t>$F$57</t>
  </si>
  <si>
    <t>$G$58</t>
  </si>
  <si>
    <t>$H$59</t>
  </si>
  <si>
    <t>$I$60</t>
  </si>
  <si>
    <t>$J$61</t>
  </si>
  <si>
    <t>$U$72</t>
  </si>
  <si>
    <t>$T$71</t>
  </si>
  <si>
    <t>$S$70</t>
  </si>
  <si>
    <t>$R$69</t>
  </si>
  <si>
    <t>$Q$68</t>
  </si>
  <si>
    <t>$P$67</t>
  </si>
  <si>
    <t>$N$65</t>
  </si>
  <si>
    <t>$M$64</t>
  </si>
  <si>
    <t>$L$63</t>
  </si>
  <si>
    <t>$K$62</t>
  </si>
  <si>
    <t>(in kLiters)</t>
  </si>
  <si>
    <t>Capacity Constraints</t>
  </si>
  <si>
    <t>Legend</t>
  </si>
  <si>
    <t>Every Day Farms</t>
  </si>
  <si>
    <t>Every Other Day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</si>
</sst>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2" xfId="0" applyFill="1" applyBorder="1"/>
    <xf numFmtId="0" fontId="0" fillId="6" borderId="2" xfId="0" applyFill="1" applyBorder="1"/>
    <xf numFmtId="0" fontId="0" fillId="7" borderId="0" xfId="0" applyFill="1"/>
    <xf numFmtId="0" fontId="0" fillId="8" borderId="0" xfId="0" applyFill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9" xfId="0" applyFill="1" applyBorder="1"/>
    <xf numFmtId="0" fontId="0" fillId="9" borderId="0" xfId="0" applyFill="1"/>
    <xf numFmtId="0" fontId="0" fillId="9" borderId="4" xfId="0" applyFill="1" applyBorder="1"/>
    <xf numFmtId="0" fontId="0" fillId="10" borderId="0" xfId="0" applyFill="1"/>
    <xf numFmtId="0" fontId="0" fillId="11" borderId="0" xfId="0" applyFill="1"/>
    <xf numFmtId="0" fontId="0" fillId="4" borderId="4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2" xfId="0" applyFill="1" applyBorder="1"/>
    <xf numFmtId="0" fontId="0" fillId="0" borderId="0" xfId="0" applyNumberFormat="1" applyFont="1" applyFill="1" applyBorder="1" applyAlignment="1"/>
    <xf numFmtId="0" fontId="0" fillId="0" borderId="10" xfId="0" applyFill="1" applyBorder="1" applyAlignment="1"/>
    <xf numFmtId="0" fontId="1" fillId="0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15" borderId="0" xfId="0" applyFill="1"/>
    <xf numFmtId="0" fontId="0" fillId="16" borderId="4" xfId="0" applyFill="1" applyBorder="1"/>
    <xf numFmtId="0" fontId="0" fillId="3" borderId="4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21</xdr:col>
      <xdr:colOff>0</xdr:colOff>
      <xdr:row>48</xdr:row>
      <xdr:rowOff>0</xdr:rowOff>
    </xdr:to>
    <xdr:sp macro="" textlink="">
      <xdr:nvSpPr>
        <xdr:cNvPr id="108" name="OpenSolver1"/>
        <xdr:cNvSpPr/>
      </xdr:nvSpPr>
      <xdr:spPr>
        <a:xfrm>
          <a:off x="0" y="5143500"/>
          <a:ext cx="10620375" cy="40005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51</xdr:row>
      <xdr:rowOff>0</xdr:rowOff>
    </xdr:from>
    <xdr:to>
      <xdr:col>21</xdr:col>
      <xdr:colOff>0</xdr:colOff>
      <xdr:row>72</xdr:row>
      <xdr:rowOff>0</xdr:rowOff>
    </xdr:to>
    <xdr:sp macro="" textlink="">
      <xdr:nvSpPr>
        <xdr:cNvPr id="109" name="OpenSolver2"/>
        <xdr:cNvSpPr/>
      </xdr:nvSpPr>
      <xdr:spPr>
        <a:xfrm>
          <a:off x="0" y="9715500"/>
          <a:ext cx="10620375" cy="40005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75</xdr:row>
      <xdr:rowOff>0</xdr:rowOff>
    </xdr:from>
    <xdr:to>
      <xdr:col>12</xdr:col>
      <xdr:colOff>0</xdr:colOff>
      <xdr:row>76</xdr:row>
      <xdr:rowOff>0</xdr:rowOff>
    </xdr:to>
    <xdr:sp macro="" textlink="">
      <xdr:nvSpPr>
        <xdr:cNvPr id="110" name="OpenSolver3"/>
        <xdr:cNvSpPr/>
      </xdr:nvSpPr>
      <xdr:spPr>
        <a:xfrm>
          <a:off x="0" y="14287500"/>
          <a:ext cx="7705725" cy="1905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79</xdr:row>
      <xdr:rowOff>0</xdr:rowOff>
    </xdr:from>
    <xdr:to>
      <xdr:col>12</xdr:col>
      <xdr:colOff>0</xdr:colOff>
      <xdr:row>80</xdr:row>
      <xdr:rowOff>0</xdr:rowOff>
    </xdr:to>
    <xdr:sp macro="" textlink="">
      <xdr:nvSpPr>
        <xdr:cNvPr id="111" name="OpenSolver4"/>
        <xdr:cNvSpPr/>
      </xdr:nvSpPr>
      <xdr:spPr>
        <a:xfrm>
          <a:off x="0" y="15049500"/>
          <a:ext cx="7705725" cy="1905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0</xdr:colOff>
      <xdr:row>135</xdr:row>
      <xdr:rowOff>0</xdr:rowOff>
    </xdr:to>
    <xdr:sp macro="" textlink="">
      <xdr:nvSpPr>
        <xdr:cNvPr id="112" name="OpenSolver5"/>
        <xdr:cNvSpPr/>
      </xdr:nvSpPr>
      <xdr:spPr>
        <a:xfrm>
          <a:off x="2971800" y="25527000"/>
          <a:ext cx="73342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825500</xdr:colOff>
      <xdr:row>133</xdr:row>
      <xdr:rowOff>114300</xdr:rowOff>
    </xdr:from>
    <xdr:to>
      <xdr:col>3</xdr:col>
      <xdr:colOff>218389</xdr:colOff>
      <xdr:row>134</xdr:row>
      <xdr:rowOff>50800</xdr:rowOff>
    </xdr:to>
    <xdr:sp macro="" textlink="">
      <xdr:nvSpPr>
        <xdr:cNvPr id="113" name="OpenSolver6"/>
        <xdr:cNvSpPr/>
      </xdr:nvSpPr>
      <xdr:spPr>
        <a:xfrm>
          <a:off x="2959100" y="25450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0</xdr:col>
      <xdr:colOff>0</xdr:colOff>
      <xdr:row>100</xdr:row>
      <xdr:rowOff>0</xdr:rowOff>
    </xdr:from>
    <xdr:to>
      <xdr:col>2</xdr:col>
      <xdr:colOff>0</xdr:colOff>
      <xdr:row>110</xdr:row>
      <xdr:rowOff>0</xdr:rowOff>
    </xdr:to>
    <xdr:sp macro="" textlink="">
      <xdr:nvSpPr>
        <xdr:cNvPr id="114" name="OpenSolverA101:B110"/>
        <xdr:cNvSpPr/>
      </xdr:nvSpPr>
      <xdr:spPr>
        <a:xfrm>
          <a:off x="0" y="19050000"/>
          <a:ext cx="2133600" cy="1905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2=</a:t>
          </a:r>
        </a:p>
      </xdr:txBody>
    </xdr:sp>
    <xdr:clientData/>
  </xdr:twoCellAnchor>
  <xdr:twoCellAnchor>
    <xdr:from>
      <xdr:col>0</xdr:col>
      <xdr:colOff>0</xdr:colOff>
      <xdr:row>116</xdr:row>
      <xdr:rowOff>0</xdr:rowOff>
    </xdr:from>
    <xdr:to>
      <xdr:col>2</xdr:col>
      <xdr:colOff>0</xdr:colOff>
      <xdr:row>127</xdr:row>
      <xdr:rowOff>0</xdr:rowOff>
    </xdr:to>
    <xdr:sp macro="" textlink="">
      <xdr:nvSpPr>
        <xdr:cNvPr id="115" name="OpenSolverA117:B127"/>
        <xdr:cNvSpPr/>
      </xdr:nvSpPr>
      <xdr:spPr>
        <a:xfrm>
          <a:off x="0" y="22098000"/>
          <a:ext cx="2133600" cy="2095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97</xdr:row>
      <xdr:rowOff>0</xdr:rowOff>
    </xdr:to>
    <xdr:sp macro="" textlink="">
      <xdr:nvSpPr>
        <xdr:cNvPr id="116" name="OpenSolverA87:A97"/>
        <xdr:cNvSpPr/>
      </xdr:nvSpPr>
      <xdr:spPr>
        <a:xfrm>
          <a:off x="0" y="16383000"/>
          <a:ext cx="1066800" cy="2095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1=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sp macro="" textlink="">
      <xdr:nvSpPr>
        <xdr:cNvPr id="117" name="OpenSolverA28"/>
        <xdr:cNvSpPr/>
      </xdr:nvSpPr>
      <xdr:spPr>
        <a:xfrm>
          <a:off x="0" y="5143500"/>
          <a:ext cx="10668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sp macro="" textlink="">
      <xdr:nvSpPr>
        <xdr:cNvPr id="118" name="OpenSolverB29"/>
        <xdr:cNvSpPr/>
      </xdr:nvSpPr>
      <xdr:spPr>
        <a:xfrm>
          <a:off x="1066800" y="5334000"/>
          <a:ext cx="10668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19" name="OpenSolverC30"/>
        <xdr:cNvSpPr/>
      </xdr:nvSpPr>
      <xdr:spPr>
        <a:xfrm>
          <a:off x="2133600" y="5524500"/>
          <a:ext cx="83820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sp macro="" textlink="">
      <xdr:nvSpPr>
        <xdr:cNvPr id="120" name="OpenSolverD31"/>
        <xdr:cNvSpPr/>
      </xdr:nvSpPr>
      <xdr:spPr>
        <a:xfrm>
          <a:off x="2971800" y="5715000"/>
          <a:ext cx="733425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21" name="OpenSolverE32"/>
        <xdr:cNvSpPr/>
      </xdr:nvSpPr>
      <xdr:spPr>
        <a:xfrm>
          <a:off x="3705225" y="5905500"/>
          <a:ext cx="990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0</xdr:colOff>
      <xdr:row>33</xdr:row>
      <xdr:rowOff>0</xdr:rowOff>
    </xdr:to>
    <xdr:sp macro="" textlink="">
      <xdr:nvSpPr>
        <xdr:cNvPr id="122" name="OpenSolverF33"/>
        <xdr:cNvSpPr/>
      </xdr:nvSpPr>
      <xdr:spPr>
        <a:xfrm>
          <a:off x="4695825" y="6096000"/>
          <a:ext cx="771525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123" name="OpenSolverG34"/>
        <xdr:cNvSpPr/>
      </xdr:nvSpPr>
      <xdr:spPr>
        <a:xfrm>
          <a:off x="5467350" y="6286500"/>
          <a:ext cx="48577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8</xdr:col>
      <xdr:colOff>0</xdr:colOff>
      <xdr:row>35</xdr:row>
      <xdr:rowOff>0</xdr:rowOff>
    </xdr:to>
    <xdr:sp macro="" textlink="">
      <xdr:nvSpPr>
        <xdr:cNvPr id="124" name="OpenSolverH35"/>
        <xdr:cNvSpPr/>
      </xdr:nvSpPr>
      <xdr:spPr>
        <a:xfrm>
          <a:off x="5953125" y="6477000"/>
          <a:ext cx="4572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125" name="OpenSolverI36"/>
        <xdr:cNvSpPr/>
      </xdr:nvSpPr>
      <xdr:spPr>
        <a:xfrm>
          <a:off x="6410325" y="6667500"/>
          <a:ext cx="32385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0</xdr:colOff>
      <xdr:row>37</xdr:row>
      <xdr:rowOff>0</xdr:rowOff>
    </xdr:to>
    <xdr:sp macro="" textlink="">
      <xdr:nvSpPr>
        <xdr:cNvPr id="126" name="OpenSolverJ37"/>
        <xdr:cNvSpPr/>
      </xdr:nvSpPr>
      <xdr:spPr>
        <a:xfrm>
          <a:off x="6734175" y="6858000"/>
          <a:ext cx="32385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127" name="OpenSolverK38"/>
        <xdr:cNvSpPr/>
      </xdr:nvSpPr>
      <xdr:spPr>
        <a:xfrm>
          <a:off x="7058025" y="7048500"/>
          <a:ext cx="32385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sp macro="" textlink="">
      <xdr:nvSpPr>
        <xdr:cNvPr id="128" name="OpenSolverA52"/>
        <xdr:cNvSpPr/>
      </xdr:nvSpPr>
      <xdr:spPr>
        <a:xfrm>
          <a:off x="0" y="9715500"/>
          <a:ext cx="10668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sp macro="" textlink="">
      <xdr:nvSpPr>
        <xdr:cNvPr id="129" name="OpenSolverB53"/>
        <xdr:cNvSpPr/>
      </xdr:nvSpPr>
      <xdr:spPr>
        <a:xfrm>
          <a:off x="1066800" y="9906000"/>
          <a:ext cx="106680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54</xdr:row>
      <xdr:rowOff>0</xdr:rowOff>
    </xdr:to>
    <xdr:sp macro="" textlink="">
      <xdr:nvSpPr>
        <xdr:cNvPr id="130" name="OpenSolverC54"/>
        <xdr:cNvSpPr/>
      </xdr:nvSpPr>
      <xdr:spPr>
        <a:xfrm>
          <a:off x="2133600" y="10096500"/>
          <a:ext cx="83820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sp macro="" textlink="">
      <xdr:nvSpPr>
        <xdr:cNvPr id="131" name="OpenSolverD55"/>
        <xdr:cNvSpPr/>
      </xdr:nvSpPr>
      <xdr:spPr>
        <a:xfrm>
          <a:off x="2971800" y="10287000"/>
          <a:ext cx="733425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5</xdr:col>
      <xdr:colOff>0</xdr:colOff>
      <xdr:row>56</xdr:row>
      <xdr:rowOff>0</xdr:rowOff>
    </xdr:to>
    <xdr:sp macro="" textlink="">
      <xdr:nvSpPr>
        <xdr:cNvPr id="132" name="OpenSolverE56"/>
        <xdr:cNvSpPr/>
      </xdr:nvSpPr>
      <xdr:spPr>
        <a:xfrm>
          <a:off x="3705225" y="10477500"/>
          <a:ext cx="99060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5</xdr:col>
      <xdr:colOff>0</xdr:colOff>
      <xdr:row>56</xdr:row>
      <xdr:rowOff>0</xdr:rowOff>
    </xdr:from>
    <xdr:to>
      <xdr:col>6</xdr:col>
      <xdr:colOff>0</xdr:colOff>
      <xdr:row>57</xdr:row>
      <xdr:rowOff>0</xdr:rowOff>
    </xdr:to>
    <xdr:sp macro="" textlink="">
      <xdr:nvSpPr>
        <xdr:cNvPr id="133" name="OpenSolverF57"/>
        <xdr:cNvSpPr/>
      </xdr:nvSpPr>
      <xdr:spPr>
        <a:xfrm>
          <a:off x="4695825" y="10668000"/>
          <a:ext cx="771525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6</xdr:col>
      <xdr:colOff>0</xdr:colOff>
      <xdr:row>57</xdr:row>
      <xdr:rowOff>0</xdr:rowOff>
    </xdr:from>
    <xdr:to>
      <xdr:col>7</xdr:col>
      <xdr:colOff>0</xdr:colOff>
      <xdr:row>58</xdr:row>
      <xdr:rowOff>0</xdr:rowOff>
    </xdr:to>
    <xdr:sp macro="" textlink="">
      <xdr:nvSpPr>
        <xdr:cNvPr id="134" name="OpenSolverG58"/>
        <xdr:cNvSpPr/>
      </xdr:nvSpPr>
      <xdr:spPr>
        <a:xfrm>
          <a:off x="5467350" y="10858500"/>
          <a:ext cx="485775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8</xdr:col>
      <xdr:colOff>0</xdr:colOff>
      <xdr:row>59</xdr:row>
      <xdr:rowOff>0</xdr:rowOff>
    </xdr:to>
    <xdr:sp macro="" textlink="">
      <xdr:nvSpPr>
        <xdr:cNvPr id="135" name="OpenSolverH59"/>
        <xdr:cNvSpPr/>
      </xdr:nvSpPr>
      <xdr:spPr>
        <a:xfrm>
          <a:off x="5953125" y="11049000"/>
          <a:ext cx="4572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8</xdr:col>
      <xdr:colOff>0</xdr:colOff>
      <xdr:row>59</xdr:row>
      <xdr:rowOff>0</xdr:rowOff>
    </xdr:from>
    <xdr:to>
      <xdr:col>9</xdr:col>
      <xdr:colOff>0</xdr:colOff>
      <xdr:row>60</xdr:row>
      <xdr:rowOff>0</xdr:rowOff>
    </xdr:to>
    <xdr:sp macro="" textlink="">
      <xdr:nvSpPr>
        <xdr:cNvPr id="136" name="OpenSolverI60"/>
        <xdr:cNvSpPr/>
      </xdr:nvSpPr>
      <xdr:spPr>
        <a:xfrm>
          <a:off x="6410325" y="11239500"/>
          <a:ext cx="32385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9</xdr:col>
      <xdr:colOff>0</xdr:colOff>
      <xdr:row>60</xdr:row>
      <xdr:rowOff>0</xdr:rowOff>
    </xdr:from>
    <xdr:to>
      <xdr:col>10</xdr:col>
      <xdr:colOff>0</xdr:colOff>
      <xdr:row>61</xdr:row>
      <xdr:rowOff>0</xdr:rowOff>
    </xdr:to>
    <xdr:sp macro="" textlink="">
      <xdr:nvSpPr>
        <xdr:cNvPr id="137" name="OpenSolverJ61"/>
        <xdr:cNvSpPr/>
      </xdr:nvSpPr>
      <xdr:spPr>
        <a:xfrm>
          <a:off x="6734175" y="11430000"/>
          <a:ext cx="32385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10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38" name="OpenSolverK62"/>
        <xdr:cNvSpPr/>
      </xdr:nvSpPr>
      <xdr:spPr>
        <a:xfrm>
          <a:off x="7058025" y="11620500"/>
          <a:ext cx="32385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139" name="OpenSolverL39"/>
        <xdr:cNvSpPr/>
      </xdr:nvSpPr>
      <xdr:spPr>
        <a:xfrm>
          <a:off x="7381875" y="7239000"/>
          <a:ext cx="32385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13</xdr:col>
      <xdr:colOff>0</xdr:colOff>
      <xdr:row>40</xdr:row>
      <xdr:rowOff>0</xdr:rowOff>
    </xdr:to>
    <xdr:sp macro="" textlink="">
      <xdr:nvSpPr>
        <xdr:cNvPr id="140" name="OpenSolverM40"/>
        <xdr:cNvSpPr/>
      </xdr:nvSpPr>
      <xdr:spPr>
        <a:xfrm>
          <a:off x="7705725" y="7429500"/>
          <a:ext cx="32385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14</xdr:col>
      <xdr:colOff>0</xdr:colOff>
      <xdr:row>41</xdr:row>
      <xdr:rowOff>0</xdr:rowOff>
    </xdr:to>
    <xdr:sp macro="" textlink="">
      <xdr:nvSpPr>
        <xdr:cNvPr id="141" name="OpenSolverN41"/>
        <xdr:cNvSpPr/>
      </xdr:nvSpPr>
      <xdr:spPr>
        <a:xfrm>
          <a:off x="8029575" y="7620000"/>
          <a:ext cx="32385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142" name="OpenSolverO42"/>
        <xdr:cNvSpPr/>
      </xdr:nvSpPr>
      <xdr:spPr>
        <a:xfrm>
          <a:off x="8353425" y="7810500"/>
          <a:ext cx="3238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16</xdr:col>
      <xdr:colOff>0</xdr:colOff>
      <xdr:row>43</xdr:row>
      <xdr:rowOff>0</xdr:rowOff>
    </xdr:to>
    <xdr:sp macro="" textlink="">
      <xdr:nvSpPr>
        <xdr:cNvPr id="143" name="OpenSolverP43"/>
        <xdr:cNvSpPr/>
      </xdr:nvSpPr>
      <xdr:spPr>
        <a:xfrm>
          <a:off x="8677275" y="8001000"/>
          <a:ext cx="32385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17</xdr:col>
      <xdr:colOff>0</xdr:colOff>
      <xdr:row>44</xdr:row>
      <xdr:rowOff>0</xdr:rowOff>
    </xdr:to>
    <xdr:sp macro="" textlink="">
      <xdr:nvSpPr>
        <xdr:cNvPr id="144" name="OpenSolverQ44"/>
        <xdr:cNvSpPr/>
      </xdr:nvSpPr>
      <xdr:spPr>
        <a:xfrm>
          <a:off x="9001125" y="8191500"/>
          <a:ext cx="32385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18</xdr:col>
      <xdr:colOff>0</xdr:colOff>
      <xdr:row>45</xdr:row>
      <xdr:rowOff>0</xdr:rowOff>
    </xdr:to>
    <xdr:sp macro="" textlink="">
      <xdr:nvSpPr>
        <xdr:cNvPr id="145" name="OpenSolverR45"/>
        <xdr:cNvSpPr/>
      </xdr:nvSpPr>
      <xdr:spPr>
        <a:xfrm>
          <a:off x="9324975" y="8382000"/>
          <a:ext cx="32385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18</xdr:col>
      <xdr:colOff>0</xdr:colOff>
      <xdr:row>45</xdr:row>
      <xdr:rowOff>0</xdr:rowOff>
    </xdr:from>
    <xdr:to>
      <xdr:col>19</xdr:col>
      <xdr:colOff>0</xdr:colOff>
      <xdr:row>46</xdr:row>
      <xdr:rowOff>0</xdr:rowOff>
    </xdr:to>
    <xdr:sp macro="" textlink="">
      <xdr:nvSpPr>
        <xdr:cNvPr id="146" name="OpenSolverS46"/>
        <xdr:cNvSpPr/>
      </xdr:nvSpPr>
      <xdr:spPr>
        <a:xfrm>
          <a:off x="9648825" y="8572500"/>
          <a:ext cx="32385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19</xdr:col>
      <xdr:colOff>0</xdr:colOff>
      <xdr:row>46</xdr:row>
      <xdr:rowOff>0</xdr:rowOff>
    </xdr:from>
    <xdr:to>
      <xdr:col>20</xdr:col>
      <xdr:colOff>0</xdr:colOff>
      <xdr:row>47</xdr:row>
      <xdr:rowOff>0</xdr:rowOff>
    </xdr:to>
    <xdr:sp macro="" textlink="">
      <xdr:nvSpPr>
        <xdr:cNvPr id="147" name="OpenSolverT47"/>
        <xdr:cNvSpPr/>
      </xdr:nvSpPr>
      <xdr:spPr>
        <a:xfrm>
          <a:off x="9972675" y="8763000"/>
          <a:ext cx="32385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20</xdr:col>
      <xdr:colOff>0</xdr:colOff>
      <xdr:row>47</xdr:row>
      <xdr:rowOff>0</xdr:rowOff>
    </xdr:from>
    <xdr:to>
      <xdr:col>21</xdr:col>
      <xdr:colOff>0</xdr:colOff>
      <xdr:row>48</xdr:row>
      <xdr:rowOff>0</xdr:rowOff>
    </xdr:to>
    <xdr:sp macro="" textlink="">
      <xdr:nvSpPr>
        <xdr:cNvPr id="148" name="OpenSolverU48"/>
        <xdr:cNvSpPr/>
      </xdr:nvSpPr>
      <xdr:spPr>
        <a:xfrm>
          <a:off x="10296525" y="8953500"/>
          <a:ext cx="32385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0</xdr:colOff>
      <xdr:row>63</xdr:row>
      <xdr:rowOff>0</xdr:rowOff>
    </xdr:to>
    <xdr:sp macro="" textlink="">
      <xdr:nvSpPr>
        <xdr:cNvPr id="149" name="OpenSolverL63"/>
        <xdr:cNvSpPr/>
      </xdr:nvSpPr>
      <xdr:spPr>
        <a:xfrm>
          <a:off x="7381875" y="11811000"/>
          <a:ext cx="3238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12</xdr:col>
      <xdr:colOff>0</xdr:colOff>
      <xdr:row>63</xdr:row>
      <xdr:rowOff>0</xdr:rowOff>
    </xdr:from>
    <xdr:to>
      <xdr:col>13</xdr:col>
      <xdr:colOff>0</xdr:colOff>
      <xdr:row>64</xdr:row>
      <xdr:rowOff>0</xdr:rowOff>
    </xdr:to>
    <xdr:sp macro="" textlink="">
      <xdr:nvSpPr>
        <xdr:cNvPr id="150" name="OpenSolverM64"/>
        <xdr:cNvSpPr/>
      </xdr:nvSpPr>
      <xdr:spPr>
        <a:xfrm>
          <a:off x="7705725" y="12001500"/>
          <a:ext cx="32385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13</xdr:col>
      <xdr:colOff>0</xdr:colOff>
      <xdr:row>64</xdr:row>
      <xdr:rowOff>0</xdr:rowOff>
    </xdr:from>
    <xdr:to>
      <xdr:col>14</xdr:col>
      <xdr:colOff>0</xdr:colOff>
      <xdr:row>65</xdr:row>
      <xdr:rowOff>0</xdr:rowOff>
    </xdr:to>
    <xdr:sp macro="" textlink="">
      <xdr:nvSpPr>
        <xdr:cNvPr id="151" name="OpenSolverN65"/>
        <xdr:cNvSpPr/>
      </xdr:nvSpPr>
      <xdr:spPr>
        <a:xfrm>
          <a:off x="8029575" y="12192000"/>
          <a:ext cx="32385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14</xdr:col>
      <xdr:colOff>0</xdr:colOff>
      <xdr:row>65</xdr:row>
      <xdr:rowOff>0</xdr:rowOff>
    </xdr:from>
    <xdr:to>
      <xdr:col>15</xdr:col>
      <xdr:colOff>0</xdr:colOff>
      <xdr:row>66</xdr:row>
      <xdr:rowOff>0</xdr:rowOff>
    </xdr:to>
    <xdr:sp macro="" textlink="">
      <xdr:nvSpPr>
        <xdr:cNvPr id="152" name="OpenSolverO66"/>
        <xdr:cNvSpPr/>
      </xdr:nvSpPr>
      <xdr:spPr>
        <a:xfrm>
          <a:off x="8353425" y="12382500"/>
          <a:ext cx="32385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15</xdr:col>
      <xdr:colOff>0</xdr:colOff>
      <xdr:row>66</xdr:row>
      <xdr:rowOff>0</xdr:rowOff>
    </xdr:from>
    <xdr:to>
      <xdr:col>16</xdr:col>
      <xdr:colOff>0</xdr:colOff>
      <xdr:row>67</xdr:row>
      <xdr:rowOff>0</xdr:rowOff>
    </xdr:to>
    <xdr:sp macro="" textlink="">
      <xdr:nvSpPr>
        <xdr:cNvPr id="153" name="OpenSolverP67"/>
        <xdr:cNvSpPr/>
      </xdr:nvSpPr>
      <xdr:spPr>
        <a:xfrm>
          <a:off x="8677275" y="12573000"/>
          <a:ext cx="323850" cy="1905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16</xdr:col>
      <xdr:colOff>0</xdr:colOff>
      <xdr:row>67</xdr:row>
      <xdr:rowOff>0</xdr:rowOff>
    </xdr:from>
    <xdr:to>
      <xdr:col>17</xdr:col>
      <xdr:colOff>0</xdr:colOff>
      <xdr:row>68</xdr:row>
      <xdr:rowOff>0</xdr:rowOff>
    </xdr:to>
    <xdr:sp macro="" textlink="">
      <xdr:nvSpPr>
        <xdr:cNvPr id="154" name="OpenSolverQ68"/>
        <xdr:cNvSpPr/>
      </xdr:nvSpPr>
      <xdr:spPr>
        <a:xfrm>
          <a:off x="9001125" y="12763500"/>
          <a:ext cx="323850" cy="190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17</xdr:col>
      <xdr:colOff>0</xdr:colOff>
      <xdr:row>68</xdr:row>
      <xdr:rowOff>0</xdr:rowOff>
    </xdr:from>
    <xdr:to>
      <xdr:col>18</xdr:col>
      <xdr:colOff>0</xdr:colOff>
      <xdr:row>69</xdr:row>
      <xdr:rowOff>0</xdr:rowOff>
    </xdr:to>
    <xdr:sp macro="" textlink="">
      <xdr:nvSpPr>
        <xdr:cNvPr id="155" name="OpenSolverR69"/>
        <xdr:cNvSpPr/>
      </xdr:nvSpPr>
      <xdr:spPr>
        <a:xfrm>
          <a:off x="9324975" y="12954000"/>
          <a:ext cx="32385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18</xdr:col>
      <xdr:colOff>0</xdr:colOff>
      <xdr:row>69</xdr:row>
      <xdr:rowOff>0</xdr:rowOff>
    </xdr:from>
    <xdr:to>
      <xdr:col>19</xdr:col>
      <xdr:colOff>0</xdr:colOff>
      <xdr:row>70</xdr:row>
      <xdr:rowOff>0</xdr:rowOff>
    </xdr:to>
    <xdr:sp macro="" textlink="">
      <xdr:nvSpPr>
        <xdr:cNvPr id="156" name="OpenSolverS70"/>
        <xdr:cNvSpPr/>
      </xdr:nvSpPr>
      <xdr:spPr>
        <a:xfrm>
          <a:off x="9648825" y="13144500"/>
          <a:ext cx="3238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19</xdr:col>
      <xdr:colOff>0</xdr:colOff>
      <xdr:row>70</xdr:row>
      <xdr:rowOff>0</xdr:rowOff>
    </xdr:from>
    <xdr:to>
      <xdr:col>20</xdr:col>
      <xdr:colOff>0</xdr:colOff>
      <xdr:row>71</xdr:row>
      <xdr:rowOff>0</xdr:rowOff>
    </xdr:to>
    <xdr:sp macro="" textlink="">
      <xdr:nvSpPr>
        <xdr:cNvPr id="157" name="OpenSolverT71"/>
        <xdr:cNvSpPr/>
      </xdr:nvSpPr>
      <xdr:spPr>
        <a:xfrm>
          <a:off x="9972675" y="13335000"/>
          <a:ext cx="323850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20</xdr:col>
      <xdr:colOff>0</xdr:colOff>
      <xdr:row>71</xdr:row>
      <xdr:rowOff>0</xdr:rowOff>
    </xdr:from>
    <xdr:to>
      <xdr:col>21</xdr:col>
      <xdr:colOff>0</xdr:colOff>
      <xdr:row>72</xdr:row>
      <xdr:rowOff>0</xdr:rowOff>
    </xdr:to>
    <xdr:sp macro="" textlink="">
      <xdr:nvSpPr>
        <xdr:cNvPr id="158" name="OpenSolverU72"/>
        <xdr:cNvSpPr/>
      </xdr:nvSpPr>
      <xdr:spPr>
        <a:xfrm>
          <a:off x="10296525" y="13525500"/>
          <a:ext cx="323850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0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sp macro="" textlink="">
      <xdr:nvSpPr>
        <xdr:cNvPr id="159" name="OpenSolver52"/>
        <xdr:cNvSpPr/>
      </xdr:nvSpPr>
      <xdr:spPr>
        <a:xfrm>
          <a:off x="0" y="24574500"/>
          <a:ext cx="2133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160" name="OpenSolver53"/>
        <xdr:cNvSpPr/>
      </xdr:nvSpPr>
      <xdr:spPr>
        <a:xfrm>
          <a:off x="3705225" y="190500"/>
          <a:ext cx="9906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IN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4</xdr:col>
      <xdr:colOff>495300</xdr:colOff>
      <xdr:row>129</xdr:row>
      <xdr:rowOff>95250</xdr:rowOff>
    </xdr:to>
    <xdr:cxnSp macro="">
      <xdr:nvCxnSpPr>
        <xdr:cNvPr id="161" name="OpenSolver 54"/>
        <xdr:cNvCxnSpPr>
          <a:stCxn id="159" idx="3"/>
          <a:endCxn id="160" idx="2"/>
        </xdr:cNvCxnSpPr>
      </xdr:nvCxnSpPr>
      <xdr:spPr>
        <a:xfrm flipV="1">
          <a:off x="2133600" y="381000"/>
          <a:ext cx="2066925" cy="2428875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65</xdr:row>
      <xdr:rowOff>15875</xdr:rowOff>
    </xdr:from>
    <xdr:to>
      <xdr:col>3</xdr:col>
      <xdr:colOff>385763</xdr:colOff>
      <xdr:row>66</xdr:row>
      <xdr:rowOff>79375</xdr:rowOff>
    </xdr:to>
    <xdr:sp macro="" textlink="">
      <xdr:nvSpPr>
        <xdr:cNvPr id="162" name="OpenSolver 55"/>
        <xdr:cNvSpPr/>
      </xdr:nvSpPr>
      <xdr:spPr>
        <a:xfrm>
          <a:off x="2976563" y="12398375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12700</xdr:colOff>
      <xdr:row>27</xdr:row>
      <xdr:rowOff>12700</xdr:rowOff>
    </xdr:from>
    <xdr:to>
      <xdr:col>21</xdr:col>
      <xdr:colOff>12700</xdr:colOff>
      <xdr:row>48</xdr:row>
      <xdr:rowOff>0</xdr:rowOff>
    </xdr:to>
    <xdr:sp macro="" textlink="">
      <xdr:nvSpPr>
        <xdr:cNvPr id="163" name="OpenSolver56"/>
        <xdr:cNvSpPr/>
      </xdr:nvSpPr>
      <xdr:spPr>
        <a:xfrm>
          <a:off x="12700" y="5156200"/>
          <a:ext cx="10620375" cy="39878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26</xdr:row>
      <xdr:rowOff>127000</xdr:rowOff>
    </xdr:from>
    <xdr:to>
      <xdr:col>0</xdr:col>
      <xdr:colOff>323358</xdr:colOff>
      <xdr:row>27</xdr:row>
      <xdr:rowOff>63500</xdr:rowOff>
    </xdr:to>
    <xdr:sp macro="" textlink="">
      <xdr:nvSpPr>
        <xdr:cNvPr id="164" name="OpenSolver57"/>
        <xdr:cNvSpPr/>
      </xdr:nvSpPr>
      <xdr:spPr>
        <a:xfrm>
          <a:off x="0" y="5080000"/>
          <a:ext cx="323358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0</xdr:col>
      <xdr:colOff>12700</xdr:colOff>
      <xdr:row>51</xdr:row>
      <xdr:rowOff>12700</xdr:rowOff>
    </xdr:from>
    <xdr:to>
      <xdr:col>21</xdr:col>
      <xdr:colOff>12700</xdr:colOff>
      <xdr:row>72</xdr:row>
      <xdr:rowOff>0</xdr:rowOff>
    </xdr:to>
    <xdr:sp macro="" textlink="">
      <xdr:nvSpPr>
        <xdr:cNvPr id="165" name="OpenSolver58"/>
        <xdr:cNvSpPr/>
      </xdr:nvSpPr>
      <xdr:spPr>
        <a:xfrm>
          <a:off x="12700" y="9728200"/>
          <a:ext cx="10620375" cy="39878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IN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127000</xdr:rowOff>
    </xdr:from>
    <xdr:to>
      <xdr:col>0</xdr:col>
      <xdr:colOff>323358</xdr:colOff>
      <xdr:row>51</xdr:row>
      <xdr:rowOff>63500</xdr:rowOff>
    </xdr:to>
    <xdr:sp macro="" textlink="">
      <xdr:nvSpPr>
        <xdr:cNvPr id="166" name="OpenSolver59"/>
        <xdr:cNvSpPr/>
      </xdr:nvSpPr>
      <xdr:spPr>
        <a:xfrm>
          <a:off x="0" y="9652000"/>
          <a:ext cx="323358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IN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2"/>
  <sheetViews>
    <sheetView tabSelected="1" topLeftCell="A95" zoomScale="85" zoomScaleNormal="85" workbookViewId="0">
      <selection activeCell="D140" sqref="D140"/>
    </sheetView>
  </sheetViews>
  <sheetFormatPr defaultRowHeight="15" x14ac:dyDescent="0.25"/>
  <cols>
    <col min="1" max="2" width="16" customWidth="1"/>
    <col min="3" max="3" width="12.5703125" customWidth="1"/>
    <col min="4" max="4" width="11" customWidth="1"/>
    <col min="5" max="5" width="14.85546875" customWidth="1"/>
    <col min="6" max="6" width="11.5703125" customWidth="1"/>
    <col min="7" max="7" width="7.28515625" customWidth="1"/>
    <col min="8" max="8" width="6.85546875" customWidth="1"/>
    <col min="9" max="27" width="4.85546875" customWidth="1"/>
    <col min="29" max="29" width="22.28515625" customWidth="1"/>
  </cols>
  <sheetData>
    <row r="1" spans="1:29" x14ac:dyDescent="0.25">
      <c r="A1" t="s">
        <v>12</v>
      </c>
    </row>
    <row r="2" spans="1:29" x14ac:dyDescent="0.25">
      <c r="A2" s="1" t="s">
        <v>10</v>
      </c>
      <c r="B2" s="1" t="s">
        <v>107</v>
      </c>
      <c r="C2" s="1">
        <v>80</v>
      </c>
      <c r="D2" s="2">
        <f>SUM(E6:E14)</f>
        <v>43</v>
      </c>
      <c r="E2" s="5">
        <v>37</v>
      </c>
      <c r="G2" s="9" t="s">
        <v>5</v>
      </c>
      <c r="H2" s="9"/>
      <c r="I2" s="9"/>
      <c r="J2" s="9"/>
    </row>
    <row r="4" spans="1:29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16</v>
      </c>
      <c r="AC4" s="1" t="s">
        <v>109</v>
      </c>
    </row>
    <row r="5" spans="1:29" x14ac:dyDescent="0.25">
      <c r="A5" s="6">
        <v>1</v>
      </c>
      <c r="B5" s="6">
        <v>0</v>
      </c>
      <c r="C5" s="6">
        <v>0</v>
      </c>
      <c r="D5" s="6" t="s">
        <v>4</v>
      </c>
      <c r="E5" s="6" t="s">
        <v>4</v>
      </c>
      <c r="G5" s="12">
        <v>0</v>
      </c>
      <c r="H5" s="10">
        <f>SQRT($B6*$B6 + $C6*$C6)</f>
        <v>4.2426406871192848</v>
      </c>
      <c r="I5" s="10">
        <f>SQRT($B7*$B7 + $C7*$C7)</f>
        <v>11.045361017187261</v>
      </c>
      <c r="J5" s="10">
        <f>SQRT($B8*$B8 + $C8*$C8)</f>
        <v>8.0622577482985491</v>
      </c>
      <c r="K5" s="10">
        <f>SQRT($B9*$B9 + $C9*$C9)</f>
        <v>10.295630140987001</v>
      </c>
      <c r="L5" s="10">
        <f>SQRT($B10*$B10 + $C10*$C10)</f>
        <v>5.3851648071345037</v>
      </c>
      <c r="M5" s="10">
        <f>SQRT($B11*$B11 + $C11*$C11)</f>
        <v>8.0622577482985491</v>
      </c>
      <c r="N5" s="10">
        <f>SQRT($B12*$B12 + $C12*$C12)</f>
        <v>6</v>
      </c>
      <c r="O5" s="10">
        <f>SQRT($B13*$B13 + $C13*$C13)</f>
        <v>6.7082039324993694</v>
      </c>
      <c r="P5" s="10">
        <f>SQRT($B14*$B14 + $C14*$C14)</f>
        <v>3.1622776601683795</v>
      </c>
      <c r="Q5" s="10">
        <f>SQRT($B15*$B15 + $C15*$C15)</f>
        <v>6</v>
      </c>
      <c r="R5" s="10">
        <f>SQRT($B16*$B16 + $C16*$C16)</f>
        <v>7.2111025509279782</v>
      </c>
      <c r="S5" s="10">
        <f>SQRT($B17*$B17 + $C17*$C17)</f>
        <v>5.3851648071345037</v>
      </c>
      <c r="T5" s="10">
        <f>SQRT($B18*$B18 + $C18*$C18)</f>
        <v>8.2462112512353212</v>
      </c>
      <c r="U5" s="10">
        <f>SQRT($B19*$B19 + $C19*$C19)</f>
        <v>11.661903789690601</v>
      </c>
      <c r="V5" s="10">
        <f>SQRT($B20*$B20 + $C20*$C20)</f>
        <v>8.0622577482985491</v>
      </c>
      <c r="W5" s="10">
        <f>SQRT($B21*$B21 + $C21*$C21)</f>
        <v>3.1622776601683795</v>
      </c>
      <c r="X5" s="10">
        <f>SQRT($B22*$B22 + $C22*$C22)</f>
        <v>7.810249675906654</v>
      </c>
      <c r="Y5" s="10">
        <f>SQRT($B23*$B23 + $C23*$C23)</f>
        <v>9.2195444572928871</v>
      </c>
      <c r="Z5" s="10">
        <f>SQRT($B24*$B24 + $C24*$C24)</f>
        <v>7.810249675906654</v>
      </c>
      <c r="AA5" s="13">
        <f>SQRT($B25*$B25 + $C25*$C25)</f>
        <v>6.4031242374328485</v>
      </c>
      <c r="AC5" s="2" t="s">
        <v>110</v>
      </c>
    </row>
    <row r="6" spans="1:29" x14ac:dyDescent="0.25">
      <c r="A6" s="6">
        <v>2</v>
      </c>
      <c r="B6" s="6">
        <v>-3</v>
      </c>
      <c r="C6" s="6">
        <v>3</v>
      </c>
      <c r="D6" s="6">
        <v>1</v>
      </c>
      <c r="E6" s="6">
        <v>5</v>
      </c>
      <c r="G6" s="14">
        <f>SQRT($B6*$B6 + $C6*$C6)</f>
        <v>4.2426406871192848</v>
      </c>
      <c r="H6" s="11">
        <v>0</v>
      </c>
      <c r="I6" s="11">
        <f>SQRT(($B7-$B$6)*($B7-$B$6)+($C7-$C$6)*($C7-$C$6))</f>
        <v>8.9442719099991592</v>
      </c>
      <c r="J6" s="11">
        <f>SQRT(($B8-$B$6)*($B8-$B$6)+($C8-$C$6)*($C8-$C$6))</f>
        <v>8.0622577482985491</v>
      </c>
      <c r="K6" s="11">
        <f>SQRT(($B9-$B$6)*($B9-$B$6)+($C9-$C$6)*($C9-$C$6))</f>
        <v>6.324555320336759</v>
      </c>
      <c r="L6" s="11">
        <f>SQRT(($B10-$B$6)*($B10-$B$6)+($C10-$C$6)*($C10-$C$6))</f>
        <v>5.3851648071345037</v>
      </c>
      <c r="M6" s="11">
        <f>SQRT(($B11-$B$6)*($B11-$B$6)+($C11-$C$6)*($C11-$C$6))</f>
        <v>10.04987562112089</v>
      </c>
      <c r="N6" s="11">
        <f>SQRT(($B12-$B$6)*($B12-$B$6)+($C12-$C$6)*($C12-$C$6))</f>
        <v>9.4868329805051381</v>
      </c>
      <c r="O6" s="11">
        <f>SQRT(($B13-$B$6)*($B13-$B$6)+($C13-$C$6)*($C13-$C$6))</f>
        <v>10.816653826391969</v>
      </c>
      <c r="P6" s="11">
        <f>SQRT(($B14-$B$6)*($B14-$B$6)+($C14-$C$6)*($C14-$C$6))</f>
        <v>6.324555320336759</v>
      </c>
      <c r="Q6" s="11">
        <f>SQRT(($B15-$B$6)*($B15-$B$6)+($C15-$C$6)*($C15-$C$6))</f>
        <v>9.4868329805051381</v>
      </c>
      <c r="R6" s="11">
        <f>SQRT(($B16-$B$6)*($B16-$B$6)+($C16-$C$6)*($C16-$C$6))</f>
        <v>9.0553851381374173</v>
      </c>
      <c r="S6" s="11">
        <f>SQRT(($B17-$B$6)*($B17-$B$6)+($C17-$C$6)*($C17-$C$6))</f>
        <v>5.3851648071345037</v>
      </c>
      <c r="T6" s="11">
        <f>SQRT(($B18-$B$6)*($B18-$B$6)+($C18-$C$6)*($C18-$C$6))</f>
        <v>5.0990195135927845</v>
      </c>
      <c r="U6" s="11">
        <f>SQRT(($B19-$B$6)*($B19-$B$6)+($C19-$C$6)*($C19-$C$6))</f>
        <v>11.401754250991379</v>
      </c>
      <c r="V6" s="11">
        <f>SQRT(($B20-$B$6)*($B20-$B$6)+($C20-$C$6)*($C20-$C$6))</f>
        <v>6.4031242374328485</v>
      </c>
      <c r="W6" s="11">
        <f>SQRT(($B21-$B$6)*($B21-$B$6)+($C21-$C$6)*($C21-$C$6))</f>
        <v>2</v>
      </c>
      <c r="X6" s="11">
        <f>SQRT(($B22-$B$6)*($B22-$B$6)+($C22-$C$6)*($C22-$C$6))</f>
        <v>3.6055512754639891</v>
      </c>
      <c r="Y6" s="11">
        <f>SQRT(($B23-$B$6)*($B23-$B$6)+($C23-$C$6)*($C23-$C$6))</f>
        <v>7.810249675906654</v>
      </c>
      <c r="Z6" s="11">
        <f>SQRT(($B24-$B$6)*($B24-$B$6)+($C24-$C$6)*($C24-$C$6))</f>
        <v>8.5440037453175304</v>
      </c>
      <c r="AA6" s="15">
        <f>SQRT(($B25-$B$6)*($B25-$B$6)+($C25-$C$6)*($C25-$C$6))</f>
        <v>10.63014581273465</v>
      </c>
      <c r="AC6" s="5" t="s">
        <v>111</v>
      </c>
    </row>
    <row r="7" spans="1:29" x14ac:dyDescent="0.25">
      <c r="A7" s="6">
        <v>3</v>
      </c>
      <c r="B7" s="6">
        <v>1</v>
      </c>
      <c r="C7" s="6">
        <v>11</v>
      </c>
      <c r="D7" s="6">
        <v>1</v>
      </c>
      <c r="E7" s="6">
        <v>4</v>
      </c>
      <c r="G7" s="14">
        <f t="shared" ref="G7:G25" si="0">SQRT($B7*$B7 + $C7*$C7)</f>
        <v>11.045361017187261</v>
      </c>
      <c r="H7" s="11">
        <f t="shared" ref="H7:H25" si="1">SQRT(($B7-$B$6)*($B7-$B$6)+($C7-$C$6)*($C7-$C$6))</f>
        <v>8.9442719099991592</v>
      </c>
      <c r="I7" s="11">
        <f t="shared" ref="I7" si="2">SQRT(($B7-$B$7)*($B7-$B$7)+($C7-$C$7)*($C7-$C$7))</f>
        <v>0</v>
      </c>
      <c r="J7" s="11">
        <f>SQRT(($B8-$B$7)*($B8-$B$7)+($C8-$C$7)*($C8-$C$7))</f>
        <v>5</v>
      </c>
      <c r="K7" s="11">
        <f>SQRT(($B9-$B$7)*($B9-$B$7)+($C9-$C$7)*($C9-$C$7))</f>
        <v>6.324555320336759</v>
      </c>
      <c r="L7" s="11">
        <f>SQRT(($B10-$B$7)*($B10-$B$7)+($C10-$C$7)*($C10-$C$7))</f>
        <v>14.317821063276353</v>
      </c>
      <c r="M7" s="11">
        <f>SQRT(($B11-$B$7)*($B11-$B$7)+($C11-$C$7)*($C11-$C$7))</f>
        <v>18.681541692269406</v>
      </c>
      <c r="N7" s="11">
        <f>SQRT(($B12-$B$7)*($B12-$B$7)+($C12-$C$7)*($C12-$C$7))</f>
        <v>12.083045973594572</v>
      </c>
      <c r="O7" s="11">
        <f>SQRT(($B13-$B$7)*($B13-$B$7)+($C13-$C$7)*($C13-$C$7))</f>
        <v>17.11724276862369</v>
      </c>
      <c r="P7" s="11">
        <f>SQRT(($B14-$B$7)*($B14-$B$7)+($C14-$C$7)*($C14-$C$7))</f>
        <v>14.142135623730951</v>
      </c>
      <c r="Q7" s="11">
        <f>SQRT(($B15-$B$7)*($B15-$B$7)+($C15-$C$7)*($C15-$C$7))</f>
        <v>17.029386365926403</v>
      </c>
      <c r="R7" s="11">
        <f>SQRT(($B16-$B$7)*($B16-$B$7)+($C16-$C$7)*($C16-$C$7))</f>
        <v>8.6023252670426267</v>
      </c>
      <c r="S7" s="11">
        <f>SQRT(($B17-$B$7)*($B17-$B$7)+($C17-$C$7)*($C17-$C$7))</f>
        <v>6.0827625302982193</v>
      </c>
      <c r="T7" s="11">
        <f>SQRT(($B18-$B$7)*($B18-$B$7)+($C18-$C$7)*($C18-$C$7))</f>
        <v>4.2426406871192848</v>
      </c>
      <c r="U7" s="11">
        <f>SQRT(($B19-$B$7)*($B19-$B$7)+($C19-$C$7)*($C19-$C$7))</f>
        <v>5.0990195135927845</v>
      </c>
      <c r="V7" s="11">
        <f>SQRT(($B20-$B$7)*($B20-$B$7)+($C20-$C$7)*($C20-$C$7))</f>
        <v>3</v>
      </c>
      <c r="W7" s="11">
        <f>SQRT(($B21-$B$7)*($B21-$B$7)+($C21-$C$7)*($C21-$C$7))</f>
        <v>10.770329614269007</v>
      </c>
      <c r="X7" s="11">
        <f>SQRT(($B22-$B$7)*($B22-$B$7)+($C22-$C$7)*($C22-$C$7))</f>
        <v>9.2195444572928871</v>
      </c>
      <c r="Y7" s="11">
        <f>SQRT(($B23-$B$7)*($B23-$B$7)+($C23-$C$7)*($C23-$C$7))</f>
        <v>2.2360679774997898</v>
      </c>
      <c r="Z7" s="11">
        <f>SQRT(($B24-$B$7)*($B24-$B$7)+($C24-$C$7)*($C24-$C$7))</f>
        <v>17.464249196572979</v>
      </c>
      <c r="AA7" s="15">
        <f>SQRT(($B25-$B$7)*($B25-$B$7)+($C25-$C$7)*($C25-$C$7))</f>
        <v>15.524174696260024</v>
      </c>
    </row>
    <row r="8" spans="1:29" x14ac:dyDescent="0.25">
      <c r="A8" s="6">
        <v>4</v>
      </c>
      <c r="B8" s="6">
        <v>4</v>
      </c>
      <c r="C8" s="6">
        <v>7</v>
      </c>
      <c r="D8" s="6">
        <v>1</v>
      </c>
      <c r="E8" s="6">
        <v>3</v>
      </c>
      <c r="G8" s="14">
        <f t="shared" si="0"/>
        <v>8.0622577482985491</v>
      </c>
      <c r="H8" s="11">
        <f t="shared" si="1"/>
        <v>8.0622577482985491</v>
      </c>
      <c r="I8" s="11">
        <f t="shared" ref="I8:I25" si="3">SQRT(($B8-$B$7)*($B8-$B$7)+($C8-$C$7)*($C8-$C$7))</f>
        <v>5</v>
      </c>
      <c r="J8" s="11">
        <v>0</v>
      </c>
      <c r="K8" s="11">
        <f>SQRT(($B9-$B$8)*($B9-$B$8)+($C9-$C$8)*($C9-$C$8))</f>
        <v>9.2195444572928871</v>
      </c>
      <c r="L8" s="11">
        <f>SQRT(($B10-$B$8)*($B10-$B$8)+($C10-$C$8)*($C10-$C$8))</f>
        <v>12.727922061357855</v>
      </c>
      <c r="M8" s="11">
        <f>SQRT(($B11-$B$8)*($B11-$B$8)+($C11-$C$8)*($C11-$C$8))</f>
        <v>16.124515496597098</v>
      </c>
      <c r="N8" s="11">
        <f>SQRT(($B12-$B$8)*($B12-$B$8)+($C12-$C$8)*($C12-$C$8))</f>
        <v>7.2801098892805181</v>
      </c>
      <c r="O8" s="11">
        <f>SQRT(($B13-$B$8)*($B13-$B$8)+($C13-$C$8)*($C13-$C$8))</f>
        <v>13.038404810405298</v>
      </c>
      <c r="P8" s="11">
        <f>SQRT(($B14-$B$8)*($B14-$B$8)+($C14-$C$8)*($C14-$C$8))</f>
        <v>11.180339887498949</v>
      </c>
      <c r="Q8" s="11">
        <f>SQRT(($B15-$B$8)*($B15-$B$8)+($C15-$C$8)*($C15-$C$8))</f>
        <v>13.601470508735444</v>
      </c>
      <c r="R8" s="11">
        <f>SQRT(($B16-$B$8)*($B16-$B$8)+($C16-$C$8)*($C16-$C$8))</f>
        <v>3.6055512754639891</v>
      </c>
      <c r="S8" s="11">
        <f>SQRT(($B17-$B$8)*($B17-$B$8)+($C17-$C$8)*($C17-$C$8))</f>
        <v>2.8284271247461903</v>
      </c>
      <c r="T8" s="11">
        <f>SQRT(($B18-$B$8)*($B18-$B$8)+($C18-$C$8)*($C18-$C$8))</f>
        <v>6.0827625302982193</v>
      </c>
      <c r="U8" s="11">
        <f>SQRT(($B19-$B$8)*($B19-$B$8)+($C19-$C$8)*($C19-$C$8))</f>
        <v>3.6055512754639891</v>
      </c>
      <c r="V8" s="11">
        <f>SQRT(($B20-$B$8)*($B20-$B$8)+($C20-$C$8)*($C20-$C$8))</f>
        <v>3.1622776601683795</v>
      </c>
      <c r="W8" s="11">
        <f>SQRT(($B21-$B$8)*($B21-$B$8)+($C21-$C$8)*($C21-$C$8))</f>
        <v>9.2195444572928871</v>
      </c>
      <c r="X8" s="11">
        <f>SQRT(($B22-$B$8)*($B22-$B$8)+($C22-$C$8)*($C22-$C$8))</f>
        <v>10.198039027185569</v>
      </c>
      <c r="Y8" s="11">
        <f>SQRT(($B23-$B$8)*($B23-$B$8)+($C23-$C$8)*($C23-$C$8))</f>
        <v>2.8284271247461903</v>
      </c>
      <c r="Z8" s="11">
        <f>SQRT(($B24-$B$8)*($B24-$B$8)+($C24-$C$8)*($C24-$C$8))</f>
        <v>15.620499351813308</v>
      </c>
      <c r="AA8" s="15">
        <f>SQRT(($B25-$B$8)*($B25-$B$8)+($C25-$C$8)*($C25-$C$8))</f>
        <v>11.045361017187261</v>
      </c>
    </row>
    <row r="9" spans="1:29" x14ac:dyDescent="0.25">
      <c r="A9" s="6">
        <v>5</v>
      </c>
      <c r="B9" s="6">
        <v>-5</v>
      </c>
      <c r="C9" s="6">
        <v>9</v>
      </c>
      <c r="D9" s="6">
        <v>1</v>
      </c>
      <c r="E9" s="6">
        <v>6</v>
      </c>
      <c r="G9" s="14">
        <f t="shared" si="0"/>
        <v>10.295630140987001</v>
      </c>
      <c r="H9" s="11">
        <f t="shared" si="1"/>
        <v>6.324555320336759</v>
      </c>
      <c r="I9" s="11">
        <f t="shared" si="3"/>
        <v>6.324555320336759</v>
      </c>
      <c r="J9" s="11">
        <f>SQRT(($B9-$B$8)*($B9-$B$8)+($C9-$C$8)*($C9-$C$8))</f>
        <v>9.2195444572928871</v>
      </c>
      <c r="K9" s="11">
        <v>0</v>
      </c>
      <c r="L9" s="11">
        <f>SQRT(($B10-$B$9)*($B10-$B$9)+($C10-$C$9)*($C10-$C$9))</f>
        <v>11</v>
      </c>
      <c r="M9" s="11">
        <f>SQRT(($B11-$B$9)*($B11-$B$9)+($C11-$C$9)*($C11-$C$9))</f>
        <v>16.031219541881399</v>
      </c>
      <c r="N9" s="11">
        <f>SQRT(($B12-$B$9)*($B12-$B$9)+($C12-$C$9)*($C12-$C$9))</f>
        <v>14.212670403551895</v>
      </c>
      <c r="O9" s="11">
        <f>SQRT(($B13-$B$9)*($B13-$B$9)+($C13-$C$9)*($C13-$C$9))</f>
        <v>17</v>
      </c>
      <c r="P9" s="11">
        <f>SQRT(($B14-$B$9)*($B14-$B$9)+($C14-$C$9)*($C14-$C$9))</f>
        <v>12.649110640673518</v>
      </c>
      <c r="Q9" s="11">
        <f>SQRT(($B15-$B$9)*($B15-$B$9)+($C15-$C$9)*($C15-$C$9))</f>
        <v>15.811388300841896</v>
      </c>
      <c r="R9" s="11">
        <f>SQRT(($B16-$B$9)*($B16-$B$9)+($C16-$C$9)*($C16-$C$9))</f>
        <v>12.083045973594572</v>
      </c>
      <c r="S9" s="11">
        <f>SQRT(($B17-$B$9)*($B17-$B$9)+($C17-$C$9)*($C17-$C$9))</f>
        <v>8.0622577482985491</v>
      </c>
      <c r="T9" s="11">
        <f>SQRT(($B18-$B$9)*($B18-$B$9)+($C18-$C$9)*($C18-$C$9))</f>
        <v>3.1622776601683795</v>
      </c>
      <c r="U9" s="11">
        <f>SQRT(($B19-$B$9)*($B19-$B$9)+($C19-$C$9)*($C19-$C$9))</f>
        <v>11.045361017187261</v>
      </c>
      <c r="V9" s="11">
        <f>SQRT(($B20-$B$9)*($B20-$B$9)+($C20-$C$9)*($C20-$C$9))</f>
        <v>6.0827625302982193</v>
      </c>
      <c r="W9" s="11">
        <f>SQRT(($B21-$B$9)*($B21-$B$9)+($C21-$C$9)*($C21-$C$9))</f>
        <v>8.2462112512353212</v>
      </c>
      <c r="X9" s="11">
        <f>SQRT(($B22-$B$9)*($B22-$B$9)+($C22-$C$9)*($C22-$C$9))</f>
        <v>4.1231056256176606</v>
      </c>
      <c r="Y9" s="11">
        <f>SQRT(($B23-$B$9)*($B23-$B$9)+($C23-$C$9)*($C23-$C$9))</f>
        <v>7</v>
      </c>
      <c r="Z9" s="11">
        <f>SQRT(($B24-$B$9)*($B24-$B$9)+($C24-$C$9)*($C24-$C$9))</f>
        <v>14.035668847618199</v>
      </c>
      <c r="AA9" s="15">
        <f>SQRT(($B25-$B$9)*($B25-$B$9)+($C25-$C$9)*($C25-$C$9))</f>
        <v>16.401219466856727</v>
      </c>
    </row>
    <row r="10" spans="1:29" x14ac:dyDescent="0.25">
      <c r="A10" s="6">
        <v>6</v>
      </c>
      <c r="B10" s="6">
        <v>-5</v>
      </c>
      <c r="C10" s="6">
        <v>-2</v>
      </c>
      <c r="D10" s="6">
        <v>1</v>
      </c>
      <c r="E10" s="6">
        <v>7</v>
      </c>
      <c r="G10" s="14">
        <f t="shared" si="0"/>
        <v>5.3851648071345037</v>
      </c>
      <c r="H10" s="11">
        <f t="shared" si="1"/>
        <v>5.3851648071345037</v>
      </c>
      <c r="I10" s="11">
        <f t="shared" si="3"/>
        <v>14.317821063276353</v>
      </c>
      <c r="J10" s="11">
        <f>SQRT(($B10-$B$8)*($B10-$B$8)+($C10-$C$8)*($C10-$C$8))</f>
        <v>12.727922061357855</v>
      </c>
      <c r="K10" s="11">
        <f>SQRT(($B10-$B$9)*($B10-$B$9)+($C10-$C$9)*($C10-$C$9))</f>
        <v>11</v>
      </c>
      <c r="L10" s="11">
        <v>0</v>
      </c>
      <c r="M10" s="11">
        <f>SQRT(($B11-$B$10)*($B11-$B$10)+($C11-$C$10)*($C11-$C$10))</f>
        <v>5.0990195135927845</v>
      </c>
      <c r="N10" s="11">
        <f>SQRT(($B12-$B$10)*($B12-$B$10)+($C12-$C$10)*($C12-$C$10))</f>
        <v>11.180339887498949</v>
      </c>
      <c r="O10" s="11">
        <f>SQRT(($B13-$B$10)*($B13-$B$10)+($C13-$C$10)*($C13-$C$10))</f>
        <v>8.9442719099991592</v>
      </c>
      <c r="P10" s="11">
        <f>SQRT(($B14-$B$10)*($B14-$B$10)+($C14-$C$10)*($C14-$C$10))</f>
        <v>4.1231056256176606</v>
      </c>
      <c r="Q10" s="11">
        <f>SQRT(($B15-$B$10)*($B15-$B$10)+($C15-$C$10)*($C15-$C$10))</f>
        <v>6.4031242374328485</v>
      </c>
      <c r="R10" s="11">
        <f>SQRT(($B16-$B$10)*($B16-$B$10)+($C16-$C$10)*($C16-$C$10))</f>
        <v>12.529964086141668</v>
      </c>
      <c r="S10" s="11">
        <f>SQRT(($B17-$B$10)*($B17-$B$10)+($C17-$C$10)*($C17-$C$10))</f>
        <v>9.8994949366116654</v>
      </c>
      <c r="T10" s="11">
        <f>SQRT(($B18-$B$10)*($B18-$B$10)+($C18-$C$10)*($C18-$C$10))</f>
        <v>10.440306508910551</v>
      </c>
      <c r="U10" s="11">
        <f>SQRT(($B19-$B$10)*($B19-$B$10)+($C19-$C$10)*($C19-$C$10))</f>
        <v>16.278820596099706</v>
      </c>
      <c r="V10" s="11">
        <f>SQRT(($B20-$B$10)*($B20-$B$10)+($C20-$C$10)*($C20-$C$10))</f>
        <v>11.661903789690601</v>
      </c>
      <c r="W10" s="11">
        <f>SQRT(($B21-$B$10)*($B21-$B$10)+($C21-$C$10)*($C21-$C$10))</f>
        <v>3.6055512754639891</v>
      </c>
      <c r="X10" s="11">
        <f>SQRT(($B22-$B$10)*($B22-$B$10)+($C22-$C$10)*($C22-$C$10))</f>
        <v>7.0710678118654755</v>
      </c>
      <c r="Y10" s="11">
        <f>SQRT(($B23-$B$10)*($B23-$B$10)+($C23-$C$10)*($C23-$C$10))</f>
        <v>13.038404810405298</v>
      </c>
      <c r="Z10" s="11">
        <f>SQRT(($B24-$B$10)*($B24-$B$10)+($C24-$C$10)*($C24-$C$10))</f>
        <v>3.1622776601683795</v>
      </c>
      <c r="AA10" s="15">
        <f>SQRT(($B25-$B$10)*($B25-$B$10)+($C25-$C$10)*($C25-$C$10))</f>
        <v>10.198039027185569</v>
      </c>
    </row>
    <row r="11" spans="1:29" x14ac:dyDescent="0.25">
      <c r="A11" s="6">
        <v>7</v>
      </c>
      <c r="B11" s="6">
        <v>-4</v>
      </c>
      <c r="C11" s="6">
        <v>-7</v>
      </c>
      <c r="D11" s="6">
        <v>1</v>
      </c>
      <c r="E11" s="6">
        <v>3</v>
      </c>
      <c r="G11" s="14">
        <f t="shared" si="0"/>
        <v>8.0622577482985491</v>
      </c>
      <c r="H11" s="11">
        <f t="shared" si="1"/>
        <v>10.04987562112089</v>
      </c>
      <c r="I11" s="11">
        <f t="shared" si="3"/>
        <v>18.681541692269406</v>
      </c>
      <c r="J11" s="11">
        <f>SQRT(($B11-$B$8)*($B11-$B$8)+($C11-$C$8)*($C11-$C$8))</f>
        <v>16.124515496597098</v>
      </c>
      <c r="K11" s="11">
        <f>SQRT(($B11-$B$9)*($B11-$B$9)+($C11-$C$9)*($C11-$C$9))</f>
        <v>16.031219541881399</v>
      </c>
      <c r="L11" s="11">
        <f>SQRT(($B11-$B$10)*($B11-$B$10)+($C11-$C$10)*($C11-$C$10))</f>
        <v>5.0990195135927845</v>
      </c>
      <c r="M11" s="11">
        <v>0</v>
      </c>
      <c r="N11" s="11">
        <f>SQRT(($B12-$B$11)*($B12-$B$11)+($C12-$C$11)*($C12-$C$11))</f>
        <v>12.206555615733702</v>
      </c>
      <c r="O11" s="11">
        <f>SQRT(($B13-$B$11)*($B13-$B$11)+($C13-$C$11)*($C13-$C$11))</f>
        <v>7.0710678118654755</v>
      </c>
      <c r="P11" s="11">
        <f>SQRT(($B14-$B$11)*($B14-$B$11)+($C14-$C$11)*($C14-$C$11))</f>
        <v>5</v>
      </c>
      <c r="Q11" s="11">
        <f>SQRT(($B15-$B$11)*($B15-$B$11)+($C15-$C$11)*($C15-$C$11))</f>
        <v>4.1231056256176606</v>
      </c>
      <c r="R11" s="11">
        <f>SQRT(($B16-$B$11)*($B16-$B$11)+($C16-$C$11)*($C16-$C$11))</f>
        <v>14.866068747318506</v>
      </c>
      <c r="S11" s="11">
        <f>SQRT(($B17-$B$11)*($B17-$B$11)+($C17-$C$11)*($C17-$C$11))</f>
        <v>13.416407864998739</v>
      </c>
      <c r="T11" s="11">
        <f>SQRT(($B18-$B$11)*($B18-$B$11)+($C18-$C$11)*($C18-$C$11))</f>
        <v>15.132745950421556</v>
      </c>
      <c r="U11" s="11">
        <f>SQRT(($B19-$B$11)*($B19-$B$11)+($C19-$C$11)*($C19-$C$11))</f>
        <v>19.723082923316021</v>
      </c>
      <c r="V11" s="11">
        <f>SQRT(($B20-$B$11)*($B20-$B$11)+($C20-$C$11)*($C20-$C$11))</f>
        <v>15.811388300841896</v>
      </c>
      <c r="W11" s="11">
        <f>SQRT(($B21-$B$11)*($B21-$B$11)+($C21-$C$11)*($C21-$C$11))</f>
        <v>8.0622577482985491</v>
      </c>
      <c r="X11" s="11">
        <f>SQRT(($B22-$B$11)*($B22-$B$11)+($C22-$C$11)*($C22-$C$11))</f>
        <v>12.165525060596439</v>
      </c>
      <c r="Y11" s="11">
        <f>SQRT(($B23-$B$11)*($B23-$B$11)+($C23-$C$11)*($C23-$C$11))</f>
        <v>17.088007490635061</v>
      </c>
      <c r="Z11" s="11">
        <f>SQRT(($B24-$B$11)*($B24-$B$11)+($C24-$C$11)*($C24-$C$11))</f>
        <v>2.8284271247461903</v>
      </c>
      <c r="AA11" s="15">
        <f>SQRT(($B25-$B$11)*($B25-$B$11)+($C25-$C$11)*($C25-$C$11))</f>
        <v>9.4868329805051381</v>
      </c>
    </row>
    <row r="12" spans="1:29" x14ac:dyDescent="0.25">
      <c r="A12" s="6">
        <v>8</v>
      </c>
      <c r="B12" s="6">
        <v>6</v>
      </c>
      <c r="C12" s="6">
        <v>0</v>
      </c>
      <c r="D12" s="6">
        <v>1</v>
      </c>
      <c r="E12" s="6">
        <v>4</v>
      </c>
      <c r="G12" s="14">
        <f t="shared" si="0"/>
        <v>6</v>
      </c>
      <c r="H12" s="11">
        <f t="shared" si="1"/>
        <v>9.4868329805051381</v>
      </c>
      <c r="I12" s="11">
        <f t="shared" si="3"/>
        <v>12.083045973594572</v>
      </c>
      <c r="J12" s="11">
        <f>SQRT(($B12-$B$8)*($B12-$B$8)+($C12-$C$8)*($C12-$C$8))</f>
        <v>7.2801098892805181</v>
      </c>
      <c r="K12" s="11">
        <f t="shared" ref="K12:K25" si="4">SQRT(($B12-$B$9)*($B12-$B$9)+($C12-$C$9)*($C12-$C$9))</f>
        <v>14.212670403551895</v>
      </c>
      <c r="L12" s="11">
        <f>SQRT(($B12-$B$10)*($B12-$B$10)+($C12-$C$10)*($C12-$C$10))</f>
        <v>11.180339887498949</v>
      </c>
      <c r="M12" s="11">
        <f>SQRT(($B12-$B$11)*($B12-$B$11)+($C12-$C$11)*($C12-$C$11))</f>
        <v>12.206555615733702</v>
      </c>
      <c r="N12" s="11">
        <v>0</v>
      </c>
      <c r="O12" s="11">
        <f>SQRT(($B13-$B$12)*($B13-$B$12)+($C13-$C$12)*($C13-$C$12))</f>
        <v>6.7082039324993694</v>
      </c>
      <c r="P12" s="11">
        <f>SQRT(($B14-$B$12)*($B14-$B$12)+($C14-$C$12)*($C14-$C$12))</f>
        <v>7.6157731058639087</v>
      </c>
      <c r="Q12" s="11">
        <f>SQRT(($B15-$B$12)*($B15-$B$12)+($C15-$C$12)*($C15-$C$12))</f>
        <v>8.4852813742385695</v>
      </c>
      <c r="R12" s="11">
        <f>SQRT(($B16-$B$12)*($B16-$B$12)+($C16-$C$12)*($C16-$C$12))</f>
        <v>4</v>
      </c>
      <c r="S12" s="11">
        <f>SQRT(($B17-$B$12)*($B17-$B$12)+($C17-$C$12)*($C17-$C$12))</f>
        <v>6.4031242374328485</v>
      </c>
      <c r="T12" s="11">
        <f>SQRT(($B18-$B$12)*($B18-$B$12)+($C18-$C$12)*($C18-$C$12))</f>
        <v>11.313708498984761</v>
      </c>
      <c r="U12" s="11">
        <f>SQRT(($B19-$B$12)*($B19-$B$12)+($C19-$C$12)*($C19-$C$12))</f>
        <v>10</v>
      </c>
      <c r="V12" s="11">
        <f>SQRT(($B20-$B$12)*($B20-$B$12)+($C20-$C$12)*($C20-$C$12))</f>
        <v>9.4339811320566032</v>
      </c>
      <c r="W12" s="11">
        <f>SQRT(($B21-$B$12)*($B21-$B$12)+($C21-$C$12)*($C21-$C$12))</f>
        <v>9.0553851381374173</v>
      </c>
      <c r="X12" s="11">
        <f>SQRT(($B22-$B$12)*($B22-$B$12)+($C22-$C$12)*($C22-$C$12))</f>
        <v>13</v>
      </c>
      <c r="Y12" s="11">
        <f>SQRT(($B23-$B$12)*($B23-$B$12)+($C23-$C$12)*($C23-$C$12))</f>
        <v>9.8488578017961039</v>
      </c>
      <c r="Z12" s="11">
        <f>SQRT(($B24-$B$12)*($B24-$B$12)+($C24-$C$12)*($C24-$C$12))</f>
        <v>13</v>
      </c>
      <c r="AA12" s="15">
        <f>SQRT(($B25-$B$12)*($B25-$B$12)+($C25-$C$12)*($C25-$C$12))</f>
        <v>4.1231056256176606</v>
      </c>
    </row>
    <row r="13" spans="1:29" x14ac:dyDescent="0.25">
      <c r="A13" s="6">
        <v>9</v>
      </c>
      <c r="B13" s="6">
        <v>3</v>
      </c>
      <c r="C13" s="6">
        <v>-6</v>
      </c>
      <c r="D13" s="6">
        <v>1</v>
      </c>
      <c r="E13" s="6">
        <v>6</v>
      </c>
      <c r="G13" s="14">
        <f t="shared" si="0"/>
        <v>6.7082039324993694</v>
      </c>
      <c r="H13" s="11">
        <f t="shared" si="1"/>
        <v>10.816653826391969</v>
      </c>
      <c r="I13" s="11">
        <f t="shared" si="3"/>
        <v>17.11724276862369</v>
      </c>
      <c r="J13" s="11">
        <f t="shared" ref="J13:J25" si="5">SQRT(($B13-$B$8)*($B13-$B$8)+($C13-$C$8)*($C13-$C$8))</f>
        <v>13.038404810405298</v>
      </c>
      <c r="K13" s="11">
        <f t="shared" si="4"/>
        <v>17</v>
      </c>
      <c r="L13" s="11">
        <f t="shared" ref="L13:L25" si="6">SQRT(($B13-$B$10)*($B13-$B$10)+($C13-$C$10)*($C13-$C$10))</f>
        <v>8.9442719099991592</v>
      </c>
      <c r="M13" s="11">
        <f>SQRT(($B13-$B$11)*($B13-$B$11)+($C13-$C$11)*($C13-$C$11))</f>
        <v>7.0710678118654755</v>
      </c>
      <c r="N13" s="11">
        <f>SQRT(($B13-$B$12)*($B13-$B$12)+($C13-$C$12)*($C13-$C$12))</f>
        <v>6.7082039324993694</v>
      </c>
      <c r="O13" s="11">
        <v>0</v>
      </c>
      <c r="P13" s="11">
        <f>SQRT(($B14-$B$13)*($B14-$B$13)+($C14-$C$13)*($C14-$C$13))</f>
        <v>5</v>
      </c>
      <c r="Q13" s="11">
        <f>SQRT(($B15-$B$13)*($B15-$B$13)+($C15-$C$13)*($C15-$C$13))</f>
        <v>3</v>
      </c>
      <c r="R13" s="11">
        <f>SQRT(($B16-$B$13)*($B16-$B$13)+($C16-$C$13)*($C16-$C$13))</f>
        <v>10.440306508910551</v>
      </c>
      <c r="S13" s="11">
        <f>SQRT(($B17-$B$13)*($B17-$B$13)+($C17-$C$13)*($C17-$C$13))</f>
        <v>11.045361017187261</v>
      </c>
      <c r="T13" s="11">
        <f>SQRT(($B18-$B$13)*($B18-$B$13)+($C18-$C$13)*($C18-$C$13))</f>
        <v>14.866068747318506</v>
      </c>
      <c r="U13" s="11">
        <f>SQRT(($B19-$B$13)*($B19-$B$13)+($C19-$C$13)*($C19-$C$13))</f>
        <v>16.278820596099706</v>
      </c>
      <c r="V13" s="11">
        <f>SQRT(($B20-$B$13)*($B20-$B$13)+($C20-$C$13)*($C20-$C$13))</f>
        <v>14.142135623730951</v>
      </c>
      <c r="W13" s="11">
        <f>SQRT(($B21-$B$13)*($B21-$B$13)+($C21-$C$13)*($C21-$C$13))</f>
        <v>9.2195444572928871</v>
      </c>
      <c r="X13" s="11">
        <f>SQRT(($B22-$B$13)*($B22-$B$13)+($C22-$C$13)*($C22-$C$13))</f>
        <v>14.212670403551895</v>
      </c>
      <c r="Y13" s="11">
        <f>SQRT(($B23-$B$13)*($B23-$B$13)+($C23-$C$13)*($C23-$C$13))</f>
        <v>15.033296378372908</v>
      </c>
      <c r="Z13" s="11">
        <f>SQRT(($B24-$B$13)*($B24-$B$13)+($C24-$C$13)*($C24-$C$13))</f>
        <v>9.0553851381374173</v>
      </c>
      <c r="AA13" s="15">
        <f>SQRT(($B25-$B$13)*($B25-$B$13)+($C25-$C$13)*($C25-$C$13))</f>
        <v>2.8284271247461903</v>
      </c>
    </row>
    <row r="14" spans="1:29" x14ac:dyDescent="0.25">
      <c r="A14" s="6">
        <v>10</v>
      </c>
      <c r="B14" s="6">
        <v>-1</v>
      </c>
      <c r="C14" s="6">
        <v>-3</v>
      </c>
      <c r="D14" s="6">
        <v>1</v>
      </c>
      <c r="E14" s="6">
        <v>5</v>
      </c>
      <c r="G14" s="14">
        <f t="shared" si="0"/>
        <v>3.1622776601683795</v>
      </c>
      <c r="H14" s="11">
        <f t="shared" si="1"/>
        <v>6.324555320336759</v>
      </c>
      <c r="I14" s="11">
        <f t="shared" si="3"/>
        <v>14.142135623730951</v>
      </c>
      <c r="J14" s="11">
        <f t="shared" si="5"/>
        <v>11.180339887498949</v>
      </c>
      <c r="K14" s="11">
        <f t="shared" si="4"/>
        <v>12.649110640673518</v>
      </c>
      <c r="L14" s="11">
        <f t="shared" si="6"/>
        <v>4.1231056256176606</v>
      </c>
      <c r="M14" s="11">
        <f t="shared" ref="M14:M25" si="7">SQRT(($B14-$B$11)*($B14-$B$11)+($C14-$C$11)*($C14-$C$11))</f>
        <v>5</v>
      </c>
      <c r="N14" s="11">
        <f>SQRT(($B14-$B$12)*($B14-$B$12)+($C14-$C$12)*($C14-$C$12))</f>
        <v>7.6157731058639087</v>
      </c>
      <c r="O14" s="11">
        <f>SQRT(($B14-$B$13)*($B14-$B$13)+($C14-$C$13)*($C14-$C$13))</f>
        <v>5</v>
      </c>
      <c r="P14" s="11">
        <v>0</v>
      </c>
      <c r="Q14" s="11">
        <f>SQRT(($B15-$B$14)*($B15-$B$14)+($C15-$C$14)*($C15-$C$14))</f>
        <v>3.1622776601683795</v>
      </c>
      <c r="R14" s="11">
        <f>SQRT(($B16-$B$14)*($B16-$B$14)+($C16-$C$14)*($C16-$C$14))</f>
        <v>9.8994949366116654</v>
      </c>
      <c r="S14" s="11">
        <f>SQRT(($B17-$B$14)*($B17-$B$14)+($C17-$C$14)*($C17-$C$14))</f>
        <v>8.5440037453175304</v>
      </c>
      <c r="T14" s="11">
        <f>SQRT(($B18-$B$14)*($B18-$B$14)+($C18-$C$14)*($C18-$C$14))</f>
        <v>11.045361017187261</v>
      </c>
      <c r="U14" s="11">
        <f>SQRT(($B19-$B$14)*($B19-$B$14)+($C19-$C$14)*($C19-$C$14))</f>
        <v>14.7648230602334</v>
      </c>
      <c r="V14" s="11">
        <f>SQRT(($B20-$B$14)*($B20-$B$14)+($C20-$C$14)*($C20-$C$14))</f>
        <v>11.180339887498949</v>
      </c>
      <c r="W14" s="11">
        <f>SQRT(($B21-$B$14)*($B21-$B$14)+($C21-$C$14)*($C21-$C$14))</f>
        <v>4.4721359549995796</v>
      </c>
      <c r="X14" s="11">
        <f>SQRT(($B22-$B$14)*($B22-$B$14)+($C22-$C$14)*($C22-$C$14))</f>
        <v>9.4339811320566032</v>
      </c>
      <c r="Y14" s="11">
        <f>SQRT(($B23-$B$14)*($B23-$B$14)+($C23-$C$14)*($C23-$C$14))</f>
        <v>12.369316876852981</v>
      </c>
      <c r="Z14" s="11">
        <f>SQRT(($B24-$B$14)*($B24-$B$14)+($C24-$C$14)*($C24-$C$14))</f>
        <v>5.3851648071345037</v>
      </c>
      <c r="AA14" s="15">
        <f>SQRT(($B25-$B$14)*($B25-$B$14)+($C25-$C$14)*($C25-$C$14))</f>
        <v>6.0827625302982193</v>
      </c>
    </row>
    <row r="15" spans="1:29" x14ac:dyDescent="0.25">
      <c r="A15" s="7">
        <v>11</v>
      </c>
      <c r="B15" s="7">
        <v>0</v>
      </c>
      <c r="C15" s="7">
        <v>-6</v>
      </c>
      <c r="D15" s="7">
        <v>0</v>
      </c>
      <c r="E15" s="7">
        <v>4</v>
      </c>
      <c r="G15" s="14">
        <f t="shared" si="0"/>
        <v>6</v>
      </c>
      <c r="H15" s="11">
        <f t="shared" si="1"/>
        <v>9.4868329805051381</v>
      </c>
      <c r="I15" s="11">
        <f t="shared" si="3"/>
        <v>17.029386365926403</v>
      </c>
      <c r="J15" s="11">
        <f t="shared" si="5"/>
        <v>13.601470508735444</v>
      </c>
      <c r="K15" s="11">
        <f t="shared" si="4"/>
        <v>15.811388300841896</v>
      </c>
      <c r="L15" s="11">
        <f t="shared" si="6"/>
        <v>6.4031242374328485</v>
      </c>
      <c r="M15" s="11">
        <f t="shared" si="7"/>
        <v>4.1231056256176606</v>
      </c>
      <c r="N15" s="11">
        <f t="shared" ref="N15:N25" si="8">SQRT(($B15-$B$12)*($B15-$B$12)+($C15-$C$12)*($C15-$C$12))</f>
        <v>8.4852813742385695</v>
      </c>
      <c r="O15" s="11">
        <f>SQRT(($B15-$B$13)*($B15-$B$13)+($C15-$C$13)*($C15-$C$13))</f>
        <v>3</v>
      </c>
      <c r="P15" s="11">
        <f>SQRT(($B15-$B$14)*($B15-$B$14)+($C15-$C$14)*($C15-$C$14))</f>
        <v>3.1622776601683795</v>
      </c>
      <c r="Q15" s="11">
        <v>0</v>
      </c>
      <c r="R15" s="11">
        <f>SQRT(($B16-$B$15)*($B16-$B$15)+($C16-$C$15)*($C16-$C$15))</f>
        <v>11.661903789690601</v>
      </c>
      <c r="S15" s="11">
        <f>SQRT(($B17-$B$15)*($B17-$B$15)+($C17-$C$15)*($C17-$C$15))</f>
        <v>11.180339887498949</v>
      </c>
      <c r="T15" s="11">
        <f>SQRT(($B18-$B$15)*($B18-$B$15)+($C18-$C$15)*($C18-$C$15))</f>
        <v>14.142135623730951</v>
      </c>
      <c r="U15" s="11">
        <f>SQRT(($B19-$B$15)*($B19-$B$15)+($C19-$C$15)*($C19-$C$15))</f>
        <v>17.088007490635061</v>
      </c>
      <c r="V15" s="11">
        <f>SQRT(($B20-$B$15)*($B20-$B$15)+($C20-$C$15)*($C20-$C$15))</f>
        <v>14.035668847618199</v>
      </c>
      <c r="W15" s="11">
        <f>SQRT(($B21-$B$15)*($B21-$B$15)+($C21-$C$15)*($C21-$C$15))</f>
        <v>7.6157731058639087</v>
      </c>
      <c r="X15" s="11">
        <f>SQRT(($B22-$B$15)*($B22-$B$15)+($C22-$C$15)*($C22-$C$15))</f>
        <v>12.529964086141668</v>
      </c>
      <c r="Y15" s="11">
        <f>SQRT(($B23-$B$15)*($B23-$B$15)+($C23-$C$15)*($C23-$C$15))</f>
        <v>15.132745950421556</v>
      </c>
      <c r="Z15" s="11">
        <f>SQRT(($B24-$B$15)*($B24-$B$15)+($C24-$C$15)*($C24-$C$15))</f>
        <v>6.0827625302982193</v>
      </c>
      <c r="AA15" s="15">
        <f>SQRT(($B25-$B$15)*($B25-$B$15)+($C25-$C$15)*($C25-$C$15))</f>
        <v>5.3851648071345037</v>
      </c>
    </row>
    <row r="16" spans="1:29" x14ac:dyDescent="0.25">
      <c r="A16" s="7">
        <v>12</v>
      </c>
      <c r="B16" s="7">
        <v>6</v>
      </c>
      <c r="C16" s="7">
        <v>4</v>
      </c>
      <c r="D16" s="7">
        <v>0</v>
      </c>
      <c r="E16" s="7">
        <v>7</v>
      </c>
      <c r="G16" s="14">
        <f t="shared" si="0"/>
        <v>7.2111025509279782</v>
      </c>
      <c r="H16" s="11">
        <f t="shared" si="1"/>
        <v>9.0553851381374173</v>
      </c>
      <c r="I16" s="11">
        <f t="shared" si="3"/>
        <v>8.6023252670426267</v>
      </c>
      <c r="J16" s="11">
        <f t="shared" si="5"/>
        <v>3.6055512754639891</v>
      </c>
      <c r="K16" s="11">
        <f t="shared" si="4"/>
        <v>12.083045973594572</v>
      </c>
      <c r="L16" s="11">
        <f t="shared" si="6"/>
        <v>12.529964086141668</v>
      </c>
      <c r="M16" s="11">
        <f t="shared" si="7"/>
        <v>14.866068747318506</v>
      </c>
      <c r="N16" s="11">
        <f t="shared" si="8"/>
        <v>4</v>
      </c>
      <c r="O16" s="11">
        <f t="shared" ref="O16:O25" si="9">SQRT(($B16-$B$13)*($B16-$B$13)+($C16-$C$13)*($C16-$C$13))</f>
        <v>10.440306508910551</v>
      </c>
      <c r="P16" s="11">
        <f>SQRT(($B16-$B$14)*($B16-$B$14)+($C16-$C$14)*($C16-$C$14))</f>
        <v>9.8994949366116654</v>
      </c>
      <c r="Q16" s="11">
        <f>SQRT(($B16-$B$15)*($B16-$B$15)+($C16-$C$15)*($C16-$C$15))</f>
        <v>11.661903789690601</v>
      </c>
      <c r="R16" s="11">
        <v>0</v>
      </c>
      <c r="S16" s="11">
        <f>SQRT(($B17-$B$16)*($B17-$B$16)+($C17-$C$16)*($C17-$C$16))</f>
        <v>4.1231056256176606</v>
      </c>
      <c r="T16" s="11">
        <f>SQRT(($B18-$B$16)*($B18-$B$16)+($C18-$C$16)*($C18-$C$16))</f>
        <v>8.9442719099991592</v>
      </c>
      <c r="U16" s="11">
        <f>SQRT(($B19-$B$16)*($B19-$B$16)+($C19-$C$16)*($C19-$C$16))</f>
        <v>6</v>
      </c>
      <c r="V16" s="11">
        <f>SQRT(($B20-$B$16)*($B20-$B$16)+($C20-$C$16)*($C20-$C$16))</f>
        <v>6.4031242374328485</v>
      </c>
      <c r="W16" s="11">
        <f>SQRT(($B21-$B$16)*($B21-$B$16)+($C21-$C$16)*($C21-$C$16))</f>
        <v>9.4868329805051381</v>
      </c>
      <c r="X16" s="11">
        <f>SQRT(($B22-$B$16)*($B22-$B$16)+($C22-$C$16)*($C22-$C$16))</f>
        <v>12.041594578792296</v>
      </c>
      <c r="Y16" s="11">
        <f>SQRT(($B23-$B$16)*($B23-$B$16)+($C23-$C$16)*($C23-$C$16))</f>
        <v>6.4031242374328485</v>
      </c>
      <c r="Z16" s="11">
        <f>SQRT(($B24-$B$16)*($B24-$B$16)+($C24-$C$16)*($C24-$C$16))</f>
        <v>15</v>
      </c>
      <c r="AA16" s="15">
        <f>SQRT(($B25-$B$16)*($B25-$B$16)+($C25-$C$16)*($C25-$C$16))</f>
        <v>8.0622577482985491</v>
      </c>
    </row>
    <row r="17" spans="1:27" x14ac:dyDescent="0.25">
      <c r="A17" s="7">
        <v>13</v>
      </c>
      <c r="B17" s="7">
        <v>2</v>
      </c>
      <c r="C17" s="7">
        <v>5</v>
      </c>
      <c r="D17" s="7">
        <v>0</v>
      </c>
      <c r="E17" s="7">
        <v>3</v>
      </c>
      <c r="G17" s="14">
        <f t="shared" si="0"/>
        <v>5.3851648071345037</v>
      </c>
      <c r="H17" s="11">
        <f t="shared" si="1"/>
        <v>5.3851648071345037</v>
      </c>
      <c r="I17" s="11">
        <f t="shared" si="3"/>
        <v>6.0827625302982193</v>
      </c>
      <c r="J17" s="11">
        <f t="shared" si="5"/>
        <v>2.8284271247461903</v>
      </c>
      <c r="K17" s="11">
        <f t="shared" si="4"/>
        <v>8.0622577482985491</v>
      </c>
      <c r="L17" s="11">
        <f t="shared" si="6"/>
        <v>9.8994949366116654</v>
      </c>
      <c r="M17" s="11">
        <f t="shared" si="7"/>
        <v>13.416407864998739</v>
      </c>
      <c r="N17" s="11">
        <f t="shared" si="8"/>
        <v>6.4031242374328485</v>
      </c>
      <c r="O17" s="11">
        <f t="shared" si="9"/>
        <v>11.045361017187261</v>
      </c>
      <c r="P17" s="11">
        <f t="shared" ref="P17:P25" si="10">SQRT(($B17-$B$14)*($B17-$B$14)+($C17-$C$14)*($C17-$C$14))</f>
        <v>8.5440037453175304</v>
      </c>
      <c r="Q17" s="11">
        <f>SQRT(($B17-$B$15)*($B17-$B$15)+($C17-$C$15)*($C17-$C$15))</f>
        <v>11.180339887498949</v>
      </c>
      <c r="R17" s="11">
        <f>SQRT(($B17-$B$16)*($B17-$B$16)+($C17-$C$16)*($C17-$C$16))</f>
        <v>4.1231056256176606</v>
      </c>
      <c r="S17" s="11">
        <v>0</v>
      </c>
      <c r="T17" s="11">
        <f>SQRT(($B18-$B$17)*($B18-$B$17)+($C18-$C$17)*($C18-$C$17))</f>
        <v>5</v>
      </c>
      <c r="U17" s="11">
        <f>SQRT(($B19-$B$17)*($B19-$B$17)+($C19-$C$17)*($C19-$C$17))</f>
        <v>6.4031242374328485</v>
      </c>
      <c r="V17" s="11">
        <f>SQRT(($B20-$B$17)*($B20-$B$17)+($C20-$C$17)*($C20-$C$17))</f>
        <v>3.1622776601683795</v>
      </c>
      <c r="W17" s="11">
        <f>SQRT(($B21-$B$17)*($B21-$B$17)+($C21-$C$17)*($C21-$C$17))</f>
        <v>6.4031242374328485</v>
      </c>
      <c r="X17" s="11">
        <f>SQRT(($B22-$B$17)*($B22-$B$17)+($C22-$C$17)*($C22-$C$17))</f>
        <v>8</v>
      </c>
      <c r="Y17" s="11">
        <f>SQRT(($B23-$B$17)*($B23-$B$17)+($C23-$C$17)*($C23-$C$17))</f>
        <v>4</v>
      </c>
      <c r="Z17" s="11">
        <f>SQRT(($B24-$B$17)*($B24-$B$17)+($C24-$C$17)*($C24-$C$17))</f>
        <v>12.806248474865697</v>
      </c>
      <c r="AA17" s="15">
        <f>SQRT(($B25-$B$17)*($B25-$B$17)+($C25-$C$17)*($C25-$C$17))</f>
        <v>9.4868329805051381</v>
      </c>
    </row>
    <row r="18" spans="1:27" x14ac:dyDescent="0.25">
      <c r="A18" s="7">
        <v>14</v>
      </c>
      <c r="B18" s="7">
        <v>-2</v>
      </c>
      <c r="C18" s="7">
        <v>8</v>
      </c>
      <c r="D18" s="7">
        <v>0</v>
      </c>
      <c r="E18" s="7">
        <v>4</v>
      </c>
      <c r="G18" s="14">
        <f t="shared" si="0"/>
        <v>8.2462112512353212</v>
      </c>
      <c r="H18" s="11">
        <f t="shared" si="1"/>
        <v>5.0990195135927845</v>
      </c>
      <c r="I18" s="11">
        <f t="shared" si="3"/>
        <v>4.2426406871192848</v>
      </c>
      <c r="J18" s="11">
        <f t="shared" si="5"/>
        <v>6.0827625302982193</v>
      </c>
      <c r="K18" s="11">
        <f t="shared" si="4"/>
        <v>3.1622776601683795</v>
      </c>
      <c r="L18" s="11">
        <f t="shared" si="6"/>
        <v>10.440306508910551</v>
      </c>
      <c r="M18" s="11">
        <f t="shared" si="7"/>
        <v>15.132745950421556</v>
      </c>
      <c r="N18" s="11">
        <f t="shared" si="8"/>
        <v>11.313708498984761</v>
      </c>
      <c r="O18" s="11">
        <f t="shared" si="9"/>
        <v>14.866068747318506</v>
      </c>
      <c r="P18" s="11">
        <f t="shared" si="10"/>
        <v>11.045361017187261</v>
      </c>
      <c r="Q18" s="11">
        <f t="shared" ref="Q18:Q25" si="11">SQRT(($B18-$B$15)*($B18-$B$15)+($C18-$C$15)*($C18-$C$15))</f>
        <v>14.142135623730951</v>
      </c>
      <c r="R18" s="11">
        <f>SQRT(($B18-$B$16)*($B18-$B$16)+($C18-$C$16)*($C18-$C$16))</f>
        <v>8.9442719099991592</v>
      </c>
      <c r="S18" s="11">
        <f>SQRT(($B18-$B$17)*($B18-$B$17)+($C18-$C$17)*($C18-$C$17))</f>
        <v>5</v>
      </c>
      <c r="T18" s="11">
        <v>0</v>
      </c>
      <c r="U18" s="11">
        <f>SQRT(($B19-$B$18)*($B19-$B$18)+($C19-$C$18)*($C19-$C$18))</f>
        <v>8.2462112512353212</v>
      </c>
      <c r="V18" s="11">
        <f>SQRT(($B20-$B$18)*($B20-$B$18)+($C20-$C$18)*($C20-$C$18))</f>
        <v>3</v>
      </c>
      <c r="W18" s="11">
        <f>SQRT(($B21-$B$18)*($B21-$B$18)+($C21-$C$18)*($C21-$C$18))</f>
        <v>7.0710678118654755</v>
      </c>
      <c r="X18" s="11">
        <f>SQRT(($B22-$B$18)*($B22-$B$18)+($C22-$C$18)*($C22-$C$18))</f>
        <v>5</v>
      </c>
      <c r="Y18" s="11">
        <f>SQRT(($B23-$B$18)*($B23-$B$18)+($C23-$C$18)*($C23-$C$18))</f>
        <v>4.1231056256176606</v>
      </c>
      <c r="Z18" s="11">
        <f>SQRT(($B24-$B$18)*($B24-$B$18)+($C24-$C$18)*($C24-$C$18))</f>
        <v>13.601470508735444</v>
      </c>
      <c r="AA18" s="15">
        <f>SQRT(($B25-$B$18)*($B25-$B$18)+($C25-$C$18)*($C25-$C$18))</f>
        <v>13.892443989449804</v>
      </c>
    </row>
    <row r="19" spans="1:27" x14ac:dyDescent="0.25">
      <c r="A19" s="7">
        <v>15</v>
      </c>
      <c r="B19" s="7">
        <v>6</v>
      </c>
      <c r="C19" s="7">
        <v>10</v>
      </c>
      <c r="D19" s="7">
        <v>0</v>
      </c>
      <c r="E19" s="7">
        <v>5</v>
      </c>
      <c r="G19" s="14">
        <f t="shared" si="0"/>
        <v>11.661903789690601</v>
      </c>
      <c r="H19" s="11">
        <f t="shared" si="1"/>
        <v>11.401754250991379</v>
      </c>
      <c r="I19" s="11">
        <f t="shared" si="3"/>
        <v>5.0990195135927845</v>
      </c>
      <c r="J19" s="11">
        <f t="shared" si="5"/>
        <v>3.6055512754639891</v>
      </c>
      <c r="K19" s="11">
        <f t="shared" si="4"/>
        <v>11.045361017187261</v>
      </c>
      <c r="L19" s="11">
        <f t="shared" si="6"/>
        <v>16.278820596099706</v>
      </c>
      <c r="M19" s="11">
        <f t="shared" si="7"/>
        <v>19.723082923316021</v>
      </c>
      <c r="N19" s="11">
        <f t="shared" si="8"/>
        <v>10</v>
      </c>
      <c r="O19" s="11">
        <f t="shared" si="9"/>
        <v>16.278820596099706</v>
      </c>
      <c r="P19" s="11">
        <f t="shared" si="10"/>
        <v>14.7648230602334</v>
      </c>
      <c r="Q19" s="11">
        <f t="shared" si="11"/>
        <v>17.088007490635061</v>
      </c>
      <c r="R19" s="11">
        <f t="shared" ref="R19:R25" si="12">SQRT(($B19-$B$16)*($B19-$B$16)+($C19-$C$16)*($C19-$C$16))</f>
        <v>6</v>
      </c>
      <c r="S19" s="11">
        <f>SQRT(($B19-$B$17)*($B19-$B$17)+($C19-$C$17)*($C19-$C$17))</f>
        <v>6.4031242374328485</v>
      </c>
      <c r="T19" s="11">
        <f>SQRT(($B19-$B$18)*($B19-$B$18)+($C19-$C$18)*($C19-$C$18))</f>
        <v>8.2462112512353212</v>
      </c>
      <c r="U19" s="11">
        <v>0</v>
      </c>
      <c r="V19" s="11">
        <f>SQRT(($B20-$B$19)*($B20-$B$19)+($C20-$C$19)*($C20-$C$19))</f>
        <v>5.3851648071345037</v>
      </c>
      <c r="W19" s="11">
        <f>SQRT(($B21-$B$19)*($B21-$B$19)+($C21-$C$19)*($C21-$C$19))</f>
        <v>12.727922061357855</v>
      </c>
      <c r="X19" s="11">
        <f>SQRT(($B22-$B$19)*($B22-$B$19)+($C22-$C$19)*($C22-$C$19))</f>
        <v>13</v>
      </c>
      <c r="Y19" s="11">
        <f>SQRT(($B23-$B$19)*($B23-$B$19)+($C23-$C$19)*($C23-$C$19))</f>
        <v>4.1231056256176606</v>
      </c>
      <c r="Z19" s="11">
        <f>SQRT(($B24-$B$19)*($B24-$B$19)+($C24-$C$19)*($C24-$C$19))</f>
        <v>19.209372712298546</v>
      </c>
      <c r="AA19" s="15">
        <f>SQRT(($B25-$B$19)*($B25-$B$19)+($C25-$C$19)*($C25-$C$19))</f>
        <v>14.035668847618199</v>
      </c>
    </row>
    <row r="20" spans="1:27" x14ac:dyDescent="0.25">
      <c r="A20" s="7">
        <v>16</v>
      </c>
      <c r="B20" s="7">
        <v>1</v>
      </c>
      <c r="C20" s="7">
        <v>8</v>
      </c>
      <c r="D20" s="7">
        <v>0</v>
      </c>
      <c r="E20" s="7">
        <v>6</v>
      </c>
      <c r="G20" s="14">
        <f t="shared" si="0"/>
        <v>8.0622577482985491</v>
      </c>
      <c r="H20" s="11">
        <f t="shared" si="1"/>
        <v>6.4031242374328485</v>
      </c>
      <c r="I20" s="11">
        <f t="shared" si="3"/>
        <v>3</v>
      </c>
      <c r="J20" s="11">
        <f t="shared" si="5"/>
        <v>3.1622776601683795</v>
      </c>
      <c r="K20" s="11">
        <f t="shared" si="4"/>
        <v>6.0827625302982193</v>
      </c>
      <c r="L20" s="11">
        <f t="shared" si="6"/>
        <v>11.661903789690601</v>
      </c>
      <c r="M20" s="11">
        <f t="shared" si="7"/>
        <v>15.811388300841896</v>
      </c>
      <c r="N20" s="11">
        <f t="shared" si="8"/>
        <v>9.4339811320566032</v>
      </c>
      <c r="O20" s="11">
        <f t="shared" si="9"/>
        <v>14.142135623730951</v>
      </c>
      <c r="P20" s="11">
        <f t="shared" si="10"/>
        <v>11.180339887498949</v>
      </c>
      <c r="Q20" s="11">
        <f t="shared" si="11"/>
        <v>14.035668847618199</v>
      </c>
      <c r="R20" s="11">
        <f t="shared" si="12"/>
        <v>6.4031242374328485</v>
      </c>
      <c r="S20" s="11">
        <f t="shared" ref="S20:S25" si="13">SQRT(($B20-$B$17)*($B20-$B$17)+($C20-$C$17)*($C20-$C$17))</f>
        <v>3.1622776601683795</v>
      </c>
      <c r="T20" s="11">
        <f>SQRT(($B20-$B$18)*($B20-$B$18)+($C20-$C$18)*($C20-$C$18))</f>
        <v>3</v>
      </c>
      <c r="U20" s="11">
        <f>SQRT(($B20-$B$19)*($B20-$B$19)+($C20-$C$19)*($C20-$C$19))</f>
        <v>5.3851648071345037</v>
      </c>
      <c r="V20" s="11">
        <v>0</v>
      </c>
      <c r="W20" s="11">
        <f>SQRT(($B21-$B$20)*($B21-$B$20)+($C21-$C$20)*($C21-$C$20))</f>
        <v>8.0622577482985491</v>
      </c>
      <c r="X20" s="11">
        <f>SQRT(($B22-$B$20)*($B22-$B$20)+($C22-$C$20)*($C22-$C$20))</f>
        <v>7.6157731058639087</v>
      </c>
      <c r="Y20" s="11">
        <f>SQRT(($B23-$B$20)*($B23-$B$20)+($C23-$C$20)*($C23-$C$20))</f>
        <v>1.4142135623730951</v>
      </c>
      <c r="Z20" s="11">
        <f>SQRT(($B24-$B$20)*($B24-$B$20)+($C24-$C$20)*($C24-$C$20))</f>
        <v>14.7648230602334</v>
      </c>
      <c r="AA20" s="15">
        <f>SQRT(($B25-$B$20)*($B25-$B$20)+($C25-$C$20)*($C25-$C$20))</f>
        <v>12.649110640673518</v>
      </c>
    </row>
    <row r="21" spans="1:27" x14ac:dyDescent="0.25">
      <c r="A21" s="7">
        <v>17</v>
      </c>
      <c r="B21" s="7">
        <v>-3</v>
      </c>
      <c r="C21" s="7">
        <v>1</v>
      </c>
      <c r="D21" s="7">
        <v>0</v>
      </c>
      <c r="E21" s="7">
        <v>8</v>
      </c>
      <c r="G21" s="14">
        <f t="shared" si="0"/>
        <v>3.1622776601683795</v>
      </c>
      <c r="H21" s="11">
        <f t="shared" si="1"/>
        <v>2</v>
      </c>
      <c r="I21" s="11">
        <f t="shared" si="3"/>
        <v>10.770329614269007</v>
      </c>
      <c r="J21" s="11">
        <f t="shared" si="5"/>
        <v>9.2195444572928871</v>
      </c>
      <c r="K21" s="11">
        <f t="shared" si="4"/>
        <v>8.2462112512353212</v>
      </c>
      <c r="L21" s="11">
        <f t="shared" si="6"/>
        <v>3.6055512754639891</v>
      </c>
      <c r="M21" s="11">
        <f t="shared" si="7"/>
        <v>8.0622577482985491</v>
      </c>
      <c r="N21" s="11">
        <f t="shared" si="8"/>
        <v>9.0553851381374173</v>
      </c>
      <c r="O21" s="11">
        <f t="shared" si="9"/>
        <v>9.2195444572928871</v>
      </c>
      <c r="P21" s="11">
        <f t="shared" si="10"/>
        <v>4.4721359549995796</v>
      </c>
      <c r="Q21" s="11">
        <f t="shared" si="11"/>
        <v>7.6157731058639087</v>
      </c>
      <c r="R21" s="11">
        <f t="shared" si="12"/>
        <v>9.4868329805051381</v>
      </c>
      <c r="S21" s="11">
        <f t="shared" si="13"/>
        <v>6.4031242374328485</v>
      </c>
      <c r="T21" s="11">
        <f t="shared" ref="T21:T25" si="14">SQRT(($B21-$B$18)*($B21-$B$18)+($C21-$C$18)*($C21-$C$18))</f>
        <v>7.0710678118654755</v>
      </c>
      <c r="U21" s="11">
        <f>SQRT(($B21-$B$19)*($B21-$B$19)+($C21-$C$19)*($C21-$C$19))</f>
        <v>12.727922061357855</v>
      </c>
      <c r="V21" s="11">
        <f>SQRT(($B21-$B$20)*($B21-$B$20)+($C21-$C$20)*($C21-$C$20))</f>
        <v>8.0622577482985491</v>
      </c>
      <c r="W21" s="11">
        <v>0</v>
      </c>
      <c r="X21" s="11">
        <f>SQRT(($B22-$B$21)*($B22-$B$21)+($C22-$C$21)*($C22-$C$21))</f>
        <v>5</v>
      </c>
      <c r="Y21" s="11">
        <f>SQRT(($B23-$B$21)*($B23-$B$21)+($C23-$C$21)*($C23-$C$21))</f>
        <v>9.4339811320566032</v>
      </c>
      <c r="Z21" s="11">
        <f>SQRT(($B24-$B$21)*($B24-$B$21)+($C24-$C$21)*($C24-$C$21))</f>
        <v>6.7082039324993694</v>
      </c>
      <c r="AA21" s="15">
        <f>SQRT(($B25-$B$21)*($B25-$B$21)+($C25-$C$21)*($C25-$C$21))</f>
        <v>9.4339811320566032</v>
      </c>
    </row>
    <row r="22" spans="1:27" x14ac:dyDescent="0.25">
      <c r="A22" s="7">
        <v>18</v>
      </c>
      <c r="B22" s="7">
        <v>-6</v>
      </c>
      <c r="C22" s="7">
        <v>5</v>
      </c>
      <c r="D22" s="7">
        <v>0</v>
      </c>
      <c r="E22" s="7">
        <v>5</v>
      </c>
      <c r="G22" s="14">
        <f t="shared" si="0"/>
        <v>7.810249675906654</v>
      </c>
      <c r="H22" s="11">
        <f t="shared" si="1"/>
        <v>3.6055512754639891</v>
      </c>
      <c r="I22" s="11">
        <f t="shared" si="3"/>
        <v>9.2195444572928871</v>
      </c>
      <c r="J22" s="11">
        <f t="shared" si="5"/>
        <v>10.198039027185569</v>
      </c>
      <c r="K22" s="11">
        <f t="shared" si="4"/>
        <v>4.1231056256176606</v>
      </c>
      <c r="L22" s="11">
        <f t="shared" si="6"/>
        <v>7.0710678118654755</v>
      </c>
      <c r="M22" s="11">
        <f t="shared" si="7"/>
        <v>12.165525060596439</v>
      </c>
      <c r="N22" s="11">
        <f t="shared" si="8"/>
        <v>13</v>
      </c>
      <c r="O22" s="11">
        <f t="shared" si="9"/>
        <v>14.212670403551895</v>
      </c>
      <c r="P22" s="11">
        <f t="shared" si="10"/>
        <v>9.4339811320566032</v>
      </c>
      <c r="Q22" s="11">
        <f t="shared" si="11"/>
        <v>12.529964086141668</v>
      </c>
      <c r="R22" s="11">
        <f t="shared" si="12"/>
        <v>12.041594578792296</v>
      </c>
      <c r="S22" s="11">
        <f t="shared" si="13"/>
        <v>8</v>
      </c>
      <c r="T22" s="11">
        <f t="shared" si="14"/>
        <v>5</v>
      </c>
      <c r="U22" s="11">
        <f t="shared" ref="U22:U25" si="15">SQRT(($B22-$B$19)*($B22-$B$19)+($C22-$C$19)*($C22-$C$19))</f>
        <v>13</v>
      </c>
      <c r="V22" s="11">
        <f>SQRT(($B22-$B$20)*($B22-$B$20)+($C22-$C$20)*($C22-$C$20))</f>
        <v>7.6157731058639087</v>
      </c>
      <c r="W22" s="11">
        <f>SQRT(($B22-$B$21)*($B22-$B$21)+($C22-$C$21)*($C22-$C$21))</f>
        <v>5</v>
      </c>
      <c r="X22" s="11">
        <v>0</v>
      </c>
      <c r="Y22" s="11">
        <f>SQRT(($B23-$B$22)*($B23-$B$22)+($C23-$C$22)*($C23-$C$22))</f>
        <v>8.9442719099991592</v>
      </c>
      <c r="Z22" s="11">
        <f>SQRT(($B24-$B$22)*($B24-$B$22)+($C24-$C$22)*($C24-$C$22))</f>
        <v>10</v>
      </c>
      <c r="AA22" s="15">
        <f>SQRT(($B25-$B$22)*($B25-$B$22)+($C25-$C$22)*($C25-$C$22))</f>
        <v>14.212670403551895</v>
      </c>
    </row>
    <row r="23" spans="1:27" x14ac:dyDescent="0.25">
      <c r="A23" s="7">
        <v>19</v>
      </c>
      <c r="B23" s="7">
        <v>2</v>
      </c>
      <c r="C23" s="7">
        <v>9</v>
      </c>
      <c r="D23" s="7">
        <v>0</v>
      </c>
      <c r="E23" s="7">
        <v>7</v>
      </c>
      <c r="G23" s="14">
        <f t="shared" si="0"/>
        <v>9.2195444572928871</v>
      </c>
      <c r="H23" s="11">
        <f t="shared" si="1"/>
        <v>7.810249675906654</v>
      </c>
      <c r="I23" s="11">
        <f t="shared" si="3"/>
        <v>2.2360679774997898</v>
      </c>
      <c r="J23" s="11">
        <f t="shared" si="5"/>
        <v>2.8284271247461903</v>
      </c>
      <c r="K23" s="11">
        <f t="shared" si="4"/>
        <v>7</v>
      </c>
      <c r="L23" s="11">
        <f t="shared" si="6"/>
        <v>13.038404810405298</v>
      </c>
      <c r="M23" s="11">
        <f t="shared" si="7"/>
        <v>17.088007490635061</v>
      </c>
      <c r="N23" s="11">
        <f t="shared" si="8"/>
        <v>9.8488578017961039</v>
      </c>
      <c r="O23" s="11">
        <f t="shared" si="9"/>
        <v>15.033296378372908</v>
      </c>
      <c r="P23" s="11">
        <f t="shared" si="10"/>
        <v>12.369316876852981</v>
      </c>
      <c r="Q23" s="11">
        <f t="shared" si="11"/>
        <v>15.132745950421556</v>
      </c>
      <c r="R23" s="11">
        <f t="shared" si="12"/>
        <v>6.4031242374328485</v>
      </c>
      <c r="S23" s="11">
        <f t="shared" si="13"/>
        <v>4</v>
      </c>
      <c r="T23" s="11">
        <f t="shared" si="14"/>
        <v>4.1231056256176606</v>
      </c>
      <c r="U23" s="11">
        <f t="shared" si="15"/>
        <v>4.1231056256176606</v>
      </c>
      <c r="V23" s="11">
        <f t="shared" ref="V23:V25" si="16">SQRT(($B23-$B$20)*($B23-$B$20)+($C23-$C$20)*($C23-$C$20))</f>
        <v>1.4142135623730951</v>
      </c>
      <c r="W23" s="11">
        <f>SQRT(($B23-$B$21)*($B23-$B$21)+($C23-$C$21)*($C23-$C$21))</f>
        <v>9.4339811320566032</v>
      </c>
      <c r="X23" s="11">
        <f>SQRT(($B23-$B$22)*($B23-$B$22)+($C23-$C$22)*($C23-$C$22))</f>
        <v>8.9442719099991592</v>
      </c>
      <c r="Y23" s="11">
        <v>0</v>
      </c>
      <c r="Z23" s="11">
        <f>SQRT(($B24-$B$23)*($B24-$B$23)+($C24-$C$23)*($C24-$C$23))</f>
        <v>16.124515496597098</v>
      </c>
      <c r="AA23" s="15">
        <f>SQRT(($B25-$B$23)*($B25-$B$23)+($C25-$C$23)*($C25-$C$23))</f>
        <v>13.341664064126334</v>
      </c>
    </row>
    <row r="24" spans="1:27" x14ac:dyDescent="0.25">
      <c r="A24" s="7">
        <v>20</v>
      </c>
      <c r="B24" s="7">
        <v>-6</v>
      </c>
      <c r="C24" s="7">
        <v>-5</v>
      </c>
      <c r="D24" s="7">
        <v>0</v>
      </c>
      <c r="E24" s="7">
        <v>6</v>
      </c>
      <c r="G24" s="14">
        <f t="shared" si="0"/>
        <v>7.810249675906654</v>
      </c>
      <c r="H24" s="11">
        <f t="shared" si="1"/>
        <v>8.5440037453175304</v>
      </c>
      <c r="I24" s="11">
        <f t="shared" si="3"/>
        <v>17.464249196572979</v>
      </c>
      <c r="J24" s="11">
        <f t="shared" si="5"/>
        <v>15.620499351813308</v>
      </c>
      <c r="K24" s="11">
        <f t="shared" si="4"/>
        <v>14.035668847618199</v>
      </c>
      <c r="L24" s="11">
        <f t="shared" si="6"/>
        <v>3.1622776601683795</v>
      </c>
      <c r="M24" s="11">
        <f t="shared" si="7"/>
        <v>2.8284271247461903</v>
      </c>
      <c r="N24" s="11">
        <f t="shared" si="8"/>
        <v>13</v>
      </c>
      <c r="O24" s="11">
        <f t="shared" si="9"/>
        <v>9.0553851381374173</v>
      </c>
      <c r="P24" s="11">
        <f t="shared" si="10"/>
        <v>5.3851648071345037</v>
      </c>
      <c r="Q24" s="11">
        <f t="shared" si="11"/>
        <v>6.0827625302982193</v>
      </c>
      <c r="R24" s="11">
        <f t="shared" si="12"/>
        <v>15</v>
      </c>
      <c r="S24" s="11">
        <f t="shared" si="13"/>
        <v>12.806248474865697</v>
      </c>
      <c r="T24" s="11">
        <f t="shared" si="14"/>
        <v>13.601470508735444</v>
      </c>
      <c r="U24" s="11">
        <f t="shared" si="15"/>
        <v>19.209372712298546</v>
      </c>
      <c r="V24" s="11">
        <f t="shared" si="16"/>
        <v>14.7648230602334</v>
      </c>
      <c r="W24" s="11">
        <f t="shared" ref="W24:W25" si="17">SQRT(($B24-$B$21)*($B24-$B$21)+($C24-$C$21)*($C24-$C$21))</f>
        <v>6.7082039324993694</v>
      </c>
      <c r="X24" s="11">
        <f>SQRT(($B24-$B$22)*($B24-$B$22)+($C24-$C$22)*($C24-$C$22))</f>
        <v>10</v>
      </c>
      <c r="Y24" s="11">
        <f>SQRT(($B24-$B$23)*($B24-$B$23)+($C24-$C$23)*($C24-$C$23))</f>
        <v>16.124515496597098</v>
      </c>
      <c r="Z24" s="11">
        <v>0</v>
      </c>
      <c r="AA24" s="15">
        <v>11</v>
      </c>
    </row>
    <row r="25" spans="1:27" x14ac:dyDescent="0.25">
      <c r="A25" s="7">
        <v>21</v>
      </c>
      <c r="B25" s="7">
        <v>5</v>
      </c>
      <c r="C25" s="7">
        <v>-4</v>
      </c>
      <c r="D25" s="7">
        <v>0</v>
      </c>
      <c r="E25" s="7">
        <v>6</v>
      </c>
      <c r="G25" s="16">
        <f t="shared" si="0"/>
        <v>6.4031242374328485</v>
      </c>
      <c r="H25" s="17">
        <f t="shared" si="1"/>
        <v>10.63014581273465</v>
      </c>
      <c r="I25" s="17">
        <f t="shared" si="3"/>
        <v>15.524174696260024</v>
      </c>
      <c r="J25" s="17">
        <f t="shared" si="5"/>
        <v>11.045361017187261</v>
      </c>
      <c r="K25" s="17">
        <f t="shared" si="4"/>
        <v>16.401219466856727</v>
      </c>
      <c r="L25" s="17">
        <f t="shared" si="6"/>
        <v>10.198039027185569</v>
      </c>
      <c r="M25" s="17">
        <f t="shared" si="7"/>
        <v>9.4868329805051381</v>
      </c>
      <c r="N25" s="17">
        <f t="shared" si="8"/>
        <v>4.1231056256176606</v>
      </c>
      <c r="O25" s="17">
        <f t="shared" si="9"/>
        <v>2.8284271247461903</v>
      </c>
      <c r="P25" s="17">
        <f t="shared" si="10"/>
        <v>6.0827625302982193</v>
      </c>
      <c r="Q25" s="17">
        <f t="shared" si="11"/>
        <v>5.3851648071345037</v>
      </c>
      <c r="R25" s="17">
        <f t="shared" si="12"/>
        <v>8.0622577482985491</v>
      </c>
      <c r="S25" s="17">
        <f t="shared" si="13"/>
        <v>9.4868329805051381</v>
      </c>
      <c r="T25" s="17">
        <f t="shared" si="14"/>
        <v>13.892443989449804</v>
      </c>
      <c r="U25" s="17">
        <f t="shared" si="15"/>
        <v>14.035668847618199</v>
      </c>
      <c r="V25" s="17">
        <f t="shared" si="16"/>
        <v>12.649110640673518</v>
      </c>
      <c r="W25" s="17">
        <f t="shared" si="17"/>
        <v>9.4339811320566032</v>
      </c>
      <c r="X25" s="17">
        <f t="shared" ref="X25" si="18">SQRT(($B25-$B$22)*($B25-$B$22)+($C25-$C$22)*($C25-$C$22))</f>
        <v>14.212670403551895</v>
      </c>
      <c r="Y25" s="17">
        <f>SQRT(($B25-$B$23)*($B25-$B$23)+($C25-$C$23)*($C25-$C$23))</f>
        <v>13.341664064126334</v>
      </c>
      <c r="Z25" s="17">
        <f>SQRT(($B25-$B$24)*($B25-$B$24)+($C25-$C$24)*($C25-$C$24))</f>
        <v>11.045361017187261</v>
      </c>
      <c r="AA25" s="18">
        <v>0</v>
      </c>
    </row>
    <row r="26" spans="1:27" x14ac:dyDescent="0.25">
      <c r="E26" s="7">
        <f>SUM(E15:E25)</f>
        <v>61</v>
      </c>
    </row>
    <row r="27" spans="1:27" x14ac:dyDescent="0.25">
      <c r="A27" s="19" t="s">
        <v>6</v>
      </c>
    </row>
    <row r="28" spans="1:27" x14ac:dyDescent="0.25">
      <c r="A28" s="20">
        <v>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1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1</v>
      </c>
      <c r="R28" s="20">
        <v>0</v>
      </c>
      <c r="S28" s="20">
        <v>0</v>
      </c>
      <c r="T28" s="20">
        <v>0</v>
      </c>
      <c r="U28" s="20">
        <v>0</v>
      </c>
    </row>
    <row r="29" spans="1:27" x14ac:dyDescent="0.25">
      <c r="A29" s="34">
        <v>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1</v>
      </c>
      <c r="R29" s="34">
        <v>1</v>
      </c>
      <c r="S29" s="34">
        <v>0</v>
      </c>
      <c r="T29" s="34">
        <v>0</v>
      </c>
      <c r="U29" s="34">
        <v>0</v>
      </c>
    </row>
    <row r="30" spans="1:27" x14ac:dyDescent="0.25">
      <c r="A30" s="34">
        <v>0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1</v>
      </c>
      <c r="Q30" s="34">
        <v>0</v>
      </c>
      <c r="R30" s="34">
        <v>0</v>
      </c>
      <c r="S30" s="34">
        <v>1</v>
      </c>
      <c r="T30" s="34">
        <v>0</v>
      </c>
      <c r="U30" s="34">
        <v>0</v>
      </c>
    </row>
    <row r="31" spans="1:27" x14ac:dyDescent="0.25">
      <c r="A31" s="34">
        <v>0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1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1</v>
      </c>
      <c r="T31" s="34">
        <v>0</v>
      </c>
      <c r="U31" s="34">
        <v>0</v>
      </c>
    </row>
    <row r="32" spans="1:27" x14ac:dyDescent="0.25">
      <c r="A32" s="34">
        <v>0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1</v>
      </c>
      <c r="O32" s="34">
        <v>0</v>
      </c>
      <c r="P32" s="34">
        <v>0</v>
      </c>
      <c r="Q32" s="34">
        <v>0</v>
      </c>
      <c r="R32" s="34">
        <v>1</v>
      </c>
      <c r="S32" s="34">
        <v>0</v>
      </c>
      <c r="T32" s="34">
        <v>0</v>
      </c>
      <c r="U32" s="34">
        <v>0</v>
      </c>
    </row>
    <row r="33" spans="1:21" x14ac:dyDescent="0.25">
      <c r="A33" s="34">
        <v>0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1</v>
      </c>
      <c r="R33" s="34">
        <v>0</v>
      </c>
      <c r="S33" s="34">
        <v>0</v>
      </c>
      <c r="T33" s="34">
        <v>1</v>
      </c>
      <c r="U33" s="34">
        <v>0</v>
      </c>
    </row>
    <row r="34" spans="1:21" x14ac:dyDescent="0.25">
      <c r="A34" s="34">
        <v>0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1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1</v>
      </c>
      <c r="U34" s="34">
        <v>0</v>
      </c>
    </row>
    <row r="35" spans="1:21" x14ac:dyDescent="0.25">
      <c r="A35" s="34">
        <v>0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1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1</v>
      </c>
    </row>
    <row r="36" spans="1:21" x14ac:dyDescent="0.25">
      <c r="A36" s="34">
        <v>0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1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1</v>
      </c>
    </row>
    <row r="37" spans="1:21" x14ac:dyDescent="0.25">
      <c r="A37" s="34">
        <v>1</v>
      </c>
      <c r="B37" s="34">
        <v>0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1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</row>
    <row r="38" spans="1:21" x14ac:dyDescent="0.25">
      <c r="A38" s="35">
        <v>0</v>
      </c>
      <c r="B38" s="35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</row>
    <row r="39" spans="1:21" x14ac:dyDescent="0.25">
      <c r="A39" s="35">
        <v>0</v>
      </c>
      <c r="B39" s="35">
        <v>0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</row>
    <row r="40" spans="1:21" x14ac:dyDescent="0.25">
      <c r="A40" s="35">
        <v>0</v>
      </c>
      <c r="B40" s="35">
        <v>0</v>
      </c>
      <c r="C40" s="35">
        <v>0</v>
      </c>
      <c r="D40" s="35">
        <v>1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</row>
    <row r="41" spans="1:21" x14ac:dyDescent="0.25">
      <c r="A41" s="35">
        <v>0</v>
      </c>
      <c r="B41" s="35">
        <v>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</row>
    <row r="42" spans="1:21" x14ac:dyDescent="0.25">
      <c r="A42" s="35">
        <v>0</v>
      </c>
      <c r="B42" s="35">
        <v>0</v>
      </c>
      <c r="C42" s="35">
        <v>0</v>
      </c>
      <c r="D42" s="35">
        <v>1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</row>
    <row r="43" spans="1:21" x14ac:dyDescent="0.25">
      <c r="A43" s="35">
        <v>0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1</v>
      </c>
      <c r="T43" s="35">
        <v>0</v>
      </c>
      <c r="U43" s="35">
        <v>0</v>
      </c>
    </row>
    <row r="44" spans="1:21" x14ac:dyDescent="0.25">
      <c r="A44" s="35">
        <v>0</v>
      </c>
      <c r="B44" s="35">
        <v>1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</row>
    <row r="45" spans="1:21" x14ac:dyDescent="0.25">
      <c r="A45" s="35">
        <v>0</v>
      </c>
      <c r="B45" s="35">
        <v>1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</row>
    <row r="46" spans="1:21" x14ac:dyDescent="0.25">
      <c r="A46" s="35">
        <v>0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</row>
    <row r="47" spans="1:21" x14ac:dyDescent="0.25">
      <c r="A47" s="35">
        <v>0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1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</row>
    <row r="48" spans="1:21" x14ac:dyDescent="0.25">
      <c r="A48" s="35">
        <v>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</row>
    <row r="51" spans="1:21" x14ac:dyDescent="0.25">
      <c r="A51" s="3" t="s">
        <v>7</v>
      </c>
    </row>
    <row r="52" spans="1:21" x14ac:dyDescent="0.25">
      <c r="A52" s="23">
        <v>0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1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1</v>
      </c>
      <c r="R52" s="23">
        <v>0</v>
      </c>
      <c r="S52" s="23">
        <v>0</v>
      </c>
      <c r="T52" s="23">
        <v>0</v>
      </c>
      <c r="U52" s="23">
        <v>0</v>
      </c>
    </row>
    <row r="53" spans="1:21" x14ac:dyDescent="0.25">
      <c r="A53" s="33">
        <v>0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1</v>
      </c>
      <c r="R53" s="33">
        <v>1</v>
      </c>
      <c r="S53" s="33">
        <v>0</v>
      </c>
      <c r="T53" s="33">
        <v>0</v>
      </c>
      <c r="U53" s="33">
        <v>0</v>
      </c>
    </row>
    <row r="54" spans="1:21" x14ac:dyDescent="0.25">
      <c r="A54" s="33">
        <v>0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1</v>
      </c>
      <c r="Q54" s="33">
        <v>0</v>
      </c>
      <c r="R54" s="33">
        <v>0</v>
      </c>
      <c r="S54" s="33">
        <v>1</v>
      </c>
      <c r="T54" s="33">
        <v>0</v>
      </c>
      <c r="U54" s="33">
        <v>0</v>
      </c>
    </row>
    <row r="55" spans="1:21" x14ac:dyDescent="0.25">
      <c r="A55" s="33">
        <v>0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1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1</v>
      </c>
      <c r="T55" s="33">
        <v>0</v>
      </c>
      <c r="U55" s="33">
        <v>0</v>
      </c>
    </row>
    <row r="56" spans="1:21" x14ac:dyDescent="0.25">
      <c r="A56" s="33">
        <v>0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1</v>
      </c>
      <c r="O56" s="33">
        <v>0</v>
      </c>
      <c r="P56" s="33">
        <v>0</v>
      </c>
      <c r="Q56" s="33">
        <v>0</v>
      </c>
      <c r="R56" s="33">
        <v>1</v>
      </c>
      <c r="S56" s="33">
        <v>0</v>
      </c>
      <c r="T56" s="33">
        <v>0</v>
      </c>
      <c r="U56" s="33">
        <v>0</v>
      </c>
    </row>
    <row r="57" spans="1:21" x14ac:dyDescent="0.25">
      <c r="A57" s="33">
        <v>0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1</v>
      </c>
      <c r="R57" s="33">
        <v>0</v>
      </c>
      <c r="S57" s="33">
        <v>0</v>
      </c>
      <c r="T57" s="33">
        <v>1</v>
      </c>
      <c r="U57" s="33">
        <v>0</v>
      </c>
    </row>
    <row r="58" spans="1:21" x14ac:dyDescent="0.25">
      <c r="A58" s="33">
        <v>0</v>
      </c>
      <c r="B58" s="33">
        <v>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1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1</v>
      </c>
      <c r="U58" s="33">
        <v>0</v>
      </c>
    </row>
    <row r="59" spans="1:21" x14ac:dyDescent="0.25">
      <c r="A59" s="33">
        <v>0</v>
      </c>
      <c r="B59" s="33">
        <v>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1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1</v>
      </c>
    </row>
    <row r="60" spans="1:21" x14ac:dyDescent="0.25">
      <c r="A60" s="33">
        <v>0</v>
      </c>
      <c r="B60" s="33">
        <v>0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1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1</v>
      </c>
    </row>
    <row r="61" spans="1:21" x14ac:dyDescent="0.25">
      <c r="A61" s="33">
        <v>1</v>
      </c>
      <c r="B61" s="33">
        <v>0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1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</row>
    <row r="62" spans="1:21" x14ac:dyDescent="0.25">
      <c r="A62" s="35">
        <v>0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1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</row>
    <row r="63" spans="1:21" x14ac:dyDescent="0.25">
      <c r="A63" s="35">
        <v>0</v>
      </c>
      <c r="B63" s="35">
        <v>0</v>
      </c>
      <c r="C63" s="35">
        <v>0</v>
      </c>
      <c r="D63" s="35">
        <v>1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</row>
    <row r="64" spans="1:21" x14ac:dyDescent="0.25">
      <c r="A64" s="35">
        <v>0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</row>
    <row r="65" spans="1:21" x14ac:dyDescent="0.25">
      <c r="A65" s="35">
        <v>0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1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</row>
    <row r="66" spans="1:21" x14ac:dyDescent="0.25">
      <c r="A66" s="35">
        <v>0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</row>
    <row r="67" spans="1:21" x14ac:dyDescent="0.25">
      <c r="A67" s="35">
        <v>0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</row>
    <row r="68" spans="1:21" x14ac:dyDescent="0.25">
      <c r="A68" s="35">
        <v>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</row>
    <row r="69" spans="1:21" x14ac:dyDescent="0.25">
      <c r="A69" s="35">
        <v>0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</row>
    <row r="70" spans="1:21" x14ac:dyDescent="0.25">
      <c r="A70" s="35">
        <v>0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1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</row>
    <row r="71" spans="1:21" x14ac:dyDescent="0.25">
      <c r="A71" s="35">
        <v>0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</row>
    <row r="72" spans="1:21" x14ac:dyDescent="0.25">
      <c r="A72" s="35">
        <v>0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1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</row>
    <row r="75" spans="1:21" x14ac:dyDescent="0.25">
      <c r="A75" s="22" t="s">
        <v>8</v>
      </c>
    </row>
    <row r="76" spans="1:21" x14ac:dyDescent="0.25">
      <c r="A76" s="22">
        <v>0</v>
      </c>
      <c r="B76" s="22">
        <v>0</v>
      </c>
      <c r="C76" s="22">
        <v>1</v>
      </c>
      <c r="D76" s="22">
        <v>0</v>
      </c>
      <c r="E76" s="22">
        <v>1</v>
      </c>
      <c r="F76" s="22">
        <v>1</v>
      </c>
      <c r="G76" s="22">
        <v>1</v>
      </c>
      <c r="H76" s="22">
        <v>1</v>
      </c>
      <c r="I76" s="22">
        <v>0</v>
      </c>
      <c r="J76" s="22">
        <v>1</v>
      </c>
      <c r="K76" s="22">
        <v>0</v>
      </c>
      <c r="L76" s="26">
        <v>0</v>
      </c>
      <c r="O76" s="22">
        <f>A76</f>
        <v>0</v>
      </c>
      <c r="R76" s="21">
        <f>A80</f>
        <v>1</v>
      </c>
    </row>
    <row r="77" spans="1:21" x14ac:dyDescent="0.25">
      <c r="O77" s="22">
        <f>B76</f>
        <v>0</v>
      </c>
      <c r="R77" s="21">
        <f>B80</f>
        <v>1</v>
      </c>
    </row>
    <row r="78" spans="1:21" x14ac:dyDescent="0.25">
      <c r="O78" s="22">
        <f>C76</f>
        <v>1</v>
      </c>
      <c r="R78" s="21">
        <f>C80</f>
        <v>0</v>
      </c>
    </row>
    <row r="79" spans="1:21" x14ac:dyDescent="0.25">
      <c r="A79" s="21" t="s">
        <v>9</v>
      </c>
      <c r="O79" s="22">
        <f>D76</f>
        <v>0</v>
      </c>
      <c r="R79" s="21">
        <f>D80</f>
        <v>1</v>
      </c>
    </row>
    <row r="80" spans="1:21" x14ac:dyDescent="0.25">
      <c r="A80" s="21">
        <v>1</v>
      </c>
      <c r="B80" s="21">
        <v>1</v>
      </c>
      <c r="C80" s="21">
        <v>0</v>
      </c>
      <c r="D80" s="21">
        <v>1</v>
      </c>
      <c r="E80" s="21">
        <v>0</v>
      </c>
      <c r="F80" s="21">
        <v>0</v>
      </c>
      <c r="G80" s="21">
        <v>0</v>
      </c>
      <c r="H80" s="21">
        <v>0</v>
      </c>
      <c r="I80" s="21">
        <v>1</v>
      </c>
      <c r="J80" s="21">
        <v>0</v>
      </c>
      <c r="K80" s="21">
        <v>1</v>
      </c>
      <c r="L80" s="26">
        <v>0</v>
      </c>
      <c r="O80" s="22">
        <f>E76</f>
        <v>1</v>
      </c>
      <c r="R80" s="21">
        <f>E80</f>
        <v>0</v>
      </c>
    </row>
    <row r="81" spans="1:18" x14ac:dyDescent="0.25">
      <c r="O81" s="22">
        <f>F76</f>
        <v>1</v>
      </c>
      <c r="R81" s="21">
        <f>F80</f>
        <v>0</v>
      </c>
    </row>
    <row r="82" spans="1:18" x14ac:dyDescent="0.25">
      <c r="O82" s="22">
        <f>G76</f>
        <v>1</v>
      </c>
      <c r="R82" s="21">
        <f>G80</f>
        <v>0</v>
      </c>
    </row>
    <row r="83" spans="1:18" x14ac:dyDescent="0.25">
      <c r="A83" s="24" t="s">
        <v>11</v>
      </c>
      <c r="B83" s="24"/>
      <c r="C83" s="24"/>
      <c r="D83" s="24"/>
      <c r="O83" s="22">
        <f>H76</f>
        <v>1</v>
      </c>
      <c r="R83" s="21">
        <f>H80</f>
        <v>0</v>
      </c>
    </row>
    <row r="84" spans="1:18" x14ac:dyDescent="0.25">
      <c r="O84" s="22">
        <f>I76</f>
        <v>0</v>
      </c>
      <c r="R84" s="21">
        <f>I80</f>
        <v>1</v>
      </c>
    </row>
    <row r="85" spans="1:18" x14ac:dyDescent="0.25">
      <c r="O85" s="22">
        <f>J76</f>
        <v>1</v>
      </c>
      <c r="R85" s="21">
        <f>J80</f>
        <v>0</v>
      </c>
    </row>
    <row r="86" spans="1:18" x14ac:dyDescent="0.25">
      <c r="A86" s="24" t="s">
        <v>13</v>
      </c>
      <c r="O86" s="22">
        <f>K76</f>
        <v>0</v>
      </c>
      <c r="R86" s="21">
        <f>K80</f>
        <v>1</v>
      </c>
    </row>
    <row r="87" spans="1:18" x14ac:dyDescent="0.25">
      <c r="A87" s="24">
        <f>A$76 +A$80</f>
        <v>1</v>
      </c>
      <c r="B87" s="24">
        <f>B$76 +B$80</f>
        <v>1</v>
      </c>
      <c r="C87" s="24">
        <f t="shared" ref="C87:K87" si="19">C$76 +C$80</f>
        <v>1</v>
      </c>
      <c r="D87" s="24">
        <f t="shared" si="19"/>
        <v>1</v>
      </c>
      <c r="E87" s="24">
        <f t="shared" si="19"/>
        <v>1</v>
      </c>
      <c r="F87" s="24">
        <f t="shared" si="19"/>
        <v>1</v>
      </c>
      <c r="G87" s="24">
        <f t="shared" si="19"/>
        <v>1</v>
      </c>
      <c r="H87" s="24">
        <f t="shared" si="19"/>
        <v>1</v>
      </c>
      <c r="I87" s="24">
        <f t="shared" si="19"/>
        <v>1</v>
      </c>
      <c r="J87" s="24">
        <f t="shared" si="19"/>
        <v>1</v>
      </c>
      <c r="K87" s="24">
        <f t="shared" si="19"/>
        <v>1</v>
      </c>
      <c r="L87" s="26"/>
    </row>
    <row r="88" spans="1:18" x14ac:dyDescent="0.25">
      <c r="A88" s="24">
        <f>B87</f>
        <v>1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spans="1:18" x14ac:dyDescent="0.25">
      <c r="A89" s="24">
        <f>C87</f>
        <v>1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 spans="1:18" x14ac:dyDescent="0.25">
      <c r="A90" s="24">
        <f>D87</f>
        <v>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8" x14ac:dyDescent="0.25">
      <c r="A91" s="24">
        <f>E87</f>
        <v>1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8" x14ac:dyDescent="0.25">
      <c r="A92" s="24">
        <f>F87</f>
        <v>1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8" x14ac:dyDescent="0.25">
      <c r="A93" s="24">
        <f>G87</f>
        <v>1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spans="1:18" x14ac:dyDescent="0.25">
      <c r="A94" s="24">
        <f>H87</f>
        <v>1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8" x14ac:dyDescent="0.25">
      <c r="A95" s="24">
        <f>I87</f>
        <v>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8" x14ac:dyDescent="0.25">
      <c r="A96" s="24">
        <f>J87</f>
        <v>1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7" x14ac:dyDescent="0.25">
      <c r="A97" s="24">
        <f>K87</f>
        <v>1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100" spans="1:17" x14ac:dyDescent="0.25">
      <c r="A100" s="25" t="s">
        <v>15</v>
      </c>
      <c r="B100" s="25"/>
      <c r="C100" s="25"/>
      <c r="D100" s="26"/>
      <c r="E100" s="26"/>
      <c r="G100" s="25" t="s">
        <v>14</v>
      </c>
      <c r="H100" s="25"/>
      <c r="I100" s="25"/>
      <c r="J100" s="25"/>
      <c r="K100" s="25"/>
      <c r="L100" s="25"/>
      <c r="M100" s="25"/>
      <c r="N100" s="25"/>
    </row>
    <row r="101" spans="1:17" x14ac:dyDescent="0.25">
      <c r="A101" s="25">
        <f>SUM($A28:$U28)</f>
        <v>2</v>
      </c>
      <c r="B101" s="25">
        <f>SUM($A52:$U52)</f>
        <v>2</v>
      </c>
      <c r="C101" s="26"/>
      <c r="D101" s="26"/>
      <c r="E101" s="26"/>
      <c r="F101" s="26"/>
      <c r="G101" s="25">
        <f>SUM($A38:$U38)</f>
        <v>0</v>
      </c>
      <c r="H101" s="25">
        <f>SUM($A62:$U62)</f>
        <v>1</v>
      </c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1:17" x14ac:dyDescent="0.25">
      <c r="A102" s="25">
        <f t="shared" ref="A102:A109" si="20">SUM($A29:$U29)</f>
        <v>2</v>
      </c>
      <c r="B102" s="25">
        <f t="shared" ref="B102:B110" si="21">SUM($A53:$U53)</f>
        <v>2</v>
      </c>
      <c r="G102" s="25">
        <f t="shared" ref="G102:G110" si="22">SUM($A39:$U39)</f>
        <v>0</v>
      </c>
      <c r="H102" s="25">
        <f t="shared" ref="H102:H110" si="23">SUM($A63:$U63)</f>
        <v>1</v>
      </c>
    </row>
    <row r="103" spans="1:17" x14ac:dyDescent="0.25">
      <c r="A103" s="25">
        <f t="shared" si="20"/>
        <v>2</v>
      </c>
      <c r="B103" s="25">
        <f t="shared" si="21"/>
        <v>2</v>
      </c>
      <c r="G103" s="25">
        <f t="shared" si="22"/>
        <v>1</v>
      </c>
      <c r="H103" s="25">
        <f t="shared" si="23"/>
        <v>0</v>
      </c>
    </row>
    <row r="104" spans="1:17" x14ac:dyDescent="0.25">
      <c r="A104" s="25">
        <f t="shared" si="20"/>
        <v>2</v>
      </c>
      <c r="B104" s="25">
        <f t="shared" si="21"/>
        <v>2</v>
      </c>
      <c r="G104" s="25">
        <f t="shared" si="22"/>
        <v>0</v>
      </c>
      <c r="H104" s="25">
        <f t="shared" si="23"/>
        <v>1</v>
      </c>
    </row>
    <row r="105" spans="1:17" x14ac:dyDescent="0.25">
      <c r="A105" s="25">
        <f t="shared" si="20"/>
        <v>2</v>
      </c>
      <c r="B105" s="25">
        <f t="shared" si="21"/>
        <v>2</v>
      </c>
      <c r="G105" s="25">
        <f t="shared" si="22"/>
        <v>1</v>
      </c>
      <c r="H105" s="25">
        <f t="shared" si="23"/>
        <v>0</v>
      </c>
    </row>
    <row r="106" spans="1:17" x14ac:dyDescent="0.25">
      <c r="A106" s="25">
        <f t="shared" si="20"/>
        <v>2</v>
      </c>
      <c r="B106" s="25">
        <f t="shared" si="21"/>
        <v>2</v>
      </c>
      <c r="G106" s="25">
        <f t="shared" si="22"/>
        <v>1</v>
      </c>
      <c r="H106" s="25">
        <f t="shared" si="23"/>
        <v>0</v>
      </c>
    </row>
    <row r="107" spans="1:17" x14ac:dyDescent="0.25">
      <c r="A107" s="25">
        <f t="shared" si="20"/>
        <v>2</v>
      </c>
      <c r="B107" s="25">
        <f t="shared" si="21"/>
        <v>2</v>
      </c>
      <c r="G107" s="25">
        <f t="shared" si="22"/>
        <v>1</v>
      </c>
      <c r="H107" s="25">
        <f t="shared" si="23"/>
        <v>0</v>
      </c>
    </row>
    <row r="108" spans="1:17" x14ac:dyDescent="0.25">
      <c r="A108" s="25">
        <f t="shared" si="20"/>
        <v>2</v>
      </c>
      <c r="B108" s="25">
        <f t="shared" si="21"/>
        <v>2</v>
      </c>
      <c r="G108" s="25">
        <f t="shared" si="22"/>
        <v>1</v>
      </c>
      <c r="H108" s="25">
        <f t="shared" si="23"/>
        <v>0</v>
      </c>
    </row>
    <row r="109" spans="1:17" x14ac:dyDescent="0.25">
      <c r="A109" s="25">
        <f t="shared" si="20"/>
        <v>2</v>
      </c>
      <c r="B109" s="25">
        <f t="shared" si="21"/>
        <v>2</v>
      </c>
      <c r="G109" s="25">
        <f t="shared" si="22"/>
        <v>0</v>
      </c>
      <c r="H109" s="25">
        <f t="shared" si="23"/>
        <v>1</v>
      </c>
    </row>
    <row r="110" spans="1:17" x14ac:dyDescent="0.25">
      <c r="A110" s="25">
        <f>SUM($A37:$U37)</f>
        <v>2</v>
      </c>
      <c r="B110" s="25">
        <f t="shared" si="21"/>
        <v>2</v>
      </c>
      <c r="G110" s="25">
        <f t="shared" si="22"/>
        <v>1</v>
      </c>
      <c r="H110" s="25">
        <f t="shared" si="23"/>
        <v>0</v>
      </c>
    </row>
    <row r="111" spans="1:17" x14ac:dyDescent="0.25">
      <c r="G111" s="25">
        <f>SUM($A48:$U48)</f>
        <v>0</v>
      </c>
      <c r="H111" s="25">
        <f>SUM($A72:$U72)</f>
        <v>1</v>
      </c>
    </row>
    <row r="116" spans="1:9" x14ac:dyDescent="0.25">
      <c r="A116" s="4" t="s">
        <v>17</v>
      </c>
      <c r="B116" s="4"/>
      <c r="C116" s="4"/>
      <c r="D116" s="4"/>
      <c r="F116" s="26"/>
      <c r="G116" s="26"/>
      <c r="H116" s="26"/>
      <c r="I116" s="26"/>
    </row>
    <row r="117" spans="1:9" x14ac:dyDescent="0.25">
      <c r="A117" s="4">
        <f>$G101-$O76</f>
        <v>0</v>
      </c>
      <c r="B117" s="4">
        <f>$H101-$R76</f>
        <v>0</v>
      </c>
      <c r="F117" s="26"/>
    </row>
    <row r="118" spans="1:9" x14ac:dyDescent="0.25">
      <c r="A118" s="4">
        <f t="shared" ref="A118:A126" si="24">$G102-$O77</f>
        <v>0</v>
      </c>
      <c r="B118" s="4">
        <f t="shared" ref="B118:B126" si="25">$H102-$R77</f>
        <v>0</v>
      </c>
      <c r="F118" s="26"/>
    </row>
    <row r="119" spans="1:9" x14ac:dyDescent="0.25">
      <c r="A119" s="4">
        <f t="shared" si="24"/>
        <v>0</v>
      </c>
      <c r="B119" s="4">
        <f t="shared" si="25"/>
        <v>0</v>
      </c>
      <c r="F119" s="26"/>
    </row>
    <row r="120" spans="1:9" x14ac:dyDescent="0.25">
      <c r="A120" s="4">
        <f t="shared" si="24"/>
        <v>0</v>
      </c>
      <c r="B120" s="4">
        <f t="shared" si="25"/>
        <v>0</v>
      </c>
      <c r="F120" s="26"/>
    </row>
    <row r="121" spans="1:9" x14ac:dyDescent="0.25">
      <c r="A121" s="4">
        <f t="shared" si="24"/>
        <v>0</v>
      </c>
      <c r="B121" s="4">
        <f t="shared" si="25"/>
        <v>0</v>
      </c>
      <c r="F121" s="26"/>
    </row>
    <row r="122" spans="1:9" x14ac:dyDescent="0.25">
      <c r="A122" s="4">
        <f t="shared" si="24"/>
        <v>0</v>
      </c>
      <c r="B122" s="4">
        <f t="shared" si="25"/>
        <v>0</v>
      </c>
      <c r="F122" s="26"/>
    </row>
    <row r="123" spans="1:9" x14ac:dyDescent="0.25">
      <c r="A123" s="4">
        <f t="shared" si="24"/>
        <v>0</v>
      </c>
      <c r="B123" s="4">
        <f t="shared" si="25"/>
        <v>0</v>
      </c>
      <c r="F123" s="26"/>
    </row>
    <row r="124" spans="1:9" x14ac:dyDescent="0.25">
      <c r="A124" s="4">
        <f t="shared" si="24"/>
        <v>0</v>
      </c>
      <c r="B124" s="4">
        <f t="shared" si="25"/>
        <v>0</v>
      </c>
      <c r="F124" s="26"/>
    </row>
    <row r="125" spans="1:9" x14ac:dyDescent="0.25">
      <c r="A125" s="4">
        <f t="shared" si="24"/>
        <v>0</v>
      </c>
      <c r="B125" s="4">
        <f t="shared" si="25"/>
        <v>0</v>
      </c>
      <c r="F125" s="26"/>
    </row>
    <row r="126" spans="1:9" x14ac:dyDescent="0.25">
      <c r="A126" s="4">
        <f t="shared" si="24"/>
        <v>0</v>
      </c>
      <c r="B126" s="4">
        <f t="shared" si="25"/>
        <v>0</v>
      </c>
      <c r="F126" s="26"/>
    </row>
    <row r="127" spans="1:9" x14ac:dyDescent="0.25">
      <c r="A127" s="4">
        <f>$G111-$O86</f>
        <v>0</v>
      </c>
      <c r="B127" s="4">
        <f>$H111-$R86</f>
        <v>0</v>
      </c>
      <c r="F127" s="26"/>
    </row>
    <row r="129" spans="1:4" x14ac:dyDescent="0.25">
      <c r="A129" s="32" t="s">
        <v>108</v>
      </c>
    </row>
    <row r="130" spans="1:4" x14ac:dyDescent="0.25">
      <c r="A130" s="32">
        <f>SUMPRODUCT(O76:O86,E15:E25)</f>
        <v>33</v>
      </c>
      <c r="B130" s="32">
        <f>SUMPRODUCT(R76:R86,E15:E25)</f>
        <v>28</v>
      </c>
    </row>
    <row r="135" spans="1:4" x14ac:dyDescent="0.25">
      <c r="A135" s="21" t="s">
        <v>18</v>
      </c>
      <c r="B135" s="21"/>
      <c r="C135" s="21"/>
      <c r="D135" s="21">
        <f>SUMPRODUCT(G5:AA25,A28:U48) + SUMPRODUCT(A52:U72,G5:AA25)</f>
        <v>158.3380860559283</v>
      </c>
    </row>
    <row r="144" spans="1:4" x14ac:dyDescent="0.25">
      <c r="A144" s="28" t="s">
        <v>19</v>
      </c>
      <c r="B144" s="28"/>
      <c r="C144" s="28" t="s">
        <v>20</v>
      </c>
    </row>
    <row r="145" spans="1:6" x14ac:dyDescent="0.25">
      <c r="A145" s="28" t="s">
        <v>21</v>
      </c>
      <c r="B145" s="28"/>
      <c r="C145" s="28" t="s">
        <v>22</v>
      </c>
    </row>
    <row r="146" spans="1:6" x14ac:dyDescent="0.25">
      <c r="A146" s="28" t="s">
        <v>23</v>
      </c>
      <c r="B146" s="28"/>
      <c r="C146" s="28" t="s">
        <v>24</v>
      </c>
    </row>
    <row r="147" spans="1:6" x14ac:dyDescent="0.25">
      <c r="A147" s="28" t="s">
        <v>25</v>
      </c>
      <c r="B147" s="28"/>
      <c r="C147" s="28" t="s">
        <v>26</v>
      </c>
    </row>
    <row r="148" spans="1:6" x14ac:dyDescent="0.25">
      <c r="A148" s="28" t="s">
        <v>27</v>
      </c>
      <c r="B148" s="28"/>
      <c r="C148" s="28">
        <v>0</v>
      </c>
    </row>
    <row r="149" spans="1:6" x14ac:dyDescent="0.25">
      <c r="A149" s="28" t="s">
        <v>28</v>
      </c>
      <c r="B149" s="28"/>
      <c r="C149" s="28">
        <v>0</v>
      </c>
    </row>
    <row r="150" spans="1:6" x14ac:dyDescent="0.25">
      <c r="A150" s="28" t="s">
        <v>29</v>
      </c>
      <c r="B150" s="28"/>
      <c r="C150" s="28">
        <v>58.740919984823755</v>
      </c>
    </row>
    <row r="151" spans="1:6" x14ac:dyDescent="0.25">
      <c r="A151" s="28" t="s">
        <v>30</v>
      </c>
      <c r="B151" s="28"/>
      <c r="C151" s="28" t="s">
        <v>31</v>
      </c>
    </row>
    <row r="153" spans="1:6" ht="15.75" thickBot="1" x14ac:dyDescent="0.3"/>
    <row r="154" spans="1:6" x14ac:dyDescent="0.25">
      <c r="A154" s="30" t="s">
        <v>32</v>
      </c>
      <c r="B154" s="30" t="s">
        <v>33</v>
      </c>
      <c r="C154" s="30" t="s">
        <v>34</v>
      </c>
      <c r="D154" s="30" t="s">
        <v>35</v>
      </c>
    </row>
    <row r="155" spans="1:6" ht="15.75" thickBot="1" x14ac:dyDescent="0.3">
      <c r="A155" s="29" t="s">
        <v>36</v>
      </c>
      <c r="B155" s="29" t="s">
        <v>37</v>
      </c>
      <c r="C155" s="29">
        <v>58.740919984823755</v>
      </c>
      <c r="D155" s="29" t="s">
        <v>38</v>
      </c>
    </row>
    <row r="157" spans="1:6" ht="15.75" thickBot="1" x14ac:dyDescent="0.3"/>
    <row r="158" spans="1:6" x14ac:dyDescent="0.25">
      <c r="A158" s="30" t="s">
        <v>32</v>
      </c>
      <c r="B158" s="30" t="s">
        <v>39</v>
      </c>
      <c r="C158" s="30" t="s">
        <v>40</v>
      </c>
      <c r="D158" s="30" t="s">
        <v>34</v>
      </c>
      <c r="E158" s="30" t="s">
        <v>41</v>
      </c>
      <c r="F158" s="30" t="s">
        <v>42</v>
      </c>
    </row>
    <row r="159" spans="1:6" x14ac:dyDescent="0.25">
      <c r="A159" s="31" t="s">
        <v>43</v>
      </c>
      <c r="B159" s="31" t="s">
        <v>37</v>
      </c>
      <c r="C159" s="31">
        <v>0</v>
      </c>
      <c r="D159" s="31">
        <v>0</v>
      </c>
      <c r="E159" s="31">
        <v>0</v>
      </c>
      <c r="F159" s="31" t="s">
        <v>44</v>
      </c>
    </row>
    <row r="160" spans="1:6" x14ac:dyDescent="0.25">
      <c r="A160" s="31" t="s">
        <v>45</v>
      </c>
      <c r="B160" s="31" t="s">
        <v>37</v>
      </c>
      <c r="C160" s="31">
        <v>0</v>
      </c>
      <c r="D160" s="31">
        <v>0</v>
      </c>
      <c r="E160" s="31">
        <v>0</v>
      </c>
      <c r="F160" s="31" t="s">
        <v>44</v>
      </c>
    </row>
    <row r="161" spans="1:6" x14ac:dyDescent="0.25">
      <c r="A161" s="31" t="s">
        <v>46</v>
      </c>
      <c r="B161" s="31" t="s">
        <v>37</v>
      </c>
      <c r="C161" s="31">
        <v>0</v>
      </c>
      <c r="D161" s="31">
        <v>0</v>
      </c>
      <c r="E161" s="31">
        <v>0</v>
      </c>
      <c r="F161" s="31" t="s">
        <v>44</v>
      </c>
    </row>
    <row r="162" spans="1:6" x14ac:dyDescent="0.25">
      <c r="A162" s="31" t="s">
        <v>47</v>
      </c>
      <c r="B162" s="31" t="s">
        <v>37</v>
      </c>
      <c r="C162" s="31">
        <v>0</v>
      </c>
      <c r="D162" s="31">
        <v>0</v>
      </c>
      <c r="E162" s="31">
        <v>0</v>
      </c>
      <c r="F162" s="31" t="s">
        <v>44</v>
      </c>
    </row>
    <row r="163" spans="1:6" x14ac:dyDescent="0.25">
      <c r="A163" s="31" t="s">
        <v>48</v>
      </c>
      <c r="B163" s="31" t="s">
        <v>37</v>
      </c>
      <c r="C163" s="31">
        <v>0</v>
      </c>
      <c r="D163" s="31">
        <v>0</v>
      </c>
      <c r="E163" s="31">
        <v>0</v>
      </c>
      <c r="F163" s="31" t="s">
        <v>44</v>
      </c>
    </row>
    <row r="164" spans="1:6" x14ac:dyDescent="0.25">
      <c r="A164" s="31" t="s">
        <v>49</v>
      </c>
      <c r="B164" s="31" t="s">
        <v>37</v>
      </c>
      <c r="C164" s="31">
        <v>0</v>
      </c>
      <c r="D164" s="31">
        <v>0</v>
      </c>
      <c r="E164" s="31">
        <v>0</v>
      </c>
      <c r="F164" s="31" t="s">
        <v>44</v>
      </c>
    </row>
    <row r="165" spans="1:6" x14ac:dyDescent="0.25">
      <c r="A165" s="31" t="s">
        <v>50</v>
      </c>
      <c r="B165" s="31" t="s">
        <v>37</v>
      </c>
      <c r="C165" s="31">
        <v>0</v>
      </c>
      <c r="D165" s="31">
        <v>0</v>
      </c>
      <c r="E165" s="31">
        <v>0</v>
      </c>
      <c r="F165" s="31" t="s">
        <v>44</v>
      </c>
    </row>
    <row r="166" spans="1:6" x14ac:dyDescent="0.25">
      <c r="A166" s="31" t="s">
        <v>51</v>
      </c>
      <c r="B166" s="31" t="s">
        <v>37</v>
      </c>
      <c r="C166" s="31">
        <v>0</v>
      </c>
      <c r="D166" s="31">
        <v>0</v>
      </c>
      <c r="E166" s="31">
        <v>0</v>
      </c>
      <c r="F166" s="31" t="s">
        <v>44</v>
      </c>
    </row>
    <row r="167" spans="1:6" x14ac:dyDescent="0.25">
      <c r="A167" s="31" t="s">
        <v>52</v>
      </c>
      <c r="B167" s="31" t="s">
        <v>37</v>
      </c>
      <c r="C167" s="31">
        <v>0</v>
      </c>
      <c r="D167" s="31">
        <v>0</v>
      </c>
      <c r="E167" s="31">
        <v>0</v>
      </c>
      <c r="F167" s="31" t="s">
        <v>44</v>
      </c>
    </row>
    <row r="168" spans="1:6" x14ac:dyDescent="0.25">
      <c r="A168" s="31" t="s">
        <v>53</v>
      </c>
      <c r="B168" s="31" t="s">
        <v>37</v>
      </c>
      <c r="C168" s="31">
        <v>0</v>
      </c>
      <c r="D168" s="31">
        <v>0</v>
      </c>
      <c r="E168" s="31">
        <v>0</v>
      </c>
      <c r="F168" s="31" t="s">
        <v>44</v>
      </c>
    </row>
    <row r="169" spans="1:6" x14ac:dyDescent="0.25">
      <c r="A169" s="31" t="s">
        <v>54</v>
      </c>
      <c r="B169" s="31" t="s">
        <v>37</v>
      </c>
      <c r="C169" s="31">
        <v>0</v>
      </c>
      <c r="D169" s="31">
        <v>0</v>
      </c>
      <c r="E169" s="31">
        <v>0</v>
      </c>
      <c r="F169" s="31" t="s">
        <v>44</v>
      </c>
    </row>
    <row r="170" spans="1:6" x14ac:dyDescent="0.25">
      <c r="A170" s="31" t="s">
        <v>55</v>
      </c>
      <c r="B170" s="31" t="s">
        <v>37</v>
      </c>
      <c r="C170" s="31">
        <v>2</v>
      </c>
      <c r="D170" s="31">
        <v>2</v>
      </c>
      <c r="E170" s="31">
        <v>2</v>
      </c>
      <c r="F170" s="31" t="s">
        <v>44</v>
      </c>
    </row>
    <row r="171" spans="1:6" x14ac:dyDescent="0.25">
      <c r="A171" s="31" t="s">
        <v>56</v>
      </c>
      <c r="B171" s="31" t="s">
        <v>37</v>
      </c>
      <c r="C171" s="31">
        <v>2</v>
      </c>
      <c r="D171" s="31">
        <v>2</v>
      </c>
      <c r="E171" s="31">
        <v>2</v>
      </c>
      <c r="F171" s="31" t="s">
        <v>44</v>
      </c>
    </row>
    <row r="172" spans="1:6" x14ac:dyDescent="0.25">
      <c r="A172" s="31" t="s">
        <v>57</v>
      </c>
      <c r="B172" s="31" t="s">
        <v>37</v>
      </c>
      <c r="C172" s="31">
        <v>2</v>
      </c>
      <c r="D172" s="31">
        <v>2</v>
      </c>
      <c r="E172" s="31">
        <v>2</v>
      </c>
      <c r="F172" s="31" t="s">
        <v>44</v>
      </c>
    </row>
    <row r="173" spans="1:6" x14ac:dyDescent="0.25">
      <c r="A173" s="31" t="s">
        <v>58</v>
      </c>
      <c r="B173" s="31" t="s">
        <v>37</v>
      </c>
      <c r="C173" s="31">
        <v>2</v>
      </c>
      <c r="D173" s="31">
        <v>2</v>
      </c>
      <c r="E173" s="31">
        <v>2</v>
      </c>
      <c r="F173" s="31" t="s">
        <v>44</v>
      </c>
    </row>
    <row r="174" spans="1:6" x14ac:dyDescent="0.25">
      <c r="A174" s="31" t="s">
        <v>59</v>
      </c>
      <c r="B174" s="31" t="s">
        <v>37</v>
      </c>
      <c r="C174" s="31">
        <v>2</v>
      </c>
      <c r="D174" s="31">
        <v>2</v>
      </c>
      <c r="E174" s="31">
        <v>2</v>
      </c>
      <c r="F174" s="31" t="s">
        <v>44</v>
      </c>
    </row>
    <row r="175" spans="1:6" x14ac:dyDescent="0.25">
      <c r="A175" s="31" t="s">
        <v>60</v>
      </c>
      <c r="B175" s="31" t="s">
        <v>37</v>
      </c>
      <c r="C175" s="31">
        <v>2</v>
      </c>
      <c r="D175" s="31">
        <v>2</v>
      </c>
      <c r="E175" s="31">
        <v>2</v>
      </c>
      <c r="F175" s="31" t="s">
        <v>44</v>
      </c>
    </row>
    <row r="176" spans="1:6" x14ac:dyDescent="0.25">
      <c r="A176" s="31" t="s">
        <v>61</v>
      </c>
      <c r="B176" s="31" t="s">
        <v>37</v>
      </c>
      <c r="C176" s="31">
        <v>2</v>
      </c>
      <c r="D176" s="31">
        <v>2</v>
      </c>
      <c r="E176" s="31">
        <v>2</v>
      </c>
      <c r="F176" s="31" t="s">
        <v>44</v>
      </c>
    </row>
    <row r="177" spans="1:6" x14ac:dyDescent="0.25">
      <c r="A177" s="31" t="s">
        <v>62</v>
      </c>
      <c r="B177" s="31" t="s">
        <v>37</v>
      </c>
      <c r="C177" s="31">
        <v>2</v>
      </c>
      <c r="D177" s="31">
        <v>2</v>
      </c>
      <c r="E177" s="31">
        <v>2</v>
      </c>
      <c r="F177" s="31" t="s">
        <v>44</v>
      </c>
    </row>
    <row r="178" spans="1:6" x14ac:dyDescent="0.25">
      <c r="A178" s="31" t="s">
        <v>63</v>
      </c>
      <c r="B178" s="31" t="s">
        <v>37</v>
      </c>
      <c r="C178" s="31">
        <v>2</v>
      </c>
      <c r="D178" s="31">
        <v>2</v>
      </c>
      <c r="E178" s="31">
        <v>2</v>
      </c>
      <c r="F178" s="31" t="s">
        <v>44</v>
      </c>
    </row>
    <row r="179" spans="1:6" x14ac:dyDescent="0.25">
      <c r="A179" s="31" t="s">
        <v>64</v>
      </c>
      <c r="B179" s="31" t="s">
        <v>37</v>
      </c>
      <c r="C179" s="31">
        <v>2</v>
      </c>
      <c r="D179" s="31">
        <v>2</v>
      </c>
      <c r="E179" s="31">
        <v>2</v>
      </c>
      <c r="F179" s="31" t="s">
        <v>44</v>
      </c>
    </row>
    <row r="180" spans="1:6" x14ac:dyDescent="0.25">
      <c r="A180" s="31" t="s">
        <v>65</v>
      </c>
      <c r="B180" s="31" t="s">
        <v>37</v>
      </c>
      <c r="C180" s="31">
        <v>0</v>
      </c>
      <c r="D180" s="31">
        <v>0</v>
      </c>
      <c r="E180" s="31">
        <v>0</v>
      </c>
      <c r="F180" s="31" t="s">
        <v>44</v>
      </c>
    </row>
    <row r="181" spans="1:6" x14ac:dyDescent="0.25">
      <c r="A181" s="31" t="s">
        <v>66</v>
      </c>
      <c r="B181" s="31" t="s">
        <v>37</v>
      </c>
      <c r="C181" s="31">
        <v>0</v>
      </c>
      <c r="D181" s="31">
        <v>0</v>
      </c>
      <c r="E181" s="31">
        <v>0</v>
      </c>
      <c r="F181" s="31" t="s">
        <v>44</v>
      </c>
    </row>
    <row r="182" spans="1:6" x14ac:dyDescent="0.25">
      <c r="A182" s="31" t="s">
        <v>67</v>
      </c>
      <c r="B182" s="31" t="s">
        <v>37</v>
      </c>
      <c r="C182" s="31">
        <v>0</v>
      </c>
      <c r="D182" s="31">
        <v>0</v>
      </c>
      <c r="E182" s="31">
        <v>0</v>
      </c>
      <c r="F182" s="31" t="s">
        <v>44</v>
      </c>
    </row>
    <row r="183" spans="1:6" x14ac:dyDescent="0.25">
      <c r="A183" s="31" t="s">
        <v>68</v>
      </c>
      <c r="B183" s="31" t="s">
        <v>37</v>
      </c>
      <c r="C183" s="31">
        <v>0</v>
      </c>
      <c r="D183" s="31">
        <v>0</v>
      </c>
      <c r="E183" s="31">
        <v>0</v>
      </c>
      <c r="F183" s="31" t="s">
        <v>44</v>
      </c>
    </row>
    <row r="184" spans="1:6" x14ac:dyDescent="0.25">
      <c r="A184" s="31" t="s">
        <v>69</v>
      </c>
      <c r="B184" s="31" t="s">
        <v>37</v>
      </c>
      <c r="C184" s="31">
        <v>0</v>
      </c>
      <c r="D184" s="31">
        <v>0</v>
      </c>
      <c r="E184" s="31">
        <v>0</v>
      </c>
      <c r="F184" s="31" t="s">
        <v>44</v>
      </c>
    </row>
    <row r="185" spans="1:6" x14ac:dyDescent="0.25">
      <c r="A185" s="31" t="s">
        <v>70</v>
      </c>
      <c r="B185" s="31" t="s">
        <v>37</v>
      </c>
      <c r="C185" s="31">
        <v>0</v>
      </c>
      <c r="D185" s="31">
        <v>0</v>
      </c>
      <c r="E185" s="31">
        <v>0</v>
      </c>
      <c r="F185" s="31" t="s">
        <v>44</v>
      </c>
    </row>
    <row r="186" spans="1:6" x14ac:dyDescent="0.25">
      <c r="A186" s="31" t="s">
        <v>71</v>
      </c>
      <c r="B186" s="31" t="s">
        <v>37</v>
      </c>
      <c r="C186" s="31">
        <v>0</v>
      </c>
      <c r="D186" s="31">
        <v>0</v>
      </c>
      <c r="E186" s="31">
        <v>0</v>
      </c>
      <c r="F186" s="31" t="s">
        <v>44</v>
      </c>
    </row>
    <row r="187" spans="1:6" x14ac:dyDescent="0.25">
      <c r="A187" s="31" t="s">
        <v>72</v>
      </c>
      <c r="B187" s="31" t="s">
        <v>37</v>
      </c>
      <c r="C187" s="31">
        <v>0</v>
      </c>
      <c r="D187" s="31">
        <v>0</v>
      </c>
      <c r="E187" s="31">
        <v>0</v>
      </c>
      <c r="F187" s="31" t="s">
        <v>44</v>
      </c>
    </row>
    <row r="188" spans="1:6" x14ac:dyDescent="0.25">
      <c r="A188" s="31" t="s">
        <v>73</v>
      </c>
      <c r="B188" s="31" t="s">
        <v>37</v>
      </c>
      <c r="C188" s="31">
        <v>0</v>
      </c>
      <c r="D188" s="31">
        <v>0</v>
      </c>
      <c r="E188" s="31">
        <v>0</v>
      </c>
      <c r="F188" s="31" t="s">
        <v>44</v>
      </c>
    </row>
    <row r="189" spans="1:6" x14ac:dyDescent="0.25">
      <c r="A189" s="31" t="s">
        <v>74</v>
      </c>
      <c r="B189" s="31" t="s">
        <v>37</v>
      </c>
      <c r="C189" s="31">
        <v>0</v>
      </c>
      <c r="D189" s="31">
        <v>0</v>
      </c>
      <c r="E189" s="31">
        <v>0</v>
      </c>
      <c r="F189" s="31" t="s">
        <v>44</v>
      </c>
    </row>
    <row r="190" spans="1:6" x14ac:dyDescent="0.25">
      <c r="A190" s="31" t="s">
        <v>75</v>
      </c>
      <c r="B190" s="31" t="s">
        <v>37</v>
      </c>
      <c r="C190" s="31">
        <v>0</v>
      </c>
      <c r="D190" s="31">
        <v>0</v>
      </c>
      <c r="E190" s="31">
        <v>0</v>
      </c>
      <c r="F190" s="31" t="s">
        <v>44</v>
      </c>
    </row>
    <row r="191" spans="1:6" x14ac:dyDescent="0.25">
      <c r="A191" s="31" t="s">
        <v>76</v>
      </c>
      <c r="B191" s="31" t="s">
        <v>37</v>
      </c>
      <c r="C191" s="31">
        <v>0</v>
      </c>
      <c r="D191" s="31">
        <v>0</v>
      </c>
      <c r="E191" s="31">
        <v>0</v>
      </c>
      <c r="F191" s="31" t="s">
        <v>44</v>
      </c>
    </row>
    <row r="192" spans="1:6" x14ac:dyDescent="0.25">
      <c r="A192" s="31" t="s">
        <v>77</v>
      </c>
      <c r="B192" s="31" t="s">
        <v>37</v>
      </c>
      <c r="C192" s="31">
        <v>0</v>
      </c>
      <c r="D192" s="31">
        <v>0</v>
      </c>
      <c r="E192" s="31">
        <v>0</v>
      </c>
      <c r="F192" s="31" t="s">
        <v>44</v>
      </c>
    </row>
    <row r="193" spans="1:6" x14ac:dyDescent="0.25">
      <c r="A193" s="31" t="s">
        <v>78</v>
      </c>
      <c r="B193" s="31" t="s">
        <v>37</v>
      </c>
      <c r="C193" s="31">
        <v>0</v>
      </c>
      <c r="D193" s="31">
        <v>0</v>
      </c>
      <c r="E193" s="31">
        <v>0</v>
      </c>
      <c r="F193" s="31" t="s">
        <v>44</v>
      </c>
    </row>
    <row r="194" spans="1:6" x14ac:dyDescent="0.25">
      <c r="A194" s="31" t="s">
        <v>79</v>
      </c>
      <c r="B194" s="31" t="s">
        <v>37</v>
      </c>
      <c r="C194" s="31">
        <v>0</v>
      </c>
      <c r="D194" s="31">
        <v>0</v>
      </c>
      <c r="E194" s="31">
        <v>0</v>
      </c>
      <c r="F194" s="31" t="s">
        <v>44</v>
      </c>
    </row>
    <row r="195" spans="1:6" x14ac:dyDescent="0.25">
      <c r="A195" s="31" t="s">
        <v>80</v>
      </c>
      <c r="B195" s="31" t="s">
        <v>37</v>
      </c>
      <c r="C195" s="31">
        <v>0</v>
      </c>
      <c r="D195" s="31">
        <v>0</v>
      </c>
      <c r="E195" s="31">
        <v>0</v>
      </c>
      <c r="F195" s="31" t="s">
        <v>44</v>
      </c>
    </row>
    <row r="196" spans="1:6" x14ac:dyDescent="0.25">
      <c r="A196" s="31" t="s">
        <v>81</v>
      </c>
      <c r="B196" s="31" t="s">
        <v>37</v>
      </c>
      <c r="C196" s="31">
        <v>0</v>
      </c>
      <c r="D196" s="31">
        <v>0</v>
      </c>
      <c r="E196" s="31">
        <v>0</v>
      </c>
      <c r="F196" s="31" t="s">
        <v>44</v>
      </c>
    </row>
    <row r="197" spans="1:6" x14ac:dyDescent="0.25">
      <c r="A197" s="31" t="s">
        <v>82</v>
      </c>
      <c r="B197" s="31" t="s">
        <v>37</v>
      </c>
      <c r="C197" s="31">
        <v>0</v>
      </c>
      <c r="D197" s="31">
        <v>0</v>
      </c>
      <c r="E197" s="31">
        <v>0</v>
      </c>
      <c r="F197" s="31" t="s">
        <v>44</v>
      </c>
    </row>
    <row r="198" spans="1:6" x14ac:dyDescent="0.25">
      <c r="A198" s="31" t="s">
        <v>83</v>
      </c>
      <c r="B198" s="31" t="s">
        <v>37</v>
      </c>
      <c r="C198" s="31">
        <v>0</v>
      </c>
      <c r="D198" s="31">
        <v>0</v>
      </c>
      <c r="E198" s="31">
        <v>0</v>
      </c>
      <c r="F198" s="31" t="s">
        <v>44</v>
      </c>
    </row>
    <row r="199" spans="1:6" x14ac:dyDescent="0.25">
      <c r="A199" s="31" t="s">
        <v>84</v>
      </c>
      <c r="B199" s="31" t="s">
        <v>37</v>
      </c>
      <c r="C199" s="31">
        <v>0</v>
      </c>
      <c r="D199" s="31">
        <v>0</v>
      </c>
      <c r="E199" s="31">
        <v>0</v>
      </c>
      <c r="F199" s="31" t="s">
        <v>44</v>
      </c>
    </row>
    <row r="200" spans="1:6" x14ac:dyDescent="0.25">
      <c r="A200" s="31" t="s">
        <v>85</v>
      </c>
      <c r="B200" s="31" t="s">
        <v>37</v>
      </c>
      <c r="C200" s="31">
        <v>0</v>
      </c>
      <c r="D200" s="31">
        <v>0</v>
      </c>
      <c r="E200" s="31">
        <v>0</v>
      </c>
      <c r="F200" s="31" t="s">
        <v>44</v>
      </c>
    </row>
    <row r="201" spans="1:6" x14ac:dyDescent="0.25">
      <c r="A201" s="31" t="s">
        <v>86</v>
      </c>
      <c r="B201" s="31" t="s">
        <v>37</v>
      </c>
      <c r="C201" s="31">
        <v>0</v>
      </c>
      <c r="D201" s="31">
        <v>0</v>
      </c>
      <c r="E201" s="31">
        <v>0</v>
      </c>
      <c r="F201" s="31" t="s">
        <v>44</v>
      </c>
    </row>
    <row r="202" spans="1:6" x14ac:dyDescent="0.25">
      <c r="A202" s="31" t="s">
        <v>87</v>
      </c>
      <c r="B202" s="31" t="s">
        <v>37</v>
      </c>
      <c r="C202" s="31">
        <v>0</v>
      </c>
      <c r="D202" s="31">
        <v>0</v>
      </c>
      <c r="E202" s="31">
        <v>0</v>
      </c>
      <c r="F202" s="31" t="s">
        <v>44</v>
      </c>
    </row>
    <row r="203" spans="1:6" x14ac:dyDescent="0.25">
      <c r="A203" s="31" t="s">
        <v>88</v>
      </c>
      <c r="B203" s="31" t="s">
        <v>37</v>
      </c>
      <c r="C203" s="31">
        <v>0</v>
      </c>
      <c r="D203" s="31">
        <v>0</v>
      </c>
      <c r="E203" s="31">
        <v>0</v>
      </c>
      <c r="F203" s="31" t="s">
        <v>44</v>
      </c>
    </row>
    <row r="204" spans="1:6" x14ac:dyDescent="0.25">
      <c r="A204" s="31" t="s">
        <v>89</v>
      </c>
      <c r="B204" s="31" t="s">
        <v>37</v>
      </c>
      <c r="C204" s="31">
        <v>0</v>
      </c>
      <c r="D204" s="31">
        <v>0</v>
      </c>
      <c r="E204" s="31">
        <v>0</v>
      </c>
      <c r="F204" s="31" t="s">
        <v>44</v>
      </c>
    </row>
    <row r="205" spans="1:6" x14ac:dyDescent="0.25">
      <c r="A205" s="31" t="s">
        <v>90</v>
      </c>
      <c r="B205" s="31" t="s">
        <v>37</v>
      </c>
      <c r="C205" s="31">
        <v>0</v>
      </c>
      <c r="D205" s="31">
        <v>0</v>
      </c>
      <c r="E205" s="31">
        <v>0</v>
      </c>
      <c r="F205" s="31" t="s">
        <v>44</v>
      </c>
    </row>
    <row r="206" spans="1:6" x14ac:dyDescent="0.25">
      <c r="A206" s="31" t="s">
        <v>91</v>
      </c>
      <c r="B206" s="31" t="s">
        <v>37</v>
      </c>
      <c r="C206" s="31">
        <v>0</v>
      </c>
      <c r="D206" s="31">
        <v>0</v>
      </c>
      <c r="E206" s="31">
        <v>0</v>
      </c>
      <c r="F206" s="31" t="s">
        <v>44</v>
      </c>
    </row>
    <row r="207" spans="1:6" x14ac:dyDescent="0.25">
      <c r="A207" s="31" t="s">
        <v>92</v>
      </c>
      <c r="B207" s="31" t="s">
        <v>37</v>
      </c>
      <c r="C207" s="31">
        <v>0</v>
      </c>
      <c r="D207" s="31">
        <v>0</v>
      </c>
      <c r="E207" s="31">
        <v>0</v>
      </c>
      <c r="F207" s="31" t="s">
        <v>44</v>
      </c>
    </row>
    <row r="208" spans="1:6" x14ac:dyDescent="0.25">
      <c r="A208" s="31" t="s">
        <v>93</v>
      </c>
      <c r="B208" s="31" t="s">
        <v>37</v>
      </c>
      <c r="C208" s="31">
        <v>0</v>
      </c>
      <c r="D208" s="31">
        <v>0</v>
      </c>
      <c r="E208" s="31">
        <v>0</v>
      </c>
      <c r="F208" s="31" t="s">
        <v>44</v>
      </c>
    </row>
    <row r="209" spans="1:6" x14ac:dyDescent="0.25">
      <c r="A209" s="31" t="s">
        <v>94</v>
      </c>
      <c r="B209" s="31" t="s">
        <v>37</v>
      </c>
      <c r="C209" s="31">
        <v>0</v>
      </c>
      <c r="D209" s="31">
        <v>0</v>
      </c>
      <c r="E209" s="31">
        <v>0</v>
      </c>
      <c r="F209" s="31" t="s">
        <v>44</v>
      </c>
    </row>
    <row r="210" spans="1:6" x14ac:dyDescent="0.25">
      <c r="A210" s="31" t="s">
        <v>95</v>
      </c>
      <c r="B210" s="31" t="s">
        <v>37</v>
      </c>
      <c r="C210" s="31">
        <v>0</v>
      </c>
      <c r="D210" s="31">
        <v>0</v>
      </c>
      <c r="E210" s="31">
        <v>0</v>
      </c>
      <c r="F210" s="31" t="s">
        <v>44</v>
      </c>
    </row>
    <row r="211" spans="1:6" x14ac:dyDescent="0.25">
      <c r="A211" s="31" t="s">
        <v>96</v>
      </c>
      <c r="B211" s="31" t="s">
        <v>37</v>
      </c>
      <c r="C211" s="31">
        <v>0</v>
      </c>
      <c r="D211" s="31">
        <v>0</v>
      </c>
      <c r="E211" s="31">
        <v>0</v>
      </c>
      <c r="F211" s="31" t="s">
        <v>44</v>
      </c>
    </row>
    <row r="212" spans="1:6" x14ac:dyDescent="0.25">
      <c r="A212" s="31" t="s">
        <v>97</v>
      </c>
      <c r="B212" s="31" t="s">
        <v>37</v>
      </c>
      <c r="C212" s="31">
        <v>0</v>
      </c>
      <c r="D212" s="31">
        <v>0</v>
      </c>
      <c r="E212" s="31">
        <v>0</v>
      </c>
      <c r="F212" s="31" t="s">
        <v>44</v>
      </c>
    </row>
    <row r="213" spans="1:6" x14ac:dyDescent="0.25">
      <c r="A213" s="31" t="s">
        <v>98</v>
      </c>
      <c r="B213" s="31" t="s">
        <v>37</v>
      </c>
      <c r="C213" s="31">
        <v>0</v>
      </c>
      <c r="D213" s="31">
        <v>0</v>
      </c>
      <c r="E213" s="31">
        <v>0</v>
      </c>
      <c r="F213" s="31" t="s">
        <v>44</v>
      </c>
    </row>
    <row r="214" spans="1:6" x14ac:dyDescent="0.25">
      <c r="A214" s="31" t="s">
        <v>99</v>
      </c>
      <c r="B214" s="31" t="s">
        <v>37</v>
      </c>
      <c r="C214" s="31">
        <v>0</v>
      </c>
      <c r="D214" s="31">
        <v>0</v>
      </c>
      <c r="E214" s="31">
        <v>0</v>
      </c>
      <c r="F214" s="31" t="s">
        <v>44</v>
      </c>
    </row>
    <row r="215" spans="1:6" x14ac:dyDescent="0.25">
      <c r="A215" s="31" t="s">
        <v>100</v>
      </c>
      <c r="B215" s="31" t="s">
        <v>37</v>
      </c>
      <c r="C215" s="31">
        <v>0</v>
      </c>
      <c r="D215" s="31">
        <v>0</v>
      </c>
      <c r="E215" s="31">
        <v>0</v>
      </c>
      <c r="F215" s="31" t="s">
        <v>44</v>
      </c>
    </row>
    <row r="216" spans="1:6" x14ac:dyDescent="0.25">
      <c r="A216" s="31" t="s">
        <v>101</v>
      </c>
      <c r="B216" s="31" t="s">
        <v>37</v>
      </c>
      <c r="C216" s="31">
        <v>0</v>
      </c>
      <c r="D216" s="31">
        <v>0</v>
      </c>
      <c r="E216" s="31">
        <v>0</v>
      </c>
      <c r="F216" s="31" t="s">
        <v>44</v>
      </c>
    </row>
    <row r="217" spans="1:6" x14ac:dyDescent="0.25">
      <c r="A217" s="31" t="s">
        <v>65</v>
      </c>
      <c r="B217" s="31" t="s">
        <v>37</v>
      </c>
      <c r="C217" s="31">
        <v>0</v>
      </c>
      <c r="D217" s="31">
        <v>0</v>
      </c>
      <c r="E217" s="31">
        <v>0</v>
      </c>
      <c r="F217" s="31" t="s">
        <v>44</v>
      </c>
    </row>
    <row r="218" spans="1:6" x14ac:dyDescent="0.25">
      <c r="A218" s="31" t="s">
        <v>102</v>
      </c>
      <c r="B218" s="31" t="s">
        <v>37</v>
      </c>
      <c r="C218" s="31">
        <v>0</v>
      </c>
      <c r="D218" s="31">
        <v>0</v>
      </c>
      <c r="E218" s="31">
        <v>0</v>
      </c>
      <c r="F218" s="31" t="s">
        <v>44</v>
      </c>
    </row>
    <row r="219" spans="1:6" x14ac:dyDescent="0.25">
      <c r="A219" s="31" t="s">
        <v>103</v>
      </c>
      <c r="B219" s="31" t="s">
        <v>37</v>
      </c>
      <c r="C219" s="31">
        <v>0</v>
      </c>
      <c r="D219" s="31">
        <v>0</v>
      </c>
      <c r="E219" s="31">
        <v>0</v>
      </c>
      <c r="F219" s="31" t="s">
        <v>44</v>
      </c>
    </row>
    <row r="220" spans="1:6" x14ac:dyDescent="0.25">
      <c r="A220" s="31" t="s">
        <v>104</v>
      </c>
      <c r="B220" s="31" t="s">
        <v>37</v>
      </c>
      <c r="C220" s="31">
        <v>0</v>
      </c>
      <c r="D220" s="31">
        <v>0</v>
      </c>
      <c r="E220" s="31">
        <v>0</v>
      </c>
      <c r="F220" s="31" t="s">
        <v>44</v>
      </c>
    </row>
    <row r="221" spans="1:6" x14ac:dyDescent="0.25">
      <c r="A221" s="31" t="s">
        <v>105</v>
      </c>
      <c r="B221" s="31" t="s">
        <v>37</v>
      </c>
      <c r="C221" s="31">
        <v>0</v>
      </c>
      <c r="D221" s="31">
        <v>0</v>
      </c>
      <c r="E221" s="31">
        <v>0</v>
      </c>
      <c r="F221" s="31" t="s">
        <v>44</v>
      </c>
    </row>
    <row r="222" spans="1:6" ht="15.75" thickBot="1" x14ac:dyDescent="0.3">
      <c r="A222" s="29" t="s">
        <v>106</v>
      </c>
      <c r="B222" s="29" t="s">
        <v>37</v>
      </c>
      <c r="C222" s="29">
        <v>0</v>
      </c>
      <c r="D222" s="29">
        <v>0</v>
      </c>
      <c r="E222" s="29">
        <v>0</v>
      </c>
      <c r="F222" s="29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2"/>
  <sheetViews>
    <sheetView topLeftCell="A89" zoomScale="85" zoomScaleNormal="85" workbookViewId="0">
      <selection activeCell="T13" sqref="T13"/>
    </sheetView>
  </sheetViews>
  <sheetFormatPr defaultRowHeight="15" x14ac:dyDescent="0.25"/>
  <cols>
    <col min="1" max="1" width="11.7109375" customWidth="1"/>
  </cols>
  <sheetData>
    <row r="1" spans="1:29" x14ac:dyDescent="0.25">
      <c r="A1" t="s">
        <v>12</v>
      </c>
    </row>
    <row r="2" spans="1:29" x14ac:dyDescent="0.25">
      <c r="A2" s="1" t="s">
        <v>10</v>
      </c>
      <c r="B2" s="1" t="s">
        <v>107</v>
      </c>
      <c r="C2" s="1">
        <v>80</v>
      </c>
      <c r="D2" s="2">
        <f>SUM(E6:E14)</f>
        <v>43</v>
      </c>
      <c r="E2" s="5">
        <v>37</v>
      </c>
      <c r="G2" s="9" t="s">
        <v>5</v>
      </c>
      <c r="H2" s="9"/>
      <c r="I2" s="9"/>
      <c r="J2" s="9"/>
    </row>
    <row r="4" spans="1:29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16</v>
      </c>
      <c r="AC4" s="1" t="s">
        <v>109</v>
      </c>
    </row>
    <row r="5" spans="1:29" x14ac:dyDescent="0.25">
      <c r="A5" s="6">
        <v>1</v>
      </c>
      <c r="B5" s="6">
        <v>0</v>
      </c>
      <c r="C5" s="6">
        <v>0</v>
      </c>
      <c r="D5" s="6" t="s">
        <v>4</v>
      </c>
      <c r="E5" s="6" t="s">
        <v>4</v>
      </c>
      <c r="G5" s="12">
        <v>0</v>
      </c>
      <c r="H5" s="10">
        <f>SQRT($B6*$B6 + $C6*$C6)</f>
        <v>4.2426406871192848</v>
      </c>
      <c r="I5" s="10">
        <f>SQRT($B7*$B7 + $C7*$C7)</f>
        <v>11.045361017187261</v>
      </c>
      <c r="J5" s="10">
        <f>SQRT($B8*$B8 + $C8*$C8)</f>
        <v>8.0622577482985491</v>
      </c>
      <c r="K5" s="10">
        <f>SQRT($B9*$B9 + $C9*$C9)</f>
        <v>10.295630140987001</v>
      </c>
      <c r="L5" s="10">
        <f>SQRT($B10*$B10 + $C10*$C10)</f>
        <v>5.3851648071345037</v>
      </c>
      <c r="M5" s="10">
        <f>SQRT($B11*$B11 + $C11*$C11)</f>
        <v>8.0622577482985491</v>
      </c>
      <c r="N5" s="10">
        <f>SQRT($B12*$B12 + $C12*$C12)</f>
        <v>6</v>
      </c>
      <c r="O5" s="10">
        <f>SQRT($B13*$B13 + $C13*$C13)</f>
        <v>6.7082039324993694</v>
      </c>
      <c r="P5" s="10">
        <f>SQRT($B14*$B14 + $C14*$C14)</f>
        <v>3.1622776601683795</v>
      </c>
      <c r="Q5" s="10">
        <f>SQRT($B15*$B15 + $C15*$C15)</f>
        <v>6</v>
      </c>
      <c r="R5" s="10">
        <f>SQRT($B16*$B16 + $C16*$C16)</f>
        <v>7.2111025509279782</v>
      </c>
      <c r="S5" s="10">
        <f>SQRT($B17*$B17 + $C17*$C17)</f>
        <v>5.3851648071345037</v>
      </c>
      <c r="T5" s="10">
        <f>SQRT($B18*$B18 + $C18*$C18)</f>
        <v>8.2462112512353212</v>
      </c>
      <c r="U5" s="10">
        <f>SQRT($B19*$B19 + $C19*$C19)</f>
        <v>11.661903789690601</v>
      </c>
      <c r="V5" s="10">
        <f>SQRT($B20*$B20 + $C20*$C20)</f>
        <v>8.0622577482985491</v>
      </c>
      <c r="W5" s="10">
        <f>SQRT($B21*$B21 + $C21*$C21)</f>
        <v>3.1622776601683795</v>
      </c>
      <c r="X5" s="10">
        <f>SQRT($B22*$B22 + $C22*$C22)</f>
        <v>7.810249675906654</v>
      </c>
      <c r="Y5" s="10">
        <f>SQRT($B23*$B23 + $C23*$C23)</f>
        <v>9.2195444572928871</v>
      </c>
      <c r="Z5" s="10">
        <f>SQRT($B24*$B24 + $C24*$C24)</f>
        <v>7.810249675906654</v>
      </c>
      <c r="AA5" s="13">
        <f>SQRT($B25*$B25 + $C25*$C25)</f>
        <v>6.4031242374328485</v>
      </c>
      <c r="AC5" s="2" t="s">
        <v>110</v>
      </c>
    </row>
    <row r="6" spans="1:29" x14ac:dyDescent="0.25">
      <c r="A6" s="6">
        <v>2</v>
      </c>
      <c r="B6" s="6">
        <v>-3</v>
      </c>
      <c r="C6" s="6">
        <v>3</v>
      </c>
      <c r="D6" s="6">
        <v>1</v>
      </c>
      <c r="E6" s="6">
        <v>5</v>
      </c>
      <c r="G6" s="14">
        <f>SQRT($B6*$B6 + $C6*$C6)</f>
        <v>4.2426406871192848</v>
      </c>
      <c r="H6" s="11">
        <v>0</v>
      </c>
      <c r="I6" s="11">
        <f>SQRT(($B7-$B$6)*($B7-$B$6)+($C7-$C$6)*($C7-$C$6))</f>
        <v>8.9442719099991592</v>
      </c>
      <c r="J6" s="11">
        <f>SQRT(($B8-$B$6)*($B8-$B$6)+($C8-$C$6)*($C8-$C$6))</f>
        <v>8.0622577482985491</v>
      </c>
      <c r="K6" s="11">
        <f>SQRT(($B9-$B$6)*($B9-$B$6)+($C9-$C$6)*($C9-$C$6))</f>
        <v>6.324555320336759</v>
      </c>
      <c r="L6" s="11">
        <f>SQRT(($B10-$B$6)*($B10-$B$6)+($C10-$C$6)*($C10-$C$6))</f>
        <v>5.3851648071345037</v>
      </c>
      <c r="M6" s="11">
        <f>SQRT(($B11-$B$6)*($B11-$B$6)+($C11-$C$6)*($C11-$C$6))</f>
        <v>10.04987562112089</v>
      </c>
      <c r="N6" s="11">
        <f>SQRT(($B12-$B$6)*($B12-$B$6)+($C12-$C$6)*($C12-$C$6))</f>
        <v>9.4868329805051381</v>
      </c>
      <c r="O6" s="11">
        <f>SQRT(($B13-$B$6)*($B13-$B$6)+($C13-$C$6)*($C13-$C$6))</f>
        <v>10.816653826391969</v>
      </c>
      <c r="P6" s="11">
        <f>SQRT(($B14-$B$6)*($B14-$B$6)+($C14-$C$6)*($C14-$C$6))</f>
        <v>6.324555320336759</v>
      </c>
      <c r="Q6" s="11">
        <f>SQRT(($B15-$B$6)*($B15-$B$6)+($C15-$C$6)*($C15-$C$6))</f>
        <v>9.4868329805051381</v>
      </c>
      <c r="R6" s="11">
        <f>SQRT(($B16-$B$6)*($B16-$B$6)+($C16-$C$6)*($C16-$C$6))</f>
        <v>9.0553851381374173</v>
      </c>
      <c r="S6" s="11">
        <f>SQRT(($B17-$B$6)*($B17-$B$6)+($C17-$C$6)*($C17-$C$6))</f>
        <v>5.3851648071345037</v>
      </c>
      <c r="T6" s="11">
        <f>SQRT(($B18-$B$6)*($B18-$B$6)+($C18-$C$6)*($C18-$C$6))</f>
        <v>5.0990195135927845</v>
      </c>
      <c r="U6" s="11">
        <f>SQRT(($B19-$B$6)*($B19-$B$6)+($C19-$C$6)*($C19-$C$6))</f>
        <v>11.401754250991379</v>
      </c>
      <c r="V6" s="11">
        <f>SQRT(($B20-$B$6)*($B20-$B$6)+($C20-$C$6)*($C20-$C$6))</f>
        <v>6.4031242374328485</v>
      </c>
      <c r="W6" s="11">
        <f>SQRT(($B21-$B$6)*($B21-$B$6)+($C21-$C$6)*($C21-$C$6))</f>
        <v>2</v>
      </c>
      <c r="X6" s="11">
        <f>SQRT(($B22-$B$6)*($B22-$B$6)+($C22-$C$6)*($C22-$C$6))</f>
        <v>3.6055512754639891</v>
      </c>
      <c r="Y6" s="11">
        <f>SQRT(($B23-$B$6)*($B23-$B$6)+($C23-$C$6)*($C23-$C$6))</f>
        <v>7.810249675906654</v>
      </c>
      <c r="Z6" s="11">
        <f>SQRT(($B24-$B$6)*($B24-$B$6)+($C24-$C$6)*($C24-$C$6))</f>
        <v>8.5440037453175304</v>
      </c>
      <c r="AA6" s="15">
        <f>SQRT(($B25-$B$6)*($B25-$B$6)+($C25-$C$6)*($C25-$C$6))</f>
        <v>10.63014581273465</v>
      </c>
      <c r="AC6" s="5" t="s">
        <v>111</v>
      </c>
    </row>
    <row r="7" spans="1:29" x14ac:dyDescent="0.25">
      <c r="A7" s="6">
        <v>3</v>
      </c>
      <c r="B7" s="6">
        <v>1</v>
      </c>
      <c r="C7" s="6">
        <v>11</v>
      </c>
      <c r="D7" s="6">
        <v>1</v>
      </c>
      <c r="E7" s="6">
        <v>4</v>
      </c>
      <c r="G7" s="14">
        <f t="shared" ref="G7:G25" si="0">SQRT($B7*$B7 + $C7*$C7)</f>
        <v>11.045361017187261</v>
      </c>
      <c r="H7" s="11">
        <f t="shared" ref="H7:H25" si="1">SQRT(($B7-$B$6)*($B7-$B$6)+($C7-$C$6)*($C7-$C$6))</f>
        <v>8.9442719099991592</v>
      </c>
      <c r="I7" s="11">
        <f t="shared" ref="I7:I25" si="2">SQRT(($B7-$B$7)*($B7-$B$7)+($C7-$C$7)*($C7-$C$7))</f>
        <v>0</v>
      </c>
      <c r="J7" s="11">
        <f>SQRT(($B8-$B$7)*($B8-$B$7)+($C8-$C$7)*($C8-$C$7))</f>
        <v>5</v>
      </c>
      <c r="K7" s="11">
        <f>SQRT(($B9-$B$7)*($B9-$B$7)+($C9-$C$7)*($C9-$C$7))</f>
        <v>6.324555320336759</v>
      </c>
      <c r="L7" s="11">
        <f>SQRT(($B10-$B$7)*($B10-$B$7)+($C10-$C$7)*($C10-$C$7))</f>
        <v>14.317821063276353</v>
      </c>
      <c r="M7" s="11">
        <f>SQRT(($B11-$B$7)*($B11-$B$7)+($C11-$C$7)*($C11-$C$7))</f>
        <v>18.681541692269406</v>
      </c>
      <c r="N7" s="11">
        <f>SQRT(($B12-$B$7)*($B12-$B$7)+($C12-$C$7)*($C12-$C$7))</f>
        <v>12.083045973594572</v>
      </c>
      <c r="O7" s="11">
        <f>SQRT(($B13-$B$7)*($B13-$B$7)+($C13-$C$7)*($C13-$C$7))</f>
        <v>17.11724276862369</v>
      </c>
      <c r="P7" s="11">
        <f>SQRT(($B14-$B$7)*($B14-$B$7)+($C14-$C$7)*($C14-$C$7))</f>
        <v>14.142135623730951</v>
      </c>
      <c r="Q7" s="11">
        <f>SQRT(($B15-$B$7)*($B15-$B$7)+($C15-$C$7)*($C15-$C$7))</f>
        <v>17.029386365926403</v>
      </c>
      <c r="R7" s="11">
        <f>SQRT(($B16-$B$7)*($B16-$B$7)+($C16-$C$7)*($C16-$C$7))</f>
        <v>8.6023252670426267</v>
      </c>
      <c r="S7" s="11">
        <f>SQRT(($B17-$B$7)*($B17-$B$7)+($C17-$C$7)*($C17-$C$7))</f>
        <v>6.0827625302982193</v>
      </c>
      <c r="T7" s="11">
        <f>SQRT(($B18-$B$7)*($B18-$B$7)+($C18-$C$7)*($C18-$C$7))</f>
        <v>4.2426406871192848</v>
      </c>
      <c r="U7" s="11">
        <f>SQRT(($B19-$B$7)*($B19-$B$7)+($C19-$C$7)*($C19-$C$7))</f>
        <v>5.0990195135927845</v>
      </c>
      <c r="V7" s="11">
        <f>SQRT(($B20-$B$7)*($B20-$B$7)+($C20-$C$7)*($C20-$C$7))</f>
        <v>3</v>
      </c>
      <c r="W7" s="11">
        <f>SQRT(($B21-$B$7)*($B21-$B$7)+($C21-$C$7)*($C21-$C$7))</f>
        <v>10.770329614269007</v>
      </c>
      <c r="X7" s="11">
        <f>SQRT(($B22-$B$7)*($B22-$B$7)+($C22-$C$7)*($C22-$C$7))</f>
        <v>9.2195444572928871</v>
      </c>
      <c r="Y7" s="11">
        <f>SQRT(($B23-$B$7)*($B23-$B$7)+($C23-$C$7)*($C23-$C$7))</f>
        <v>2.2360679774997898</v>
      </c>
      <c r="Z7" s="11">
        <f>SQRT(($B24-$B$7)*($B24-$B$7)+($C24-$C$7)*($C24-$C$7))</f>
        <v>17.464249196572979</v>
      </c>
      <c r="AA7" s="15">
        <f>SQRT(($B25-$B$7)*($B25-$B$7)+($C25-$C$7)*($C25-$C$7))</f>
        <v>15.524174696260024</v>
      </c>
    </row>
    <row r="8" spans="1:29" x14ac:dyDescent="0.25">
      <c r="A8" s="6">
        <v>4</v>
      </c>
      <c r="B8" s="6">
        <v>4</v>
      </c>
      <c r="C8" s="6">
        <v>7</v>
      </c>
      <c r="D8" s="6">
        <v>1</v>
      </c>
      <c r="E8" s="6">
        <v>3</v>
      </c>
      <c r="G8" s="14">
        <f t="shared" si="0"/>
        <v>8.0622577482985491</v>
      </c>
      <c r="H8" s="11">
        <f t="shared" si="1"/>
        <v>8.0622577482985491</v>
      </c>
      <c r="I8" s="11">
        <f t="shared" si="2"/>
        <v>5</v>
      </c>
      <c r="J8" s="11">
        <v>0</v>
      </c>
      <c r="K8" s="11">
        <f>SQRT(($B9-$B$8)*($B9-$B$8)+($C9-$C$8)*($C9-$C$8))</f>
        <v>9.2195444572928871</v>
      </c>
      <c r="L8" s="11">
        <f>SQRT(($B10-$B$8)*($B10-$B$8)+($C10-$C$8)*($C10-$C$8))</f>
        <v>12.727922061357855</v>
      </c>
      <c r="M8" s="11">
        <f>SQRT(($B11-$B$8)*($B11-$B$8)+($C11-$C$8)*($C11-$C$8))</f>
        <v>16.124515496597098</v>
      </c>
      <c r="N8" s="11">
        <f>SQRT(($B12-$B$8)*($B12-$B$8)+($C12-$C$8)*($C12-$C$8))</f>
        <v>7.2801098892805181</v>
      </c>
      <c r="O8" s="11">
        <f>SQRT(($B13-$B$8)*($B13-$B$8)+($C13-$C$8)*($C13-$C$8))</f>
        <v>13.038404810405298</v>
      </c>
      <c r="P8" s="11">
        <f>SQRT(($B14-$B$8)*($B14-$B$8)+($C14-$C$8)*($C14-$C$8))</f>
        <v>11.180339887498949</v>
      </c>
      <c r="Q8" s="11">
        <f>SQRT(($B15-$B$8)*($B15-$B$8)+($C15-$C$8)*($C15-$C$8))</f>
        <v>13.601470508735444</v>
      </c>
      <c r="R8" s="11">
        <f>SQRT(($B16-$B$8)*($B16-$B$8)+($C16-$C$8)*($C16-$C$8))</f>
        <v>3.6055512754639891</v>
      </c>
      <c r="S8" s="11">
        <f>SQRT(($B17-$B$8)*($B17-$B$8)+($C17-$C$8)*($C17-$C$8))</f>
        <v>2.8284271247461903</v>
      </c>
      <c r="T8" s="11">
        <f>SQRT(($B18-$B$8)*($B18-$B$8)+($C18-$C$8)*($C18-$C$8))</f>
        <v>6.0827625302982193</v>
      </c>
      <c r="U8" s="11">
        <f>SQRT(($B19-$B$8)*($B19-$B$8)+($C19-$C$8)*($C19-$C$8))</f>
        <v>3.6055512754639891</v>
      </c>
      <c r="V8" s="11">
        <f>SQRT(($B20-$B$8)*($B20-$B$8)+($C20-$C$8)*($C20-$C$8))</f>
        <v>3.1622776601683795</v>
      </c>
      <c r="W8" s="11">
        <f>SQRT(($B21-$B$8)*($B21-$B$8)+($C21-$C$8)*($C21-$C$8))</f>
        <v>9.2195444572928871</v>
      </c>
      <c r="X8" s="11">
        <f>SQRT(($B22-$B$8)*($B22-$B$8)+($C22-$C$8)*($C22-$C$8))</f>
        <v>10.198039027185569</v>
      </c>
      <c r="Y8" s="11">
        <f>SQRT(($B23-$B$8)*($B23-$B$8)+($C23-$C$8)*($C23-$C$8))</f>
        <v>2.8284271247461903</v>
      </c>
      <c r="Z8" s="11">
        <f>SQRT(($B24-$B$8)*($B24-$B$8)+($C24-$C$8)*($C24-$C$8))</f>
        <v>15.620499351813308</v>
      </c>
      <c r="AA8" s="15">
        <f>SQRT(($B25-$B$8)*($B25-$B$8)+($C25-$C$8)*($C25-$C$8))</f>
        <v>11.045361017187261</v>
      </c>
    </row>
    <row r="9" spans="1:29" x14ac:dyDescent="0.25">
      <c r="A9" s="6">
        <v>5</v>
      </c>
      <c r="B9" s="6">
        <v>-5</v>
      </c>
      <c r="C9" s="6">
        <v>9</v>
      </c>
      <c r="D9" s="6">
        <v>1</v>
      </c>
      <c r="E9" s="6">
        <v>6</v>
      </c>
      <c r="G9" s="14">
        <f t="shared" si="0"/>
        <v>10.295630140987001</v>
      </c>
      <c r="H9" s="11">
        <f t="shared" si="1"/>
        <v>6.324555320336759</v>
      </c>
      <c r="I9" s="11">
        <f t="shared" si="2"/>
        <v>6.324555320336759</v>
      </c>
      <c r="J9" s="11">
        <f>SQRT(($B9-$B$8)*($B9-$B$8)+($C9-$C$8)*($C9-$C$8))</f>
        <v>9.2195444572928871</v>
      </c>
      <c r="K9" s="11">
        <v>0</v>
      </c>
      <c r="L9" s="11">
        <f>SQRT(($B10-$B$9)*($B10-$B$9)+($C10-$C$9)*($C10-$C$9))</f>
        <v>11</v>
      </c>
      <c r="M9" s="11">
        <f>SQRT(($B11-$B$9)*($B11-$B$9)+($C11-$C$9)*($C11-$C$9))</f>
        <v>16.031219541881399</v>
      </c>
      <c r="N9" s="11">
        <f>SQRT(($B12-$B$9)*($B12-$B$9)+($C12-$C$9)*($C12-$C$9))</f>
        <v>14.212670403551895</v>
      </c>
      <c r="O9" s="11">
        <f>SQRT(($B13-$B$9)*($B13-$B$9)+($C13-$C$9)*($C13-$C$9))</f>
        <v>17</v>
      </c>
      <c r="P9" s="11">
        <f>SQRT(($B14-$B$9)*($B14-$B$9)+($C14-$C$9)*($C14-$C$9))</f>
        <v>12.649110640673518</v>
      </c>
      <c r="Q9" s="11">
        <f>SQRT(($B15-$B$9)*($B15-$B$9)+($C15-$C$9)*($C15-$C$9))</f>
        <v>15.811388300841896</v>
      </c>
      <c r="R9" s="11">
        <f>SQRT(($B16-$B$9)*($B16-$B$9)+($C16-$C$9)*($C16-$C$9))</f>
        <v>12.083045973594572</v>
      </c>
      <c r="S9" s="11">
        <f>SQRT(($B17-$B$9)*($B17-$B$9)+($C17-$C$9)*($C17-$C$9))</f>
        <v>8.0622577482985491</v>
      </c>
      <c r="T9" s="11">
        <f>SQRT(($B18-$B$9)*($B18-$B$9)+($C18-$C$9)*($C18-$C$9))</f>
        <v>3.1622776601683795</v>
      </c>
      <c r="U9" s="11">
        <f>SQRT(($B19-$B$9)*($B19-$B$9)+($C19-$C$9)*($C19-$C$9))</f>
        <v>11.045361017187261</v>
      </c>
      <c r="V9" s="11">
        <f>SQRT(($B20-$B$9)*($B20-$B$9)+($C20-$C$9)*($C20-$C$9))</f>
        <v>6.0827625302982193</v>
      </c>
      <c r="W9" s="11">
        <f>SQRT(($B21-$B$9)*($B21-$B$9)+($C21-$C$9)*($C21-$C$9))</f>
        <v>8.2462112512353212</v>
      </c>
      <c r="X9" s="11">
        <f>SQRT(($B22-$B$9)*($B22-$B$9)+($C22-$C$9)*($C22-$C$9))</f>
        <v>4.1231056256176606</v>
      </c>
      <c r="Y9" s="11">
        <f>SQRT(($B23-$B$9)*($B23-$B$9)+($C23-$C$9)*($C23-$C$9))</f>
        <v>7</v>
      </c>
      <c r="Z9" s="11">
        <f>SQRT(($B24-$B$9)*($B24-$B$9)+($C24-$C$9)*($C24-$C$9))</f>
        <v>14.035668847618199</v>
      </c>
      <c r="AA9" s="15">
        <f>SQRT(($B25-$B$9)*($B25-$B$9)+($C25-$C$9)*($C25-$C$9))</f>
        <v>16.401219466856727</v>
      </c>
    </row>
    <row r="10" spans="1:29" x14ac:dyDescent="0.25">
      <c r="A10" s="6">
        <v>6</v>
      </c>
      <c r="B10" s="6">
        <v>-5</v>
      </c>
      <c r="C10" s="6">
        <v>-2</v>
      </c>
      <c r="D10" s="6">
        <v>1</v>
      </c>
      <c r="E10" s="6">
        <v>7</v>
      </c>
      <c r="G10" s="14">
        <f t="shared" si="0"/>
        <v>5.3851648071345037</v>
      </c>
      <c r="H10" s="11">
        <f t="shared" si="1"/>
        <v>5.3851648071345037</v>
      </c>
      <c r="I10" s="11">
        <f t="shared" si="2"/>
        <v>14.317821063276353</v>
      </c>
      <c r="J10" s="11">
        <f>SQRT(($B10-$B$8)*($B10-$B$8)+($C10-$C$8)*($C10-$C$8))</f>
        <v>12.727922061357855</v>
      </c>
      <c r="K10" s="11">
        <f>SQRT(($B10-$B$9)*($B10-$B$9)+($C10-$C$9)*($C10-$C$9))</f>
        <v>11</v>
      </c>
      <c r="L10" s="11">
        <v>0</v>
      </c>
      <c r="M10" s="11">
        <f>SQRT(($B11-$B$10)*($B11-$B$10)+($C11-$C$10)*($C11-$C$10))</f>
        <v>5.0990195135927845</v>
      </c>
      <c r="N10" s="11">
        <f>SQRT(($B12-$B$10)*($B12-$B$10)+($C12-$C$10)*($C12-$C$10))</f>
        <v>11.180339887498949</v>
      </c>
      <c r="O10" s="11">
        <f>SQRT(($B13-$B$10)*($B13-$B$10)+($C13-$C$10)*($C13-$C$10))</f>
        <v>8.9442719099991592</v>
      </c>
      <c r="P10" s="11">
        <f>SQRT(($B14-$B$10)*($B14-$B$10)+($C14-$C$10)*($C14-$C$10))</f>
        <v>4.1231056256176606</v>
      </c>
      <c r="Q10" s="11">
        <f>SQRT(($B15-$B$10)*($B15-$B$10)+($C15-$C$10)*($C15-$C$10))</f>
        <v>6.4031242374328485</v>
      </c>
      <c r="R10" s="11">
        <f>SQRT(($B16-$B$10)*($B16-$B$10)+($C16-$C$10)*($C16-$C$10))</f>
        <v>12.529964086141668</v>
      </c>
      <c r="S10" s="11">
        <f>SQRT(($B17-$B$10)*($B17-$B$10)+($C17-$C$10)*($C17-$C$10))</f>
        <v>9.8994949366116654</v>
      </c>
      <c r="T10" s="11">
        <f>SQRT(($B18-$B$10)*($B18-$B$10)+($C18-$C$10)*($C18-$C$10))</f>
        <v>10.440306508910551</v>
      </c>
      <c r="U10" s="11">
        <f>SQRT(($B19-$B$10)*($B19-$B$10)+($C19-$C$10)*($C19-$C$10))</f>
        <v>16.278820596099706</v>
      </c>
      <c r="V10" s="11">
        <f>SQRT(($B20-$B$10)*($B20-$B$10)+($C20-$C$10)*($C20-$C$10))</f>
        <v>11.661903789690601</v>
      </c>
      <c r="W10" s="11">
        <f>SQRT(($B21-$B$10)*($B21-$B$10)+($C21-$C$10)*($C21-$C$10))</f>
        <v>3.6055512754639891</v>
      </c>
      <c r="X10" s="11">
        <f>SQRT(($B22-$B$10)*($B22-$B$10)+($C22-$C$10)*($C22-$C$10))</f>
        <v>7.0710678118654755</v>
      </c>
      <c r="Y10" s="11">
        <f>SQRT(($B23-$B$10)*($B23-$B$10)+($C23-$C$10)*($C23-$C$10))</f>
        <v>13.038404810405298</v>
      </c>
      <c r="Z10" s="11">
        <f>SQRT(($B24-$B$10)*($B24-$B$10)+($C24-$C$10)*($C24-$C$10))</f>
        <v>3.1622776601683795</v>
      </c>
      <c r="AA10" s="15">
        <f>SQRT(($B25-$B$10)*($B25-$B$10)+($C25-$C$10)*($C25-$C$10))</f>
        <v>10.198039027185569</v>
      </c>
    </row>
    <row r="11" spans="1:29" x14ac:dyDescent="0.25">
      <c r="A11" s="6">
        <v>7</v>
      </c>
      <c r="B11" s="6">
        <v>-4</v>
      </c>
      <c r="C11" s="6">
        <v>-7</v>
      </c>
      <c r="D11" s="6">
        <v>1</v>
      </c>
      <c r="E11" s="6">
        <v>3</v>
      </c>
      <c r="G11" s="14">
        <f t="shared" si="0"/>
        <v>8.0622577482985491</v>
      </c>
      <c r="H11" s="11">
        <f t="shared" si="1"/>
        <v>10.04987562112089</v>
      </c>
      <c r="I11" s="11">
        <f t="shared" si="2"/>
        <v>18.681541692269406</v>
      </c>
      <c r="J11" s="11">
        <f>SQRT(($B11-$B$8)*($B11-$B$8)+($C11-$C$8)*($C11-$C$8))</f>
        <v>16.124515496597098</v>
      </c>
      <c r="K11" s="11">
        <f>SQRT(($B11-$B$9)*($B11-$B$9)+($C11-$C$9)*($C11-$C$9))</f>
        <v>16.031219541881399</v>
      </c>
      <c r="L11" s="11">
        <f>SQRT(($B11-$B$10)*($B11-$B$10)+($C11-$C$10)*($C11-$C$10))</f>
        <v>5.0990195135927845</v>
      </c>
      <c r="M11" s="11">
        <v>0</v>
      </c>
      <c r="N11" s="11">
        <f>SQRT(($B12-$B$11)*($B12-$B$11)+($C12-$C$11)*($C12-$C$11))</f>
        <v>12.206555615733702</v>
      </c>
      <c r="O11" s="11">
        <f>SQRT(($B13-$B$11)*($B13-$B$11)+($C13-$C$11)*($C13-$C$11))</f>
        <v>7.0710678118654755</v>
      </c>
      <c r="P11" s="11">
        <f>SQRT(($B14-$B$11)*($B14-$B$11)+($C14-$C$11)*($C14-$C$11))</f>
        <v>5</v>
      </c>
      <c r="Q11" s="11">
        <f>SQRT(($B15-$B$11)*($B15-$B$11)+($C15-$C$11)*($C15-$C$11))</f>
        <v>4.1231056256176606</v>
      </c>
      <c r="R11" s="11">
        <f>SQRT(($B16-$B$11)*($B16-$B$11)+($C16-$C$11)*($C16-$C$11))</f>
        <v>14.866068747318506</v>
      </c>
      <c r="S11" s="11">
        <f>SQRT(($B17-$B$11)*($B17-$B$11)+($C17-$C$11)*($C17-$C$11))</f>
        <v>13.416407864998739</v>
      </c>
      <c r="T11" s="11">
        <f>SQRT(($B18-$B$11)*($B18-$B$11)+($C18-$C$11)*($C18-$C$11))</f>
        <v>15.132745950421556</v>
      </c>
      <c r="U11" s="11">
        <f>SQRT(($B19-$B$11)*($B19-$B$11)+($C19-$C$11)*($C19-$C$11))</f>
        <v>19.723082923316021</v>
      </c>
      <c r="V11" s="11">
        <f>SQRT(($B20-$B$11)*($B20-$B$11)+($C20-$C$11)*($C20-$C$11))</f>
        <v>15.811388300841896</v>
      </c>
      <c r="W11" s="11">
        <f>SQRT(($B21-$B$11)*($B21-$B$11)+($C21-$C$11)*($C21-$C$11))</f>
        <v>8.0622577482985491</v>
      </c>
      <c r="X11" s="11">
        <f>SQRT(($B22-$B$11)*($B22-$B$11)+($C22-$C$11)*($C22-$C$11))</f>
        <v>12.165525060596439</v>
      </c>
      <c r="Y11" s="11">
        <f>SQRT(($B23-$B$11)*($B23-$B$11)+($C23-$C$11)*($C23-$C$11))</f>
        <v>17.088007490635061</v>
      </c>
      <c r="Z11" s="11">
        <f>SQRT(($B24-$B$11)*($B24-$B$11)+($C24-$C$11)*($C24-$C$11))</f>
        <v>2.8284271247461903</v>
      </c>
      <c r="AA11" s="15">
        <f>SQRT(($B25-$B$11)*($B25-$B$11)+($C25-$C$11)*($C25-$C$11))</f>
        <v>9.4868329805051381</v>
      </c>
    </row>
    <row r="12" spans="1:29" x14ac:dyDescent="0.25">
      <c r="A12" s="6">
        <v>8</v>
      </c>
      <c r="B12" s="6">
        <v>6</v>
      </c>
      <c r="C12" s="6">
        <v>0</v>
      </c>
      <c r="D12" s="6">
        <v>1</v>
      </c>
      <c r="E12" s="6">
        <v>4</v>
      </c>
      <c r="G12" s="14">
        <f t="shared" si="0"/>
        <v>6</v>
      </c>
      <c r="H12" s="11">
        <f t="shared" si="1"/>
        <v>9.4868329805051381</v>
      </c>
      <c r="I12" s="11">
        <f t="shared" si="2"/>
        <v>12.083045973594572</v>
      </c>
      <c r="J12" s="11">
        <f>SQRT(($B12-$B$8)*($B12-$B$8)+($C12-$C$8)*($C12-$C$8))</f>
        <v>7.2801098892805181</v>
      </c>
      <c r="K12" s="11">
        <f t="shared" ref="K12:K25" si="3">SQRT(($B12-$B$9)*($B12-$B$9)+($C12-$C$9)*($C12-$C$9))</f>
        <v>14.212670403551895</v>
      </c>
      <c r="L12" s="11">
        <f>SQRT(($B12-$B$10)*($B12-$B$10)+($C12-$C$10)*($C12-$C$10))</f>
        <v>11.180339887498949</v>
      </c>
      <c r="M12" s="11">
        <f>SQRT(($B12-$B$11)*($B12-$B$11)+($C12-$C$11)*($C12-$C$11))</f>
        <v>12.206555615733702</v>
      </c>
      <c r="N12" s="11">
        <v>0</v>
      </c>
      <c r="O12" s="11">
        <f>SQRT(($B13-$B$12)*($B13-$B$12)+($C13-$C$12)*($C13-$C$12))</f>
        <v>6.7082039324993694</v>
      </c>
      <c r="P12" s="11">
        <f>SQRT(($B14-$B$12)*($B14-$B$12)+($C14-$C$12)*($C14-$C$12))</f>
        <v>7.6157731058639087</v>
      </c>
      <c r="Q12" s="11">
        <f>SQRT(($B15-$B$12)*($B15-$B$12)+($C15-$C$12)*($C15-$C$12))</f>
        <v>8.4852813742385695</v>
      </c>
      <c r="R12" s="11">
        <f>SQRT(($B16-$B$12)*($B16-$B$12)+($C16-$C$12)*($C16-$C$12))</f>
        <v>4</v>
      </c>
      <c r="S12" s="11">
        <f>SQRT(($B17-$B$12)*($B17-$B$12)+($C17-$C$12)*($C17-$C$12))</f>
        <v>6.4031242374328485</v>
      </c>
      <c r="T12" s="11">
        <f>SQRT(($B18-$B$12)*($B18-$B$12)+($C18-$C$12)*($C18-$C$12))</f>
        <v>11.313708498984761</v>
      </c>
      <c r="U12" s="11">
        <f>SQRT(($B19-$B$12)*($B19-$B$12)+($C19-$C$12)*($C19-$C$12))</f>
        <v>10</v>
      </c>
      <c r="V12" s="11">
        <f>SQRT(($B20-$B$12)*($B20-$B$12)+($C20-$C$12)*($C20-$C$12))</f>
        <v>9.4339811320566032</v>
      </c>
      <c r="W12" s="11">
        <f>SQRT(($B21-$B$12)*($B21-$B$12)+($C21-$C$12)*($C21-$C$12))</f>
        <v>9.0553851381374173</v>
      </c>
      <c r="X12" s="11">
        <f>SQRT(($B22-$B$12)*($B22-$B$12)+($C22-$C$12)*($C22-$C$12))</f>
        <v>13</v>
      </c>
      <c r="Y12" s="11">
        <f>SQRT(($B23-$B$12)*($B23-$B$12)+($C23-$C$12)*($C23-$C$12))</f>
        <v>9.8488578017961039</v>
      </c>
      <c r="Z12" s="11">
        <f>SQRT(($B24-$B$12)*($B24-$B$12)+($C24-$C$12)*($C24-$C$12))</f>
        <v>13</v>
      </c>
      <c r="AA12" s="15">
        <f>SQRT(($B25-$B$12)*($B25-$B$12)+($C25-$C$12)*($C25-$C$12))</f>
        <v>4.1231056256176606</v>
      </c>
    </row>
    <row r="13" spans="1:29" x14ac:dyDescent="0.25">
      <c r="A13" s="6">
        <v>9</v>
      </c>
      <c r="B13" s="6">
        <v>3</v>
      </c>
      <c r="C13" s="6">
        <v>-6</v>
      </c>
      <c r="D13" s="6">
        <v>1</v>
      </c>
      <c r="E13" s="6">
        <v>6</v>
      </c>
      <c r="G13" s="14">
        <f t="shared" si="0"/>
        <v>6.7082039324993694</v>
      </c>
      <c r="H13" s="11">
        <f t="shared" si="1"/>
        <v>10.816653826391969</v>
      </c>
      <c r="I13" s="11">
        <f t="shared" si="2"/>
        <v>17.11724276862369</v>
      </c>
      <c r="J13" s="11">
        <f t="shared" ref="J13:J25" si="4">SQRT(($B13-$B$8)*($B13-$B$8)+($C13-$C$8)*($C13-$C$8))</f>
        <v>13.038404810405298</v>
      </c>
      <c r="K13" s="11">
        <f t="shared" si="3"/>
        <v>17</v>
      </c>
      <c r="L13" s="11">
        <f t="shared" ref="L13:L25" si="5">SQRT(($B13-$B$10)*($B13-$B$10)+($C13-$C$10)*($C13-$C$10))</f>
        <v>8.9442719099991592</v>
      </c>
      <c r="M13" s="11">
        <f>SQRT(($B13-$B$11)*($B13-$B$11)+($C13-$C$11)*($C13-$C$11))</f>
        <v>7.0710678118654755</v>
      </c>
      <c r="N13" s="11">
        <f>SQRT(($B13-$B$12)*($B13-$B$12)+($C13-$C$12)*($C13-$C$12))</f>
        <v>6.7082039324993694</v>
      </c>
      <c r="O13" s="11">
        <v>0</v>
      </c>
      <c r="P13" s="11">
        <f>SQRT(($B14-$B$13)*($B14-$B$13)+($C14-$C$13)*($C14-$C$13))</f>
        <v>5</v>
      </c>
      <c r="Q13" s="11">
        <f>SQRT(($B15-$B$13)*($B15-$B$13)+($C15-$C$13)*($C15-$C$13))</f>
        <v>3</v>
      </c>
      <c r="R13" s="11">
        <f>SQRT(($B16-$B$13)*($B16-$B$13)+($C16-$C$13)*($C16-$C$13))</f>
        <v>10.440306508910551</v>
      </c>
      <c r="S13" s="11">
        <f>SQRT(($B17-$B$13)*($B17-$B$13)+($C17-$C$13)*($C17-$C$13))</f>
        <v>11.045361017187261</v>
      </c>
      <c r="T13" s="11">
        <f>SQRT(($B18-$B$13)*($B18-$B$13)+($C18-$C$13)*($C18-$C$13))</f>
        <v>14.866068747318506</v>
      </c>
      <c r="U13" s="11">
        <f>SQRT(($B19-$B$13)*($B19-$B$13)+($C19-$C$13)*($C19-$C$13))</f>
        <v>16.278820596099706</v>
      </c>
      <c r="V13" s="11">
        <f>SQRT(($B20-$B$13)*($B20-$B$13)+($C20-$C$13)*($C20-$C$13))</f>
        <v>14.142135623730951</v>
      </c>
      <c r="W13" s="11">
        <f>SQRT(($B21-$B$13)*($B21-$B$13)+($C21-$C$13)*($C21-$C$13))</f>
        <v>9.2195444572928871</v>
      </c>
      <c r="X13" s="11">
        <f>SQRT(($B22-$B$13)*($B22-$B$13)+($C22-$C$13)*($C22-$C$13))</f>
        <v>14.212670403551895</v>
      </c>
      <c r="Y13" s="11">
        <f>SQRT(($B23-$B$13)*($B23-$B$13)+($C23-$C$13)*($C23-$C$13))</f>
        <v>15.033296378372908</v>
      </c>
      <c r="Z13" s="11">
        <f>SQRT(($B24-$B$13)*($B24-$B$13)+($C24-$C$13)*($C24-$C$13))</f>
        <v>9.0553851381374173</v>
      </c>
      <c r="AA13" s="15">
        <f>SQRT(($B25-$B$13)*($B25-$B$13)+($C25-$C$13)*($C25-$C$13))</f>
        <v>2.8284271247461903</v>
      </c>
    </row>
    <row r="14" spans="1:29" x14ac:dyDescent="0.25">
      <c r="A14" s="6">
        <v>10</v>
      </c>
      <c r="B14" s="6">
        <v>-1</v>
      </c>
      <c r="C14" s="6">
        <v>-3</v>
      </c>
      <c r="D14" s="6">
        <v>1</v>
      </c>
      <c r="E14" s="6">
        <v>5</v>
      </c>
      <c r="G14" s="14">
        <f t="shared" si="0"/>
        <v>3.1622776601683795</v>
      </c>
      <c r="H14" s="11">
        <f t="shared" si="1"/>
        <v>6.324555320336759</v>
      </c>
      <c r="I14" s="11">
        <f t="shared" si="2"/>
        <v>14.142135623730951</v>
      </c>
      <c r="J14" s="11">
        <f t="shared" si="4"/>
        <v>11.180339887498949</v>
      </c>
      <c r="K14" s="11">
        <f t="shared" si="3"/>
        <v>12.649110640673518</v>
      </c>
      <c r="L14" s="11">
        <f t="shared" si="5"/>
        <v>4.1231056256176606</v>
      </c>
      <c r="M14" s="11">
        <f t="shared" ref="M14:M25" si="6">SQRT(($B14-$B$11)*($B14-$B$11)+($C14-$C$11)*($C14-$C$11))</f>
        <v>5</v>
      </c>
      <c r="N14" s="11">
        <f>SQRT(($B14-$B$12)*($B14-$B$12)+($C14-$C$12)*($C14-$C$12))</f>
        <v>7.6157731058639087</v>
      </c>
      <c r="O14" s="11">
        <f>SQRT(($B14-$B$13)*($B14-$B$13)+($C14-$C$13)*($C14-$C$13))</f>
        <v>5</v>
      </c>
      <c r="P14" s="11">
        <v>0</v>
      </c>
      <c r="Q14" s="11">
        <f>SQRT(($B15-$B$14)*($B15-$B$14)+($C15-$C$14)*($C15-$C$14))</f>
        <v>3.1622776601683795</v>
      </c>
      <c r="R14" s="11">
        <f>SQRT(($B16-$B$14)*($B16-$B$14)+($C16-$C$14)*($C16-$C$14))</f>
        <v>9.8994949366116654</v>
      </c>
      <c r="S14" s="11">
        <f>SQRT(($B17-$B$14)*($B17-$B$14)+($C17-$C$14)*($C17-$C$14))</f>
        <v>8.5440037453175304</v>
      </c>
      <c r="T14" s="11">
        <f>SQRT(($B18-$B$14)*($B18-$B$14)+($C18-$C$14)*($C18-$C$14))</f>
        <v>11.045361017187261</v>
      </c>
      <c r="U14" s="11">
        <f>SQRT(($B19-$B$14)*($B19-$B$14)+($C19-$C$14)*($C19-$C$14))</f>
        <v>14.7648230602334</v>
      </c>
      <c r="V14" s="11">
        <f>SQRT(($B20-$B$14)*($B20-$B$14)+($C20-$C$14)*($C20-$C$14))</f>
        <v>11.180339887498949</v>
      </c>
      <c r="W14" s="11">
        <f>SQRT(($B21-$B$14)*($B21-$B$14)+($C21-$C$14)*($C21-$C$14))</f>
        <v>4.4721359549995796</v>
      </c>
      <c r="X14" s="11">
        <f>SQRT(($B22-$B$14)*($B22-$B$14)+($C22-$C$14)*($C22-$C$14))</f>
        <v>9.4339811320566032</v>
      </c>
      <c r="Y14" s="11">
        <f>SQRT(($B23-$B$14)*($B23-$B$14)+($C23-$C$14)*($C23-$C$14))</f>
        <v>12.369316876852981</v>
      </c>
      <c r="Z14" s="11">
        <f>SQRT(($B24-$B$14)*($B24-$B$14)+($C24-$C$14)*($C24-$C$14))</f>
        <v>5.3851648071345037</v>
      </c>
      <c r="AA14" s="15">
        <f>SQRT(($B25-$B$14)*($B25-$B$14)+($C25-$C$14)*($C25-$C$14))</f>
        <v>6.0827625302982193</v>
      </c>
    </row>
    <row r="15" spans="1:29" x14ac:dyDescent="0.25">
      <c r="A15" s="7">
        <v>11</v>
      </c>
      <c r="B15" s="7">
        <v>0</v>
      </c>
      <c r="C15" s="7">
        <v>-6</v>
      </c>
      <c r="D15" s="7">
        <v>0</v>
      </c>
      <c r="E15" s="7">
        <v>4</v>
      </c>
      <c r="G15" s="14">
        <f t="shared" si="0"/>
        <v>6</v>
      </c>
      <c r="H15" s="11">
        <f t="shared" si="1"/>
        <v>9.4868329805051381</v>
      </c>
      <c r="I15" s="11">
        <f t="shared" si="2"/>
        <v>17.029386365926403</v>
      </c>
      <c r="J15" s="11">
        <f t="shared" si="4"/>
        <v>13.601470508735444</v>
      </c>
      <c r="K15" s="11">
        <f t="shared" si="3"/>
        <v>15.811388300841896</v>
      </c>
      <c r="L15" s="11">
        <f t="shared" si="5"/>
        <v>6.4031242374328485</v>
      </c>
      <c r="M15" s="11">
        <f t="shared" si="6"/>
        <v>4.1231056256176606</v>
      </c>
      <c r="N15" s="11">
        <f t="shared" ref="N15:N25" si="7">SQRT(($B15-$B$12)*($B15-$B$12)+($C15-$C$12)*($C15-$C$12))</f>
        <v>8.4852813742385695</v>
      </c>
      <c r="O15" s="11">
        <f>SQRT(($B15-$B$13)*($B15-$B$13)+($C15-$C$13)*($C15-$C$13))</f>
        <v>3</v>
      </c>
      <c r="P15" s="11">
        <f>SQRT(($B15-$B$14)*($B15-$B$14)+($C15-$C$14)*($C15-$C$14))</f>
        <v>3.1622776601683795</v>
      </c>
      <c r="Q15" s="11">
        <v>0</v>
      </c>
      <c r="R15" s="11">
        <f>SQRT(($B16-$B$15)*($B16-$B$15)+($C16-$C$15)*($C16-$C$15))</f>
        <v>11.661903789690601</v>
      </c>
      <c r="S15" s="11">
        <f>SQRT(($B17-$B$15)*($B17-$B$15)+($C17-$C$15)*($C17-$C$15))</f>
        <v>11.180339887498949</v>
      </c>
      <c r="T15" s="11">
        <f>SQRT(($B18-$B$15)*($B18-$B$15)+($C18-$C$15)*($C18-$C$15))</f>
        <v>14.142135623730951</v>
      </c>
      <c r="U15" s="11">
        <f>SQRT(($B19-$B$15)*($B19-$B$15)+($C19-$C$15)*($C19-$C$15))</f>
        <v>17.088007490635061</v>
      </c>
      <c r="V15" s="11">
        <f>SQRT(($B20-$B$15)*($B20-$B$15)+($C20-$C$15)*($C20-$C$15))</f>
        <v>14.035668847618199</v>
      </c>
      <c r="W15" s="11">
        <f>SQRT(($B21-$B$15)*($B21-$B$15)+($C21-$C$15)*($C21-$C$15))</f>
        <v>7.6157731058639087</v>
      </c>
      <c r="X15" s="11">
        <f>SQRT(($B22-$B$15)*($B22-$B$15)+($C22-$C$15)*($C22-$C$15))</f>
        <v>12.529964086141668</v>
      </c>
      <c r="Y15" s="11">
        <f>SQRT(($B23-$B$15)*($B23-$B$15)+($C23-$C$15)*($C23-$C$15))</f>
        <v>15.132745950421556</v>
      </c>
      <c r="Z15" s="11">
        <f>SQRT(($B24-$B$15)*($B24-$B$15)+($C24-$C$15)*($C24-$C$15))</f>
        <v>6.0827625302982193</v>
      </c>
      <c r="AA15" s="15">
        <f>SQRT(($B25-$B$15)*($B25-$B$15)+($C25-$C$15)*($C25-$C$15))</f>
        <v>5.3851648071345037</v>
      </c>
    </row>
    <row r="16" spans="1:29" x14ac:dyDescent="0.25">
      <c r="A16" s="7">
        <v>12</v>
      </c>
      <c r="B16" s="7">
        <v>6</v>
      </c>
      <c r="C16" s="7">
        <v>4</v>
      </c>
      <c r="D16" s="7">
        <v>0</v>
      </c>
      <c r="E16" s="7">
        <v>7</v>
      </c>
      <c r="G16" s="14">
        <f t="shared" si="0"/>
        <v>7.2111025509279782</v>
      </c>
      <c r="H16" s="11">
        <f t="shared" si="1"/>
        <v>9.0553851381374173</v>
      </c>
      <c r="I16" s="11">
        <f t="shared" si="2"/>
        <v>8.6023252670426267</v>
      </c>
      <c r="J16" s="11">
        <f t="shared" si="4"/>
        <v>3.6055512754639891</v>
      </c>
      <c r="K16" s="11">
        <f t="shared" si="3"/>
        <v>12.083045973594572</v>
      </c>
      <c r="L16" s="11">
        <f t="shared" si="5"/>
        <v>12.529964086141668</v>
      </c>
      <c r="M16" s="11">
        <f t="shared" si="6"/>
        <v>14.866068747318506</v>
      </c>
      <c r="N16" s="11">
        <f t="shared" si="7"/>
        <v>4</v>
      </c>
      <c r="O16" s="11">
        <f t="shared" ref="O16:O25" si="8">SQRT(($B16-$B$13)*($B16-$B$13)+($C16-$C$13)*($C16-$C$13))</f>
        <v>10.440306508910551</v>
      </c>
      <c r="P16" s="11">
        <f>SQRT(($B16-$B$14)*($B16-$B$14)+($C16-$C$14)*($C16-$C$14))</f>
        <v>9.8994949366116654</v>
      </c>
      <c r="Q16" s="11">
        <f>SQRT(($B16-$B$15)*($B16-$B$15)+($C16-$C$15)*($C16-$C$15))</f>
        <v>11.661903789690601</v>
      </c>
      <c r="R16" s="11">
        <v>0</v>
      </c>
      <c r="S16" s="11">
        <f>SQRT(($B17-$B$16)*($B17-$B$16)+($C17-$C$16)*($C17-$C$16))</f>
        <v>4.1231056256176606</v>
      </c>
      <c r="T16" s="11">
        <f>SQRT(($B18-$B$16)*($B18-$B$16)+($C18-$C$16)*($C18-$C$16))</f>
        <v>8.9442719099991592</v>
      </c>
      <c r="U16" s="11">
        <f>SQRT(($B19-$B$16)*($B19-$B$16)+($C19-$C$16)*($C19-$C$16))</f>
        <v>6</v>
      </c>
      <c r="V16" s="11">
        <f>SQRT(($B20-$B$16)*($B20-$B$16)+($C20-$C$16)*($C20-$C$16))</f>
        <v>6.4031242374328485</v>
      </c>
      <c r="W16" s="11">
        <f>SQRT(($B21-$B$16)*($B21-$B$16)+($C21-$C$16)*($C21-$C$16))</f>
        <v>9.4868329805051381</v>
      </c>
      <c r="X16" s="11">
        <f>SQRT(($B22-$B$16)*($B22-$B$16)+($C22-$C$16)*($C22-$C$16))</f>
        <v>12.041594578792296</v>
      </c>
      <c r="Y16" s="11">
        <f>SQRT(($B23-$B$16)*($B23-$B$16)+($C23-$C$16)*($C23-$C$16))</f>
        <v>6.4031242374328485</v>
      </c>
      <c r="Z16" s="11">
        <f>SQRT(($B24-$B$16)*($B24-$B$16)+($C24-$C$16)*($C24-$C$16))</f>
        <v>15</v>
      </c>
      <c r="AA16" s="15">
        <f>SQRT(($B25-$B$16)*($B25-$B$16)+($C25-$C$16)*($C25-$C$16))</f>
        <v>8.0622577482985491</v>
      </c>
    </row>
    <row r="17" spans="1:27" x14ac:dyDescent="0.25">
      <c r="A17" s="7">
        <v>13</v>
      </c>
      <c r="B17" s="7">
        <v>2</v>
      </c>
      <c r="C17" s="7">
        <v>5</v>
      </c>
      <c r="D17" s="7">
        <v>0</v>
      </c>
      <c r="E17" s="7">
        <v>3</v>
      </c>
      <c r="G17" s="14">
        <f t="shared" si="0"/>
        <v>5.3851648071345037</v>
      </c>
      <c r="H17" s="11">
        <f t="shared" si="1"/>
        <v>5.3851648071345037</v>
      </c>
      <c r="I17" s="11">
        <f t="shared" si="2"/>
        <v>6.0827625302982193</v>
      </c>
      <c r="J17" s="11">
        <f t="shared" si="4"/>
        <v>2.8284271247461903</v>
      </c>
      <c r="K17" s="11">
        <f t="shared" si="3"/>
        <v>8.0622577482985491</v>
      </c>
      <c r="L17" s="11">
        <f t="shared" si="5"/>
        <v>9.8994949366116654</v>
      </c>
      <c r="M17" s="11">
        <f t="shared" si="6"/>
        <v>13.416407864998739</v>
      </c>
      <c r="N17" s="11">
        <f t="shared" si="7"/>
        <v>6.4031242374328485</v>
      </c>
      <c r="O17" s="11">
        <f t="shared" si="8"/>
        <v>11.045361017187261</v>
      </c>
      <c r="P17" s="11">
        <f t="shared" ref="P17:P25" si="9">SQRT(($B17-$B$14)*($B17-$B$14)+($C17-$C$14)*($C17-$C$14))</f>
        <v>8.5440037453175304</v>
      </c>
      <c r="Q17" s="11">
        <f>SQRT(($B17-$B$15)*($B17-$B$15)+($C17-$C$15)*($C17-$C$15))</f>
        <v>11.180339887498949</v>
      </c>
      <c r="R17" s="11">
        <f>SQRT(($B17-$B$16)*($B17-$B$16)+($C17-$C$16)*($C17-$C$16))</f>
        <v>4.1231056256176606</v>
      </c>
      <c r="S17" s="11">
        <v>0</v>
      </c>
      <c r="T17" s="11">
        <f>SQRT(($B18-$B$17)*($B18-$B$17)+($C18-$C$17)*($C18-$C$17))</f>
        <v>5</v>
      </c>
      <c r="U17" s="11">
        <f>SQRT(($B19-$B$17)*($B19-$B$17)+($C19-$C$17)*($C19-$C$17))</f>
        <v>6.4031242374328485</v>
      </c>
      <c r="V17" s="11">
        <f>SQRT(($B20-$B$17)*($B20-$B$17)+($C20-$C$17)*($C20-$C$17))</f>
        <v>3.1622776601683795</v>
      </c>
      <c r="W17" s="11">
        <f>SQRT(($B21-$B$17)*($B21-$B$17)+($C21-$C$17)*($C21-$C$17))</f>
        <v>6.4031242374328485</v>
      </c>
      <c r="X17" s="11">
        <f>SQRT(($B22-$B$17)*($B22-$B$17)+($C22-$C$17)*($C22-$C$17))</f>
        <v>8</v>
      </c>
      <c r="Y17" s="11">
        <f>SQRT(($B23-$B$17)*($B23-$B$17)+($C23-$C$17)*($C23-$C$17))</f>
        <v>4</v>
      </c>
      <c r="Z17" s="11">
        <f>SQRT(($B24-$B$17)*($B24-$B$17)+($C24-$C$17)*($C24-$C$17))</f>
        <v>12.806248474865697</v>
      </c>
      <c r="AA17" s="15">
        <f>SQRT(($B25-$B$17)*($B25-$B$17)+($C25-$C$17)*($C25-$C$17))</f>
        <v>9.4868329805051381</v>
      </c>
    </row>
    <row r="18" spans="1:27" x14ac:dyDescent="0.25">
      <c r="A18" s="7">
        <v>14</v>
      </c>
      <c r="B18" s="7">
        <v>-2</v>
      </c>
      <c r="C18" s="7">
        <v>8</v>
      </c>
      <c r="D18" s="7">
        <v>0</v>
      </c>
      <c r="E18" s="7">
        <v>4</v>
      </c>
      <c r="G18" s="14">
        <f t="shared" si="0"/>
        <v>8.2462112512353212</v>
      </c>
      <c r="H18" s="11">
        <f t="shared" si="1"/>
        <v>5.0990195135927845</v>
      </c>
      <c r="I18" s="11">
        <f t="shared" si="2"/>
        <v>4.2426406871192848</v>
      </c>
      <c r="J18" s="11">
        <f t="shared" si="4"/>
        <v>6.0827625302982193</v>
      </c>
      <c r="K18" s="11">
        <f t="shared" si="3"/>
        <v>3.1622776601683795</v>
      </c>
      <c r="L18" s="11">
        <f t="shared" si="5"/>
        <v>10.440306508910551</v>
      </c>
      <c r="M18" s="11">
        <f t="shared" si="6"/>
        <v>15.132745950421556</v>
      </c>
      <c r="N18" s="11">
        <f t="shared" si="7"/>
        <v>11.313708498984761</v>
      </c>
      <c r="O18" s="11">
        <f t="shared" si="8"/>
        <v>14.866068747318506</v>
      </c>
      <c r="P18" s="11">
        <f t="shared" si="9"/>
        <v>11.045361017187261</v>
      </c>
      <c r="Q18" s="11">
        <f t="shared" ref="Q18:Q25" si="10">SQRT(($B18-$B$15)*($B18-$B$15)+($C18-$C$15)*($C18-$C$15))</f>
        <v>14.142135623730951</v>
      </c>
      <c r="R18" s="11">
        <f>SQRT(($B18-$B$16)*($B18-$B$16)+($C18-$C$16)*($C18-$C$16))</f>
        <v>8.9442719099991592</v>
      </c>
      <c r="S18" s="11">
        <f>SQRT(($B18-$B$17)*($B18-$B$17)+($C18-$C$17)*($C18-$C$17))</f>
        <v>5</v>
      </c>
      <c r="T18" s="11">
        <v>0</v>
      </c>
      <c r="U18" s="11">
        <f>SQRT(($B19-$B$18)*($B19-$B$18)+($C19-$C$18)*($C19-$C$18))</f>
        <v>8.2462112512353212</v>
      </c>
      <c r="V18" s="11">
        <f>SQRT(($B20-$B$18)*($B20-$B$18)+($C20-$C$18)*($C20-$C$18))</f>
        <v>3</v>
      </c>
      <c r="W18" s="11">
        <f>SQRT(($B21-$B$18)*($B21-$B$18)+($C21-$C$18)*($C21-$C$18))</f>
        <v>7.0710678118654755</v>
      </c>
      <c r="X18" s="11">
        <f>SQRT(($B22-$B$18)*($B22-$B$18)+($C22-$C$18)*($C22-$C$18))</f>
        <v>5</v>
      </c>
      <c r="Y18" s="11">
        <f>SQRT(($B23-$B$18)*($B23-$B$18)+($C23-$C$18)*($C23-$C$18))</f>
        <v>4.1231056256176606</v>
      </c>
      <c r="Z18" s="11">
        <f>SQRT(($B24-$B$18)*($B24-$B$18)+($C24-$C$18)*($C24-$C$18))</f>
        <v>13.601470508735444</v>
      </c>
      <c r="AA18" s="15">
        <f>SQRT(($B25-$B$18)*($B25-$B$18)+($C25-$C$18)*($C25-$C$18))</f>
        <v>13.892443989449804</v>
      </c>
    </row>
    <row r="19" spans="1:27" x14ac:dyDescent="0.25">
      <c r="A19" s="7">
        <v>15</v>
      </c>
      <c r="B19" s="7">
        <v>6</v>
      </c>
      <c r="C19" s="7">
        <v>10</v>
      </c>
      <c r="D19" s="7">
        <v>0</v>
      </c>
      <c r="E19" s="7">
        <v>5</v>
      </c>
      <c r="G19" s="14">
        <f t="shared" si="0"/>
        <v>11.661903789690601</v>
      </c>
      <c r="H19" s="11">
        <f t="shared" si="1"/>
        <v>11.401754250991379</v>
      </c>
      <c r="I19" s="11">
        <f t="shared" si="2"/>
        <v>5.0990195135927845</v>
      </c>
      <c r="J19" s="11">
        <f t="shared" si="4"/>
        <v>3.6055512754639891</v>
      </c>
      <c r="K19" s="11">
        <f t="shared" si="3"/>
        <v>11.045361017187261</v>
      </c>
      <c r="L19" s="11">
        <f t="shared" si="5"/>
        <v>16.278820596099706</v>
      </c>
      <c r="M19" s="11">
        <f t="shared" si="6"/>
        <v>19.723082923316021</v>
      </c>
      <c r="N19" s="11">
        <f t="shared" si="7"/>
        <v>10</v>
      </c>
      <c r="O19" s="11">
        <f t="shared" si="8"/>
        <v>16.278820596099706</v>
      </c>
      <c r="P19" s="11">
        <f t="shared" si="9"/>
        <v>14.7648230602334</v>
      </c>
      <c r="Q19" s="11">
        <f t="shared" si="10"/>
        <v>17.088007490635061</v>
      </c>
      <c r="R19" s="11">
        <f t="shared" ref="R19:R25" si="11">SQRT(($B19-$B$16)*($B19-$B$16)+($C19-$C$16)*($C19-$C$16))</f>
        <v>6</v>
      </c>
      <c r="S19" s="11">
        <f>SQRT(($B19-$B$17)*($B19-$B$17)+($C19-$C$17)*($C19-$C$17))</f>
        <v>6.4031242374328485</v>
      </c>
      <c r="T19" s="11">
        <f>SQRT(($B19-$B$18)*($B19-$B$18)+($C19-$C$18)*($C19-$C$18))</f>
        <v>8.2462112512353212</v>
      </c>
      <c r="U19" s="11">
        <v>0</v>
      </c>
      <c r="V19" s="11">
        <f>SQRT(($B20-$B$19)*($B20-$B$19)+($C20-$C$19)*($C20-$C$19))</f>
        <v>5.3851648071345037</v>
      </c>
      <c r="W19" s="11">
        <f>SQRT(($B21-$B$19)*($B21-$B$19)+($C21-$C$19)*($C21-$C$19))</f>
        <v>12.727922061357855</v>
      </c>
      <c r="X19" s="11">
        <f>SQRT(($B22-$B$19)*($B22-$B$19)+($C22-$C$19)*($C22-$C$19))</f>
        <v>13</v>
      </c>
      <c r="Y19" s="11">
        <f>SQRT(($B23-$B$19)*($B23-$B$19)+($C23-$C$19)*($C23-$C$19))</f>
        <v>4.1231056256176606</v>
      </c>
      <c r="Z19" s="11">
        <f>SQRT(($B24-$B$19)*($B24-$B$19)+($C24-$C$19)*($C24-$C$19))</f>
        <v>19.209372712298546</v>
      </c>
      <c r="AA19" s="15">
        <f>SQRT(($B25-$B$19)*($B25-$B$19)+($C25-$C$19)*($C25-$C$19))</f>
        <v>14.035668847618199</v>
      </c>
    </row>
    <row r="20" spans="1:27" x14ac:dyDescent="0.25">
      <c r="A20" s="7">
        <v>16</v>
      </c>
      <c r="B20" s="7">
        <v>1</v>
      </c>
      <c r="C20" s="7">
        <v>8</v>
      </c>
      <c r="D20" s="7">
        <v>0</v>
      </c>
      <c r="E20" s="7">
        <v>6</v>
      </c>
      <c r="G20" s="14">
        <f t="shared" si="0"/>
        <v>8.0622577482985491</v>
      </c>
      <c r="H20" s="11">
        <f t="shared" si="1"/>
        <v>6.4031242374328485</v>
      </c>
      <c r="I20" s="11">
        <f t="shared" si="2"/>
        <v>3</v>
      </c>
      <c r="J20" s="11">
        <f t="shared" si="4"/>
        <v>3.1622776601683795</v>
      </c>
      <c r="K20" s="11">
        <f t="shared" si="3"/>
        <v>6.0827625302982193</v>
      </c>
      <c r="L20" s="11">
        <f t="shared" si="5"/>
        <v>11.661903789690601</v>
      </c>
      <c r="M20" s="11">
        <f t="shared" si="6"/>
        <v>15.811388300841896</v>
      </c>
      <c r="N20" s="11">
        <f t="shared" si="7"/>
        <v>9.4339811320566032</v>
      </c>
      <c r="O20" s="11">
        <f t="shared" si="8"/>
        <v>14.142135623730951</v>
      </c>
      <c r="P20" s="11">
        <f t="shared" si="9"/>
        <v>11.180339887498949</v>
      </c>
      <c r="Q20" s="11">
        <f t="shared" si="10"/>
        <v>14.035668847618199</v>
      </c>
      <c r="R20" s="11">
        <f t="shared" si="11"/>
        <v>6.4031242374328485</v>
      </c>
      <c r="S20" s="11">
        <f t="shared" ref="S20:S25" si="12">SQRT(($B20-$B$17)*($B20-$B$17)+($C20-$C$17)*($C20-$C$17))</f>
        <v>3.1622776601683795</v>
      </c>
      <c r="T20" s="11">
        <f>SQRT(($B20-$B$18)*($B20-$B$18)+($C20-$C$18)*($C20-$C$18))</f>
        <v>3</v>
      </c>
      <c r="U20" s="11">
        <f>SQRT(($B20-$B$19)*($B20-$B$19)+($C20-$C$19)*($C20-$C$19))</f>
        <v>5.3851648071345037</v>
      </c>
      <c r="V20" s="11">
        <v>0</v>
      </c>
      <c r="W20" s="11">
        <f>SQRT(($B21-$B$20)*($B21-$B$20)+($C21-$C$20)*($C21-$C$20))</f>
        <v>8.0622577482985491</v>
      </c>
      <c r="X20" s="11">
        <f>SQRT(($B22-$B$20)*($B22-$B$20)+($C22-$C$20)*($C22-$C$20))</f>
        <v>7.6157731058639087</v>
      </c>
      <c r="Y20" s="11">
        <f>SQRT(($B23-$B$20)*($B23-$B$20)+($C23-$C$20)*($C23-$C$20))</f>
        <v>1.4142135623730951</v>
      </c>
      <c r="Z20" s="11">
        <f>SQRT(($B24-$B$20)*($B24-$B$20)+($C24-$C$20)*($C24-$C$20))</f>
        <v>14.7648230602334</v>
      </c>
      <c r="AA20" s="15">
        <f>SQRT(($B25-$B$20)*($B25-$B$20)+($C25-$C$20)*($C25-$C$20))</f>
        <v>12.649110640673518</v>
      </c>
    </row>
    <row r="21" spans="1:27" x14ac:dyDescent="0.25">
      <c r="A21" s="7">
        <v>17</v>
      </c>
      <c r="B21" s="7">
        <v>-3</v>
      </c>
      <c r="C21" s="7">
        <v>1</v>
      </c>
      <c r="D21" s="7">
        <v>0</v>
      </c>
      <c r="E21" s="7">
        <v>8</v>
      </c>
      <c r="G21" s="14">
        <f t="shared" si="0"/>
        <v>3.1622776601683795</v>
      </c>
      <c r="H21" s="11">
        <f t="shared" si="1"/>
        <v>2</v>
      </c>
      <c r="I21" s="11">
        <f t="shared" si="2"/>
        <v>10.770329614269007</v>
      </c>
      <c r="J21" s="11">
        <f t="shared" si="4"/>
        <v>9.2195444572928871</v>
      </c>
      <c r="K21" s="11">
        <f t="shared" si="3"/>
        <v>8.2462112512353212</v>
      </c>
      <c r="L21" s="11">
        <f t="shared" si="5"/>
        <v>3.6055512754639891</v>
      </c>
      <c r="M21" s="11">
        <f t="shared" si="6"/>
        <v>8.0622577482985491</v>
      </c>
      <c r="N21" s="11">
        <f t="shared" si="7"/>
        <v>9.0553851381374173</v>
      </c>
      <c r="O21" s="11">
        <f t="shared" si="8"/>
        <v>9.2195444572928871</v>
      </c>
      <c r="P21" s="11">
        <f t="shared" si="9"/>
        <v>4.4721359549995796</v>
      </c>
      <c r="Q21" s="11">
        <f t="shared" si="10"/>
        <v>7.6157731058639087</v>
      </c>
      <c r="R21" s="11">
        <f t="shared" si="11"/>
        <v>9.4868329805051381</v>
      </c>
      <c r="S21" s="11">
        <f t="shared" si="12"/>
        <v>6.4031242374328485</v>
      </c>
      <c r="T21" s="11">
        <f t="shared" ref="T21:T25" si="13">SQRT(($B21-$B$18)*($B21-$B$18)+($C21-$C$18)*($C21-$C$18))</f>
        <v>7.0710678118654755</v>
      </c>
      <c r="U21" s="11">
        <f>SQRT(($B21-$B$19)*($B21-$B$19)+($C21-$C$19)*($C21-$C$19))</f>
        <v>12.727922061357855</v>
      </c>
      <c r="V21" s="11">
        <f>SQRT(($B21-$B$20)*($B21-$B$20)+($C21-$C$20)*($C21-$C$20))</f>
        <v>8.0622577482985491</v>
      </c>
      <c r="W21" s="11">
        <v>0</v>
      </c>
      <c r="X21" s="11">
        <f>SQRT(($B22-$B$21)*($B22-$B$21)+($C22-$C$21)*($C22-$C$21))</f>
        <v>5</v>
      </c>
      <c r="Y21" s="11">
        <f>SQRT(($B23-$B$21)*($B23-$B$21)+($C23-$C$21)*($C23-$C$21))</f>
        <v>9.4339811320566032</v>
      </c>
      <c r="Z21" s="11">
        <f>SQRT(($B24-$B$21)*($B24-$B$21)+($C24-$C$21)*($C24-$C$21))</f>
        <v>6.7082039324993694</v>
      </c>
      <c r="AA21" s="15">
        <f>SQRT(($B25-$B$21)*($B25-$B$21)+($C25-$C$21)*($C25-$C$21))</f>
        <v>9.4339811320566032</v>
      </c>
    </row>
    <row r="22" spans="1:27" x14ac:dyDescent="0.25">
      <c r="A22" s="7">
        <v>18</v>
      </c>
      <c r="B22" s="7">
        <v>-6</v>
      </c>
      <c r="C22" s="7">
        <v>5</v>
      </c>
      <c r="D22" s="7">
        <v>0</v>
      </c>
      <c r="E22" s="7">
        <v>5</v>
      </c>
      <c r="G22" s="14">
        <f t="shared" si="0"/>
        <v>7.810249675906654</v>
      </c>
      <c r="H22" s="11">
        <f t="shared" si="1"/>
        <v>3.6055512754639891</v>
      </c>
      <c r="I22" s="11">
        <f t="shared" si="2"/>
        <v>9.2195444572928871</v>
      </c>
      <c r="J22" s="11">
        <f t="shared" si="4"/>
        <v>10.198039027185569</v>
      </c>
      <c r="K22" s="11">
        <f t="shared" si="3"/>
        <v>4.1231056256176606</v>
      </c>
      <c r="L22" s="11">
        <f t="shared" si="5"/>
        <v>7.0710678118654755</v>
      </c>
      <c r="M22" s="11">
        <f t="shared" si="6"/>
        <v>12.165525060596439</v>
      </c>
      <c r="N22" s="11">
        <f t="shared" si="7"/>
        <v>13</v>
      </c>
      <c r="O22" s="11">
        <f t="shared" si="8"/>
        <v>14.212670403551895</v>
      </c>
      <c r="P22" s="11">
        <f t="shared" si="9"/>
        <v>9.4339811320566032</v>
      </c>
      <c r="Q22" s="11">
        <f t="shared" si="10"/>
        <v>12.529964086141668</v>
      </c>
      <c r="R22" s="11">
        <f t="shared" si="11"/>
        <v>12.041594578792296</v>
      </c>
      <c r="S22" s="11">
        <f t="shared" si="12"/>
        <v>8</v>
      </c>
      <c r="T22" s="11">
        <f t="shared" si="13"/>
        <v>5</v>
      </c>
      <c r="U22" s="11">
        <f t="shared" ref="U22:U25" si="14">SQRT(($B22-$B$19)*($B22-$B$19)+($C22-$C$19)*($C22-$C$19))</f>
        <v>13</v>
      </c>
      <c r="V22" s="11">
        <f>SQRT(($B22-$B$20)*($B22-$B$20)+($C22-$C$20)*($C22-$C$20))</f>
        <v>7.6157731058639087</v>
      </c>
      <c r="W22" s="11">
        <f>SQRT(($B22-$B$21)*($B22-$B$21)+($C22-$C$21)*($C22-$C$21))</f>
        <v>5</v>
      </c>
      <c r="X22" s="11">
        <v>0</v>
      </c>
      <c r="Y22" s="11">
        <f>SQRT(($B23-$B$22)*($B23-$B$22)+($C23-$C$22)*($C23-$C$22))</f>
        <v>8.9442719099991592</v>
      </c>
      <c r="Z22" s="11">
        <f>SQRT(($B24-$B$22)*($B24-$B$22)+($C24-$C$22)*($C24-$C$22))</f>
        <v>10</v>
      </c>
      <c r="AA22" s="15">
        <f>SQRT(($B25-$B$22)*($B25-$B$22)+($C25-$C$22)*($C25-$C$22))</f>
        <v>14.212670403551895</v>
      </c>
    </row>
    <row r="23" spans="1:27" x14ac:dyDescent="0.25">
      <c r="A23" s="7">
        <v>19</v>
      </c>
      <c r="B23" s="7">
        <v>2</v>
      </c>
      <c r="C23" s="7">
        <v>9</v>
      </c>
      <c r="D23" s="7">
        <v>0</v>
      </c>
      <c r="E23" s="7">
        <v>7</v>
      </c>
      <c r="G23" s="14">
        <f t="shared" si="0"/>
        <v>9.2195444572928871</v>
      </c>
      <c r="H23" s="11">
        <f t="shared" si="1"/>
        <v>7.810249675906654</v>
      </c>
      <c r="I23" s="11">
        <f t="shared" si="2"/>
        <v>2.2360679774997898</v>
      </c>
      <c r="J23" s="11">
        <f t="shared" si="4"/>
        <v>2.8284271247461903</v>
      </c>
      <c r="K23" s="11">
        <f t="shared" si="3"/>
        <v>7</v>
      </c>
      <c r="L23" s="11">
        <f t="shared" si="5"/>
        <v>13.038404810405298</v>
      </c>
      <c r="M23" s="11">
        <f t="shared" si="6"/>
        <v>17.088007490635061</v>
      </c>
      <c r="N23" s="11">
        <f t="shared" si="7"/>
        <v>9.8488578017961039</v>
      </c>
      <c r="O23" s="11">
        <f t="shared" si="8"/>
        <v>15.033296378372908</v>
      </c>
      <c r="P23" s="11">
        <f t="shared" si="9"/>
        <v>12.369316876852981</v>
      </c>
      <c r="Q23" s="11">
        <f t="shared" si="10"/>
        <v>15.132745950421556</v>
      </c>
      <c r="R23" s="11">
        <f t="shared" si="11"/>
        <v>6.4031242374328485</v>
      </c>
      <c r="S23" s="11">
        <f t="shared" si="12"/>
        <v>4</v>
      </c>
      <c r="T23" s="11">
        <f t="shared" si="13"/>
        <v>4.1231056256176606</v>
      </c>
      <c r="U23" s="11">
        <f t="shared" si="14"/>
        <v>4.1231056256176606</v>
      </c>
      <c r="V23" s="11">
        <f t="shared" ref="V23:V25" si="15">SQRT(($B23-$B$20)*($B23-$B$20)+($C23-$C$20)*($C23-$C$20))</f>
        <v>1.4142135623730951</v>
      </c>
      <c r="W23" s="11">
        <f>SQRT(($B23-$B$21)*($B23-$B$21)+($C23-$C$21)*($C23-$C$21))</f>
        <v>9.4339811320566032</v>
      </c>
      <c r="X23" s="11">
        <f>SQRT(($B23-$B$22)*($B23-$B$22)+($C23-$C$22)*($C23-$C$22))</f>
        <v>8.9442719099991592</v>
      </c>
      <c r="Y23" s="11">
        <v>0</v>
      </c>
      <c r="Z23" s="11">
        <f>SQRT(($B24-$B$23)*($B24-$B$23)+($C24-$C$23)*($C24-$C$23))</f>
        <v>16.124515496597098</v>
      </c>
      <c r="AA23" s="15">
        <f>SQRT(($B25-$B$23)*($B25-$B$23)+($C25-$C$23)*($C25-$C$23))</f>
        <v>13.341664064126334</v>
      </c>
    </row>
    <row r="24" spans="1:27" x14ac:dyDescent="0.25">
      <c r="A24" s="7">
        <v>20</v>
      </c>
      <c r="B24" s="7">
        <v>-6</v>
      </c>
      <c r="C24" s="7">
        <v>-5</v>
      </c>
      <c r="D24" s="7">
        <v>0</v>
      </c>
      <c r="E24" s="7">
        <v>6</v>
      </c>
      <c r="G24" s="14">
        <f t="shared" si="0"/>
        <v>7.810249675906654</v>
      </c>
      <c r="H24" s="11">
        <f t="shared" si="1"/>
        <v>8.5440037453175304</v>
      </c>
      <c r="I24" s="11">
        <f t="shared" si="2"/>
        <v>17.464249196572979</v>
      </c>
      <c r="J24" s="11">
        <f t="shared" si="4"/>
        <v>15.620499351813308</v>
      </c>
      <c r="K24" s="11">
        <f t="shared" si="3"/>
        <v>14.035668847618199</v>
      </c>
      <c r="L24" s="11">
        <f t="shared" si="5"/>
        <v>3.1622776601683795</v>
      </c>
      <c r="M24" s="11">
        <f t="shared" si="6"/>
        <v>2.8284271247461903</v>
      </c>
      <c r="N24" s="11">
        <f t="shared" si="7"/>
        <v>13</v>
      </c>
      <c r="O24" s="11">
        <f t="shared" si="8"/>
        <v>9.0553851381374173</v>
      </c>
      <c r="P24" s="11">
        <f t="shared" si="9"/>
        <v>5.3851648071345037</v>
      </c>
      <c r="Q24" s="11">
        <f t="shared" si="10"/>
        <v>6.0827625302982193</v>
      </c>
      <c r="R24" s="11">
        <f t="shared" si="11"/>
        <v>15</v>
      </c>
      <c r="S24" s="11">
        <f t="shared" si="12"/>
        <v>12.806248474865697</v>
      </c>
      <c r="T24" s="11">
        <f t="shared" si="13"/>
        <v>13.601470508735444</v>
      </c>
      <c r="U24" s="11">
        <f t="shared" si="14"/>
        <v>19.209372712298546</v>
      </c>
      <c r="V24" s="11">
        <f t="shared" si="15"/>
        <v>14.7648230602334</v>
      </c>
      <c r="W24" s="11">
        <f t="shared" ref="W24:W25" si="16">SQRT(($B24-$B$21)*($B24-$B$21)+($C24-$C$21)*($C24-$C$21))</f>
        <v>6.7082039324993694</v>
      </c>
      <c r="X24" s="11">
        <f>SQRT(($B24-$B$22)*($B24-$B$22)+($C24-$C$22)*($C24-$C$22))</f>
        <v>10</v>
      </c>
      <c r="Y24" s="11">
        <f>SQRT(($B24-$B$23)*($B24-$B$23)+($C24-$C$23)*($C24-$C$23))</f>
        <v>16.124515496597098</v>
      </c>
      <c r="Z24" s="11">
        <v>0</v>
      </c>
      <c r="AA24" s="15">
        <v>11</v>
      </c>
    </row>
    <row r="25" spans="1:27" x14ac:dyDescent="0.25">
      <c r="A25" s="7">
        <v>21</v>
      </c>
      <c r="B25" s="7">
        <v>5</v>
      </c>
      <c r="C25" s="7">
        <v>-4</v>
      </c>
      <c r="D25" s="7">
        <v>0</v>
      </c>
      <c r="E25" s="7">
        <v>6</v>
      </c>
      <c r="G25" s="16">
        <f t="shared" si="0"/>
        <v>6.4031242374328485</v>
      </c>
      <c r="H25" s="17">
        <f t="shared" si="1"/>
        <v>10.63014581273465</v>
      </c>
      <c r="I25" s="17">
        <f t="shared" si="2"/>
        <v>15.524174696260024</v>
      </c>
      <c r="J25" s="17">
        <f t="shared" si="4"/>
        <v>11.045361017187261</v>
      </c>
      <c r="K25" s="17">
        <f t="shared" si="3"/>
        <v>16.401219466856727</v>
      </c>
      <c r="L25" s="17">
        <f t="shared" si="5"/>
        <v>10.198039027185569</v>
      </c>
      <c r="M25" s="17">
        <f t="shared" si="6"/>
        <v>9.4868329805051381</v>
      </c>
      <c r="N25" s="17">
        <f t="shared" si="7"/>
        <v>4.1231056256176606</v>
      </c>
      <c r="O25" s="17">
        <f t="shared" si="8"/>
        <v>2.8284271247461903</v>
      </c>
      <c r="P25" s="17">
        <f t="shared" si="9"/>
        <v>6.0827625302982193</v>
      </c>
      <c r="Q25" s="17">
        <f t="shared" si="10"/>
        <v>5.3851648071345037</v>
      </c>
      <c r="R25" s="17">
        <f t="shared" si="11"/>
        <v>8.0622577482985491</v>
      </c>
      <c r="S25" s="17">
        <f t="shared" si="12"/>
        <v>9.4868329805051381</v>
      </c>
      <c r="T25" s="17">
        <f t="shared" si="13"/>
        <v>13.892443989449804</v>
      </c>
      <c r="U25" s="17">
        <f t="shared" si="14"/>
        <v>14.035668847618199</v>
      </c>
      <c r="V25" s="17">
        <f t="shared" si="15"/>
        <v>12.649110640673518</v>
      </c>
      <c r="W25" s="17">
        <f t="shared" si="16"/>
        <v>9.4339811320566032</v>
      </c>
      <c r="X25" s="17">
        <f t="shared" ref="X25" si="17">SQRT(($B25-$B$22)*($B25-$B$22)+($C25-$C$22)*($C25-$C$22))</f>
        <v>14.212670403551895</v>
      </c>
      <c r="Y25" s="17">
        <f>SQRT(($B25-$B$23)*($B25-$B$23)+($C25-$C$23)*($C25-$C$23))</f>
        <v>13.341664064126334</v>
      </c>
      <c r="Z25" s="17">
        <f>SQRT(($B25-$B$24)*($B25-$B$24)+($C25-$C$24)*($C25-$C$24))</f>
        <v>11.045361017187261</v>
      </c>
      <c r="AA25" s="18">
        <v>0</v>
      </c>
    </row>
    <row r="26" spans="1:27" x14ac:dyDescent="0.25">
      <c r="E26" s="7">
        <f>SUM(E15:E25)</f>
        <v>61</v>
      </c>
    </row>
    <row r="27" spans="1:27" x14ac:dyDescent="0.25">
      <c r="A27" s="19" t="s">
        <v>6</v>
      </c>
    </row>
    <row r="28" spans="1:27" x14ac:dyDescent="0.25">
      <c r="A28" s="20">
        <v>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1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1</v>
      </c>
      <c r="R28" s="20">
        <v>0</v>
      </c>
      <c r="S28" s="20">
        <v>0</v>
      </c>
      <c r="T28" s="20">
        <v>0</v>
      </c>
      <c r="U28" s="20">
        <v>0</v>
      </c>
    </row>
    <row r="29" spans="1:27" x14ac:dyDescent="0.25">
      <c r="A29" s="34">
        <v>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1</v>
      </c>
      <c r="R29" s="34">
        <v>1</v>
      </c>
      <c r="S29" s="34">
        <v>0</v>
      </c>
      <c r="T29" s="34">
        <v>0</v>
      </c>
      <c r="U29" s="34">
        <v>0</v>
      </c>
    </row>
    <row r="30" spans="1:27" x14ac:dyDescent="0.25">
      <c r="A30" s="34">
        <v>0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1</v>
      </c>
      <c r="Q30" s="34">
        <v>0</v>
      </c>
      <c r="R30" s="34">
        <v>0</v>
      </c>
      <c r="S30" s="34">
        <v>1</v>
      </c>
      <c r="T30" s="34">
        <v>0</v>
      </c>
      <c r="U30" s="34">
        <v>0</v>
      </c>
    </row>
    <row r="31" spans="1:27" x14ac:dyDescent="0.25">
      <c r="A31" s="34">
        <v>0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1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1</v>
      </c>
      <c r="T31" s="34">
        <v>0</v>
      </c>
      <c r="U31" s="34">
        <v>0</v>
      </c>
    </row>
    <row r="32" spans="1:27" x14ac:dyDescent="0.25">
      <c r="A32" s="34">
        <v>0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1</v>
      </c>
      <c r="O32" s="34">
        <v>0</v>
      </c>
      <c r="P32" s="34">
        <v>0</v>
      </c>
      <c r="Q32" s="34">
        <v>0</v>
      </c>
      <c r="R32" s="34">
        <v>1</v>
      </c>
      <c r="S32" s="34">
        <v>0</v>
      </c>
      <c r="T32" s="34">
        <v>0</v>
      </c>
      <c r="U32" s="34">
        <v>0</v>
      </c>
    </row>
    <row r="33" spans="1:21" x14ac:dyDescent="0.25">
      <c r="A33" s="34">
        <v>0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1</v>
      </c>
      <c r="R33" s="34">
        <v>0</v>
      </c>
      <c r="S33" s="34">
        <v>0</v>
      </c>
      <c r="T33" s="34">
        <v>1</v>
      </c>
      <c r="U33" s="34">
        <v>0</v>
      </c>
    </row>
    <row r="34" spans="1:21" x14ac:dyDescent="0.25">
      <c r="A34" s="34">
        <v>0</v>
      </c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1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1</v>
      </c>
      <c r="U34" s="34">
        <v>0</v>
      </c>
    </row>
    <row r="35" spans="1:21" x14ac:dyDescent="0.25">
      <c r="A35" s="34">
        <v>0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1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1</v>
      </c>
    </row>
    <row r="36" spans="1:21" x14ac:dyDescent="0.25">
      <c r="A36" s="34">
        <v>0</v>
      </c>
      <c r="B36" s="34">
        <v>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1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1</v>
      </c>
    </row>
    <row r="37" spans="1:21" x14ac:dyDescent="0.25">
      <c r="A37" s="34">
        <v>1</v>
      </c>
      <c r="B37" s="34">
        <v>0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1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</row>
    <row r="38" spans="1:21" x14ac:dyDescent="0.25">
      <c r="A38" s="35">
        <v>0</v>
      </c>
      <c r="B38" s="35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1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</row>
    <row r="39" spans="1:21" x14ac:dyDescent="0.25">
      <c r="A39" s="35">
        <v>0</v>
      </c>
      <c r="B39" s="35">
        <v>0</v>
      </c>
      <c r="C39" s="35">
        <v>0</v>
      </c>
      <c r="D39" s="35">
        <v>1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</row>
    <row r="40" spans="1:21" x14ac:dyDescent="0.25">
      <c r="A40" s="35">
        <v>0</v>
      </c>
      <c r="B40" s="35">
        <v>0</v>
      </c>
      <c r="C40" s="35">
        <v>0</v>
      </c>
      <c r="D40" s="35">
        <v>1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</row>
    <row r="41" spans="1:21" x14ac:dyDescent="0.25">
      <c r="A41" s="35">
        <v>0</v>
      </c>
      <c r="B41" s="35">
        <v>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1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</row>
    <row r="42" spans="1:21" x14ac:dyDescent="0.25">
      <c r="A42" s="35">
        <v>0</v>
      </c>
      <c r="B42" s="35">
        <v>0</v>
      </c>
      <c r="C42" s="35">
        <v>0</v>
      </c>
      <c r="D42" s="35">
        <v>1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</row>
    <row r="43" spans="1:21" x14ac:dyDescent="0.25">
      <c r="A43" s="35">
        <v>0</v>
      </c>
      <c r="B43" s="35">
        <v>0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</row>
    <row r="44" spans="1:21" x14ac:dyDescent="0.25">
      <c r="A44" s="35">
        <v>0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</row>
    <row r="45" spans="1:21" x14ac:dyDescent="0.25">
      <c r="A45" s="35">
        <v>0</v>
      </c>
      <c r="B45" s="35">
        <v>1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</row>
    <row r="46" spans="1:21" x14ac:dyDescent="0.25">
      <c r="A46" s="35">
        <v>0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1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</row>
    <row r="47" spans="1:21" x14ac:dyDescent="0.25">
      <c r="A47" s="35">
        <v>0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</row>
    <row r="48" spans="1:21" x14ac:dyDescent="0.25">
      <c r="A48" s="35">
        <v>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</row>
    <row r="51" spans="1:21" x14ac:dyDescent="0.25">
      <c r="A51" s="3" t="s">
        <v>7</v>
      </c>
    </row>
    <row r="52" spans="1:21" x14ac:dyDescent="0.25">
      <c r="A52" s="23">
        <v>0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1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1</v>
      </c>
      <c r="R52" s="23">
        <v>0</v>
      </c>
      <c r="S52" s="23">
        <v>0</v>
      </c>
      <c r="T52" s="23">
        <v>0</v>
      </c>
      <c r="U52" s="23">
        <v>0</v>
      </c>
    </row>
    <row r="53" spans="1:21" x14ac:dyDescent="0.25">
      <c r="A53" s="33">
        <v>0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1</v>
      </c>
      <c r="R53" s="33">
        <v>1</v>
      </c>
      <c r="S53" s="33">
        <v>0</v>
      </c>
      <c r="T53" s="33">
        <v>0</v>
      </c>
      <c r="U53" s="33">
        <v>0</v>
      </c>
    </row>
    <row r="54" spans="1:21" x14ac:dyDescent="0.25">
      <c r="A54" s="33">
        <v>0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1</v>
      </c>
      <c r="Q54" s="33">
        <v>0</v>
      </c>
      <c r="R54" s="33">
        <v>0</v>
      </c>
      <c r="S54" s="33">
        <v>1</v>
      </c>
      <c r="T54" s="33">
        <v>0</v>
      </c>
      <c r="U54" s="33">
        <v>0</v>
      </c>
    </row>
    <row r="55" spans="1:21" x14ac:dyDescent="0.25">
      <c r="A55" s="33">
        <v>0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1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1</v>
      </c>
      <c r="T55" s="33">
        <v>0</v>
      </c>
      <c r="U55" s="33">
        <v>0</v>
      </c>
    </row>
    <row r="56" spans="1:21" x14ac:dyDescent="0.25">
      <c r="A56" s="33">
        <v>0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1</v>
      </c>
      <c r="O56" s="33">
        <v>0</v>
      </c>
      <c r="P56" s="33">
        <v>0</v>
      </c>
      <c r="Q56" s="33">
        <v>0</v>
      </c>
      <c r="R56" s="33">
        <v>1</v>
      </c>
      <c r="S56" s="33">
        <v>0</v>
      </c>
      <c r="T56" s="33">
        <v>0</v>
      </c>
      <c r="U56" s="33">
        <v>0</v>
      </c>
    </row>
    <row r="57" spans="1:21" x14ac:dyDescent="0.25">
      <c r="A57" s="33">
        <v>0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1</v>
      </c>
      <c r="R57" s="33">
        <v>0</v>
      </c>
      <c r="S57" s="33">
        <v>0</v>
      </c>
      <c r="T57" s="33">
        <v>1</v>
      </c>
      <c r="U57" s="33">
        <v>0</v>
      </c>
    </row>
    <row r="58" spans="1:21" x14ac:dyDescent="0.25">
      <c r="A58" s="33">
        <v>0</v>
      </c>
      <c r="B58" s="33">
        <v>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1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1</v>
      </c>
      <c r="U58" s="33">
        <v>0</v>
      </c>
    </row>
    <row r="59" spans="1:21" x14ac:dyDescent="0.25">
      <c r="A59" s="33">
        <v>0</v>
      </c>
      <c r="B59" s="33">
        <v>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1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1</v>
      </c>
    </row>
    <row r="60" spans="1:21" x14ac:dyDescent="0.25">
      <c r="A60" s="33">
        <v>0</v>
      </c>
      <c r="B60" s="33">
        <v>0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1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1</v>
      </c>
    </row>
    <row r="61" spans="1:21" x14ac:dyDescent="0.25">
      <c r="A61" s="33">
        <v>1</v>
      </c>
      <c r="B61" s="33">
        <v>0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1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</row>
    <row r="62" spans="1:21" x14ac:dyDescent="0.25">
      <c r="A62" s="35">
        <v>0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</row>
    <row r="63" spans="1:21" x14ac:dyDescent="0.25">
      <c r="A63" s="35">
        <v>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</row>
    <row r="64" spans="1:21" x14ac:dyDescent="0.25">
      <c r="A64" s="35">
        <v>0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</row>
    <row r="65" spans="1:21" x14ac:dyDescent="0.25">
      <c r="A65" s="35">
        <v>0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</row>
    <row r="66" spans="1:21" x14ac:dyDescent="0.25">
      <c r="A66" s="35">
        <v>0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</row>
    <row r="67" spans="1:21" x14ac:dyDescent="0.25">
      <c r="A67" s="35">
        <v>0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1</v>
      </c>
      <c r="T67" s="35">
        <v>0</v>
      </c>
      <c r="U67" s="35">
        <v>0</v>
      </c>
    </row>
    <row r="68" spans="1:21" x14ac:dyDescent="0.25">
      <c r="A68" s="35">
        <v>0</v>
      </c>
      <c r="B68" s="35">
        <v>1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</row>
    <row r="69" spans="1:21" x14ac:dyDescent="0.25">
      <c r="A69" s="35">
        <v>0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</row>
    <row r="70" spans="1:21" x14ac:dyDescent="0.25">
      <c r="A70" s="35">
        <v>0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</row>
    <row r="71" spans="1:21" x14ac:dyDescent="0.25">
      <c r="A71" s="35">
        <v>0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1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</row>
    <row r="72" spans="1:21" x14ac:dyDescent="0.25">
      <c r="A72" s="35">
        <v>0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1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</row>
    <row r="75" spans="1:21" x14ac:dyDescent="0.25">
      <c r="A75" s="22" t="s">
        <v>8</v>
      </c>
    </row>
    <row r="76" spans="1:21" x14ac:dyDescent="0.25">
      <c r="A76" s="22">
        <v>1</v>
      </c>
      <c r="B76" s="22">
        <v>1</v>
      </c>
      <c r="C76" s="22">
        <v>1</v>
      </c>
      <c r="D76" s="22">
        <v>1</v>
      </c>
      <c r="E76" s="22">
        <v>1</v>
      </c>
      <c r="F76" s="22">
        <v>0</v>
      </c>
      <c r="G76" s="22">
        <v>0</v>
      </c>
      <c r="H76" s="22">
        <v>1</v>
      </c>
      <c r="I76" s="22">
        <v>1</v>
      </c>
      <c r="J76" s="22">
        <v>0</v>
      </c>
      <c r="K76" s="22">
        <v>0</v>
      </c>
      <c r="L76" s="26"/>
      <c r="O76" s="22">
        <f>A76</f>
        <v>1</v>
      </c>
      <c r="R76" s="21">
        <f>A80</f>
        <v>0</v>
      </c>
    </row>
    <row r="77" spans="1:21" x14ac:dyDescent="0.25">
      <c r="O77" s="22">
        <f>B76</f>
        <v>1</v>
      </c>
      <c r="R77" s="21">
        <f>B80</f>
        <v>0</v>
      </c>
    </row>
    <row r="78" spans="1:21" x14ac:dyDescent="0.25">
      <c r="O78" s="22">
        <f>C76</f>
        <v>1</v>
      </c>
      <c r="R78" s="21">
        <f>C80</f>
        <v>0</v>
      </c>
    </row>
    <row r="79" spans="1:21" x14ac:dyDescent="0.25">
      <c r="A79" s="21" t="s">
        <v>9</v>
      </c>
      <c r="O79" s="22">
        <f>D76</f>
        <v>1</v>
      </c>
      <c r="R79" s="21">
        <f>D80</f>
        <v>0</v>
      </c>
    </row>
    <row r="80" spans="1:21" x14ac:dyDescent="0.25">
      <c r="A80" s="21">
        <v>0</v>
      </c>
      <c r="B80" s="21">
        <v>0</v>
      </c>
      <c r="C80" s="21">
        <v>0</v>
      </c>
      <c r="D80" s="21">
        <v>0</v>
      </c>
      <c r="E80" s="21">
        <v>0</v>
      </c>
      <c r="F80" s="21">
        <v>1</v>
      </c>
      <c r="G80" s="21">
        <v>1</v>
      </c>
      <c r="H80" s="21">
        <v>0</v>
      </c>
      <c r="I80" s="21">
        <v>0</v>
      </c>
      <c r="J80" s="21">
        <v>1</v>
      </c>
      <c r="K80" s="21">
        <v>1</v>
      </c>
      <c r="L80" s="26"/>
      <c r="O80" s="22">
        <f>E76</f>
        <v>1</v>
      </c>
      <c r="R80" s="21">
        <f>E80</f>
        <v>0</v>
      </c>
    </row>
    <row r="81" spans="1:18" x14ac:dyDescent="0.25">
      <c r="O81" s="22">
        <f>F76</f>
        <v>0</v>
      </c>
      <c r="R81" s="21">
        <f>F80</f>
        <v>1</v>
      </c>
    </row>
    <row r="82" spans="1:18" x14ac:dyDescent="0.25">
      <c r="O82" s="22">
        <f>G76</f>
        <v>0</v>
      </c>
      <c r="R82" s="21">
        <f>G80</f>
        <v>1</v>
      </c>
    </row>
    <row r="83" spans="1:18" x14ac:dyDescent="0.25">
      <c r="A83" s="24" t="s">
        <v>11</v>
      </c>
      <c r="B83" s="24"/>
      <c r="C83" s="24"/>
      <c r="D83" s="24"/>
      <c r="O83" s="22">
        <f>H76</f>
        <v>1</v>
      </c>
      <c r="R83" s="21">
        <f>H80</f>
        <v>0</v>
      </c>
    </row>
    <row r="84" spans="1:18" x14ac:dyDescent="0.25">
      <c r="O84" s="22">
        <f>I76</f>
        <v>1</v>
      </c>
      <c r="R84" s="21">
        <f>I80</f>
        <v>0</v>
      </c>
    </row>
    <row r="85" spans="1:18" x14ac:dyDescent="0.25">
      <c r="O85" s="22">
        <f>J76</f>
        <v>0</v>
      </c>
      <c r="R85" s="21">
        <f>J80</f>
        <v>1</v>
      </c>
    </row>
    <row r="86" spans="1:18" x14ac:dyDescent="0.25">
      <c r="A86" s="24" t="s">
        <v>13</v>
      </c>
      <c r="O86" s="22">
        <f>K76</f>
        <v>0</v>
      </c>
      <c r="R86" s="21">
        <f>K80</f>
        <v>1</v>
      </c>
    </row>
    <row r="87" spans="1:18" x14ac:dyDescent="0.25">
      <c r="A87" s="24">
        <f>A$76 +A$80</f>
        <v>1</v>
      </c>
      <c r="B87" s="24">
        <f>B$76 +B$80</f>
        <v>1</v>
      </c>
      <c r="C87" s="24">
        <f t="shared" ref="C87:K87" si="18">C$76 +C$80</f>
        <v>1</v>
      </c>
      <c r="D87" s="24">
        <f t="shared" si="18"/>
        <v>1</v>
      </c>
      <c r="E87" s="24">
        <f t="shared" si="18"/>
        <v>1</v>
      </c>
      <c r="F87" s="24">
        <f t="shared" si="18"/>
        <v>1</v>
      </c>
      <c r="G87" s="24">
        <f t="shared" si="18"/>
        <v>1</v>
      </c>
      <c r="H87" s="24">
        <f t="shared" si="18"/>
        <v>1</v>
      </c>
      <c r="I87" s="24">
        <f t="shared" si="18"/>
        <v>1</v>
      </c>
      <c r="J87" s="24">
        <f t="shared" si="18"/>
        <v>1</v>
      </c>
      <c r="K87" s="24">
        <f t="shared" si="18"/>
        <v>1</v>
      </c>
      <c r="L87" s="26"/>
    </row>
    <row r="88" spans="1:18" x14ac:dyDescent="0.25">
      <c r="A88" s="24">
        <f>B87</f>
        <v>1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spans="1:18" x14ac:dyDescent="0.25">
      <c r="A89" s="24">
        <f>C87</f>
        <v>1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 spans="1:18" x14ac:dyDescent="0.25">
      <c r="A90" s="24">
        <f>D87</f>
        <v>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8" x14ac:dyDescent="0.25">
      <c r="A91" s="24">
        <f>E87</f>
        <v>1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8" x14ac:dyDescent="0.25">
      <c r="A92" s="24">
        <f>F87</f>
        <v>1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8" x14ac:dyDescent="0.25">
      <c r="A93" s="24">
        <f>G87</f>
        <v>1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spans="1:18" x14ac:dyDescent="0.25">
      <c r="A94" s="24">
        <f>H87</f>
        <v>1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8" x14ac:dyDescent="0.25">
      <c r="A95" s="24">
        <f>I87</f>
        <v>1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8" x14ac:dyDescent="0.25">
      <c r="A96" s="24">
        <f>J87</f>
        <v>1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7" x14ac:dyDescent="0.25">
      <c r="A97" s="24">
        <f>K87</f>
        <v>1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100" spans="1:17" x14ac:dyDescent="0.25">
      <c r="A100" s="25" t="s">
        <v>15</v>
      </c>
      <c r="B100" s="25"/>
      <c r="C100" s="25"/>
      <c r="D100" s="26"/>
      <c r="E100" s="26"/>
      <c r="G100" s="25" t="s">
        <v>14</v>
      </c>
      <c r="H100" s="25"/>
      <c r="I100" s="25"/>
      <c r="J100" s="25"/>
      <c r="K100" s="25"/>
      <c r="L100" s="25"/>
      <c r="M100" s="25"/>
      <c r="N100" s="25"/>
    </row>
    <row r="101" spans="1:17" x14ac:dyDescent="0.25">
      <c r="A101" s="25">
        <f>SUM($A28:$U28)</f>
        <v>2</v>
      </c>
      <c r="B101" s="25">
        <f>SUM($A52:$U52)</f>
        <v>2</v>
      </c>
      <c r="C101" s="26"/>
      <c r="D101" s="26"/>
      <c r="E101" s="26"/>
      <c r="F101" s="26"/>
      <c r="G101" s="25">
        <f>SUM($A38:$U38)</f>
        <v>1</v>
      </c>
      <c r="H101" s="25">
        <f>SUM($A62:$U62)</f>
        <v>0</v>
      </c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1:17" x14ac:dyDescent="0.25">
      <c r="A102" s="25">
        <f t="shared" ref="A102:A109" si="19">SUM($A29:$U29)</f>
        <v>2</v>
      </c>
      <c r="B102" s="25">
        <f t="shared" ref="B102:B110" si="20">SUM($A53:$U53)</f>
        <v>2</v>
      </c>
      <c r="G102" s="25">
        <f t="shared" ref="G102:G110" si="21">SUM($A39:$U39)</f>
        <v>1</v>
      </c>
      <c r="H102" s="25">
        <f t="shared" ref="H102:H110" si="22">SUM($A63:$U63)</f>
        <v>0</v>
      </c>
    </row>
    <row r="103" spans="1:17" x14ac:dyDescent="0.25">
      <c r="A103" s="25">
        <f t="shared" si="19"/>
        <v>2</v>
      </c>
      <c r="B103" s="25">
        <f t="shared" si="20"/>
        <v>2</v>
      </c>
      <c r="G103" s="25">
        <f t="shared" si="21"/>
        <v>1</v>
      </c>
      <c r="H103" s="25">
        <f t="shared" si="22"/>
        <v>0</v>
      </c>
    </row>
    <row r="104" spans="1:17" x14ac:dyDescent="0.25">
      <c r="A104" s="25">
        <f t="shared" si="19"/>
        <v>2</v>
      </c>
      <c r="B104" s="25">
        <f t="shared" si="20"/>
        <v>2</v>
      </c>
      <c r="G104" s="25">
        <f t="shared" si="21"/>
        <v>1</v>
      </c>
      <c r="H104" s="25">
        <f t="shared" si="22"/>
        <v>0</v>
      </c>
    </row>
    <row r="105" spans="1:17" x14ac:dyDescent="0.25">
      <c r="A105" s="25">
        <f t="shared" si="19"/>
        <v>2</v>
      </c>
      <c r="B105" s="25">
        <f t="shared" si="20"/>
        <v>2</v>
      </c>
      <c r="G105" s="25">
        <f t="shared" si="21"/>
        <v>1</v>
      </c>
      <c r="H105" s="25">
        <f t="shared" si="22"/>
        <v>0</v>
      </c>
    </row>
    <row r="106" spans="1:17" x14ac:dyDescent="0.25">
      <c r="A106" s="25">
        <f t="shared" si="19"/>
        <v>2</v>
      </c>
      <c r="B106" s="25">
        <f t="shared" si="20"/>
        <v>2</v>
      </c>
      <c r="G106" s="25">
        <f t="shared" si="21"/>
        <v>0</v>
      </c>
      <c r="H106" s="25">
        <f t="shared" si="22"/>
        <v>1</v>
      </c>
    </row>
    <row r="107" spans="1:17" x14ac:dyDescent="0.25">
      <c r="A107" s="25">
        <f t="shared" si="19"/>
        <v>2</v>
      </c>
      <c r="B107" s="25">
        <f t="shared" si="20"/>
        <v>2</v>
      </c>
      <c r="G107" s="25">
        <f t="shared" si="21"/>
        <v>0</v>
      </c>
      <c r="H107" s="25">
        <f t="shared" si="22"/>
        <v>1</v>
      </c>
    </row>
    <row r="108" spans="1:17" x14ac:dyDescent="0.25">
      <c r="A108" s="25">
        <f t="shared" si="19"/>
        <v>2</v>
      </c>
      <c r="B108" s="25">
        <f t="shared" si="20"/>
        <v>2</v>
      </c>
      <c r="G108" s="25">
        <f t="shared" si="21"/>
        <v>1</v>
      </c>
      <c r="H108" s="25">
        <f t="shared" si="22"/>
        <v>0</v>
      </c>
    </row>
    <row r="109" spans="1:17" x14ac:dyDescent="0.25">
      <c r="A109" s="25">
        <f t="shared" si="19"/>
        <v>2</v>
      </c>
      <c r="B109" s="25">
        <f t="shared" si="20"/>
        <v>2</v>
      </c>
      <c r="G109" s="25">
        <f t="shared" si="21"/>
        <v>1</v>
      </c>
      <c r="H109" s="25">
        <f t="shared" si="22"/>
        <v>0</v>
      </c>
    </row>
    <row r="110" spans="1:17" x14ac:dyDescent="0.25">
      <c r="A110" s="25">
        <f>SUM($A37:$U37)</f>
        <v>2</v>
      </c>
      <c r="B110" s="25">
        <f t="shared" si="20"/>
        <v>2</v>
      </c>
      <c r="G110" s="25">
        <f t="shared" si="21"/>
        <v>0</v>
      </c>
      <c r="H110" s="25">
        <f t="shared" si="22"/>
        <v>1</v>
      </c>
    </row>
    <row r="111" spans="1:17" x14ac:dyDescent="0.25">
      <c r="G111" s="25">
        <f>SUM($A48:$U48)</f>
        <v>0</v>
      </c>
      <c r="H111" s="25">
        <f>SUM($A72:$U72)</f>
        <v>1</v>
      </c>
    </row>
    <row r="116" spans="1:9" x14ac:dyDescent="0.25">
      <c r="A116" s="4" t="s">
        <v>17</v>
      </c>
      <c r="B116" s="4"/>
      <c r="C116" s="4"/>
      <c r="D116" s="4"/>
      <c r="F116" s="26"/>
      <c r="G116" s="26"/>
      <c r="H116" s="26"/>
      <c r="I116" s="26"/>
    </row>
    <row r="117" spans="1:9" x14ac:dyDescent="0.25">
      <c r="A117" s="4">
        <f>$G101-$O76</f>
        <v>0</v>
      </c>
      <c r="B117" s="4">
        <f>$H101-$R76</f>
        <v>0</v>
      </c>
      <c r="F117" s="26"/>
    </row>
    <row r="118" spans="1:9" x14ac:dyDescent="0.25">
      <c r="A118" s="4">
        <f t="shared" ref="A118:A126" si="23">$G102-$O77</f>
        <v>0</v>
      </c>
      <c r="B118" s="4">
        <f t="shared" ref="B118:B126" si="24">$H102-$R77</f>
        <v>0</v>
      </c>
      <c r="F118" s="26"/>
    </row>
    <row r="119" spans="1:9" x14ac:dyDescent="0.25">
      <c r="A119" s="4">
        <f t="shared" si="23"/>
        <v>0</v>
      </c>
      <c r="B119" s="4">
        <f t="shared" si="24"/>
        <v>0</v>
      </c>
      <c r="F119" s="26"/>
    </row>
    <row r="120" spans="1:9" x14ac:dyDescent="0.25">
      <c r="A120" s="4">
        <f t="shared" si="23"/>
        <v>0</v>
      </c>
      <c r="B120" s="4">
        <f t="shared" si="24"/>
        <v>0</v>
      </c>
      <c r="F120" s="26"/>
    </row>
    <row r="121" spans="1:9" x14ac:dyDescent="0.25">
      <c r="A121" s="4">
        <f t="shared" si="23"/>
        <v>0</v>
      </c>
      <c r="B121" s="4">
        <f t="shared" si="24"/>
        <v>0</v>
      </c>
      <c r="F121" s="26"/>
    </row>
    <row r="122" spans="1:9" x14ac:dyDescent="0.25">
      <c r="A122" s="4">
        <f t="shared" si="23"/>
        <v>0</v>
      </c>
      <c r="B122" s="4">
        <f t="shared" si="24"/>
        <v>0</v>
      </c>
      <c r="F122" s="26"/>
    </row>
    <row r="123" spans="1:9" x14ac:dyDescent="0.25">
      <c r="A123" s="4">
        <f t="shared" si="23"/>
        <v>0</v>
      </c>
      <c r="B123" s="4">
        <f t="shared" si="24"/>
        <v>0</v>
      </c>
      <c r="F123" s="26"/>
    </row>
    <row r="124" spans="1:9" x14ac:dyDescent="0.25">
      <c r="A124" s="4">
        <f t="shared" si="23"/>
        <v>0</v>
      </c>
      <c r="B124" s="4">
        <f t="shared" si="24"/>
        <v>0</v>
      </c>
      <c r="F124" s="26"/>
    </row>
    <row r="125" spans="1:9" x14ac:dyDescent="0.25">
      <c r="A125" s="4">
        <f t="shared" si="23"/>
        <v>0</v>
      </c>
      <c r="B125" s="4">
        <f t="shared" si="24"/>
        <v>0</v>
      </c>
      <c r="F125" s="26"/>
    </row>
    <row r="126" spans="1:9" x14ac:dyDescent="0.25">
      <c r="A126" s="4">
        <f t="shared" si="23"/>
        <v>0</v>
      </c>
      <c r="B126" s="4">
        <f t="shared" si="24"/>
        <v>0</v>
      </c>
      <c r="F126" s="26"/>
    </row>
    <row r="127" spans="1:9" x14ac:dyDescent="0.25">
      <c r="A127" s="4">
        <f>$G111-$O86</f>
        <v>0</v>
      </c>
      <c r="B127" s="4">
        <f>$H111-$R86</f>
        <v>0</v>
      </c>
      <c r="F127" s="26"/>
    </row>
    <row r="129" spans="1:4" x14ac:dyDescent="0.25">
      <c r="A129" s="32" t="s">
        <v>108</v>
      </c>
    </row>
    <row r="130" spans="1:4" x14ac:dyDescent="0.25">
      <c r="A130" s="32">
        <f>SUMPRODUCT(O76:O86,E15:E25)</f>
        <v>35</v>
      </c>
      <c r="B130" s="32">
        <f>SUMPRODUCT(R76:R86,E15:E25)</f>
        <v>26</v>
      </c>
    </row>
    <row r="135" spans="1:4" x14ac:dyDescent="0.25">
      <c r="A135" s="21" t="s">
        <v>18</v>
      </c>
      <c r="B135" s="21"/>
      <c r="C135" s="21"/>
      <c r="D135" s="21">
        <f>SUMPRODUCT(G5:AA25,A28:U48) + SUMPRODUCT(A52:U72,G5:AA25)</f>
        <v>158.3380860559283</v>
      </c>
    </row>
    <row r="144" spans="1:4" x14ac:dyDescent="0.25">
      <c r="A144" s="28" t="s">
        <v>19</v>
      </c>
      <c r="B144" s="28"/>
      <c r="C144" s="28" t="s">
        <v>20</v>
      </c>
    </row>
    <row r="145" spans="1:6" x14ac:dyDescent="0.25">
      <c r="A145" s="28" t="s">
        <v>21</v>
      </c>
      <c r="B145" s="28"/>
      <c r="C145" s="28" t="s">
        <v>22</v>
      </c>
    </row>
    <row r="146" spans="1:6" x14ac:dyDescent="0.25">
      <c r="A146" s="28" t="s">
        <v>23</v>
      </c>
      <c r="B146" s="28"/>
      <c r="C146" s="28" t="s">
        <v>24</v>
      </c>
    </row>
    <row r="147" spans="1:6" x14ac:dyDescent="0.25">
      <c r="A147" s="28" t="s">
        <v>25</v>
      </c>
      <c r="B147" s="28"/>
      <c r="C147" s="28" t="s">
        <v>26</v>
      </c>
    </row>
    <row r="148" spans="1:6" x14ac:dyDescent="0.25">
      <c r="A148" s="28" t="s">
        <v>27</v>
      </c>
      <c r="B148" s="28"/>
      <c r="C148" s="28">
        <v>0</v>
      </c>
    </row>
    <row r="149" spans="1:6" x14ac:dyDescent="0.25">
      <c r="A149" s="28" t="s">
        <v>28</v>
      </c>
      <c r="B149" s="28"/>
      <c r="C149" s="28">
        <v>0</v>
      </c>
    </row>
    <row r="150" spans="1:6" x14ac:dyDescent="0.25">
      <c r="A150" s="28" t="s">
        <v>29</v>
      </c>
      <c r="B150" s="28"/>
      <c r="C150" s="28">
        <v>58.740919984823755</v>
      </c>
    </row>
    <row r="151" spans="1:6" x14ac:dyDescent="0.25">
      <c r="A151" s="28" t="s">
        <v>30</v>
      </c>
      <c r="B151" s="28"/>
      <c r="C151" s="28" t="s">
        <v>31</v>
      </c>
    </row>
    <row r="153" spans="1:6" ht="15.75" thickBot="1" x14ac:dyDescent="0.3"/>
    <row r="154" spans="1:6" x14ac:dyDescent="0.25">
      <c r="A154" s="30" t="s">
        <v>32</v>
      </c>
      <c r="B154" s="30" t="s">
        <v>33</v>
      </c>
      <c r="C154" s="30" t="s">
        <v>34</v>
      </c>
      <c r="D154" s="30" t="s">
        <v>35</v>
      </c>
    </row>
    <row r="155" spans="1:6" ht="15.75" thickBot="1" x14ac:dyDescent="0.3">
      <c r="A155" s="29" t="s">
        <v>36</v>
      </c>
      <c r="B155" s="29" t="s">
        <v>37</v>
      </c>
      <c r="C155" s="29">
        <v>58.740919984823755</v>
      </c>
      <c r="D155" s="29" t="s">
        <v>38</v>
      </c>
    </row>
    <row r="157" spans="1:6" ht="15.75" thickBot="1" x14ac:dyDescent="0.3"/>
    <row r="158" spans="1:6" x14ac:dyDescent="0.25">
      <c r="A158" s="30" t="s">
        <v>32</v>
      </c>
      <c r="B158" s="30" t="s">
        <v>39</v>
      </c>
      <c r="C158" s="30" t="s">
        <v>40</v>
      </c>
      <c r="D158" s="30" t="s">
        <v>34</v>
      </c>
      <c r="E158" s="30" t="s">
        <v>41</v>
      </c>
      <c r="F158" s="30" t="s">
        <v>42</v>
      </c>
    </row>
    <row r="159" spans="1:6" x14ac:dyDescent="0.25">
      <c r="A159" s="31" t="s">
        <v>43</v>
      </c>
      <c r="B159" s="31" t="s">
        <v>37</v>
      </c>
      <c r="C159" s="31">
        <v>0</v>
      </c>
      <c r="D159" s="31">
        <v>0</v>
      </c>
      <c r="E159" s="31">
        <v>0</v>
      </c>
      <c r="F159" s="31" t="s">
        <v>44</v>
      </c>
    </row>
    <row r="160" spans="1:6" x14ac:dyDescent="0.25">
      <c r="A160" s="31" t="s">
        <v>45</v>
      </c>
      <c r="B160" s="31" t="s">
        <v>37</v>
      </c>
      <c r="C160" s="31">
        <v>0</v>
      </c>
      <c r="D160" s="31">
        <v>0</v>
      </c>
      <c r="E160" s="31">
        <v>0</v>
      </c>
      <c r="F160" s="31" t="s">
        <v>44</v>
      </c>
    </row>
    <row r="161" spans="1:6" x14ac:dyDescent="0.25">
      <c r="A161" s="31" t="s">
        <v>46</v>
      </c>
      <c r="B161" s="31" t="s">
        <v>37</v>
      </c>
      <c r="C161" s="31">
        <v>0</v>
      </c>
      <c r="D161" s="31">
        <v>0</v>
      </c>
      <c r="E161" s="31">
        <v>0</v>
      </c>
      <c r="F161" s="31" t="s">
        <v>44</v>
      </c>
    </row>
    <row r="162" spans="1:6" x14ac:dyDescent="0.25">
      <c r="A162" s="31" t="s">
        <v>47</v>
      </c>
      <c r="B162" s="31" t="s">
        <v>37</v>
      </c>
      <c r="C162" s="31">
        <v>0</v>
      </c>
      <c r="D162" s="31">
        <v>0</v>
      </c>
      <c r="E162" s="31">
        <v>0</v>
      </c>
      <c r="F162" s="31" t="s">
        <v>44</v>
      </c>
    </row>
    <row r="163" spans="1:6" x14ac:dyDescent="0.25">
      <c r="A163" s="31" t="s">
        <v>48</v>
      </c>
      <c r="B163" s="31" t="s">
        <v>37</v>
      </c>
      <c r="C163" s="31">
        <v>0</v>
      </c>
      <c r="D163" s="31">
        <v>0</v>
      </c>
      <c r="E163" s="31">
        <v>0</v>
      </c>
      <c r="F163" s="31" t="s">
        <v>44</v>
      </c>
    </row>
    <row r="164" spans="1:6" x14ac:dyDescent="0.25">
      <c r="A164" s="31" t="s">
        <v>49</v>
      </c>
      <c r="B164" s="31" t="s">
        <v>37</v>
      </c>
      <c r="C164" s="31">
        <v>0</v>
      </c>
      <c r="D164" s="31">
        <v>0</v>
      </c>
      <c r="E164" s="31">
        <v>0</v>
      </c>
      <c r="F164" s="31" t="s">
        <v>44</v>
      </c>
    </row>
    <row r="165" spans="1:6" x14ac:dyDescent="0.25">
      <c r="A165" s="31" t="s">
        <v>50</v>
      </c>
      <c r="B165" s="31" t="s">
        <v>37</v>
      </c>
      <c r="C165" s="31">
        <v>0</v>
      </c>
      <c r="D165" s="31">
        <v>0</v>
      </c>
      <c r="E165" s="31">
        <v>0</v>
      </c>
      <c r="F165" s="31" t="s">
        <v>44</v>
      </c>
    </row>
    <row r="166" spans="1:6" x14ac:dyDescent="0.25">
      <c r="A166" s="31" t="s">
        <v>51</v>
      </c>
      <c r="B166" s="31" t="s">
        <v>37</v>
      </c>
      <c r="C166" s="31">
        <v>0</v>
      </c>
      <c r="D166" s="31">
        <v>0</v>
      </c>
      <c r="E166" s="31">
        <v>0</v>
      </c>
      <c r="F166" s="31" t="s">
        <v>44</v>
      </c>
    </row>
    <row r="167" spans="1:6" x14ac:dyDescent="0.25">
      <c r="A167" s="31" t="s">
        <v>52</v>
      </c>
      <c r="B167" s="31" t="s">
        <v>37</v>
      </c>
      <c r="C167" s="31">
        <v>0</v>
      </c>
      <c r="D167" s="31">
        <v>0</v>
      </c>
      <c r="E167" s="31">
        <v>0</v>
      </c>
      <c r="F167" s="31" t="s">
        <v>44</v>
      </c>
    </row>
    <row r="168" spans="1:6" x14ac:dyDescent="0.25">
      <c r="A168" s="31" t="s">
        <v>53</v>
      </c>
      <c r="B168" s="31" t="s">
        <v>37</v>
      </c>
      <c r="C168" s="31">
        <v>0</v>
      </c>
      <c r="D168" s="31">
        <v>0</v>
      </c>
      <c r="E168" s="31">
        <v>0</v>
      </c>
      <c r="F168" s="31" t="s">
        <v>44</v>
      </c>
    </row>
    <row r="169" spans="1:6" x14ac:dyDescent="0.25">
      <c r="A169" s="31" t="s">
        <v>54</v>
      </c>
      <c r="B169" s="31" t="s">
        <v>37</v>
      </c>
      <c r="C169" s="31">
        <v>0</v>
      </c>
      <c r="D169" s="31">
        <v>0</v>
      </c>
      <c r="E169" s="31">
        <v>0</v>
      </c>
      <c r="F169" s="31" t="s">
        <v>44</v>
      </c>
    </row>
    <row r="170" spans="1:6" x14ac:dyDescent="0.25">
      <c r="A170" s="31" t="s">
        <v>55</v>
      </c>
      <c r="B170" s="31" t="s">
        <v>37</v>
      </c>
      <c r="C170" s="31">
        <v>2</v>
      </c>
      <c r="D170" s="31">
        <v>2</v>
      </c>
      <c r="E170" s="31">
        <v>2</v>
      </c>
      <c r="F170" s="31" t="s">
        <v>44</v>
      </c>
    </row>
    <row r="171" spans="1:6" x14ac:dyDescent="0.25">
      <c r="A171" s="31" t="s">
        <v>56</v>
      </c>
      <c r="B171" s="31" t="s">
        <v>37</v>
      </c>
      <c r="C171" s="31">
        <v>2</v>
      </c>
      <c r="D171" s="31">
        <v>2</v>
      </c>
      <c r="E171" s="31">
        <v>2</v>
      </c>
      <c r="F171" s="31" t="s">
        <v>44</v>
      </c>
    </row>
    <row r="172" spans="1:6" x14ac:dyDescent="0.25">
      <c r="A172" s="31" t="s">
        <v>57</v>
      </c>
      <c r="B172" s="31" t="s">
        <v>37</v>
      </c>
      <c r="C172" s="31">
        <v>2</v>
      </c>
      <c r="D172" s="31">
        <v>2</v>
      </c>
      <c r="E172" s="31">
        <v>2</v>
      </c>
      <c r="F172" s="31" t="s">
        <v>44</v>
      </c>
    </row>
    <row r="173" spans="1:6" x14ac:dyDescent="0.25">
      <c r="A173" s="31" t="s">
        <v>58</v>
      </c>
      <c r="B173" s="31" t="s">
        <v>37</v>
      </c>
      <c r="C173" s="31">
        <v>2</v>
      </c>
      <c r="D173" s="31">
        <v>2</v>
      </c>
      <c r="E173" s="31">
        <v>2</v>
      </c>
      <c r="F173" s="31" t="s">
        <v>44</v>
      </c>
    </row>
    <row r="174" spans="1:6" x14ac:dyDescent="0.25">
      <c r="A174" s="31" t="s">
        <v>59</v>
      </c>
      <c r="B174" s="31" t="s">
        <v>37</v>
      </c>
      <c r="C174" s="31">
        <v>2</v>
      </c>
      <c r="D174" s="31">
        <v>2</v>
      </c>
      <c r="E174" s="31">
        <v>2</v>
      </c>
      <c r="F174" s="31" t="s">
        <v>44</v>
      </c>
    </row>
    <row r="175" spans="1:6" x14ac:dyDescent="0.25">
      <c r="A175" s="31" t="s">
        <v>60</v>
      </c>
      <c r="B175" s="31" t="s">
        <v>37</v>
      </c>
      <c r="C175" s="31">
        <v>2</v>
      </c>
      <c r="D175" s="31">
        <v>2</v>
      </c>
      <c r="E175" s="31">
        <v>2</v>
      </c>
      <c r="F175" s="31" t="s">
        <v>44</v>
      </c>
    </row>
    <row r="176" spans="1:6" x14ac:dyDescent="0.25">
      <c r="A176" s="31" t="s">
        <v>61</v>
      </c>
      <c r="B176" s="31" t="s">
        <v>37</v>
      </c>
      <c r="C176" s="31">
        <v>2</v>
      </c>
      <c r="D176" s="31">
        <v>2</v>
      </c>
      <c r="E176" s="31">
        <v>2</v>
      </c>
      <c r="F176" s="31" t="s">
        <v>44</v>
      </c>
    </row>
    <row r="177" spans="1:6" x14ac:dyDescent="0.25">
      <c r="A177" s="31" t="s">
        <v>62</v>
      </c>
      <c r="B177" s="31" t="s">
        <v>37</v>
      </c>
      <c r="C177" s="31">
        <v>2</v>
      </c>
      <c r="D177" s="31">
        <v>2</v>
      </c>
      <c r="E177" s="31">
        <v>2</v>
      </c>
      <c r="F177" s="31" t="s">
        <v>44</v>
      </c>
    </row>
    <row r="178" spans="1:6" x14ac:dyDescent="0.25">
      <c r="A178" s="31" t="s">
        <v>63</v>
      </c>
      <c r="B178" s="31" t="s">
        <v>37</v>
      </c>
      <c r="C178" s="31">
        <v>2</v>
      </c>
      <c r="D178" s="31">
        <v>2</v>
      </c>
      <c r="E178" s="31">
        <v>2</v>
      </c>
      <c r="F178" s="31" t="s">
        <v>44</v>
      </c>
    </row>
    <row r="179" spans="1:6" x14ac:dyDescent="0.25">
      <c r="A179" s="31" t="s">
        <v>64</v>
      </c>
      <c r="B179" s="31" t="s">
        <v>37</v>
      </c>
      <c r="C179" s="31">
        <v>2</v>
      </c>
      <c r="D179" s="31">
        <v>2</v>
      </c>
      <c r="E179" s="31">
        <v>2</v>
      </c>
      <c r="F179" s="31" t="s">
        <v>44</v>
      </c>
    </row>
    <row r="180" spans="1:6" x14ac:dyDescent="0.25">
      <c r="A180" s="31" t="s">
        <v>65</v>
      </c>
      <c r="B180" s="31" t="s">
        <v>37</v>
      </c>
      <c r="C180" s="31">
        <v>0</v>
      </c>
      <c r="D180" s="31">
        <v>0</v>
      </c>
      <c r="E180" s="31">
        <v>0</v>
      </c>
      <c r="F180" s="31" t="s">
        <v>44</v>
      </c>
    </row>
    <row r="181" spans="1:6" x14ac:dyDescent="0.25">
      <c r="A181" s="31" t="s">
        <v>66</v>
      </c>
      <c r="B181" s="31" t="s">
        <v>37</v>
      </c>
      <c r="C181" s="31">
        <v>0</v>
      </c>
      <c r="D181" s="31">
        <v>0</v>
      </c>
      <c r="E181" s="31">
        <v>0</v>
      </c>
      <c r="F181" s="31" t="s">
        <v>44</v>
      </c>
    </row>
    <row r="182" spans="1:6" x14ac:dyDescent="0.25">
      <c r="A182" s="31" t="s">
        <v>67</v>
      </c>
      <c r="B182" s="31" t="s">
        <v>37</v>
      </c>
      <c r="C182" s="31">
        <v>0</v>
      </c>
      <c r="D182" s="31">
        <v>0</v>
      </c>
      <c r="E182" s="31">
        <v>0</v>
      </c>
      <c r="F182" s="31" t="s">
        <v>44</v>
      </c>
    </row>
    <row r="183" spans="1:6" x14ac:dyDescent="0.25">
      <c r="A183" s="31" t="s">
        <v>68</v>
      </c>
      <c r="B183" s="31" t="s">
        <v>37</v>
      </c>
      <c r="C183" s="31">
        <v>0</v>
      </c>
      <c r="D183" s="31">
        <v>0</v>
      </c>
      <c r="E183" s="31">
        <v>0</v>
      </c>
      <c r="F183" s="31" t="s">
        <v>44</v>
      </c>
    </row>
    <row r="184" spans="1:6" x14ac:dyDescent="0.25">
      <c r="A184" s="31" t="s">
        <v>69</v>
      </c>
      <c r="B184" s="31" t="s">
        <v>37</v>
      </c>
      <c r="C184" s="31">
        <v>0</v>
      </c>
      <c r="D184" s="31">
        <v>0</v>
      </c>
      <c r="E184" s="31">
        <v>0</v>
      </c>
      <c r="F184" s="31" t="s">
        <v>44</v>
      </c>
    </row>
    <row r="185" spans="1:6" x14ac:dyDescent="0.25">
      <c r="A185" s="31" t="s">
        <v>70</v>
      </c>
      <c r="B185" s="31" t="s">
        <v>37</v>
      </c>
      <c r="C185" s="31">
        <v>0</v>
      </c>
      <c r="D185" s="31">
        <v>0</v>
      </c>
      <c r="E185" s="31">
        <v>0</v>
      </c>
      <c r="F185" s="31" t="s">
        <v>44</v>
      </c>
    </row>
    <row r="186" spans="1:6" x14ac:dyDescent="0.25">
      <c r="A186" s="31" t="s">
        <v>71</v>
      </c>
      <c r="B186" s="31" t="s">
        <v>37</v>
      </c>
      <c r="C186" s="31">
        <v>0</v>
      </c>
      <c r="D186" s="31">
        <v>0</v>
      </c>
      <c r="E186" s="31">
        <v>0</v>
      </c>
      <c r="F186" s="31" t="s">
        <v>44</v>
      </c>
    </row>
    <row r="187" spans="1:6" x14ac:dyDescent="0.25">
      <c r="A187" s="31" t="s">
        <v>72</v>
      </c>
      <c r="B187" s="31" t="s">
        <v>37</v>
      </c>
      <c r="C187" s="31">
        <v>0</v>
      </c>
      <c r="D187" s="31">
        <v>0</v>
      </c>
      <c r="E187" s="31">
        <v>0</v>
      </c>
      <c r="F187" s="31" t="s">
        <v>44</v>
      </c>
    </row>
    <row r="188" spans="1:6" x14ac:dyDescent="0.25">
      <c r="A188" s="31" t="s">
        <v>73</v>
      </c>
      <c r="B188" s="31" t="s">
        <v>37</v>
      </c>
      <c r="C188" s="31">
        <v>0</v>
      </c>
      <c r="D188" s="31">
        <v>0</v>
      </c>
      <c r="E188" s="31">
        <v>0</v>
      </c>
      <c r="F188" s="31" t="s">
        <v>44</v>
      </c>
    </row>
    <row r="189" spans="1:6" x14ac:dyDescent="0.25">
      <c r="A189" s="31" t="s">
        <v>74</v>
      </c>
      <c r="B189" s="31" t="s">
        <v>37</v>
      </c>
      <c r="C189" s="31">
        <v>0</v>
      </c>
      <c r="D189" s="31">
        <v>0</v>
      </c>
      <c r="E189" s="31">
        <v>0</v>
      </c>
      <c r="F189" s="31" t="s">
        <v>44</v>
      </c>
    </row>
    <row r="190" spans="1:6" x14ac:dyDescent="0.25">
      <c r="A190" s="31" t="s">
        <v>75</v>
      </c>
      <c r="B190" s="31" t="s">
        <v>37</v>
      </c>
      <c r="C190" s="31">
        <v>0</v>
      </c>
      <c r="D190" s="31">
        <v>0</v>
      </c>
      <c r="E190" s="31">
        <v>0</v>
      </c>
      <c r="F190" s="31" t="s">
        <v>44</v>
      </c>
    </row>
    <row r="191" spans="1:6" x14ac:dyDescent="0.25">
      <c r="A191" s="31" t="s">
        <v>76</v>
      </c>
      <c r="B191" s="31" t="s">
        <v>37</v>
      </c>
      <c r="C191" s="31">
        <v>0</v>
      </c>
      <c r="D191" s="31">
        <v>0</v>
      </c>
      <c r="E191" s="31">
        <v>0</v>
      </c>
      <c r="F191" s="31" t="s">
        <v>44</v>
      </c>
    </row>
    <row r="192" spans="1:6" x14ac:dyDescent="0.25">
      <c r="A192" s="31" t="s">
        <v>77</v>
      </c>
      <c r="B192" s="31" t="s">
        <v>37</v>
      </c>
      <c r="C192" s="31">
        <v>0</v>
      </c>
      <c r="D192" s="31">
        <v>0</v>
      </c>
      <c r="E192" s="31">
        <v>0</v>
      </c>
      <c r="F192" s="31" t="s">
        <v>44</v>
      </c>
    </row>
    <row r="193" spans="1:6" x14ac:dyDescent="0.25">
      <c r="A193" s="31" t="s">
        <v>78</v>
      </c>
      <c r="B193" s="31" t="s">
        <v>37</v>
      </c>
      <c r="C193" s="31">
        <v>0</v>
      </c>
      <c r="D193" s="31">
        <v>0</v>
      </c>
      <c r="E193" s="31">
        <v>0</v>
      </c>
      <c r="F193" s="31" t="s">
        <v>44</v>
      </c>
    </row>
    <row r="194" spans="1:6" x14ac:dyDescent="0.25">
      <c r="A194" s="31" t="s">
        <v>79</v>
      </c>
      <c r="B194" s="31" t="s">
        <v>37</v>
      </c>
      <c r="C194" s="31">
        <v>0</v>
      </c>
      <c r="D194" s="31">
        <v>0</v>
      </c>
      <c r="E194" s="31">
        <v>0</v>
      </c>
      <c r="F194" s="31" t="s">
        <v>44</v>
      </c>
    </row>
    <row r="195" spans="1:6" x14ac:dyDescent="0.25">
      <c r="A195" s="31" t="s">
        <v>80</v>
      </c>
      <c r="B195" s="31" t="s">
        <v>37</v>
      </c>
      <c r="C195" s="31">
        <v>0</v>
      </c>
      <c r="D195" s="31">
        <v>0</v>
      </c>
      <c r="E195" s="31">
        <v>0</v>
      </c>
      <c r="F195" s="31" t="s">
        <v>44</v>
      </c>
    </row>
    <row r="196" spans="1:6" x14ac:dyDescent="0.25">
      <c r="A196" s="31" t="s">
        <v>81</v>
      </c>
      <c r="B196" s="31" t="s">
        <v>37</v>
      </c>
      <c r="C196" s="31">
        <v>0</v>
      </c>
      <c r="D196" s="31">
        <v>0</v>
      </c>
      <c r="E196" s="31">
        <v>0</v>
      </c>
      <c r="F196" s="31" t="s">
        <v>44</v>
      </c>
    </row>
    <row r="197" spans="1:6" x14ac:dyDescent="0.25">
      <c r="A197" s="31" t="s">
        <v>82</v>
      </c>
      <c r="B197" s="31" t="s">
        <v>37</v>
      </c>
      <c r="C197" s="31">
        <v>0</v>
      </c>
      <c r="D197" s="31">
        <v>0</v>
      </c>
      <c r="E197" s="31">
        <v>0</v>
      </c>
      <c r="F197" s="31" t="s">
        <v>44</v>
      </c>
    </row>
    <row r="198" spans="1:6" x14ac:dyDescent="0.25">
      <c r="A198" s="31" t="s">
        <v>83</v>
      </c>
      <c r="B198" s="31" t="s">
        <v>37</v>
      </c>
      <c r="C198" s="31">
        <v>0</v>
      </c>
      <c r="D198" s="31">
        <v>0</v>
      </c>
      <c r="E198" s="31">
        <v>0</v>
      </c>
      <c r="F198" s="31" t="s">
        <v>44</v>
      </c>
    </row>
    <row r="199" spans="1:6" x14ac:dyDescent="0.25">
      <c r="A199" s="31" t="s">
        <v>84</v>
      </c>
      <c r="B199" s="31" t="s">
        <v>37</v>
      </c>
      <c r="C199" s="31">
        <v>0</v>
      </c>
      <c r="D199" s="31">
        <v>0</v>
      </c>
      <c r="E199" s="31">
        <v>0</v>
      </c>
      <c r="F199" s="31" t="s">
        <v>44</v>
      </c>
    </row>
    <row r="200" spans="1:6" x14ac:dyDescent="0.25">
      <c r="A200" s="31" t="s">
        <v>85</v>
      </c>
      <c r="B200" s="31" t="s">
        <v>37</v>
      </c>
      <c r="C200" s="31">
        <v>0</v>
      </c>
      <c r="D200" s="31">
        <v>0</v>
      </c>
      <c r="E200" s="31">
        <v>0</v>
      </c>
      <c r="F200" s="31" t="s">
        <v>44</v>
      </c>
    </row>
    <row r="201" spans="1:6" x14ac:dyDescent="0.25">
      <c r="A201" s="31" t="s">
        <v>86</v>
      </c>
      <c r="B201" s="31" t="s">
        <v>37</v>
      </c>
      <c r="C201" s="31">
        <v>0</v>
      </c>
      <c r="D201" s="31">
        <v>0</v>
      </c>
      <c r="E201" s="31">
        <v>0</v>
      </c>
      <c r="F201" s="31" t="s">
        <v>44</v>
      </c>
    </row>
    <row r="202" spans="1:6" x14ac:dyDescent="0.25">
      <c r="A202" s="31" t="s">
        <v>87</v>
      </c>
      <c r="B202" s="31" t="s">
        <v>37</v>
      </c>
      <c r="C202" s="31">
        <v>0</v>
      </c>
      <c r="D202" s="31">
        <v>0</v>
      </c>
      <c r="E202" s="31">
        <v>0</v>
      </c>
      <c r="F202" s="31" t="s">
        <v>44</v>
      </c>
    </row>
    <row r="203" spans="1:6" x14ac:dyDescent="0.25">
      <c r="A203" s="31" t="s">
        <v>88</v>
      </c>
      <c r="B203" s="31" t="s">
        <v>37</v>
      </c>
      <c r="C203" s="31">
        <v>0</v>
      </c>
      <c r="D203" s="31">
        <v>0</v>
      </c>
      <c r="E203" s="31">
        <v>0</v>
      </c>
      <c r="F203" s="31" t="s">
        <v>44</v>
      </c>
    </row>
    <row r="204" spans="1:6" x14ac:dyDescent="0.25">
      <c r="A204" s="31" t="s">
        <v>89</v>
      </c>
      <c r="B204" s="31" t="s">
        <v>37</v>
      </c>
      <c r="C204" s="31">
        <v>0</v>
      </c>
      <c r="D204" s="31">
        <v>0</v>
      </c>
      <c r="E204" s="31">
        <v>0</v>
      </c>
      <c r="F204" s="31" t="s">
        <v>44</v>
      </c>
    </row>
    <row r="205" spans="1:6" x14ac:dyDescent="0.25">
      <c r="A205" s="31" t="s">
        <v>90</v>
      </c>
      <c r="B205" s="31" t="s">
        <v>37</v>
      </c>
      <c r="C205" s="31">
        <v>0</v>
      </c>
      <c r="D205" s="31">
        <v>0</v>
      </c>
      <c r="E205" s="31">
        <v>0</v>
      </c>
      <c r="F205" s="31" t="s">
        <v>44</v>
      </c>
    </row>
    <row r="206" spans="1:6" x14ac:dyDescent="0.25">
      <c r="A206" s="31" t="s">
        <v>91</v>
      </c>
      <c r="B206" s="31" t="s">
        <v>37</v>
      </c>
      <c r="C206" s="31">
        <v>0</v>
      </c>
      <c r="D206" s="31">
        <v>0</v>
      </c>
      <c r="E206" s="31">
        <v>0</v>
      </c>
      <c r="F206" s="31" t="s">
        <v>44</v>
      </c>
    </row>
    <row r="207" spans="1:6" x14ac:dyDescent="0.25">
      <c r="A207" s="31" t="s">
        <v>92</v>
      </c>
      <c r="B207" s="31" t="s">
        <v>37</v>
      </c>
      <c r="C207" s="31">
        <v>0</v>
      </c>
      <c r="D207" s="31">
        <v>0</v>
      </c>
      <c r="E207" s="31">
        <v>0</v>
      </c>
      <c r="F207" s="31" t="s">
        <v>44</v>
      </c>
    </row>
    <row r="208" spans="1:6" x14ac:dyDescent="0.25">
      <c r="A208" s="31" t="s">
        <v>93</v>
      </c>
      <c r="B208" s="31" t="s">
        <v>37</v>
      </c>
      <c r="C208" s="31">
        <v>0</v>
      </c>
      <c r="D208" s="31">
        <v>0</v>
      </c>
      <c r="E208" s="31">
        <v>0</v>
      </c>
      <c r="F208" s="31" t="s">
        <v>44</v>
      </c>
    </row>
    <row r="209" spans="1:6" x14ac:dyDescent="0.25">
      <c r="A209" s="31" t="s">
        <v>94</v>
      </c>
      <c r="B209" s="31" t="s">
        <v>37</v>
      </c>
      <c r="C209" s="31">
        <v>0</v>
      </c>
      <c r="D209" s="31">
        <v>0</v>
      </c>
      <c r="E209" s="31">
        <v>0</v>
      </c>
      <c r="F209" s="31" t="s">
        <v>44</v>
      </c>
    </row>
    <row r="210" spans="1:6" x14ac:dyDescent="0.25">
      <c r="A210" s="31" t="s">
        <v>95</v>
      </c>
      <c r="B210" s="31" t="s">
        <v>37</v>
      </c>
      <c r="C210" s="31">
        <v>0</v>
      </c>
      <c r="D210" s="31">
        <v>0</v>
      </c>
      <c r="E210" s="31">
        <v>0</v>
      </c>
      <c r="F210" s="31" t="s">
        <v>44</v>
      </c>
    </row>
    <row r="211" spans="1:6" x14ac:dyDescent="0.25">
      <c r="A211" s="31" t="s">
        <v>96</v>
      </c>
      <c r="B211" s="31" t="s">
        <v>37</v>
      </c>
      <c r="C211" s="31">
        <v>0</v>
      </c>
      <c r="D211" s="31">
        <v>0</v>
      </c>
      <c r="E211" s="31">
        <v>0</v>
      </c>
      <c r="F211" s="31" t="s">
        <v>44</v>
      </c>
    </row>
    <row r="212" spans="1:6" x14ac:dyDescent="0.25">
      <c r="A212" s="31" t="s">
        <v>97</v>
      </c>
      <c r="B212" s="31" t="s">
        <v>37</v>
      </c>
      <c r="C212" s="31">
        <v>0</v>
      </c>
      <c r="D212" s="31">
        <v>0</v>
      </c>
      <c r="E212" s="31">
        <v>0</v>
      </c>
      <c r="F212" s="31" t="s">
        <v>44</v>
      </c>
    </row>
    <row r="213" spans="1:6" x14ac:dyDescent="0.25">
      <c r="A213" s="31" t="s">
        <v>98</v>
      </c>
      <c r="B213" s="31" t="s">
        <v>37</v>
      </c>
      <c r="C213" s="31">
        <v>0</v>
      </c>
      <c r="D213" s="31">
        <v>0</v>
      </c>
      <c r="E213" s="31">
        <v>0</v>
      </c>
      <c r="F213" s="31" t="s">
        <v>44</v>
      </c>
    </row>
    <row r="214" spans="1:6" x14ac:dyDescent="0.25">
      <c r="A214" s="31" t="s">
        <v>99</v>
      </c>
      <c r="B214" s="31" t="s">
        <v>37</v>
      </c>
      <c r="C214" s="31">
        <v>0</v>
      </c>
      <c r="D214" s="31">
        <v>0</v>
      </c>
      <c r="E214" s="31">
        <v>0</v>
      </c>
      <c r="F214" s="31" t="s">
        <v>44</v>
      </c>
    </row>
    <row r="215" spans="1:6" x14ac:dyDescent="0.25">
      <c r="A215" s="31" t="s">
        <v>100</v>
      </c>
      <c r="B215" s="31" t="s">
        <v>37</v>
      </c>
      <c r="C215" s="31">
        <v>0</v>
      </c>
      <c r="D215" s="31">
        <v>0</v>
      </c>
      <c r="E215" s="31">
        <v>0</v>
      </c>
      <c r="F215" s="31" t="s">
        <v>44</v>
      </c>
    </row>
    <row r="216" spans="1:6" x14ac:dyDescent="0.25">
      <c r="A216" s="31" t="s">
        <v>101</v>
      </c>
      <c r="B216" s="31" t="s">
        <v>37</v>
      </c>
      <c r="C216" s="31">
        <v>0</v>
      </c>
      <c r="D216" s="31">
        <v>0</v>
      </c>
      <c r="E216" s="31">
        <v>0</v>
      </c>
      <c r="F216" s="31" t="s">
        <v>44</v>
      </c>
    </row>
    <row r="217" spans="1:6" x14ac:dyDescent="0.25">
      <c r="A217" s="31" t="s">
        <v>65</v>
      </c>
      <c r="B217" s="31" t="s">
        <v>37</v>
      </c>
      <c r="C217" s="31">
        <v>0</v>
      </c>
      <c r="D217" s="31">
        <v>0</v>
      </c>
      <c r="E217" s="31">
        <v>0</v>
      </c>
      <c r="F217" s="31" t="s">
        <v>44</v>
      </c>
    </row>
    <row r="218" spans="1:6" x14ac:dyDescent="0.25">
      <c r="A218" s="31" t="s">
        <v>102</v>
      </c>
      <c r="B218" s="31" t="s">
        <v>37</v>
      </c>
      <c r="C218" s="31">
        <v>0</v>
      </c>
      <c r="D218" s="31">
        <v>0</v>
      </c>
      <c r="E218" s="31">
        <v>0</v>
      </c>
      <c r="F218" s="31" t="s">
        <v>44</v>
      </c>
    </row>
    <row r="219" spans="1:6" x14ac:dyDescent="0.25">
      <c r="A219" s="31" t="s">
        <v>103</v>
      </c>
      <c r="B219" s="31" t="s">
        <v>37</v>
      </c>
      <c r="C219" s="31">
        <v>0</v>
      </c>
      <c r="D219" s="31">
        <v>0</v>
      </c>
      <c r="E219" s="31">
        <v>0</v>
      </c>
      <c r="F219" s="31" t="s">
        <v>44</v>
      </c>
    </row>
    <row r="220" spans="1:6" x14ac:dyDescent="0.25">
      <c r="A220" s="31" t="s">
        <v>104</v>
      </c>
      <c r="B220" s="31" t="s">
        <v>37</v>
      </c>
      <c r="C220" s="31">
        <v>0</v>
      </c>
      <c r="D220" s="31">
        <v>0</v>
      </c>
      <c r="E220" s="31">
        <v>0</v>
      </c>
      <c r="F220" s="31" t="s">
        <v>44</v>
      </c>
    </row>
    <row r="221" spans="1:6" x14ac:dyDescent="0.25">
      <c r="A221" s="31" t="s">
        <v>105</v>
      </c>
      <c r="B221" s="31" t="s">
        <v>37</v>
      </c>
      <c r="C221" s="31">
        <v>0</v>
      </c>
      <c r="D221" s="31">
        <v>0</v>
      </c>
      <c r="E221" s="31">
        <v>0</v>
      </c>
      <c r="F221" s="31" t="s">
        <v>44</v>
      </c>
    </row>
    <row r="222" spans="1:6" ht="15.75" thickBot="1" x14ac:dyDescent="0.3">
      <c r="A222" s="29" t="s">
        <v>106</v>
      </c>
      <c r="B222" s="29" t="s">
        <v>37</v>
      </c>
      <c r="C222" s="29">
        <v>0</v>
      </c>
      <c r="D222" s="29">
        <v>0</v>
      </c>
      <c r="E222" s="29">
        <v>0</v>
      </c>
      <c r="F222" s="2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Without SEC</vt:lpstr>
      <vt:lpstr>With SECs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2014-12-04T05:17:34Z</dcterms:modified>
</cp:coreProperties>
</file>