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definedNames>
    <definedName name="CPLEX_CON_count" localSheetId="0" hidden="1">3</definedName>
    <definedName name="CPLEX_CON_lb0" localSheetId="0" hidden="1">Sheet1!$C$11</definedName>
    <definedName name="CPLEX_CON_lb1" localSheetId="0" hidden="1">Sheet1!$C$12</definedName>
    <definedName name="CPLEX_CON_lb2" localSheetId="0" hidden="1">0</definedName>
    <definedName name="CPLEX_CON_rng0" localSheetId="0" hidden="1">Sheet1!$I$8:$O$8</definedName>
    <definedName name="CPLEX_CON_rng1" localSheetId="0" hidden="1">Sheet1!$P$1:$P$7</definedName>
    <definedName name="CPLEX_CON_rng2" localSheetId="0" hidden="1">Sheet1!$I$13:$O$19</definedName>
    <definedName name="CPLEX_CON_typ0" localSheetId="0" hidden="1">3</definedName>
    <definedName name="CPLEX_CON_typ1" localSheetId="0" hidden="1">3</definedName>
    <definedName name="CPLEX_CON_typ2" localSheetId="0" hidden="1">3</definedName>
    <definedName name="CPLEX_CON_ub0" localSheetId="0" hidden="1">Sheet1!$D$11</definedName>
    <definedName name="CPLEX_CON_ub1" localSheetId="0" hidden="1">Sheet1!$D$12</definedName>
    <definedName name="CPLEX_CON_ub2" localSheetId="0" hidden="1">6</definedName>
    <definedName name="CPLEX_exportmodel" localSheetId="0" hidden="1">0</definedName>
    <definedName name="CPLEX_linorquad" localSheetId="0" hidden="1">1</definedName>
    <definedName name="CPLEX_OBJ" localSheetId="0" hidden="1">Sheet1!$A$1</definedName>
    <definedName name="CPLEX_PARAM_count" localSheetId="0" hidden="1">0</definedName>
    <definedName name="CPLEX_SENSE" localSheetId="0" hidden="1">2</definedName>
    <definedName name="CPLEX_stopint" localSheetId="0" hidden="1">0</definedName>
    <definedName name="CPLEX_TARGET" localSheetId="0" hidden="1">0</definedName>
    <definedName name="CPLEX_VAR_count" localSheetId="0" hidden="1">2</definedName>
    <definedName name="CPLEX_VAR_lb0" localSheetId="0" hidden="1">0</definedName>
    <definedName name="CPLEX_VAR_lb1" localSheetId="0" hidden="1">0</definedName>
    <definedName name="CPLEX_VAR_rng0" localSheetId="0" hidden="1">Sheet1!$I$1:$O$7</definedName>
    <definedName name="CPLEX_VAR_rng1" localSheetId="0" hidden="1">Sheet1!$I$11:$O$11</definedName>
    <definedName name="CPLEX_VAR_typ0" localSheetId="0" hidden="1">2</definedName>
    <definedName name="CPLEX_VAR_typ1" localSheetId="0" hidden="1">1</definedName>
    <definedName name="CPLEX_VAR_ub0" localSheetId="0" hidden="1">1</definedName>
    <definedName name="CPLEX_VAR_ub1" localSheetId="0" hidden="1">1</definedName>
    <definedName name="solver_adj" localSheetId="0" hidden="1">Sheet1!$I$1:$O$7,Sheet1!$I$11:$O$11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Sheet1!$I$1:$O$7</definedName>
    <definedName name="solver_lhs10" localSheetId="0" hidden="1">Sheet1!$P$1:$P$7</definedName>
    <definedName name="solver_lhs11" localSheetId="0" hidden="1">Sheet1!$P$1:$P$7</definedName>
    <definedName name="solver_lhs12" localSheetId="0" hidden="1">Sheet1!$P$1:$P$7</definedName>
    <definedName name="solver_lhs13" localSheetId="0" hidden="1">Sheet1!$P$1:$P$7</definedName>
    <definedName name="solver_lhs14" localSheetId="0" hidden="1">Sheet1!$P$1:$P$7</definedName>
    <definedName name="solver_lhs15" localSheetId="0" hidden="1">Sheet1!$P$1:$P$7</definedName>
    <definedName name="solver_lhs16" localSheetId="0" hidden="1">Sheet1!$P$1:$P$7</definedName>
    <definedName name="solver_lhs17" localSheetId="0" hidden="1">Sheet1!$P$1:$P$7</definedName>
    <definedName name="solver_lhs18" localSheetId="0" hidden="1">Sheet1!$P$1:$P$7</definedName>
    <definedName name="solver_lhs19" localSheetId="0" hidden="1">Sheet1!$P$1:$P$7</definedName>
    <definedName name="solver_lhs2" localSheetId="0" hidden="1">Sheet1!$I$8:$O$8</definedName>
    <definedName name="solver_lhs3" localSheetId="0" hidden="1">Sheet1!$J$14:$O$19</definedName>
    <definedName name="solver_lhs4" localSheetId="0" hidden="1">Sheet1!$P$1:$P$7</definedName>
    <definedName name="solver_lhs5" localSheetId="0" hidden="1">Sheet1!$P$1:$P$7</definedName>
    <definedName name="solver_lhs6" localSheetId="0" hidden="1">Sheet1!$P$1:$P$7</definedName>
    <definedName name="solver_lhs7" localSheetId="0" hidden="1">Sheet1!$P$1:$P$7</definedName>
    <definedName name="solver_lhs8" localSheetId="0" hidden="1">Sheet1!$P$1:$P$7</definedName>
    <definedName name="solver_lhs9" localSheetId="0" hidden="1">Sheet1!$P$1:$P$7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binary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1</definedName>
    <definedName name="solver_rhs3" localSheetId="0" hidden="1">6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I13" i="1" l="1"/>
  <c r="J13" i="1"/>
  <c r="K13" i="1"/>
  <c r="L13" i="1"/>
  <c r="M13" i="1"/>
  <c r="N13" i="1"/>
  <c r="O13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14" i="1"/>
  <c r="B15" i="1"/>
  <c r="P7" i="1"/>
  <c r="O8" i="1"/>
  <c r="N8" i="1"/>
  <c r="M8" i="1"/>
  <c r="L8" i="1"/>
  <c r="K8" i="1"/>
  <c r="J8" i="1"/>
  <c r="I8" i="1"/>
  <c r="P6" i="1"/>
  <c r="P5" i="1"/>
  <c r="P4" i="1"/>
  <c r="P3" i="1"/>
  <c r="P2" i="1"/>
  <c r="P1" i="1"/>
  <c r="Q8" i="1" l="1"/>
</calcChain>
</file>

<file path=xl/sharedStrings.xml><?xml version="1.0" encoding="utf-8"?>
<sst xmlns="http://schemas.openxmlformats.org/spreadsheetml/2006/main" count="8" uniqueCount="8">
  <si>
    <t>i</t>
  </si>
  <si>
    <t>j</t>
  </si>
  <si>
    <t>U-Decision Variable</t>
  </si>
  <si>
    <t>Legend</t>
  </si>
  <si>
    <t>Distance Matrix</t>
  </si>
  <si>
    <t>Xij Matrix</t>
  </si>
  <si>
    <t>Ui-Uj+nXij Matrix</t>
  </si>
  <si>
    <t>Objective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</si>
</sst>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E12" sqref="E12"/>
    </sheetView>
  </sheetViews>
  <sheetFormatPr defaultRowHeight="15" x14ac:dyDescent="0.25"/>
  <cols>
    <col min="1" max="1" width="15" customWidth="1"/>
    <col min="8" max="8" width="24" customWidth="1"/>
  </cols>
  <sheetData>
    <row r="1" spans="1:17" x14ac:dyDescent="0.25">
      <c r="A1" s="3">
        <v>0</v>
      </c>
      <c r="B1" s="3">
        <v>2</v>
      </c>
      <c r="C1" s="3">
        <v>4</v>
      </c>
      <c r="D1" s="3">
        <v>6</v>
      </c>
      <c r="E1" s="3">
        <v>6</v>
      </c>
      <c r="F1" s="3">
        <v>12</v>
      </c>
      <c r="G1" s="3">
        <v>5</v>
      </c>
      <c r="I1" s="2">
        <v>0</v>
      </c>
      <c r="J1" s="2">
        <v>0</v>
      </c>
      <c r="K1" s="2">
        <v>1</v>
      </c>
      <c r="L1" s="2">
        <v>0</v>
      </c>
      <c r="M1" s="2">
        <v>0</v>
      </c>
      <c r="N1" s="2">
        <v>0</v>
      </c>
      <c r="O1" s="2">
        <v>0</v>
      </c>
      <c r="P1">
        <f>SUM(I1:O1)-I1</f>
        <v>1</v>
      </c>
      <c r="Q1" t="s">
        <v>1</v>
      </c>
    </row>
    <row r="2" spans="1:17" x14ac:dyDescent="0.25">
      <c r="A2" s="3">
        <v>2</v>
      </c>
      <c r="B2" s="3">
        <v>0</v>
      </c>
      <c r="C2" s="3">
        <v>5</v>
      </c>
      <c r="D2" s="3">
        <v>6</v>
      </c>
      <c r="E2" s="3">
        <v>7</v>
      </c>
      <c r="F2" s="3">
        <v>11</v>
      </c>
      <c r="G2" s="3">
        <v>4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>
        <f>SUM(I2:O2)-J2</f>
        <v>1</v>
      </c>
    </row>
    <row r="3" spans="1:17" x14ac:dyDescent="0.25">
      <c r="A3" s="3">
        <v>4</v>
      </c>
      <c r="B3" s="3">
        <v>5</v>
      </c>
      <c r="C3" s="3">
        <v>0</v>
      </c>
      <c r="D3" s="3">
        <v>6</v>
      </c>
      <c r="E3" s="3">
        <v>5</v>
      </c>
      <c r="F3" s="3">
        <v>10</v>
      </c>
      <c r="G3" s="3">
        <v>6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>
        <f>SUM(I3:O3)-K3</f>
        <v>1</v>
      </c>
    </row>
    <row r="4" spans="1:17" x14ac:dyDescent="0.25">
      <c r="A4" s="3">
        <v>6</v>
      </c>
      <c r="B4" s="3">
        <v>6</v>
      </c>
      <c r="C4" s="3">
        <v>6</v>
      </c>
      <c r="D4" s="3">
        <v>0</v>
      </c>
      <c r="E4" s="3">
        <v>3</v>
      </c>
      <c r="F4" s="3">
        <v>5</v>
      </c>
      <c r="G4" s="3">
        <v>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>
        <f>SUM(I4:O4)-L4</f>
        <v>1</v>
      </c>
    </row>
    <row r="5" spans="1:17" x14ac:dyDescent="0.25">
      <c r="A5" s="3">
        <v>6</v>
      </c>
      <c r="B5" s="3">
        <v>7</v>
      </c>
      <c r="C5" s="3">
        <v>5</v>
      </c>
      <c r="D5" s="3">
        <v>3</v>
      </c>
      <c r="E5" s="3">
        <v>0</v>
      </c>
      <c r="F5" s="3">
        <v>5</v>
      </c>
      <c r="G5" s="3">
        <v>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>
        <f>SUM(I5:O5)-M5</f>
        <v>1</v>
      </c>
    </row>
    <row r="6" spans="1:17" x14ac:dyDescent="0.25">
      <c r="A6" s="3">
        <v>12</v>
      </c>
      <c r="B6" s="3">
        <v>11</v>
      </c>
      <c r="C6" s="3">
        <v>10</v>
      </c>
      <c r="D6" s="3">
        <v>5</v>
      </c>
      <c r="E6" s="3">
        <v>5</v>
      </c>
      <c r="F6" s="3">
        <v>0</v>
      </c>
      <c r="G6" s="3">
        <v>7</v>
      </c>
      <c r="I6" s="2">
        <v>0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s="2">
        <v>0</v>
      </c>
      <c r="P6">
        <f>SUM(I6:O6)-N6</f>
        <v>1</v>
      </c>
    </row>
    <row r="7" spans="1:17" x14ac:dyDescent="0.25">
      <c r="A7" s="3">
        <v>5</v>
      </c>
      <c r="B7" s="3">
        <v>4</v>
      </c>
      <c r="C7" s="3">
        <v>6</v>
      </c>
      <c r="D7" s="3">
        <v>2</v>
      </c>
      <c r="E7" s="3">
        <v>4</v>
      </c>
      <c r="F7" s="3">
        <v>7</v>
      </c>
      <c r="G7" s="3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>
        <f>SUM(I7:O7)-O7</f>
        <v>1</v>
      </c>
    </row>
    <row r="8" spans="1:17" x14ac:dyDescent="0.25">
      <c r="H8">
        <v>0</v>
      </c>
      <c r="I8">
        <f>SUM(I1:I7)-I1</f>
        <v>1</v>
      </c>
      <c r="J8">
        <f>SUM(J1:J7)-J2</f>
        <v>1</v>
      </c>
      <c r="K8">
        <f>SUM(K1:K7)-K3</f>
        <v>1</v>
      </c>
      <c r="L8">
        <f>SUM(L1:L7)-L4</f>
        <v>1</v>
      </c>
      <c r="M8">
        <f>SUM(M1:M7)-M5</f>
        <v>1</v>
      </c>
      <c r="N8">
        <f>SUM(N1:N7)-N6</f>
        <v>1</v>
      </c>
      <c r="O8">
        <f>SUM(O1:O7)-O7</f>
        <v>1</v>
      </c>
      <c r="Q8">
        <f>SUM(I8:O8)</f>
        <v>7</v>
      </c>
    </row>
    <row r="9" spans="1:17" x14ac:dyDescent="0.25">
      <c r="I9" t="s">
        <v>0</v>
      </c>
    </row>
    <row r="11" spans="1:17" x14ac:dyDescent="0.25">
      <c r="A11">
        <v>0</v>
      </c>
      <c r="C11">
        <v>1</v>
      </c>
      <c r="D11">
        <v>1</v>
      </c>
      <c r="G11" t="s">
        <v>2</v>
      </c>
      <c r="I11" s="5">
        <v>0</v>
      </c>
      <c r="J11" s="5">
        <v>6</v>
      </c>
      <c r="K11" s="5">
        <v>0</v>
      </c>
      <c r="L11" s="5">
        <v>4</v>
      </c>
      <c r="M11" s="5">
        <v>1</v>
      </c>
      <c r="N11" s="5">
        <v>2.9999999999999991</v>
      </c>
      <c r="O11" s="5">
        <v>5</v>
      </c>
    </row>
    <row r="12" spans="1:17" x14ac:dyDescent="0.25">
      <c r="C12">
        <v>1</v>
      </c>
      <c r="D12">
        <v>1</v>
      </c>
    </row>
    <row r="13" spans="1:17" x14ac:dyDescent="0.25">
      <c r="G13" s="5">
        <f>I$11</f>
        <v>0</v>
      </c>
      <c r="I13" s="1">
        <f>7*I1+$G13-I$11</f>
        <v>0</v>
      </c>
      <c r="J13" s="1">
        <f t="shared" ref="J13:O14" si="0">7*J1+$G13-J$11</f>
        <v>-6</v>
      </c>
      <c r="K13" s="1">
        <f t="shared" si="0"/>
        <v>7</v>
      </c>
      <c r="L13" s="1">
        <f t="shared" si="0"/>
        <v>-4</v>
      </c>
      <c r="M13" s="1">
        <f t="shared" si="0"/>
        <v>-1</v>
      </c>
      <c r="N13" s="1">
        <f t="shared" si="0"/>
        <v>-2.9999999999999991</v>
      </c>
      <c r="O13" s="1">
        <f t="shared" si="0"/>
        <v>-5</v>
      </c>
    </row>
    <row r="14" spans="1:17" x14ac:dyDescent="0.25">
      <c r="G14" s="5">
        <f>J$11</f>
        <v>6</v>
      </c>
      <c r="I14" s="1">
        <f>7*I2+$G14-I$11</f>
        <v>13</v>
      </c>
      <c r="J14" s="1">
        <f t="shared" si="0"/>
        <v>0</v>
      </c>
      <c r="K14" s="1">
        <f t="shared" si="0"/>
        <v>6</v>
      </c>
      <c r="L14" s="1">
        <f t="shared" si="0"/>
        <v>2</v>
      </c>
      <c r="M14" s="1">
        <f t="shared" si="0"/>
        <v>5</v>
      </c>
      <c r="N14" s="1">
        <f t="shared" si="0"/>
        <v>3.0000000000000009</v>
      </c>
      <c r="O14" s="1">
        <f t="shared" si="0"/>
        <v>1</v>
      </c>
    </row>
    <row r="15" spans="1:17" x14ac:dyDescent="0.25">
      <c r="A15" t="s">
        <v>7</v>
      </c>
      <c r="B15">
        <f>SUMPRODUCT(A1:G7,I1:O7)</f>
        <v>27</v>
      </c>
      <c r="G15" s="5">
        <f>K$11</f>
        <v>0</v>
      </c>
      <c r="I15" s="1">
        <f t="shared" ref="I15:O15" si="1">7*I3+$G15-I$11</f>
        <v>0</v>
      </c>
      <c r="J15" s="1">
        <f t="shared" si="1"/>
        <v>-6</v>
      </c>
      <c r="K15" s="1">
        <f t="shared" si="1"/>
        <v>0</v>
      </c>
      <c r="L15" s="1">
        <f t="shared" si="1"/>
        <v>-4</v>
      </c>
      <c r="M15" s="1">
        <f t="shared" si="1"/>
        <v>6</v>
      </c>
      <c r="N15" s="1">
        <f t="shared" si="1"/>
        <v>-2.9999999999999991</v>
      </c>
      <c r="O15" s="1">
        <f t="shared" si="1"/>
        <v>-5</v>
      </c>
    </row>
    <row r="16" spans="1:17" x14ac:dyDescent="0.25">
      <c r="G16" s="5">
        <f>L$11</f>
        <v>4</v>
      </c>
      <c r="I16" s="1">
        <f t="shared" ref="I16:O16" si="2">7*I4+$G16-I$11</f>
        <v>4</v>
      </c>
      <c r="J16" s="1">
        <f t="shared" si="2"/>
        <v>-2</v>
      </c>
      <c r="K16" s="1">
        <f t="shared" si="2"/>
        <v>4</v>
      </c>
      <c r="L16" s="1">
        <f t="shared" si="2"/>
        <v>0</v>
      </c>
      <c r="M16" s="1">
        <f t="shared" si="2"/>
        <v>3</v>
      </c>
      <c r="N16" s="1">
        <f t="shared" si="2"/>
        <v>1.0000000000000009</v>
      </c>
      <c r="O16" s="1">
        <f t="shared" si="2"/>
        <v>6</v>
      </c>
    </row>
    <row r="17" spans="1:15" x14ac:dyDescent="0.25">
      <c r="G17" s="5">
        <f>M$11</f>
        <v>1</v>
      </c>
      <c r="I17" s="1">
        <f t="shared" ref="I17:O17" si="3">7*I5+$G17-I$11</f>
        <v>1</v>
      </c>
      <c r="J17" s="1">
        <f t="shared" si="3"/>
        <v>-5</v>
      </c>
      <c r="K17" s="1">
        <f t="shared" si="3"/>
        <v>1</v>
      </c>
      <c r="L17" s="1">
        <f t="shared" si="3"/>
        <v>-3</v>
      </c>
      <c r="M17" s="1">
        <f t="shared" si="3"/>
        <v>0</v>
      </c>
      <c r="N17" s="1">
        <f t="shared" si="3"/>
        <v>5.0000000000000009</v>
      </c>
      <c r="O17" s="1">
        <f t="shared" si="3"/>
        <v>-4</v>
      </c>
    </row>
    <row r="18" spans="1:15" x14ac:dyDescent="0.25">
      <c r="G18" s="5">
        <f>N$11</f>
        <v>2.9999999999999991</v>
      </c>
      <c r="I18" s="1">
        <f t="shared" ref="I18:O18" si="4">7*I6+$G18-I$11</f>
        <v>2.9999999999999991</v>
      </c>
      <c r="J18" s="1">
        <f t="shared" si="4"/>
        <v>-3.0000000000000009</v>
      </c>
      <c r="K18" s="1">
        <f t="shared" si="4"/>
        <v>2.9999999999999991</v>
      </c>
      <c r="L18" s="1">
        <f t="shared" si="4"/>
        <v>6</v>
      </c>
      <c r="M18" s="1">
        <f t="shared" si="4"/>
        <v>1.9999999999999991</v>
      </c>
      <c r="N18" s="1">
        <f t="shared" si="4"/>
        <v>0</v>
      </c>
      <c r="O18" s="1">
        <f t="shared" si="4"/>
        <v>-2.0000000000000009</v>
      </c>
    </row>
    <row r="19" spans="1:15" x14ac:dyDescent="0.25">
      <c r="A19" t="s">
        <v>3</v>
      </c>
      <c r="G19" s="5">
        <f>O$11</f>
        <v>5</v>
      </c>
      <c r="I19" s="1">
        <f t="shared" ref="I19:O19" si="5">7*I7+$G19-I$11</f>
        <v>5</v>
      </c>
      <c r="J19" s="1">
        <f t="shared" si="5"/>
        <v>6</v>
      </c>
      <c r="K19" s="1">
        <f t="shared" si="5"/>
        <v>5</v>
      </c>
      <c r="L19" s="1">
        <f t="shared" si="5"/>
        <v>1</v>
      </c>
      <c r="M19" s="1">
        <f t="shared" si="5"/>
        <v>4</v>
      </c>
      <c r="N19" s="1">
        <f t="shared" si="5"/>
        <v>2.0000000000000009</v>
      </c>
      <c r="O19" s="1">
        <f t="shared" si="5"/>
        <v>0</v>
      </c>
    </row>
    <row r="21" spans="1:15" x14ac:dyDescent="0.25">
      <c r="A21" s="3" t="s">
        <v>4</v>
      </c>
    </row>
    <row r="22" spans="1:15" x14ac:dyDescent="0.25">
      <c r="A22" s="2" t="s">
        <v>5</v>
      </c>
    </row>
    <row r="23" spans="1:15" x14ac:dyDescent="0.25">
      <c r="A23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Shah</dc:creator>
  <cp:lastModifiedBy>Meet Shah</cp:lastModifiedBy>
  <dcterms:created xsi:type="dcterms:W3CDTF">2014-11-26T07:42:23Z</dcterms:created>
  <dcterms:modified xsi:type="dcterms:W3CDTF">2014-11-27T07:19:22Z</dcterms:modified>
</cp:coreProperties>
</file>