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ionemaria\Documents\"/>
    </mc:Choice>
  </mc:AlternateContent>
  <bookViews>
    <workbookView xWindow="0" yWindow="0" windowWidth="20490" windowHeight="7530" tabRatio="72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</sheets>
  <definedNames>
    <definedName name="_xlnm._FilterDatabase" localSheetId="0" hidden="1">'Basketball Game Sales'!$A$1:$F$200</definedName>
    <definedName name="solver_adj" localSheetId="0" hidden="1">'Basketball Game Sales'!$I$2:$I$15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'Basketball Game Sales'!$I$12</definedName>
    <definedName name="solver_lhs2" localSheetId="0" hidden="1">'Basketball Game Sales'!$I$13</definedName>
    <definedName name="solver_lhs3" localSheetId="0" hidden="1">'Basketball Game Sales'!$I$16</definedName>
    <definedName name="solver_lhs4" localSheetId="0" hidden="1">'Basketball Game Sales'!$I$2</definedName>
    <definedName name="solver_lhs5" localSheetId="0" hidden="1">'Basketball Game Sales'!$I$5</definedName>
    <definedName name="solver_lhs6" localSheetId="0" hidden="1">'Basketball Game Sales'!$I$5</definedName>
    <definedName name="solver_lhs7" localSheetId="0" hidden="1">'Basketball Game Sales'!$L$2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'Basketball Game Sales'!$J$16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hs1" localSheetId="0" hidden="1">30</definedName>
    <definedName name="solver_rhs2" localSheetId="0" hidden="1">30</definedName>
    <definedName name="solver_rhs3" localSheetId="0" hidden="1">200</definedName>
    <definedName name="solver_rhs4" localSheetId="0" hidden="1">25</definedName>
    <definedName name="solver_rhs5" localSheetId="0" hidden="1">20</definedName>
    <definedName name="solver_rhs6" localSheetId="0" hidden="1">0</definedName>
    <definedName name="solver_rhs7" localSheetId="0" hidden="1">'Basketball Game Sales'!$L$3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 concurrentCalc="0"/>
  <pivotCaches>
    <pivotCache cacheId="6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L3" i="1"/>
  <c r="J4" i="1"/>
  <c r="J2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I16" i="1"/>
  <c r="F2" i="1"/>
  <c r="B21" i="3"/>
  <c r="B20" i="3"/>
  <c r="B19" i="3"/>
  <c r="B1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haredStrings.xml><?xml version="1.0" encoding="utf-8"?>
<sst xmlns="http://schemas.openxmlformats.org/spreadsheetml/2006/main" count="493" uniqueCount="43">
  <si>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</si>
  <si>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</si>
  <si>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</si>
  <si>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</si>
  <si>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</si>
  <si>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</si>
  <si>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</si>
  <si>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</si>
  <si>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</si>
  <si>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</si>
  <si>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</si>
  <si>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</si>
  <si>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</si>
  <si>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</si>
  <si>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</si>
  <si>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</si>
  <si>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</si>
  <si>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</si>
  <si>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</si>
  <si>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</si>
  <si>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</si>
  <si>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</si>
  <si>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</si>
  <si>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</si>
  <si>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</si>
  <si>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</si>
  <si>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</si>
  <si>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</si>
  <si>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</si>
  <si>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</si>
  <si>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</si>
  <si>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</si>
  <si>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</si>
  <si>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</si>
  <si>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Hamburguers</t>
  </si>
  <si>
    <t>Water</t>
  </si>
  <si>
    <t>Choc Dipped Cone</t>
  </si>
  <si>
    <t>Choc Bar</t>
  </si>
  <si>
    <t>Ice crea sandwich</t>
  </si>
  <si>
    <t>ITEMS SOLD</t>
  </si>
  <si>
    <t>PROFIT</t>
  </si>
  <si>
    <t>Ham/Hot Dog/pizza</t>
  </si>
  <si>
    <t>Water/Soda/Beer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</si>
</sst>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43" fontId="0" fillId="0" borderId="0" xfId="0" applyNumberForma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F-4A81-B637-BF5874B16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93376"/>
        <c:axId val="159197904"/>
      </c:barChart>
      <c:catAx>
        <c:axId val="1591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7904"/>
        <c:crosses val="autoZero"/>
        <c:auto val="1"/>
        <c:lblAlgn val="ctr"/>
        <c:lblOffset val="100"/>
        <c:noMultiLvlLbl val="0"/>
      </c:catAx>
      <c:valAx>
        <c:axId val="1591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0</xdr:row>
      <xdr:rowOff>184150</xdr:rowOff>
    </xdr:from>
    <xdr:to>
      <xdr:col>12</xdr:col>
      <xdr:colOff>266700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6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1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  <col min="17" max="17" width="9.625" customWidth="1"/>
  </cols>
  <sheetData>
    <row r="1" spans="1:34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  <c r="G1" s="11"/>
      <c r="H1" s="11"/>
      <c r="I1" s="11" t="s">
        <v>39</v>
      </c>
      <c r="J1" s="11" t="s">
        <v>40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  <c r="H2" s="12" t="s">
        <v>34</v>
      </c>
      <c r="I2">
        <v>0</v>
      </c>
      <c r="J2" s="12">
        <f>I2*E3</f>
        <v>0</v>
      </c>
      <c r="K2" t="s">
        <v>41</v>
      </c>
      <c r="L2" s="9">
        <f>SUM(I2+I5+I7)</f>
        <v>0</v>
      </c>
      <c r="N2" s="12"/>
    </row>
    <row r="3" spans="1:34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0">C3*D3</f>
        <v>2</v>
      </c>
      <c r="F3">
        <f>VLOOKUP(A3,Calories!$A$1:$B$15,2,FALSE)</f>
        <v>320</v>
      </c>
      <c r="H3" t="s">
        <v>10</v>
      </c>
      <c r="I3">
        <v>0</v>
      </c>
      <c r="J3" s="12">
        <f t="shared" ref="J3:J10" si="1">I3*E3</f>
        <v>0</v>
      </c>
      <c r="K3" t="s">
        <v>42</v>
      </c>
      <c r="L3">
        <f>SUM(I6+I9+I3)</f>
        <v>0</v>
      </c>
    </row>
    <row r="4" spans="1:34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  <c r="H4" t="s">
        <v>9</v>
      </c>
      <c r="I4">
        <v>200</v>
      </c>
      <c r="J4" s="12">
        <f t="shared" si="1"/>
        <v>800</v>
      </c>
    </row>
    <row r="5" spans="1:34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  <c r="H5" t="s">
        <v>7</v>
      </c>
      <c r="I5">
        <v>0</v>
      </c>
      <c r="J5" s="12">
        <f t="shared" si="1"/>
        <v>0</v>
      </c>
    </row>
    <row r="6" spans="1:34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  <c r="H6" t="s">
        <v>35</v>
      </c>
      <c r="I6">
        <v>0</v>
      </c>
      <c r="J6" s="12">
        <f t="shared" si="1"/>
        <v>0</v>
      </c>
    </row>
    <row r="7" spans="1:34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  <c r="H7" t="s">
        <v>4</v>
      </c>
      <c r="I7">
        <v>0</v>
      </c>
      <c r="J7" s="12">
        <f t="shared" si="1"/>
        <v>0</v>
      </c>
    </row>
    <row r="8" spans="1:34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  <c r="H8" t="s">
        <v>36</v>
      </c>
      <c r="I8">
        <v>0</v>
      </c>
      <c r="J8" s="12">
        <f t="shared" si="1"/>
        <v>0</v>
      </c>
    </row>
    <row r="9" spans="1:34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  <c r="H9" t="s">
        <v>11</v>
      </c>
      <c r="I9">
        <v>0</v>
      </c>
      <c r="J9" s="12">
        <f t="shared" si="1"/>
        <v>0</v>
      </c>
    </row>
    <row r="10" spans="1:34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  <c r="H10" t="s">
        <v>37</v>
      </c>
      <c r="I10">
        <v>0</v>
      </c>
      <c r="J10" s="12">
        <f t="shared" si="1"/>
        <v>0</v>
      </c>
    </row>
    <row r="11" spans="1:34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f t="shared" si="0"/>
        <v>2</v>
      </c>
      <c r="F11">
        <f>VLOOKUP(A11,Calories!$A$1:$B$15,2,FALSE)</f>
        <v>320</v>
      </c>
      <c r="H11" t="s">
        <v>6</v>
      </c>
      <c r="I11">
        <v>0</v>
      </c>
      <c r="J11" s="12">
        <f>I11*E16</f>
        <v>0</v>
      </c>
    </row>
    <row r="12" spans="1:34" x14ac:dyDescent="0.25">
      <c r="A12" t="s">
        <v>10</v>
      </c>
      <c r="B12" t="s">
        <v>16</v>
      </c>
      <c r="C12" s="2">
        <v>4</v>
      </c>
      <c r="D12" s="1">
        <v>0.5</v>
      </c>
      <c r="E12" s="4">
        <f t="shared" si="0"/>
        <v>2</v>
      </c>
      <c r="F12">
        <f>VLOOKUP(A12,Calories!$A$1:$B$15,2,FALSE)</f>
        <v>200</v>
      </c>
      <c r="H12" t="s">
        <v>20</v>
      </c>
      <c r="I12">
        <v>0</v>
      </c>
      <c r="J12" s="12">
        <f>I12*E150</f>
        <v>0</v>
      </c>
    </row>
    <row r="13" spans="1:34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0"/>
        <v>1</v>
      </c>
      <c r="F13">
        <f>VLOOKUP(A13,Calories!$A$1:$B$15,2,FALSE)</f>
        <v>265</v>
      </c>
      <c r="H13" t="s">
        <v>38</v>
      </c>
      <c r="I13">
        <v>0</v>
      </c>
      <c r="J13" s="12">
        <f>I13*E89</f>
        <v>0</v>
      </c>
    </row>
    <row r="14" spans="1:34" x14ac:dyDescent="0.25">
      <c r="A14" t="s">
        <v>13</v>
      </c>
      <c r="B14" t="s">
        <v>17</v>
      </c>
      <c r="C14" s="2">
        <v>2</v>
      </c>
      <c r="D14" s="1">
        <v>0.5</v>
      </c>
      <c r="E14" s="4">
        <f t="shared" si="0"/>
        <v>1</v>
      </c>
      <c r="F14">
        <f>VLOOKUP(A14,Calories!$A$1:$B$15,2,FALSE)</f>
        <v>280</v>
      </c>
      <c r="H14" t="s">
        <v>13</v>
      </c>
      <c r="I14">
        <v>0</v>
      </c>
      <c r="J14" s="12">
        <f>I14*E60</f>
        <v>0</v>
      </c>
    </row>
    <row r="15" spans="1:34" x14ac:dyDescent="0.25">
      <c r="A15" t="s">
        <v>19</v>
      </c>
      <c r="B15" t="s">
        <v>21</v>
      </c>
      <c r="C15" s="2">
        <v>3</v>
      </c>
      <c r="D15" s="1">
        <v>0.5</v>
      </c>
      <c r="E15" s="4">
        <f t="shared" si="0"/>
        <v>1.5</v>
      </c>
      <c r="F15">
        <f>VLOOKUP(A15,Calories!$A$1:$B$15,2,FALSE)</f>
        <v>300</v>
      </c>
      <c r="H15" t="s">
        <v>15</v>
      </c>
      <c r="I15">
        <v>0</v>
      </c>
      <c r="J15" s="12">
        <f>I15*E66</f>
        <v>0</v>
      </c>
    </row>
    <row r="16" spans="1:34" x14ac:dyDescent="0.25">
      <c r="A16" t="s">
        <v>6</v>
      </c>
      <c r="B16" t="s">
        <v>5</v>
      </c>
      <c r="C16" s="2">
        <v>3</v>
      </c>
      <c r="D16" s="1">
        <v>0.5</v>
      </c>
      <c r="E16" s="4">
        <f t="shared" si="0"/>
        <v>1.5</v>
      </c>
      <c r="F16">
        <f>VLOOKUP(A16,Calories!$A$1:$B$15,2,FALSE)</f>
        <v>560</v>
      </c>
      <c r="I16">
        <f>SUM(I2:I15)</f>
        <v>200</v>
      </c>
      <c r="J16" s="12">
        <f>SUM(J2:J15)</f>
        <v>800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4">
        <f t="shared" si="0"/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4">
        <f t="shared" si="0"/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4">
        <f t="shared" si="0"/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4">
        <f t="shared" si="0"/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f t="shared" si="0"/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4">
        <f t="shared" si="0"/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4">
        <f t="shared" si="0"/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f t="shared" si="0"/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4">
        <f t="shared" si="0"/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4">
        <f t="shared" si="0"/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4">
        <f t="shared" si="0"/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4">
        <f t="shared" si="0"/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f t="shared" si="0"/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4">
        <f t="shared" si="0"/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4">
        <f t="shared" si="0"/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4">
        <f t="shared" si="0"/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4">
        <f t="shared" si="0"/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4">
        <f t="shared" si="0"/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4">
        <f t="shared" si="0"/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4">
        <f t="shared" si="0"/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0"/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0"/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4">
        <f t="shared" si="0"/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4">
        <f t="shared" si="0"/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4">
        <f t="shared" si="0"/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4">
        <f t="shared" si="0"/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4">
        <f t="shared" si="0"/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0"/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4">
        <f t="shared" si="0"/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4">
        <f t="shared" si="0"/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f t="shared" si="0"/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4">
        <f t="shared" si="0"/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4">
        <f t="shared" si="0"/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4">
        <f t="shared" si="0"/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4">
        <f t="shared" si="0"/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4">
        <f t="shared" si="0"/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0"/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4">
        <f t="shared" si="0"/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4">
        <f t="shared" si="0"/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4">
        <f t="shared" si="0"/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4">
        <f t="shared" si="0"/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4">
        <f t="shared" si="0"/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4">
        <f t="shared" si="0"/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4">
        <f t="shared" si="0"/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4">
        <f t="shared" si="0"/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4">
        <f t="shared" si="0"/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0"/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4">
        <f t="shared" si="0"/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4">
        <f t="shared" si="0"/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4">
        <f t="shared" si="0"/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2">C67*D67</f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4">
        <f t="shared" si="2"/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4">
        <f t="shared" si="2"/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4">
        <f t="shared" si="2"/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4">
        <f t="shared" si="2"/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4">
        <f t="shared" si="2"/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4">
        <f t="shared" si="2"/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4">
        <f t="shared" si="2"/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4">
        <f t="shared" si="2"/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4">
        <f t="shared" si="2"/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2"/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4">
        <f t="shared" si="2"/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2"/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f t="shared" si="2"/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4">
        <f t="shared" si="2"/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4">
        <f t="shared" si="2"/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2"/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2"/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4">
        <f t="shared" si="2"/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4">
        <f t="shared" si="2"/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4">
        <f t="shared" si="2"/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2"/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2"/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2"/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2"/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4">
        <f t="shared" si="2"/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4">
        <f t="shared" si="2"/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4">
        <f t="shared" si="2"/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4">
        <f t="shared" si="2"/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2"/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4">
        <f t="shared" si="2"/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2"/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4">
        <f t="shared" si="2"/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4">
        <f t="shared" si="2"/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2"/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4">
        <f t="shared" si="2"/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2"/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4">
        <f t="shared" si="2"/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2"/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4">
        <f t="shared" si="2"/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2"/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4">
        <f t="shared" si="2"/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2"/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2"/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2"/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4">
        <f t="shared" si="2"/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2"/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2"/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4">
        <f t="shared" si="2"/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4">
        <f t="shared" si="2"/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4">
        <f t="shared" si="2"/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4">
        <f t="shared" si="2"/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2"/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4">
        <f t="shared" si="2"/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2"/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4">
        <f t="shared" si="2"/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2"/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2"/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4">
        <f t="shared" si="2"/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4">
        <f t="shared" si="2"/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2"/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4">
        <f t="shared" si="2"/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4">
        <f t="shared" si="2"/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4">
        <f t="shared" si="2"/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3">C131*D131</f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3"/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4">
        <f t="shared" si="3"/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3"/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4">
        <f t="shared" si="3"/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3"/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4">
        <f t="shared" si="3"/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4">
        <f t="shared" si="3"/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3"/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4">
        <f t="shared" si="3"/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4">
        <f t="shared" si="3"/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3"/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3"/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4">
        <f t="shared" si="3"/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3"/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4">
        <f t="shared" si="3"/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3"/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3"/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4">
        <f t="shared" si="3"/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3"/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4">
        <f t="shared" si="3"/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4">
        <f t="shared" si="3"/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3"/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3"/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4">
        <f t="shared" si="3"/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3"/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4">
        <f t="shared" si="3"/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4">
        <f t="shared" si="3"/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4">
        <f t="shared" si="3"/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4">
        <f t="shared" si="3"/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4">
        <f t="shared" si="3"/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4">
        <f t="shared" si="3"/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4">
        <f t="shared" si="3"/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3"/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4">
        <f t="shared" si="3"/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3"/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4">
        <f t="shared" si="3"/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4">
        <f t="shared" si="3"/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3"/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4">
        <f t="shared" si="3"/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4">
        <f t="shared" si="3"/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4">
        <f t="shared" si="3"/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4">
        <f t="shared" si="3"/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4">
        <f t="shared" si="3"/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3"/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3"/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3"/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4">
        <f t="shared" si="3"/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3"/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4">
        <f t="shared" si="3"/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4">
        <f t="shared" si="3"/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4">
        <f t="shared" si="3"/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4">
        <f t="shared" si="3"/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3"/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3"/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4">
        <f t="shared" si="3"/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4">
        <f t="shared" si="3"/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3"/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4">
        <f t="shared" si="3"/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3"/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4">
        <f t="shared" si="3"/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4">
        <f t="shared" si="3"/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3"/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4">
        <f t="shared" si="3"/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4">C195*D195</f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4">
        <f t="shared" si="4"/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4"/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4">
        <f t="shared" si="4"/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4"/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4"/>
        <v>2.5</v>
      </c>
      <c r="F200">
        <f>VLOOKUP(A200,Calories!$A$1:$B$15,2,FALSE)</f>
        <v>150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MATCH("Beer",A2:A15,0)</f>
        <v>1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SMALL(B2:B15,2)</f>
        <v>120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5" sqref="D25"/>
    </sheetView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Basketball Game Sales</vt:lpstr>
      <vt:lpstr>Calories</vt:lpstr>
      <vt:lpstr>Pivot</vt:lpstr>
      <vt:lpstr>Fee Schedule</vt:lpstr>
      <vt:lpstr>Revenue By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ione maria lopes moreira pereira</cp:lastModifiedBy>
  <dcterms:created xsi:type="dcterms:W3CDTF">2013-01-21T18:22:23Z</dcterms:created>
  <dcterms:modified xsi:type="dcterms:W3CDTF">2017-02-22T15:14:47Z</dcterms:modified>
</cp:coreProperties>
</file>