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1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1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7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18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20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1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22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3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4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25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26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27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28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25467" documentId="8_{23F5B1F2-696D-476F-89F1-DF088F2A3FF1}" xr6:coauthVersionLast="46" xr6:coauthVersionMax="46" xr10:uidLastSave="{2C038B76-D07F-4D1B-BB3E-EB33FEC695D0}"/>
  <bookViews>
    <workbookView xWindow="-108" yWindow="-108" windowWidth="23256" windowHeight="12576" firstSheet="2" activeTab="2" xr2:uid="{00000000-000D-0000-FFFF-FFFF00000000}"/>
  </bookViews>
  <sheets>
    <sheet name="Tow Vehicles (2)" sheetId="65" state="hidden" r:id="rId1"/>
    <sheet name="Sheet3 (2)" sheetId="75" r:id="rId2"/>
    <sheet name="HelperTBs" sheetId="74" r:id="rId3"/>
    <sheet name="Coordinators" sheetId="73" r:id="rId4"/>
    <sheet name="Projects" sheetId="71" r:id="rId5"/>
    <sheet name="Tow Vehicles (3)" sheetId="70" r:id="rId6"/>
    <sheet name="Driver Tech List" sheetId="8" r:id="rId7"/>
    <sheet name="Priorities &amp; Summary" sheetId="36" r:id="rId8"/>
    <sheet name="Enter Work Orders" sheetId="63" r:id="rId9"/>
    <sheet name="Sheet3" sheetId="72" r:id="rId10"/>
    <sheet name="1stShift" sheetId="67" r:id="rId11"/>
    <sheet name="3rdshiftTB" sheetId="69" r:id="rId12"/>
    <sheet name="2ndShiftTB" sheetId="68" r:id="rId13"/>
    <sheet name="Tow Vehicles" sheetId="64" state="hidden" r:id="rId14"/>
    <sheet name="New Monday 3" sheetId="60" r:id="rId15"/>
    <sheet name="House Work Requests" sheetId="62" state="hidden" r:id="rId16"/>
    <sheet name="Monday 3" sheetId="48" state="hidden" r:id="rId17"/>
    <sheet name="Monday 1" sheetId="50" state="hidden" r:id="rId18"/>
    <sheet name="Monday 2" sheetId="42" state="hidden" r:id="rId19"/>
    <sheet name="Tuesday 3" sheetId="49" state="hidden" r:id="rId20"/>
    <sheet name="Tuesday 1" sheetId="51" state="hidden" r:id="rId21"/>
    <sheet name="ProjectList" sheetId="7" r:id="rId22"/>
    <sheet name="Tuesday 2" sheetId="43" r:id="rId23"/>
    <sheet name="Wednesday 3" sheetId="52" r:id="rId24"/>
    <sheet name="Wednesday 1" sheetId="53" r:id="rId25"/>
    <sheet name="Wednesday 2" sheetId="44" state="hidden" r:id="rId26"/>
    <sheet name="Thursday 3" sheetId="54" state="hidden" r:id="rId27"/>
    <sheet name="Thursday 1" sheetId="55" state="hidden" r:id="rId28"/>
    <sheet name="Thursday 2" sheetId="45" state="hidden" r:id="rId29"/>
    <sheet name="Friday 3" sheetId="56" state="hidden" r:id="rId30"/>
    <sheet name="Friday 1" sheetId="57" state="hidden" r:id="rId31"/>
    <sheet name="Friday 2" sheetId="41" state="hidden" r:id="rId32"/>
    <sheet name="Saturday 3" sheetId="39" state="hidden" r:id="rId33"/>
    <sheet name="Saturday 1" sheetId="40" state="hidden" r:id="rId34"/>
    <sheet name="Saturday 2" sheetId="46" state="hidden" r:id="rId35"/>
    <sheet name="Sunday 3" sheetId="58" state="hidden" r:id="rId36"/>
    <sheet name="Sunday 1" sheetId="59" state="hidden" r:id="rId37"/>
    <sheet name="Sunday 2" sheetId="47" state="hidden" r:id="rId38"/>
    <sheet name="New Monday 1" sheetId="61" state="hidden" r:id="rId39"/>
    <sheet name="Instructions" sheetId="16" r:id="rId40"/>
    <sheet name="Training roster" sheetId="66" r:id="rId41"/>
  </sheets>
  <externalReferences>
    <externalReference r:id="rId42"/>
  </externalReferences>
  <definedNames>
    <definedName name="_xlnm._FilterDatabase" localSheetId="30" hidden="1">'Friday 1'!$I$4:$I$55</definedName>
    <definedName name="_xlnm._FilterDatabase" localSheetId="31" hidden="1">'Friday 2'!$I$4:$I$55</definedName>
    <definedName name="_xlnm._FilterDatabase" localSheetId="29" hidden="1">'Friday 3'!$I$4:$I$55</definedName>
    <definedName name="_xlnm._FilterDatabase" localSheetId="17" hidden="1">'Monday 1'!$I$4:$I$55</definedName>
    <definedName name="_xlnm._FilterDatabase" localSheetId="18" hidden="1">'Monday 2'!$I$4:$I$55</definedName>
    <definedName name="_xlnm._FilterDatabase" localSheetId="16" hidden="1">'Monday 3'!$I$4:$I$55</definedName>
    <definedName name="_xlnm._FilterDatabase" localSheetId="14" hidden="1">'New Monday 3'!$H$32:$H$55</definedName>
    <definedName name="_xlnm._FilterDatabase" localSheetId="21" hidden="1">ProjectList!$A$1:$A$639</definedName>
    <definedName name="_xlnm._FilterDatabase" localSheetId="33" hidden="1">'Saturday 1'!$I$4:$I$55</definedName>
    <definedName name="_xlnm._FilterDatabase" localSheetId="27" hidden="1">'Thursday 1'!$I$4:$I$55</definedName>
    <definedName name="_xlnm._FilterDatabase" localSheetId="28" hidden="1">'Thursday 2'!$I$4:$I$55</definedName>
    <definedName name="_xlnm._FilterDatabase" localSheetId="26" hidden="1">'Thursday 3'!$I$4:$I$55</definedName>
    <definedName name="_xlnm._FilterDatabase" localSheetId="20" hidden="1">'Tuesday 1'!$H$32:$H$55</definedName>
    <definedName name="_xlnm._FilterDatabase" localSheetId="22" hidden="1">'Tuesday 2'!$I$4:$I$55</definedName>
    <definedName name="_xlnm._FilterDatabase" localSheetId="19" hidden="1">'Tuesday 3'!$I$4:$I$55</definedName>
    <definedName name="_xlnm._FilterDatabase" localSheetId="24" hidden="1">'Wednesday 1'!$I$4:$I$55</definedName>
    <definedName name="_xlnm._FilterDatabase" localSheetId="25" hidden="1">'Wednesday 2'!$I$4:$I$55</definedName>
    <definedName name="_xlnm._FilterDatabase" localSheetId="23" hidden="1">'Wednesday 3'!$I$4:$I$55</definedName>
    <definedName name="_xlcn.WorksheetConnection_v1.04.xlsmftrun1st1" hidden="1">ftrun1st[]</definedName>
    <definedName name="_xlcn.WorksheetConnection_v1.04.xlsmftrun2nd1" hidden="1">ftrun2nd[]</definedName>
    <definedName name="_xlcn.WorksheetConnection_v1.04.xlsmftrun3rd1" hidden="1">ftrun3rd[]</definedName>
    <definedName name="Avail">[1]List!$E$4:$E$10</definedName>
    <definedName name="ChargeNumber">'Enter Work Orders'!$C$60</definedName>
    <definedName name="ColumnNumber">'Priorities &amp; Summary'!$A$64</definedName>
    <definedName name="CoordinatorNR" localSheetId="12">ProjectList!#REF!</definedName>
    <definedName name="CoordinatorNR" localSheetId="11">ProjectList!#REF!</definedName>
    <definedName name="CoordinatorNR" localSheetId="3">ProjectList!#REF!</definedName>
    <definedName name="CoordinatorNR" localSheetId="4">ProjectList!#REF!</definedName>
    <definedName name="CoordinatorNR" localSheetId="5">ProjectList!#REF!</definedName>
    <definedName name="CoordinatorNR">ProjectList!#REF!</definedName>
    <definedName name="Drivers">'Driver Tech List'!$C$34:$C$121</definedName>
    <definedName name="Drivers1" localSheetId="8">'Driver Tech List'!$C$2:$C$81</definedName>
    <definedName name="Drivers1">'Driver Tech List'!$C$2:$C$82</definedName>
    <definedName name="Drivers2" localSheetId="8">'Driver Tech List'!$C$34:$C$97</definedName>
    <definedName name="Drivers2">'Driver Tech List'!$C$34:$C$98</definedName>
    <definedName name="Drivers3" localSheetId="8">'Driver Tech List'!$C$47:$C$104</definedName>
    <definedName name="Drivers3">'Driver Tech List'!$C$47:$C$107</definedName>
    <definedName name="FieldTest" localSheetId="8">ProjectList!$A$602:$A$610</definedName>
    <definedName name="FieldTest">ProjectList!$A$603:$A$611</definedName>
    <definedName name="MmExcelLinker_7FF47BDF_6F4D_4D57_A35A_87E97549F4D4">'New Monday 3'!$H$15:$H$15</definedName>
    <definedName name="ok" localSheetId="3">ProjectList!#REF!</definedName>
    <definedName name="ok" localSheetId="4">ProjectList!#REF!</definedName>
    <definedName name="ok" localSheetId="5">ProjectList!#REF!</definedName>
    <definedName name="ok">ProjectList!#REF!</definedName>
    <definedName name="_xlnm.Print_Area" localSheetId="30">'Friday 1'!$A$1:$K$55</definedName>
    <definedName name="_xlnm.Print_Area" localSheetId="31">'Friday 2'!$A$1:$K$55</definedName>
    <definedName name="_xlnm.Print_Area" localSheetId="29">'Friday 3'!$A$1:$K$55</definedName>
    <definedName name="_xlnm.Print_Area" localSheetId="17">'Monday 1'!$A$1:$K$55</definedName>
    <definedName name="_xlnm.Print_Area" localSheetId="18">'Monday 2'!$A$1:$K$55</definedName>
    <definedName name="_xlnm.Print_Area" localSheetId="16">'Monday 3'!$A$1:$K$55</definedName>
    <definedName name="_xlnm.Print_Area" localSheetId="38">'New Monday 1'!$A$1:$K$55</definedName>
    <definedName name="_xlnm.Print_Area" localSheetId="14">'New Monday 3'!$A$1:$K$55</definedName>
    <definedName name="_xlnm.Print_Area" localSheetId="7">'Priorities &amp; Summary'!$A$1:$AC$53</definedName>
    <definedName name="_xlnm.Print_Area" localSheetId="33">'Saturday 1'!$A$1:$K$55</definedName>
    <definedName name="_xlnm.Print_Area" localSheetId="34">'Saturday 2'!$A$1:$K$55</definedName>
    <definedName name="_xlnm.Print_Area" localSheetId="32">'Saturday 3'!$A$1:$K$55</definedName>
    <definedName name="_xlnm.Print_Area" localSheetId="36">'Sunday 1'!$A$1:$K$55</definedName>
    <definedName name="_xlnm.Print_Area" localSheetId="37">'Sunday 2'!$A$1:$K$55</definedName>
    <definedName name="_xlnm.Print_Area" localSheetId="35">'Sunday 3'!$A$1:$K$55</definedName>
    <definedName name="_xlnm.Print_Area" localSheetId="27">'Thursday 1'!$A$1:$K$55</definedName>
    <definedName name="_xlnm.Print_Area" localSheetId="28">'Thursday 2'!$A$1:$K$55</definedName>
    <definedName name="_xlnm.Print_Area" localSheetId="26">'Thursday 3'!$A$1:$K$55</definedName>
    <definedName name="_xlnm.Print_Area" localSheetId="13">'Tow Vehicles'!#REF!</definedName>
    <definedName name="_xlnm.Print_Area" localSheetId="0">'Tow Vehicles (2)'!$A$1:$L$21</definedName>
    <definedName name="_xlnm.Print_Area" localSheetId="5">'Tow Vehicles (3)'!#REF!</definedName>
    <definedName name="_xlnm.Print_Area" localSheetId="20">'Tuesday 1'!$A$1:$K$55</definedName>
    <definedName name="_xlnm.Print_Area" localSheetId="22">'Tuesday 2'!$A$1:$K$55</definedName>
    <definedName name="_xlnm.Print_Area" localSheetId="19">'Tuesday 3'!$A$1:$K$55</definedName>
    <definedName name="_xlnm.Print_Area" localSheetId="24">'Wednesday 1'!$A$1:$K$55</definedName>
    <definedName name="_xlnm.Print_Area" localSheetId="25">'Wednesday 2'!$A$1:$K$55</definedName>
    <definedName name="_xlnm.Print_Area" localSheetId="23">'Wednesday 3'!$A$1:$K$55</definedName>
    <definedName name="_xlnm.Print_Titles" localSheetId="13">'Tow Vehicles'!#REF!</definedName>
    <definedName name="_xlnm.Print_Titles" localSheetId="0">'Tow Vehicles (2)'!$1:$1</definedName>
    <definedName name="_xlnm.Print_Titles" localSheetId="5">'Tow Vehicles (3)'!#REF!</definedName>
    <definedName name="Priority">'Enter Work Orders'!$A$60</definedName>
    <definedName name="ProjectDesc">'Enter Work Orders'!$D$60</definedName>
    <definedName name="ProjectList">ProjectList!$A$2:$F$599</definedName>
    <definedName name="Projects" localSheetId="8">ProjectList!$A$551:$A$551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trun3rd" name="ftrun3rd" connection="WorksheetConnection_v1.04.xlsm!ftrun3rd"/>
          <x15:modelTable id="ftrun2nd" name="ftrun2nd" connection="WorksheetConnection_v1.04.xlsm!ftrun2nd"/>
          <x15:modelTable id="ftrun1st" name="ftrun1st" connection="WorksheetConnection_v1.04.xlsm!ftrun1s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68" l="1"/>
  <c r="K7" i="68"/>
  <c r="K6" i="68"/>
  <c r="K5" i="68"/>
  <c r="K4" i="68"/>
  <c r="K3" i="68"/>
  <c r="K2" i="68"/>
  <c r="R32" i="51"/>
  <c r="F116" i="66"/>
  <c r="F117" i="66"/>
  <c r="F118" i="66"/>
  <c r="F114" i="66"/>
  <c r="F115" i="66"/>
  <c r="F112" i="66"/>
  <c r="F113" i="66"/>
  <c r="F110" i="66"/>
  <c r="F111" i="66"/>
  <c r="F108" i="66"/>
  <c r="F109" i="66"/>
  <c r="F107" i="66"/>
  <c r="F106" i="66"/>
  <c r="F105" i="66"/>
  <c r="F104" i="66" l="1"/>
  <c r="F102" i="66"/>
  <c r="F103" i="66"/>
  <c r="F100" i="66"/>
  <c r="F101" i="66"/>
  <c r="F99" i="66"/>
  <c r="F98" i="66"/>
  <c r="I31" i="50"/>
  <c r="D31" i="50"/>
  <c r="C31" i="50"/>
  <c r="I30" i="50"/>
  <c r="D30" i="50"/>
  <c r="C30" i="50"/>
  <c r="I29" i="50"/>
  <c r="D29" i="50"/>
  <c r="C29" i="50"/>
  <c r="I28" i="50"/>
  <c r="D28" i="50"/>
  <c r="C28" i="50"/>
  <c r="I27" i="50"/>
  <c r="D27" i="50"/>
  <c r="C27" i="50"/>
  <c r="I26" i="50"/>
  <c r="D26" i="50"/>
  <c r="C26" i="50"/>
  <c r="I25" i="50"/>
  <c r="D25" i="50"/>
  <c r="C25" i="50"/>
  <c r="I24" i="50"/>
  <c r="D24" i="50"/>
  <c r="C24" i="50"/>
  <c r="I23" i="50"/>
  <c r="D23" i="50"/>
  <c r="C23" i="50"/>
  <c r="I22" i="50"/>
  <c r="D22" i="50"/>
  <c r="C22" i="50"/>
  <c r="I21" i="50"/>
  <c r="D21" i="50"/>
  <c r="C21" i="50"/>
  <c r="I20" i="50"/>
  <c r="D20" i="50"/>
  <c r="C20" i="50"/>
  <c r="I19" i="50"/>
  <c r="D19" i="50"/>
  <c r="C19" i="50"/>
  <c r="I18" i="50"/>
  <c r="D18" i="50"/>
  <c r="C18" i="50"/>
  <c r="I17" i="50"/>
  <c r="D17" i="50"/>
  <c r="C17" i="50"/>
  <c r="I16" i="50"/>
  <c r="D16" i="50"/>
  <c r="C16" i="50"/>
  <c r="D15" i="50"/>
  <c r="C15" i="50"/>
  <c r="D14" i="50"/>
  <c r="C14" i="50"/>
  <c r="I12" i="50"/>
  <c r="I11" i="50"/>
  <c r="I10" i="50"/>
  <c r="I9" i="50"/>
  <c r="I8" i="50"/>
  <c r="I31" i="48"/>
  <c r="D31" i="48"/>
  <c r="C31" i="48"/>
  <c r="I30" i="48"/>
  <c r="D30" i="48"/>
  <c r="C30" i="48"/>
  <c r="I29" i="48"/>
  <c r="D29" i="48"/>
  <c r="C29" i="48"/>
  <c r="I28" i="48"/>
  <c r="D28" i="48"/>
  <c r="C28" i="48"/>
  <c r="I27" i="48"/>
  <c r="D27" i="48"/>
  <c r="C27" i="48"/>
  <c r="I26" i="48"/>
  <c r="D26" i="48"/>
  <c r="C26" i="48"/>
  <c r="I25" i="48"/>
  <c r="D25" i="48"/>
  <c r="C25" i="48"/>
  <c r="I24" i="48"/>
  <c r="D24" i="48"/>
  <c r="C24" i="48"/>
  <c r="I23" i="48"/>
  <c r="D23" i="48"/>
  <c r="C23" i="48"/>
  <c r="I22" i="48"/>
  <c r="D22" i="48"/>
  <c r="C22" i="48"/>
  <c r="I21" i="48"/>
  <c r="D21" i="48"/>
  <c r="C21" i="48"/>
  <c r="I20" i="48"/>
  <c r="D20" i="48"/>
  <c r="C20" i="48"/>
  <c r="I19" i="48"/>
  <c r="D19" i="48"/>
  <c r="C19" i="48"/>
  <c r="I18" i="48"/>
  <c r="D18" i="48"/>
  <c r="C18" i="48"/>
  <c r="I17" i="48"/>
  <c r="D17" i="48"/>
  <c r="C17" i="48"/>
  <c r="I16" i="48"/>
  <c r="D16" i="48"/>
  <c r="C16" i="48"/>
  <c r="D15" i="48"/>
  <c r="C15" i="48"/>
  <c r="D14" i="48"/>
  <c r="C14" i="48"/>
  <c r="I12" i="48"/>
  <c r="F97" i="66" l="1"/>
  <c r="F96" i="66"/>
  <c r="F95" i="66"/>
  <c r="F94" i="66"/>
  <c r="F93" i="66"/>
  <c r="F92" i="66"/>
  <c r="F91" i="66"/>
  <c r="F90" i="66"/>
  <c r="I2" i="61"/>
  <c r="I2" i="47"/>
  <c r="I2" i="59"/>
  <c r="I2" i="58"/>
  <c r="I2" i="46"/>
  <c r="I2" i="40"/>
  <c r="I2" i="39"/>
  <c r="I2" i="41"/>
  <c r="I2" i="57"/>
  <c r="I2" i="56"/>
  <c r="I2" i="45"/>
  <c r="I2" i="55"/>
  <c r="I2" i="54"/>
  <c r="I2" i="44"/>
  <c r="I2" i="53"/>
  <c r="I2" i="52"/>
  <c r="I2" i="43"/>
  <c r="I2" i="51"/>
  <c r="I2" i="49"/>
  <c r="I2" i="42"/>
  <c r="I2" i="50"/>
  <c r="I2" i="48"/>
  <c r="I2" i="60"/>
  <c r="F89" i="66"/>
  <c r="F88" i="66"/>
  <c r="F86" i="66"/>
  <c r="F87" i="66"/>
  <c r="F85" i="66"/>
  <c r="F82" i="66"/>
  <c r="F83" i="66"/>
  <c r="F84" i="66"/>
  <c r="F81" i="66"/>
  <c r="F80" i="66"/>
  <c r="F79" i="66"/>
  <c r="F78" i="66"/>
  <c r="F75" i="66"/>
  <c r="F76" i="66"/>
  <c r="F77" i="66"/>
  <c r="F74" i="66"/>
  <c r="F70" i="66"/>
  <c r="F71" i="66"/>
  <c r="F72" i="66"/>
  <c r="F73" i="66"/>
  <c r="F69" i="66"/>
  <c r="F66" i="66"/>
  <c r="F67" i="66"/>
  <c r="F68" i="66"/>
  <c r="F65" i="66"/>
  <c r="F63" i="66"/>
  <c r="F64" i="66"/>
  <c r="F61" i="66" l="1"/>
  <c r="F62" i="66"/>
  <c r="F58" i="66"/>
  <c r="F59" i="66"/>
  <c r="F60" i="66"/>
  <c r="F54" i="66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2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2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2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2" i="57"/>
  <c r="I11" i="57"/>
  <c r="I10" i="57"/>
  <c r="I9" i="57"/>
  <c r="I8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2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2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2" i="55"/>
  <c r="I11" i="55"/>
  <c r="I10" i="55"/>
  <c r="I9" i="55"/>
  <c r="I8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2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2" i="44"/>
  <c r="I11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2" i="52"/>
  <c r="I7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7" i="42"/>
  <c r="I16" i="42"/>
  <c r="I12" i="42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F9" i="66" l="1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W14" i="60"/>
  <c r="V14" i="60"/>
  <c r="S14" i="60"/>
  <c r="W12" i="60"/>
  <c r="V12" i="60"/>
  <c r="S12" i="60"/>
  <c r="T12" i="60" s="1"/>
  <c r="W11" i="60"/>
  <c r="V11" i="60"/>
  <c r="S11" i="60"/>
  <c r="W10" i="60"/>
  <c r="V10" i="60"/>
  <c r="S10" i="60"/>
  <c r="W9" i="60"/>
  <c r="V9" i="60"/>
  <c r="S9" i="60"/>
  <c r="W8" i="60"/>
  <c r="V8" i="60"/>
  <c r="S8" i="60"/>
  <c r="W7" i="60"/>
  <c r="V7" i="60"/>
  <c r="S7" i="60"/>
  <c r="W6" i="60"/>
  <c r="V6" i="60"/>
  <c r="S6" i="60"/>
  <c r="W5" i="60"/>
  <c r="V5" i="60"/>
  <c r="S5" i="60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W12" i="40"/>
  <c r="V12" i="40"/>
  <c r="S12" i="40"/>
  <c r="T12" i="40" s="1"/>
  <c r="W11" i="40"/>
  <c r="V11" i="40"/>
  <c r="S11" i="40"/>
  <c r="W10" i="40"/>
  <c r="V10" i="40"/>
  <c r="S10" i="40"/>
  <c r="W9" i="40"/>
  <c r="V9" i="40"/>
  <c r="S9" i="40"/>
  <c r="W8" i="40"/>
  <c r="V8" i="40"/>
  <c r="S8" i="40"/>
  <c r="W7" i="40"/>
  <c r="V7" i="40"/>
  <c r="S7" i="40"/>
  <c r="W6" i="40"/>
  <c r="V6" i="40"/>
  <c r="S6" i="40"/>
  <c r="W5" i="40"/>
  <c r="V5" i="40"/>
  <c r="S5" i="40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W14" i="41"/>
  <c r="V14" i="41"/>
  <c r="S14" i="41"/>
  <c r="W12" i="41"/>
  <c r="V12" i="41"/>
  <c r="S12" i="41"/>
  <c r="T12" i="41" s="1"/>
  <c r="W11" i="41"/>
  <c r="V11" i="41"/>
  <c r="S11" i="41"/>
  <c r="W10" i="41"/>
  <c r="V10" i="41"/>
  <c r="S10" i="41"/>
  <c r="W9" i="41"/>
  <c r="V9" i="41"/>
  <c r="S9" i="41"/>
  <c r="W8" i="41"/>
  <c r="V8" i="41"/>
  <c r="S8" i="41"/>
  <c r="W7" i="41"/>
  <c r="V7" i="41"/>
  <c r="S7" i="41"/>
  <c r="W6" i="41"/>
  <c r="V6" i="41"/>
  <c r="S6" i="41"/>
  <c r="W5" i="41"/>
  <c r="V5" i="41"/>
  <c r="S5" i="4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W14" i="57"/>
  <c r="V14" i="57"/>
  <c r="S14" i="57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W6" i="57"/>
  <c r="V6" i="57"/>
  <c r="S6" i="57"/>
  <c r="W5" i="57"/>
  <c r="V5" i="57"/>
  <c r="S5" i="57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W12" i="56"/>
  <c r="V12" i="56"/>
  <c r="S12" i="56"/>
  <c r="T12" i="56" s="1"/>
  <c r="W11" i="56"/>
  <c r="V11" i="56"/>
  <c r="S11" i="56"/>
  <c r="W10" i="56"/>
  <c r="V10" i="56"/>
  <c r="S10" i="56"/>
  <c r="W9" i="56"/>
  <c r="V9" i="56"/>
  <c r="S9" i="56"/>
  <c r="W8" i="56"/>
  <c r="V8" i="56"/>
  <c r="S8" i="56"/>
  <c r="W7" i="56"/>
  <c r="V7" i="56"/>
  <c r="S7" i="56"/>
  <c r="W6" i="56"/>
  <c r="V6" i="56"/>
  <c r="S6" i="56"/>
  <c r="W5" i="56"/>
  <c r="V5" i="56"/>
  <c r="S5" i="56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W15" i="45"/>
  <c r="V15" i="45"/>
  <c r="S15" i="45"/>
  <c r="W14" i="45"/>
  <c r="V14" i="45"/>
  <c r="S14" i="45"/>
  <c r="W12" i="45"/>
  <c r="V12" i="45"/>
  <c r="S12" i="45"/>
  <c r="T12" i="45" s="1"/>
  <c r="W11" i="45"/>
  <c r="V11" i="45"/>
  <c r="S11" i="45"/>
  <c r="W10" i="45"/>
  <c r="V10" i="45"/>
  <c r="S10" i="45"/>
  <c r="W9" i="45"/>
  <c r="V9" i="45"/>
  <c r="S9" i="45"/>
  <c r="W8" i="45"/>
  <c r="V8" i="45"/>
  <c r="S8" i="45"/>
  <c r="W7" i="45"/>
  <c r="V7" i="45"/>
  <c r="S7" i="45"/>
  <c r="W6" i="45"/>
  <c r="V6" i="45"/>
  <c r="S6" i="45"/>
  <c r="W5" i="45"/>
  <c r="V5" i="45"/>
  <c r="S5" i="45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W16" i="55"/>
  <c r="V16" i="55"/>
  <c r="S16" i="55"/>
  <c r="W15" i="55"/>
  <c r="V15" i="55"/>
  <c r="S15" i="55"/>
  <c r="W14" i="55"/>
  <c r="V14" i="55"/>
  <c r="S14" i="55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W6" i="55"/>
  <c r="V6" i="55"/>
  <c r="S6" i="55"/>
  <c r="W5" i="55"/>
  <c r="V5" i="55"/>
  <c r="S5" i="55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W12" i="54"/>
  <c r="V12" i="54"/>
  <c r="S12" i="54"/>
  <c r="T12" i="54" s="1"/>
  <c r="W11" i="54"/>
  <c r="V11" i="54"/>
  <c r="S11" i="54"/>
  <c r="W10" i="54"/>
  <c r="V10" i="54"/>
  <c r="S10" i="54"/>
  <c r="W9" i="54"/>
  <c r="V9" i="54"/>
  <c r="S9" i="54"/>
  <c r="W8" i="54"/>
  <c r="V8" i="54"/>
  <c r="S8" i="54"/>
  <c r="W7" i="54"/>
  <c r="V7" i="54"/>
  <c r="S7" i="54"/>
  <c r="W6" i="54"/>
  <c r="V6" i="54"/>
  <c r="S6" i="54"/>
  <c r="W5" i="54"/>
  <c r="V5" i="54"/>
  <c r="S5" i="54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W15" i="44"/>
  <c r="V15" i="44"/>
  <c r="S15" i="44"/>
  <c r="W14" i="44"/>
  <c r="V14" i="44"/>
  <c r="S14" i="44"/>
  <c r="W12" i="44"/>
  <c r="V12" i="44"/>
  <c r="S12" i="44"/>
  <c r="T12" i="44" s="1"/>
  <c r="W11" i="44"/>
  <c r="V11" i="44"/>
  <c r="S11" i="44"/>
  <c r="T11" i="44" s="1"/>
  <c r="W10" i="44"/>
  <c r="V10" i="44"/>
  <c r="S10" i="44"/>
  <c r="W9" i="44"/>
  <c r="V9" i="44"/>
  <c r="S9" i="44"/>
  <c r="W8" i="44"/>
  <c r="V8" i="44"/>
  <c r="S8" i="44"/>
  <c r="W7" i="44"/>
  <c r="V7" i="44"/>
  <c r="S7" i="44"/>
  <c r="W6" i="44"/>
  <c r="V6" i="44"/>
  <c r="S6" i="44"/>
  <c r="W5" i="44"/>
  <c r="V5" i="44"/>
  <c r="S5" i="44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T7" i="52" s="1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W17" i="51"/>
  <c r="V17" i="51"/>
  <c r="S17" i="5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I15" i="50" s="1"/>
  <c r="W14" i="50"/>
  <c r="V14" i="50"/>
  <c r="S14" i="50"/>
  <c r="I14" i="50" s="1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I7" i="50" s="1"/>
  <c r="W6" i="50"/>
  <c r="V6" i="50"/>
  <c r="S6" i="50"/>
  <c r="I6" i="50" s="1"/>
  <c r="W5" i="50"/>
  <c r="V5" i="50"/>
  <c r="S5" i="50"/>
  <c r="I5" i="50" s="1"/>
  <c r="F7" i="66"/>
  <c r="F6" i="66"/>
  <c r="F4" i="66"/>
  <c r="F5" i="66"/>
  <c r="F3" i="66"/>
  <c r="T18" i="51" l="1"/>
  <c r="I18" i="51"/>
  <c r="T17" i="51"/>
  <c r="I17" i="51"/>
  <c r="T18" i="42"/>
  <c r="I18" i="42"/>
  <c r="T15" i="49"/>
  <c r="I15" i="49"/>
  <c r="T14" i="60"/>
  <c r="I14" i="60"/>
  <c r="T11" i="60"/>
  <c r="I11" i="60"/>
  <c r="T10" i="60"/>
  <c r="I10" i="60"/>
  <c r="T7" i="60"/>
  <c r="I7" i="60"/>
  <c r="T9" i="60"/>
  <c r="I9" i="60"/>
  <c r="T8" i="60"/>
  <c r="I8" i="60"/>
  <c r="T5" i="60"/>
  <c r="I5" i="60"/>
  <c r="T6" i="60"/>
  <c r="I6" i="60"/>
  <c r="T15" i="60"/>
  <c r="I15" i="60"/>
  <c r="T5" i="41"/>
  <c r="I5" i="41"/>
  <c r="T8" i="41"/>
  <c r="I8" i="41"/>
  <c r="T14" i="41"/>
  <c r="I14" i="41"/>
  <c r="T11" i="41"/>
  <c r="I11" i="41"/>
  <c r="T7" i="40"/>
  <c r="I7" i="40"/>
  <c r="T6" i="41"/>
  <c r="I6" i="41"/>
  <c r="T15" i="41"/>
  <c r="I15" i="41"/>
  <c r="T10" i="40"/>
  <c r="I10" i="40"/>
  <c r="T11" i="40"/>
  <c r="I11" i="40"/>
  <c r="T10" i="41"/>
  <c r="I10" i="41"/>
  <c r="T9" i="40"/>
  <c r="I9" i="40"/>
  <c r="T9" i="41"/>
  <c r="I9" i="41"/>
  <c r="T5" i="40"/>
  <c r="I5" i="40"/>
  <c r="T14" i="40"/>
  <c r="I14" i="40"/>
  <c r="T7" i="41"/>
  <c r="I7" i="41"/>
  <c r="T6" i="40"/>
  <c r="I6" i="40"/>
  <c r="T8" i="40"/>
  <c r="I8" i="40"/>
  <c r="T15" i="57"/>
  <c r="I15" i="57"/>
  <c r="T14" i="57"/>
  <c r="I14" i="57"/>
  <c r="T7" i="57"/>
  <c r="I7" i="57"/>
  <c r="T6" i="57"/>
  <c r="I6" i="57"/>
  <c r="T5" i="57"/>
  <c r="I5" i="57"/>
  <c r="I14" i="45"/>
  <c r="I9" i="56"/>
  <c r="I6" i="56"/>
  <c r="I7" i="56"/>
  <c r="I10" i="56"/>
  <c r="I5" i="56"/>
  <c r="I8" i="56"/>
  <c r="I11" i="56"/>
  <c r="I14" i="56"/>
  <c r="I15" i="45"/>
  <c r="I11" i="45"/>
  <c r="I9" i="45"/>
  <c r="I6" i="45"/>
  <c r="I7" i="45"/>
  <c r="I16" i="45"/>
  <c r="I10" i="45"/>
  <c r="I5" i="45"/>
  <c r="I8" i="45"/>
  <c r="I17" i="55"/>
  <c r="I16" i="55"/>
  <c r="I15" i="55"/>
  <c r="I14" i="55"/>
  <c r="I7" i="55"/>
  <c r="I6" i="55"/>
  <c r="I5" i="55"/>
  <c r="I14" i="54"/>
  <c r="I7" i="54"/>
  <c r="I9" i="54"/>
  <c r="I11" i="54"/>
  <c r="I10" i="54"/>
  <c r="I8" i="54"/>
  <c r="I6" i="54"/>
  <c r="I5" i="54"/>
  <c r="T17" i="53"/>
  <c r="I17" i="53"/>
  <c r="I15" i="44"/>
  <c r="I16" i="44"/>
  <c r="I14" i="44"/>
  <c r="I10" i="44"/>
  <c r="I9" i="44"/>
  <c r="I8" i="44"/>
  <c r="I7" i="44"/>
  <c r="I5" i="44"/>
  <c r="I6" i="44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R1" i="39"/>
  <c r="R2" i="39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S14" i="48"/>
  <c r="I14" i="48" s="1"/>
  <c r="S12" i="48"/>
  <c r="T12" i="48" s="1"/>
  <c r="S11" i="48"/>
  <c r="S10" i="48"/>
  <c r="I10" i="48" s="1"/>
  <c r="S9" i="48"/>
  <c r="I9" i="48" s="1"/>
  <c r="S8" i="48"/>
  <c r="I8" i="48" s="1"/>
  <c r="S7" i="48"/>
  <c r="I7" i="48" s="1"/>
  <c r="S6" i="48"/>
  <c r="I6" i="48" s="1"/>
  <c r="S5" i="48"/>
  <c r="I5" i="48" s="1"/>
  <c r="T11" i="48" l="1"/>
  <c r="I11" i="48"/>
  <c r="T15" i="48"/>
  <c r="I15" i="48"/>
  <c r="R1" i="40"/>
  <c r="R2" i="40" s="1"/>
  <c r="R1" i="60"/>
  <c r="R2" i="60" s="1"/>
  <c r="R1" i="41"/>
  <c r="R2" i="41" s="1"/>
  <c r="R1" i="57"/>
  <c r="R2" i="57" s="1"/>
  <c r="R1" i="56"/>
  <c r="R2" i="56" s="1"/>
  <c r="R1" i="45"/>
  <c r="R2" i="45" s="1"/>
  <c r="R1" i="55"/>
  <c r="R2" i="55" s="1"/>
  <c r="R1" i="54"/>
  <c r="R2" i="54" s="1"/>
  <c r="R1" i="44"/>
  <c r="R2" i="44" s="1"/>
  <c r="R1" i="53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T15" i="51"/>
  <c r="T15" i="44"/>
  <c r="T17" i="55"/>
  <c r="T14" i="45"/>
  <c r="T14" i="56" l="1"/>
  <c r="T9" i="56"/>
  <c r="T6" i="56"/>
  <c r="T8" i="56"/>
  <c r="T7" i="56"/>
  <c r="T11" i="56"/>
  <c r="T10" i="56"/>
  <c r="T5" i="56"/>
  <c r="T15" i="45"/>
  <c r="T7" i="45"/>
  <c r="T8" i="45"/>
  <c r="T11" i="45"/>
  <c r="T16" i="45"/>
  <c r="T9" i="45"/>
  <c r="T10" i="45"/>
  <c r="T6" i="45"/>
  <c r="T5" i="45"/>
  <c r="T15" i="55"/>
  <c r="T16" i="55"/>
  <c r="T7" i="55"/>
  <c r="T14" i="55"/>
  <c r="T5" i="55"/>
  <c r="T6" i="55"/>
  <c r="T7" i="54"/>
  <c r="T14" i="54"/>
  <c r="T11" i="54"/>
  <c r="T9" i="54"/>
  <c r="T8" i="54"/>
  <c r="T10" i="54"/>
  <c r="T5" i="54"/>
  <c r="T6" i="54"/>
  <c r="T14" i="44"/>
  <c r="T16" i="44"/>
  <c r="T9" i="44"/>
  <c r="T10" i="44"/>
  <c r="T7" i="44"/>
  <c r="T8" i="44"/>
  <c r="T5" i="44"/>
  <c r="T6" i="44"/>
  <c r="T14" i="52"/>
  <c r="T10" i="52"/>
  <c r="T8" i="52"/>
  <c r="T5" i="52"/>
  <c r="T11" i="52"/>
  <c r="T9" i="52"/>
  <c r="T6" i="52"/>
  <c r="T5" i="43"/>
  <c r="T10" i="43"/>
  <c r="T9" i="43"/>
  <c r="T14" i="43"/>
  <c r="T6" i="43"/>
  <c r="T7" i="43"/>
  <c r="T15" i="43"/>
  <c r="T8" i="43"/>
  <c r="T11" i="43"/>
  <c r="T15" i="53"/>
  <c r="T6" i="53"/>
  <c r="T5" i="53"/>
  <c r="T7" i="53"/>
  <c r="T14" i="53"/>
  <c r="T16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69822C-A67C-4C0D-A1CB-0BB8ECFD2E0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75AB7C-4AE1-4284-8F79-80E30271E2AC}" name="WorksheetConnection_v1.04.xlsm!ftrun1st" type="102" refreshedVersion="6" minRefreshableVersion="5">
    <extLst>
      <ext xmlns:x15="http://schemas.microsoft.com/office/spreadsheetml/2010/11/main" uri="{DE250136-89BD-433C-8126-D09CA5730AF9}">
        <x15:connection id="ftrun1st">
          <x15:rangePr sourceName="_xlcn.WorksheetConnection_v1.04.xlsmftrun1st1"/>
        </x15:connection>
      </ext>
    </extLst>
  </connection>
  <connection id="3" xr16:uid="{3F4EB65B-74F4-4E46-9B80-1DC2CDBFAB1B}" name="WorksheetConnection_v1.04.xlsm!ftrun2nd" type="102" refreshedVersion="6" minRefreshableVersion="5">
    <extLst>
      <ext xmlns:x15="http://schemas.microsoft.com/office/spreadsheetml/2010/11/main" uri="{DE250136-89BD-433C-8126-D09CA5730AF9}">
        <x15:connection id="ftrun2nd">
          <x15:rangePr sourceName="_xlcn.WorksheetConnection_v1.04.xlsmftrun2nd1"/>
        </x15:connection>
      </ext>
    </extLst>
  </connection>
  <connection id="4" xr16:uid="{974AE015-A63D-46AA-8E10-F08A8BD1A14C}" name="WorksheetConnection_v1.04.xlsm!ftrun3rd" type="102" refreshedVersion="6" minRefreshableVersion="5">
    <extLst>
      <ext xmlns:x15="http://schemas.microsoft.com/office/spreadsheetml/2010/11/main" uri="{DE250136-89BD-433C-8126-D09CA5730AF9}">
        <x15:connection id="ftrun3rd">
          <x15:rangePr sourceName="_xlcn.WorksheetConnection_v1.04.xlsmftrun3rd1"/>
        </x15:connection>
      </ext>
    </extLst>
  </connection>
</connections>
</file>

<file path=xl/sharedStrings.xml><?xml version="1.0" encoding="utf-8"?>
<sst xmlns="http://schemas.openxmlformats.org/spreadsheetml/2006/main" count="5971" uniqueCount="1578">
  <si>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</si>
  <si>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</si>
  <si>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</si>
  <si>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</si>
  <si>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</si>
  <si>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</si>
  <si>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</si>
  <si>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</si>
  <si>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</si>
  <si>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</si>
  <si>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</si>
  <si>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</si>
  <si>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</si>
  <si>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</si>
  <si>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</si>
  <si>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</si>
  <si>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</si>
  <si>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</si>
  <si>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</si>
  <si>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</si>
  <si>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</si>
  <si>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</si>
  <si>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</si>
  <si>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</si>
  <si>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</si>
  <si>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</si>
  <si>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</si>
  <si>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</si>
  <si>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</si>
  <si>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</si>
  <si>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</si>
  <si>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</si>
  <si>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</si>
  <si>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</si>
  <si>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</si>
  <si>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</si>
  <si>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</si>
  <si>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</si>
  <si>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</si>
  <si>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</si>
  <si>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</si>
  <si>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</si>
  <si>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</si>
  <si>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</si>
  <si>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</si>
  <si>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</si>
  <si>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</si>
  <si>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</si>
  <si>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</si>
  <si>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</si>
  <si>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</si>
  <si>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</si>
  <si>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</si>
  <si>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</si>
  <si>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</si>
  <si>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</si>
  <si>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</si>
  <si>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</si>
  <si>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</si>
  <si>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</si>
  <si>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</si>
  <si>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</si>
  <si>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</si>
  <si>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</si>
  <si>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</si>
  <si>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</si>
  <si>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</si>
  <si>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</si>
  <si>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</si>
  <si>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</si>
  <si>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</si>
  <si>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</si>
  <si>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</si>
  <si>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</si>
  <si>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</si>
  <si>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</si>
  <si>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</si>
  <si>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</si>
  <si>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</si>
  <si>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</si>
  <si>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</si>
  <si>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</si>
  <si>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</si>
  <si>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</si>
  <si>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</si>
  <si>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</si>
  <si>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</si>
  <si>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</si>
  <si>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</si>
  <si>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</si>
  <si>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</si>
  <si>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</si>
  <si>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</si>
  <si>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</si>
  <si>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</si>
  <si>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</si>
  <si>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</si>
  <si>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</si>
  <si>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</si>
  <si>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</si>
  <si>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</si>
  <si>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</si>
  <si>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</si>
  <si>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</si>
  <si>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</si>
  <si>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</si>
  <si>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</si>
  <si>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</si>
  <si>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</si>
  <si>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</si>
  <si>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</si>
  <si>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</si>
  <si>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</si>
  <si>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</si>
  <si>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</si>
  <si>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</si>
  <si>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</si>
  <si>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</si>
  <si>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</si>
  <si>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</si>
  <si>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</si>
  <si>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</si>
  <si>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</si>
  <si>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</si>
  <si>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</si>
  <si>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</si>
  <si>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</si>
  <si>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</si>
  <si>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</si>
  <si>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</si>
  <si>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</si>
  <si>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</si>
  <si>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</si>
  <si>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</si>
  <si>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</si>
  <si>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</si>
  <si>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</si>
  <si>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</si>
  <si>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</si>
  <si>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</si>
  <si>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</si>
  <si>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</si>
  <si>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</si>
  <si>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</si>
  <si>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</si>
  <si>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</si>
  <si>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</si>
  <si>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</si>
  <si>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</si>
  <si>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</si>
  <si>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</si>
  <si>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</si>
  <si>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</si>
  <si>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</si>
  <si>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</si>
  <si>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</si>
  <si>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</si>
  <si>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</si>
  <si>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</si>
  <si>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</si>
  <si>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</si>
  <si>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</si>
  <si>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</si>
  <si>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</si>
  <si>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</si>
  <si>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</si>
  <si>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</si>
  <si>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</si>
  <si>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</si>
  <si>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</si>
  <si>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</si>
  <si>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</si>
  <si>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</si>
  <si>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</si>
  <si>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</si>
  <si>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</si>
  <si>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</si>
  <si>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</si>
  <si>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</si>
  <si>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</si>
  <si>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</si>
  <si>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</si>
  <si>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</si>
  <si>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</si>
  <si>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</si>
  <si>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</si>
  <si>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</si>
  <si>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</si>
  <si>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</si>
  <si>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</si>
  <si>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</si>
  <si>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</si>
  <si>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</si>
  <si>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</si>
  <si>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</si>
  <si>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</si>
  <si>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</si>
  <si>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</si>
  <si>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</si>
  <si>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</si>
  <si>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</si>
  <si>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</si>
  <si>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</si>
  <si>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</si>
  <si>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</si>
  <si>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</si>
  <si>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</si>
  <si>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</si>
  <si>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</si>
  <si>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</si>
  <si>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</si>
  <si>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</si>
  <si>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</si>
  <si>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</si>
  <si>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</si>
  <si>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</si>
  <si>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</si>
  <si>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</si>
  <si>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</si>
  <si>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</si>
  <si>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</si>
  <si>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</si>
  <si>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</si>
  <si>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</si>
  <si>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</si>
  <si>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</si>
  <si>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</si>
  <si>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</si>
  <si>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</si>
  <si>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</si>
  <si>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</si>
  <si>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</si>
  <si>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</si>
  <si>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</si>
  <si>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</si>
  <si>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</si>
  <si>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</si>
  <si>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</si>
  <si>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</si>
  <si>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</si>
  <si>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</si>
  <si>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</si>
  <si>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</si>
  <si>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</si>
  <si>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</si>
  <si>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</si>
  <si>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</si>
  <si>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</si>
  <si>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</si>
  <si>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</si>
  <si>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</si>
  <si>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</si>
  <si>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</si>
  <si>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</si>
  <si>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</si>
  <si>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</si>
  <si>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</si>
  <si>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</si>
  <si>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</si>
  <si>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</si>
  <si>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</si>
  <si>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</si>
  <si>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</si>
  <si>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</si>
  <si>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</si>
  <si>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</si>
  <si>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</si>
  <si>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</si>
  <si>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</si>
  <si>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</si>
  <si>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</si>
  <si>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</si>
  <si>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</si>
  <si>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</si>
  <si>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</si>
  <si>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</si>
  <si>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</si>
  <si>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</si>
  <si>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</si>
  <si>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</si>
  <si>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</si>
  <si>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</si>
  <si>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</si>
  <si>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</si>
  <si>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</si>
  <si>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</si>
  <si>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</si>
  <si>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</si>
  <si>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</si>
  <si>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</si>
  <si>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</si>
  <si>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</si>
  <si>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</si>
  <si>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</si>
  <si>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</si>
  <si>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</si>
  <si>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</si>
  <si>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</si>
  <si>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</si>
  <si>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</si>
  <si>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</si>
  <si>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</si>
  <si>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</si>
  <si>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</si>
  <si>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</si>
  <si>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</si>
  <si>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</si>
  <si>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</si>
  <si>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</si>
  <si>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</si>
  <si>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</si>
  <si>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</si>
  <si>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</si>
  <si>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</si>
  <si>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</si>
  <si>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</si>
  <si>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</si>
  <si>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</si>
  <si>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</si>
  <si>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</si>
  <si>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</si>
  <si>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</si>
  <si>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</si>
  <si>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</si>
  <si>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</si>
  <si>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</si>
  <si>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</si>
  <si>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</si>
  <si>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</si>
  <si>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</si>
  <si>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</si>
  <si>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</si>
  <si>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</si>
  <si>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</si>
  <si>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</si>
  <si>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</si>
  <si>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</si>
  <si>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</si>
  <si>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</si>
  <si>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</si>
  <si>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</si>
  <si>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</si>
  <si>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</si>
  <si>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</si>
  <si>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</si>
  <si>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</si>
  <si>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</si>
  <si>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</si>
  <si>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</si>
  <si>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</si>
  <si>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</si>
  <si>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</si>
  <si>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</si>
  <si>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</si>
  <si>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</si>
  <si>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</si>
  <si>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</si>
  <si>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</si>
  <si>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</si>
  <si>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</si>
  <si>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</si>
  <si>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</si>
  <si>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</si>
  <si>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</si>
  <si>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</si>
  <si>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</si>
  <si>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</si>
  <si>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</si>
  <si>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</si>
  <si>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</si>
  <si>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</si>
  <si>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</si>
  <si>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</si>
  <si>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</si>
  <si>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</si>
  <si>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</si>
  <si>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</si>
  <si>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</si>
  <si>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</si>
  <si>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</si>
  <si>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</si>
  <si>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</si>
  <si>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</si>
  <si>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</si>
  <si>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</si>
  <si>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</si>
  <si>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</si>
  <si>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</si>
  <si>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</si>
  <si>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</si>
  <si>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</si>
  <si>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</si>
  <si>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</si>
  <si>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</si>
  <si>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</si>
  <si>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</si>
  <si>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</si>
  <si>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</si>
  <si>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</si>
  <si>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</si>
  <si>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</si>
  <si>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</si>
  <si>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</si>
  <si>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</si>
  <si>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</si>
  <si>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</si>
  <si>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</si>
  <si>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</si>
  <si>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</si>
  <si>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</si>
  <si>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</si>
  <si>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</si>
  <si>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</si>
  <si>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</si>
  <si>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</si>
  <si>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</si>
  <si>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</si>
  <si>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</si>
  <si>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</si>
  <si>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</si>
  <si>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</si>
  <si>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</si>
  <si>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</si>
  <si>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</si>
  <si>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</si>
  <si>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</si>
  <si>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</si>
  <si>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</si>
  <si>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</si>
  <si>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</si>
  <si>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</si>
  <si>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</si>
  <si>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</si>
  <si>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</si>
  <si>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</si>
  <si>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</si>
  <si>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</si>
  <si>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</si>
  <si>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</si>
  <si>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</si>
  <si>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</si>
  <si>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</si>
  <si>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</si>
  <si>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</si>
  <si>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</si>
  <si>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</si>
  <si>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</si>
  <si>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</si>
  <si>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</si>
  <si>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</si>
  <si>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</si>
  <si>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</si>
  <si>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</si>
  <si>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</si>
  <si>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</si>
  <si>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</si>
  <si>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</si>
  <si>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</si>
  <si>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</si>
  <si>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</si>
  <si>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</si>
  <si>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</si>
  <si>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</si>
  <si>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</si>
  <si>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</si>
  <si>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</si>
  <si>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</si>
  <si>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</si>
  <si>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</si>
  <si>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</si>
  <si>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</si>
  <si>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</si>
  <si>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</si>
  <si>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</si>
  <si>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</si>
  <si>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</si>
  <si>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</si>
  <si>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</si>
  <si>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</si>
  <si>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</si>
  <si>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</si>
  <si>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</si>
  <si>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</si>
  <si>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</si>
  <si>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</si>
  <si>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</si>
  <si>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</si>
  <si>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</si>
  <si>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</si>
  <si>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</si>
  <si>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</si>
  <si>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</si>
  <si>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</si>
  <si>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</si>
  <si>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</si>
  <si>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</si>
  <si>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</si>
  <si>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</si>
  <si>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</si>
  <si>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</si>
  <si>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</si>
  <si>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</si>
  <si>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</si>
  <si>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</si>
  <si>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</si>
  <si>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</si>
  <si>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</si>
  <si>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</si>
  <si>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</si>
  <si>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</si>
  <si>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</si>
  <si>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</si>
  <si>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</si>
  <si>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</si>
  <si>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</si>
  <si>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</si>
  <si>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</si>
  <si>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</si>
  <si>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</si>
  <si>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</si>
  <si>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</si>
  <si>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</si>
  <si>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</si>
  <si>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</si>
  <si>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</si>
  <si>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</si>
  <si>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</si>
  <si>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</si>
  <si>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</si>
  <si>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</si>
  <si>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</si>
  <si>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</si>
  <si>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</si>
  <si>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</si>
  <si>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</si>
  <si>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</si>
  <si>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</si>
  <si>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</si>
  <si>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</si>
  <si>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</si>
  <si>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</si>
  <si>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</si>
  <si>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</si>
  <si>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</si>
  <si>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</si>
  <si>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</si>
  <si>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</si>
  <si>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</si>
  <si>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</si>
  <si>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</si>
  <si>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</si>
  <si>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</si>
  <si>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</si>
  <si>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</si>
  <si>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</si>
  <si>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</si>
  <si>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</si>
  <si>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</si>
  <si>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</si>
  <si>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</si>
  <si>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</si>
  <si>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</si>
  <si>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</si>
  <si>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</si>
  <si>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</si>
  <si>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</si>
  <si>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</si>
  <si>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</si>
  <si>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</si>
  <si>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</si>
  <si>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</si>
  <si>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</si>
  <si>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</si>
  <si>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</si>
  <si>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</si>
  <si>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</si>
  <si>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</si>
  <si>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</si>
  <si>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</si>
  <si>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</si>
  <si>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</si>
  <si>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</si>
  <si>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</si>
  <si>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</si>
  <si>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</si>
  <si>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</si>
  <si>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</si>
  <si>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</si>
  <si>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</si>
  <si>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</si>
  <si>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</si>
  <si>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</si>
  <si>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</si>
  <si>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</si>
  <si>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</si>
  <si>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</si>
  <si>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</si>
  <si>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</si>
  <si>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</si>
  <si>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</si>
  <si>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</si>
  <si>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</si>
  <si>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</si>
  <si>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</si>
  <si>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</si>
  <si>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</si>
  <si>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</si>
  <si>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</si>
  <si>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</si>
  <si>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</si>
  <si>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</si>
  <si>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</si>
  <si>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</si>
  <si>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</si>
  <si>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</si>
  <si>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</si>
  <si>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</si>
  <si>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</si>
  <si>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</si>
  <si>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</si>
  <si>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</si>
  <si>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</si>
  <si>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</si>
  <si>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</si>
  <si>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</si>
  <si>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</si>
  <si>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</si>
  <si>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</si>
  <si>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</si>
  <si>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</si>
  <si>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</si>
  <si>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</si>
  <si>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</si>
  <si>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</si>
  <si>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</si>
  <si>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</si>
  <si>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</si>
  <si>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</si>
  <si>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</si>
  <si>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</si>
  <si>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</si>
  <si>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</si>
  <si>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</si>
  <si>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</si>
  <si>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</si>
  <si>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</si>
  <si>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</si>
  <si>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</si>
  <si>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</si>
  <si>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</si>
  <si>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</si>
  <si>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</si>
  <si>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</si>
  <si>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</si>
  <si>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</si>
  <si>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</si>
  <si>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</si>
  <si>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</si>
  <si>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</si>
  <si>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</si>
  <si>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</si>
  <si>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</si>
  <si>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</si>
  <si>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</si>
  <si>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</si>
  <si>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</si>
  <si>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</si>
  <si>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</si>
  <si>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</si>
  <si>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</si>
  <si>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</si>
  <si>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</si>
  <si>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</si>
  <si>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</si>
  <si>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</si>
  <si>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</si>
  <si>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</si>
  <si>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</si>
  <si>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</si>
  <si>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</si>
  <si>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</si>
  <si>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</si>
  <si>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</si>
  <si>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</si>
  <si>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</si>
  <si>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</si>
  <si>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</si>
  <si>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</si>
  <si>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</si>
  <si>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</si>
  <si>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</si>
  <si>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</si>
  <si>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</si>
  <si>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</si>
  <si>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</si>
  <si>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</si>
  <si>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</si>
  <si>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</si>
  <si>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</si>
  <si>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</si>
  <si>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</si>
  <si>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</si>
  <si>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</si>
  <si>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</si>
  <si>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</si>
  <si>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</si>
  <si>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</si>
  <si>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</si>
  <si>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</si>
  <si>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</si>
  <si>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</si>
  <si>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</si>
  <si>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</si>
  <si>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</si>
  <si>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</si>
  <si>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</si>
  <si>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</si>
  <si>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</si>
  <si>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</si>
  <si>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</si>
  <si>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</si>
  <si>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</si>
  <si>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</si>
  <si>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</si>
  <si>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</si>
  <si>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</si>
  <si>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</si>
  <si>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</si>
  <si>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</si>
  <si>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</si>
  <si>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</si>
  <si>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</si>
  <si>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</si>
  <si>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</si>
  <si>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</si>
  <si>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</si>
  <si>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</si>
  <si>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</si>
  <si>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</si>
  <si>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</si>
  <si>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</si>
  <si>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</si>
  <si>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</si>
  <si>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</si>
  <si>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</si>
  <si>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</si>
  <si>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</si>
  <si>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</si>
  <si>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</si>
  <si>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</si>
  <si>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</si>
  <si>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</si>
  <si>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</si>
  <si>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</si>
  <si>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</si>
  <si>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</si>
  <si>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</si>
  <si>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</si>
  <si>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</si>
  <si>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</si>
  <si>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</si>
  <si>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</si>
  <si>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</si>
  <si>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</si>
  <si>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</si>
  <si>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</si>
  <si>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</si>
  <si>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</si>
  <si>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</si>
  <si>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</si>
  <si>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</si>
  <si>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</si>
  <si>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</si>
  <si>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</si>
  <si>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</si>
  <si>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</si>
  <si>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</si>
  <si>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</si>
  <si>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</si>
  <si>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</si>
  <si>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</si>
  <si>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</si>
  <si>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</si>
  <si>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</si>
  <si>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</si>
  <si>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</si>
  <si>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</si>
  <si>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</si>
  <si>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</si>
  <si>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</si>
  <si>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</si>
  <si>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</si>
  <si>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</si>
  <si>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</si>
  <si>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</si>
  <si>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</si>
  <si>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</si>
  <si>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</si>
  <si>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</si>
  <si>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</si>
  <si>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</si>
  <si>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</si>
  <si>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</si>
  <si>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</si>
  <si>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</si>
  <si>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</si>
  <si>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</si>
  <si>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</si>
  <si>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</si>
  <si>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</si>
  <si>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</si>
  <si>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</si>
  <si>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</si>
  <si>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</si>
  <si>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</si>
  <si>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</si>
  <si>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</si>
  <si>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</si>
  <si>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</si>
  <si>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</si>
  <si>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</si>
  <si>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</si>
  <si>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</si>
  <si>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</si>
  <si>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</si>
  <si>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</si>
  <si>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</si>
  <si>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</si>
  <si>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</si>
  <si>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</si>
  <si>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</si>
  <si>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</si>
  <si>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</si>
  <si>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</si>
  <si>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</si>
  <si>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</si>
  <si>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</si>
  <si>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</si>
  <si>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</si>
  <si>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</si>
  <si>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</si>
  <si>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</si>
  <si>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</si>
  <si>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</si>
  <si>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</si>
  <si>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</si>
  <si>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</si>
  <si>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</si>
  <si>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</si>
  <si>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</si>
  <si>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</si>
  <si>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</si>
  <si>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</si>
  <si>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</si>
  <si>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</si>
  <si>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</si>
  <si>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</si>
  <si>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</si>
  <si>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</si>
  <si>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</si>
  <si>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</si>
  <si>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</si>
  <si>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</si>
  <si>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</si>
  <si>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</si>
  <si>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</si>
  <si>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</si>
  <si>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</si>
  <si>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</si>
  <si>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</si>
  <si>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</si>
  <si>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</si>
  <si>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</si>
  <si>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</si>
  <si>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</si>
  <si>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</si>
  <si>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</si>
  <si>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</si>
  <si>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</si>
  <si>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</si>
  <si>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</si>
  <si>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</si>
  <si>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</si>
  <si>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</si>
  <si>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</si>
  <si>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</si>
  <si>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</si>
  <si>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</si>
  <si>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</si>
  <si>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</si>
  <si>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</si>
  <si>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</si>
  <si>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</si>
  <si>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</si>
  <si>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</si>
  <si>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</si>
  <si>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</si>
  <si>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</si>
  <si>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</si>
  <si>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</si>
  <si>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</si>
  <si>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</si>
  <si>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</si>
  <si>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</si>
  <si>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</si>
  <si>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</si>
  <si>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</si>
  <si>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</si>
  <si>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</si>
  <si>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</si>
  <si>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</si>
  <si>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</si>
  <si>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</si>
  <si>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</si>
  <si>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</si>
  <si>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</si>
  <si>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</si>
  <si>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</si>
  <si>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</si>
  <si>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</si>
  <si>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</si>
  <si>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</si>
  <si>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</si>
  <si>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</si>
  <si>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</si>
  <si>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</si>
  <si>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</si>
  <si>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</si>
  <si>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</si>
  <si>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</si>
  <si>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</si>
  <si>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</si>
  <si>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</si>
  <si>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</si>
  <si>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</si>
  <si>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</si>
  <si>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</si>
  <si>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</si>
  <si>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</si>
  <si>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</si>
  <si>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</si>
  <si>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</si>
  <si>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</si>
  <si>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</si>
  <si>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</si>
  <si>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</si>
  <si>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</si>
  <si>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</si>
  <si>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</si>
  <si>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</si>
  <si>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</si>
  <si>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</si>
  <si>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</si>
  <si>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</si>
  <si>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</si>
  <si>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</si>
  <si>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</si>
  <si>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</si>
  <si>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</si>
  <si>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</si>
  <si>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</si>
  <si>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</si>
  <si>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</si>
  <si>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</si>
  <si>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</si>
  <si>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</si>
  <si>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</si>
  <si>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</si>
  <si>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</si>
  <si>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</si>
  <si>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</si>
  <si>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</si>
  <si>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</si>
  <si>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</si>
  <si>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</si>
  <si>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</si>
  <si>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</si>
  <si>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</si>
  <si>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</si>
  <si>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</si>
  <si>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</si>
  <si>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</si>
  <si>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</si>
  <si>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</si>
  <si>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</si>
  <si>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</si>
  <si>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</si>
  <si>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</si>
  <si>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</si>
  <si>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</si>
  <si>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</si>
  <si>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</si>
  <si>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</si>
  <si>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</si>
  <si>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</si>
  <si>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</si>
  <si>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</si>
  <si>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</si>
  <si>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</si>
  <si>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</si>
  <si>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</si>
  <si>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</si>
  <si>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</si>
  <si>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</si>
  <si>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</si>
  <si>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</si>
  <si>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</si>
  <si>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</si>
  <si>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</si>
  <si>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</si>
  <si>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</si>
  <si>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</si>
  <si>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</si>
  <si>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</si>
  <si>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</si>
  <si>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</si>
  <si>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</si>
  <si>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</si>
  <si>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</si>
  <si>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</si>
  <si>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</si>
  <si>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</si>
  <si>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</si>
  <si>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</si>
  <si>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</si>
  <si>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</si>
  <si>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</si>
  <si>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</si>
  <si>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</si>
  <si>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</si>
  <si>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</si>
  <si>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</si>
  <si>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</si>
  <si>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</si>
  <si>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</si>
  <si>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</si>
  <si>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</si>
  <si>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</si>
  <si>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</si>
  <si>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</si>
  <si>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</si>
  <si>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</si>
  <si>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</si>
  <si>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</si>
  <si>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</si>
  <si>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</si>
  <si>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</si>
  <si>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</si>
  <si>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</si>
  <si>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</si>
  <si>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</si>
  <si>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</si>
  <si>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</si>
  <si>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</si>
  <si>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</si>
  <si>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</si>
  <si>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</si>
  <si>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</si>
  <si>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</si>
  <si>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</si>
  <si>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</si>
  <si>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</si>
  <si>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</si>
  <si>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</si>
  <si>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</si>
  <si>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</si>
  <si>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</si>
  <si>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</si>
  <si>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</si>
  <si>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</si>
  <si>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</si>
  <si>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</si>
  <si>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</si>
  <si>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</si>
  <si>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</si>
  <si>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</si>
  <si>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</si>
  <si>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</si>
  <si>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</si>
  <si>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</si>
  <si>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</si>
  <si>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</si>
  <si>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</si>
  <si>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</si>
  <si>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</si>
  <si>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</si>
  <si>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</si>
  <si>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</si>
  <si>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</si>
  <si>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</si>
  <si>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</si>
  <si>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</si>
  <si>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</si>
  <si>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</si>
  <si>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</si>
  <si>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</si>
  <si>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</si>
  <si>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</si>
  <si>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</si>
  <si>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</si>
  <si>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</si>
  <si>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</si>
  <si>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</si>
  <si>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</si>
  <si>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</si>
  <si>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</si>
  <si>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</si>
  <si>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</si>
  <si>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</si>
  <si>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</si>
  <si>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</si>
  <si>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</si>
  <si>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</si>
  <si>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</si>
  <si>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</si>
  <si>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</si>
  <si>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</si>
  <si>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</si>
  <si>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</si>
  <si>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</si>
  <si>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</si>
  <si>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</si>
  <si>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</si>
  <si>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</si>
  <si>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</si>
  <si>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</si>
  <si>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</si>
  <si>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</si>
  <si>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</si>
  <si>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</si>
  <si>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</si>
  <si>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</si>
  <si>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</si>
  <si>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</si>
  <si>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</si>
  <si>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</si>
  <si>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</si>
  <si>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</si>
  <si>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</si>
  <si>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</si>
  <si>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</si>
  <si>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</si>
  <si>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</si>
  <si>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</si>
  <si>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</si>
  <si>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</si>
  <si>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</si>
  <si>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</si>
  <si>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</si>
  <si>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</si>
  <si>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</si>
  <si>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</si>
  <si>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</si>
  <si>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</si>
  <si>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</si>
  <si>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</si>
  <si>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</si>
  <si>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</si>
  <si>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</si>
  <si>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</si>
  <si>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</si>
  <si>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</si>
  <si>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</si>
  <si>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</si>
  <si>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</si>
  <si>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</si>
  <si>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</si>
  <si>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</si>
  <si>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</si>
  <si>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</si>
  <si>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</si>
  <si>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</si>
  <si>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</si>
  <si>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</si>
  <si>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</si>
  <si>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</si>
  <si>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</si>
  <si>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</si>
  <si>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</si>
  <si>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</si>
  <si>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</si>
  <si>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</si>
  <si>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</si>
  <si>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</si>
  <si>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</si>
  <si>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</si>
  <si>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</si>
  <si>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</si>
  <si>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</si>
  <si>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</si>
  <si>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</si>
  <si>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</si>
  <si>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</si>
  <si>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</si>
  <si>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</si>
  <si>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</si>
  <si>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</si>
  <si>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</si>
  <si>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</si>
  <si>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</si>
  <si>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</si>
  <si>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</si>
  <si>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</si>
  <si>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</si>
  <si>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</si>
  <si>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</si>
  <si>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</si>
  <si>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</si>
  <si>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</si>
  <si>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</si>
  <si>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</si>
  <si>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</si>
  <si>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</si>
  <si>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</si>
  <si>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</si>
  <si>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</si>
  <si>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</si>
  <si>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</si>
  <si>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</si>
  <si>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</si>
  <si>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</si>
  <si>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</si>
  <si>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</si>
  <si>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</si>
  <si>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</si>
  <si>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</si>
  <si>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</si>
  <si>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</si>
  <si>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</si>
  <si>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</si>
  <si>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</si>
  <si>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</si>
  <si>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</si>
  <si>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</si>
  <si>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</si>
  <si>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</si>
  <si>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</si>
  <si>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</si>
  <si>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</si>
  <si>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</si>
  <si>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</si>
  <si>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</si>
  <si>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</si>
  <si>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</si>
  <si>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</si>
  <si>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</si>
  <si>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</si>
  <si>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</si>
  <si>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</si>
  <si>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</si>
  <si>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</si>
  <si>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</si>
  <si>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</si>
  <si>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</si>
  <si>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</si>
  <si>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Active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</si>
  <si>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</si>
  <si>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</si>
  <si>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</si>
  <si>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</si>
  <si>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</si>
  <si>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</si>
  <si>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</si>
  <si>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</si>
  <si>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</si>
  <si>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</si>
  <si>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</si>
  <si>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</si>
  <si>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</si>
  <si>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</si>
  <si>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</si>
  <si>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</si>
  <si>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</si>
  <si>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</si>
  <si>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</si>
  <si>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</si>
  <si>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</si>
  <si>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</si>
  <si>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Morgan Olson NLVD Truck</t>
  </si>
  <si>
    <t>Lippert Heartland RL 250 Trailer</t>
  </si>
  <si>
    <t>R1</t>
  </si>
  <si>
    <t>McKinney</t>
  </si>
  <si>
    <t>CE Bus NB543736 (Customer Vehicle)</t>
  </si>
  <si>
    <t>Placeholder-In case request develops</t>
  </si>
  <si>
    <t>20210302N RMP</t>
  </si>
  <si>
    <t>AB</t>
  </si>
  <si>
    <t>Install Injectors and DOC/DPF</t>
  </si>
  <si>
    <t>MC NC-207706</t>
  </si>
  <si>
    <t>WTA</t>
  </si>
  <si>
    <t>3</t>
  </si>
  <si>
    <t>PR1</t>
  </si>
  <si>
    <t>KS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</si>
  <si>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</si>
  <si>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</si>
  <si>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</si>
  <si>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</si>
  <si>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</si>
  <si>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</si>
  <si>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</si>
  <si>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</si>
  <si>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</si>
  <si>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</si>
  <si>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E39 LT, White, Field Test (ML310525)Letherman</t>
  </si>
  <si>
    <t>E39 HV, White, Field Test (ML306105)Suffern</t>
  </si>
  <si>
    <t>E36 MV, Green, ML652577, Field TestBraziel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</si>
  <si>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</si>
  <si>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</si>
  <si>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</si>
  <si>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</si>
  <si>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</si>
  <si>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</si>
  <si>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</si>
  <si>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</si>
  <si>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Meritor-Navistar Box Truck CH625176</t>
  </si>
  <si>
    <t>DAQ- F/R deliver 3/15 test start date 3/17</t>
  </si>
  <si>
    <t>Alexander Dennis (KTN16804)</t>
  </si>
  <si>
    <t>Nikola Tractor</t>
  </si>
  <si>
    <t xml:space="preserve">500 Mile break in on oval </t>
  </si>
  <si>
    <t>High Priority truck leave 3/19</t>
  </si>
  <si>
    <t>6</t>
  </si>
  <si>
    <t>7</t>
  </si>
  <si>
    <t>Price R.</t>
  </si>
  <si>
    <t>Monthly inspection</t>
  </si>
  <si>
    <t>Rivian Ford F150 - VIN: LFC41078Lord</t>
  </si>
  <si>
    <t>Morgan Olson NLVD TruckLord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</si>
  <si>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</si>
  <si>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</si>
  <si>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</si>
  <si>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</si>
  <si>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</si>
  <si>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</si>
  <si>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</si>
  <si>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</si>
  <si>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</si>
  <si>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</si>
  <si>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</si>
  <si>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</si>
  <si>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</si>
  <si>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E36 MV, Green, ML652577, Field TestDid Not Arrive</t>
  </si>
  <si>
    <t>E36 MV, Green, ML652577, Field TestDid Not Run</t>
  </si>
  <si>
    <t>Justin</t>
  </si>
  <si>
    <t>E39 RH, White, Field Test (MN296210)Letherman</t>
  </si>
  <si>
    <t>E36 MV, Green, ML652577, Field TestClendenin</t>
  </si>
  <si>
    <t>Morgan Olson NLVD TruckBrown</t>
  </si>
  <si>
    <t>James.Brown@navistar.com</t>
  </si>
  <si>
    <t>2nd Shift-At least 1/2 shift, 1st Shift-TBD</t>
  </si>
  <si>
    <t>NC-207903</t>
  </si>
  <si>
    <t>Possibly Driver Support - Late AM</t>
  </si>
  <si>
    <t>Morgan Olson-NLVD Truck VIN JKF88482</t>
  </si>
  <si>
    <t>High Priority truck leave 3/19, Stop ODO</t>
  </si>
  <si>
    <t>CE Bus GB750021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</si>
  <si>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</si>
  <si>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</si>
  <si>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</si>
  <si>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</si>
  <si>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</si>
  <si>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</si>
  <si>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</si>
  <si>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</si>
  <si>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</si>
  <si>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</si>
  <si>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E39 RH, White, Field Test (MN296210)Braziel</t>
  </si>
  <si>
    <t>E39 HV, White, Field Test (ML306105)Letherman</t>
  </si>
  <si>
    <t>E36 MV, Green/White, ML652524, Field TestSuffern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</si>
  <si>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</si>
  <si>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</si>
  <si>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</si>
  <si>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</si>
  <si>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Driver needed DAQ  W/ torque wheels 2 hours</t>
  </si>
  <si>
    <t>FAI</t>
  </si>
  <si>
    <t>Daily Inspection</t>
  </si>
  <si>
    <t>E39 RH, White, Field Test (MN296210)Perry</t>
  </si>
  <si>
    <t>E39 LT, White, Field Test (ML310525)London</t>
  </si>
  <si>
    <t>E39 HV, White, Field Test (ML306105)Cook</t>
  </si>
  <si>
    <t>Nikola TractorLord</t>
  </si>
  <si>
    <t>Meritor-Navistar Box Truck CH625176Did Not Run</t>
  </si>
  <si>
    <t>Lippert Heartland RL 250 TrailerLord</t>
  </si>
  <si>
    <t>Replace steer tires</t>
  </si>
  <si>
    <t>NC-207836</t>
  </si>
  <si>
    <t>E39 RH, White, Field Test (MN296210)Smith</t>
  </si>
  <si>
    <t>E39 HV, White, Field Test (ML306105)Klug</t>
  </si>
  <si>
    <t>E36 MV, Green, ML652577, Field TestWestervelt</t>
  </si>
  <si>
    <t>E36 MV, Green/White, ML652524, Field TestDid Not Run</t>
  </si>
  <si>
    <t>E36 MV, Green, ML652257, Field TestCasteel</t>
  </si>
  <si>
    <t>Lippert Heartland RL 250 TrailerDid Not Run</t>
  </si>
  <si>
    <t>E39 LT, White, Field Test (ML310525)Suffern</t>
  </si>
  <si>
    <t>E36 MV, Green, ML652577, Field TestLetherman</t>
  </si>
  <si>
    <t>E36 MV, Green/White, ML652524, Field TestClendenin</t>
  </si>
  <si>
    <t>Progressive Eng. - Charge #18004201Whalen</t>
  </si>
  <si>
    <t>na</t>
  </si>
  <si>
    <t>Nikola TractorDid Not Run</t>
  </si>
  <si>
    <t>Lippert Heartland RL 250 TrailerBrown</t>
  </si>
  <si>
    <t>H07 DV3 e-MV ML424326</t>
  </si>
  <si>
    <t>Trailer, XtraLease flat bed, L1539738</t>
  </si>
  <si>
    <t>Diagnose brake lockup</t>
  </si>
  <si>
    <t>NC-209027</t>
  </si>
  <si>
    <t>E39 RH, White, Field Test (MN296210)Cook</t>
  </si>
  <si>
    <t>E39 HV, White, Field Test (ML306105)London</t>
  </si>
  <si>
    <t>E36 MV, Green, ML652577, Field TestLula</t>
  </si>
  <si>
    <t>E36 MV, Green/White, ML652524, Field TestCarbon</t>
  </si>
  <si>
    <t>E36 MV, Green, ML652257, Field TestCarbon</t>
  </si>
  <si>
    <t>Vista LH888879 (CV) - Maintainer</t>
  </si>
  <si>
    <t>E39 RH, White, Field Test (MN296210)Boone</t>
  </si>
  <si>
    <t>E39 LT, White, Field Test (ML310525)Smith</t>
  </si>
  <si>
    <t>E36 MV, Green, ML652257, Field TestKarsten</t>
  </si>
  <si>
    <t>Lippert Heartland RL 250 TrailerMcKinney</t>
  </si>
  <si>
    <t>Lippert-HL Pioneer Trl</t>
  </si>
  <si>
    <t>20210322A MPN</t>
  </si>
  <si>
    <t>Prototype Hitch</t>
  </si>
  <si>
    <t>E39 HV, White, Field Test (ML306105)Clendenin</t>
  </si>
  <si>
    <t>E36 MV, Green, ML652257, Field TestSuffern</t>
  </si>
  <si>
    <t>Lippert Heartland RL 250 TrailerBraziel</t>
  </si>
  <si>
    <t>RT 3 unload</t>
  </si>
  <si>
    <t>email sent</t>
  </si>
  <si>
    <t>91003601 Kronos 601</t>
  </si>
  <si>
    <t>E50 CV RLDA KH600274 Jack Gergets</t>
  </si>
  <si>
    <t>RLDA - see Project Book PGT-910054</t>
  </si>
  <si>
    <t>M/C WO 196671</t>
  </si>
  <si>
    <t>Clean and inspect</t>
  </si>
  <si>
    <t>M/C WO 198329</t>
  </si>
  <si>
    <t>M/C WO 201561</t>
  </si>
  <si>
    <t>M/C WO 202954</t>
  </si>
  <si>
    <t>M/C WO 209204</t>
  </si>
  <si>
    <t>FRUEHAUF (GE013802)- Inspection</t>
  </si>
  <si>
    <t>M/C WO 209209</t>
  </si>
  <si>
    <t>Perform driveline angle measurement</t>
  </si>
  <si>
    <t>NC-209205</t>
  </si>
  <si>
    <t>M/C WO 209215</t>
  </si>
  <si>
    <t>Replace BTMS (arrive Sat 1 pm)</t>
  </si>
  <si>
    <t>M/C WO 208953</t>
  </si>
  <si>
    <t>H03 Bus NB552012</t>
  </si>
  <si>
    <t>Customer Unit, No Torque Seal</t>
  </si>
  <si>
    <t>H03 Bus NB553644</t>
  </si>
  <si>
    <t>AMB</t>
  </si>
  <si>
    <t>OKTT, Incoming, and Safety Inspections</t>
  </si>
  <si>
    <t>MC NC-209226</t>
  </si>
  <si>
    <t>MC NC-209225</t>
  </si>
  <si>
    <t>E39 LT, White, Field Test (ML310525)Cook</t>
  </si>
  <si>
    <t>Lippert-HL Pioneer TrlDid Not Run</t>
  </si>
  <si>
    <t>Nikola TractorKeller</t>
  </si>
  <si>
    <t>E39 RH, White, Field Test (MN296210)Suffern</t>
  </si>
  <si>
    <t>E36 MV, Green, ML652257, Field TestDid Not Run</t>
  </si>
  <si>
    <t>Replace BTMS if WO is updated</t>
  </si>
  <si>
    <t>D-8</t>
  </si>
  <si>
    <t>Ready at start of shift: Remove shocks for characterization</t>
  </si>
  <si>
    <t>NC-209410</t>
  </si>
  <si>
    <t>New Hire Onboarding</t>
  </si>
  <si>
    <t>1AS</t>
  </si>
  <si>
    <t xml:space="preserve">Paul Cooper </t>
  </si>
  <si>
    <t>E39 RH, White, Field Test (MN296210)Klug</t>
  </si>
  <si>
    <t>E36 MV, Green, ML652577, Field TestBoone</t>
  </si>
  <si>
    <t>H07 DV3 e-MV ML424326Did Not Run</t>
  </si>
  <si>
    <t>Lippert-HL Pioneer TrlWestervelt</t>
  </si>
  <si>
    <t>Y</t>
  </si>
  <si>
    <t>V</t>
  </si>
  <si>
    <t>JB</t>
  </si>
  <si>
    <t>NCL Regional Route -    East-Short</t>
  </si>
  <si>
    <t>NCL Beverage Tractor Route</t>
  </si>
  <si>
    <t>NCL Bucket Truck Route</t>
  </si>
  <si>
    <t>E36 MV, Green, ML652577, Field TestSuffern</t>
  </si>
  <si>
    <t>E36 MV, Green/White, ML652524, Field TestLetherman</t>
  </si>
  <si>
    <t>Lippert-HL Pioneer TrlBrown</t>
  </si>
  <si>
    <t>Opposite direction on oval 2 hours</t>
  </si>
  <si>
    <t>LSH1</t>
  </si>
  <si>
    <t>Monthly Inspection</t>
  </si>
  <si>
    <t>NC-209214</t>
  </si>
  <si>
    <t>LSH2</t>
  </si>
  <si>
    <t>LSH3</t>
  </si>
  <si>
    <t>Monthly Coolant Sample</t>
  </si>
  <si>
    <t>NC-206241</t>
  </si>
  <si>
    <t>LSH4</t>
  </si>
  <si>
    <t>Measure and adjust hood/door gaps</t>
  </si>
  <si>
    <t>NC-208967</t>
  </si>
  <si>
    <t>LSH5</t>
  </si>
  <si>
    <t>M</t>
  </si>
  <si>
    <t>NC-209216</t>
  </si>
  <si>
    <t>NC-206242</t>
  </si>
  <si>
    <t>NC-209218</t>
  </si>
  <si>
    <t>NC-209217</t>
  </si>
  <si>
    <t>KB1</t>
  </si>
  <si>
    <t>R2</t>
  </si>
  <si>
    <t>Top off Coolant, Review on Coarse, Check Coolant Level</t>
  </si>
  <si>
    <t>20210315A RMP, LI 5</t>
  </si>
  <si>
    <t>Change oil</t>
  </si>
  <si>
    <t>NC-209031</t>
  </si>
  <si>
    <t>AMB1</t>
  </si>
  <si>
    <t>Perform front end tear-down</t>
  </si>
  <si>
    <t>MC NC-209459</t>
  </si>
  <si>
    <t>OKTT, Incoming and Safety Inspections</t>
  </si>
  <si>
    <t>MC NC-209461</t>
  </si>
  <si>
    <t>PR2</t>
  </si>
  <si>
    <t>PR3</t>
  </si>
  <si>
    <t>MC NC-209463</t>
  </si>
  <si>
    <t>Lube &amp; filter service</t>
  </si>
  <si>
    <t>M/C WO 209464</t>
  </si>
  <si>
    <t>MC NC-209462</t>
  </si>
  <si>
    <t>PR4</t>
  </si>
  <si>
    <t>CE Bus KB341216 (Customer Vehicle)</t>
  </si>
  <si>
    <t>Remove Dual AC assembly</t>
  </si>
  <si>
    <t>NC-208313</t>
  </si>
  <si>
    <t>Support NVH investigation</t>
  </si>
  <si>
    <t>FAI (Kronos E44)</t>
  </si>
  <si>
    <t>M/C WO 209174</t>
  </si>
  <si>
    <t>M/C WO 209179</t>
  </si>
  <si>
    <t>Engine oil and filter change</t>
  </si>
  <si>
    <t>NC-208301</t>
  </si>
  <si>
    <t>8</t>
  </si>
  <si>
    <t>Nikola Filming</t>
  </si>
  <si>
    <t>2nd-Mon-Observer, 1st-Tues-Dyno-Keller</t>
  </si>
  <si>
    <t>Drive Chase Vehicle for Nikola Filming</t>
  </si>
  <si>
    <t>Tues-Cust on Site - Drive Bus for Shakedown</t>
  </si>
  <si>
    <t>1a</t>
  </si>
  <si>
    <t>1b</t>
  </si>
  <si>
    <t>NC-208892</t>
  </si>
  <si>
    <t>H07 DV1 e-MV FVD ML424328 ZhaoCarbon</t>
  </si>
  <si>
    <t>Remove load rack</t>
  </si>
  <si>
    <t>NC-209478</t>
  </si>
  <si>
    <t>207669-207670</t>
  </si>
  <si>
    <t>Ready at start of shift: Reinstall shocks</t>
  </si>
  <si>
    <t>Ready at start of shift: install TMA on AC assembly</t>
  </si>
  <si>
    <t>PR5</t>
  </si>
  <si>
    <t>Replace heater return line</t>
  </si>
  <si>
    <t>NC-207975</t>
  </si>
  <si>
    <t>y</t>
  </si>
  <si>
    <t>m</t>
  </si>
  <si>
    <t>n</t>
  </si>
  <si>
    <t>Lippert-HL Pioneer TrlCarbon</t>
  </si>
  <si>
    <t>Cooper</t>
  </si>
  <si>
    <t>89-88</t>
  </si>
  <si>
    <t>NC-209494</t>
  </si>
  <si>
    <t xml:space="preserve">Inspect Brakes </t>
  </si>
  <si>
    <t>E39 LT, White, Field Test (ML310525)Westervelt</t>
  </si>
  <si>
    <t>E36 MV, Green/White, ML652524, Field TestCasteel</t>
  </si>
  <si>
    <t>E36 MV, Green, ML652257, Field TestKlug</t>
  </si>
  <si>
    <t>H07 DV1 e-MV FVD ML424328 ZhaoCooper</t>
  </si>
  <si>
    <t>Lippert-HL Pioneer TrlCooper</t>
  </si>
  <si>
    <t>H07 DV1 e-MV FVD ML424328 ZhaoKarsten</t>
  </si>
  <si>
    <t>Lippert-HL Pioneer TrlKarsten</t>
  </si>
  <si>
    <t xml:space="preserve">Tow Dash Update </t>
  </si>
  <si>
    <t>Media Share(dayinlife)</t>
  </si>
  <si>
    <t xml:space="preserve">New Hire-Onboarding tasks/trainning </t>
  </si>
  <si>
    <t>SCO</t>
  </si>
  <si>
    <t xml:space="preserve">HV Tanker Stop &amp; Go/Brown DRV Training      </t>
  </si>
  <si>
    <t>E39 HV, White, Field Test (MN408566)Multiple</t>
  </si>
  <si>
    <t>E39 HV, White, Field Test (ML306105)Braziel</t>
  </si>
  <si>
    <t>Nikola FilmingDriver 1</t>
  </si>
  <si>
    <t>Alexander Dennis (KTN16804)Driver 1</t>
  </si>
  <si>
    <t>Lippert-HL Pioneer TrlMultiple</t>
  </si>
  <si>
    <t>KC</t>
  </si>
  <si>
    <t>CE Bus JB426946</t>
  </si>
  <si>
    <t>New parts and instrumentation for 136</t>
  </si>
  <si>
    <t>M/C NC-208052</t>
  </si>
  <si>
    <t>xx</t>
  </si>
  <si>
    <t>Move license plate cabinet to 103 office</t>
  </si>
  <si>
    <t>none</t>
  </si>
  <si>
    <t>FAI (Kronos E44) VIN Plate</t>
  </si>
  <si>
    <t>N0x sensor swap</t>
  </si>
  <si>
    <t>ECM calibration update</t>
  </si>
  <si>
    <t>Weekly inspection</t>
  </si>
  <si>
    <t>NC-208891</t>
  </si>
  <si>
    <t>NC-208889</t>
  </si>
  <si>
    <t>Oil fill hose replacement</t>
  </si>
  <si>
    <t>NC-207839</t>
  </si>
  <si>
    <t>Bendix radar swap</t>
  </si>
  <si>
    <t>NC-209482</t>
  </si>
  <si>
    <t>Ritsema</t>
  </si>
  <si>
    <t>SN1</t>
  </si>
  <si>
    <t>Days</t>
  </si>
  <si>
    <t xml:space="preserve">
Vehicle - ID</t>
  </si>
  <si>
    <t>Route</t>
  </si>
  <si>
    <t>VehicleID</t>
  </si>
  <si>
    <t>Work Order</t>
  </si>
  <si>
    <t xml:space="preserve">Route </t>
  </si>
  <si>
    <t>c</t>
  </si>
  <si>
    <t>ChargeNumber</t>
  </si>
  <si>
    <t>Notes</t>
  </si>
  <si>
    <t>TypeOfRuner</t>
  </si>
  <si>
    <t>TargetShifts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</si>
</sst>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9" fillId="0" borderId="0"/>
    <xf numFmtId="0" fontId="88" fillId="0" borderId="0" applyNumberFormat="0" applyFill="0" applyBorder="0" applyAlignment="0" applyProtection="0"/>
    <xf numFmtId="0" fontId="81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104" fillId="0" borderId="0"/>
    <xf numFmtId="44" fontId="107" fillId="0" borderId="0" applyFont="0" applyFill="0" applyBorder="0" applyAlignment="0" applyProtection="0"/>
  </cellStyleXfs>
  <cellXfs count="571">
    <xf numFmtId="0" fontId="0" fillId="0" borderId="0" xfId="0"/>
    <xf numFmtId="0" fontId="80" fillId="0" borderId="0" xfId="0" applyFont="1"/>
    <xf numFmtId="0" fontId="81" fillId="0" borderId="0" xfId="0" applyFont="1"/>
    <xf numFmtId="0" fontId="81" fillId="2" borderId="0" xfId="0" applyFont="1" applyFill="1"/>
    <xf numFmtId="0" fontId="0" fillId="4" borderId="0" xfId="0" applyFill="1"/>
    <xf numFmtId="0" fontId="80" fillId="4" borderId="0" xfId="0" applyFont="1" applyFill="1"/>
    <xf numFmtId="0" fontId="81" fillId="4" borderId="0" xfId="0" applyFont="1" applyFill="1"/>
    <xf numFmtId="0" fontId="83" fillId="0" borderId="1" xfId="0" applyFont="1" applyBorder="1" applyAlignment="1" applyProtection="1">
      <alignment horizontal="center" vertical="top" wrapText="1"/>
      <protection locked="0"/>
    </xf>
    <xf numFmtId="0" fontId="83" fillId="0" borderId="2" xfId="0" applyFont="1" applyBorder="1" applyAlignment="1">
      <alignment horizontal="center" vertical="top" wrapText="1"/>
    </xf>
    <xf numFmtId="0" fontId="84" fillId="0" borderId="0" xfId="0" applyFont="1"/>
    <xf numFmtId="0" fontId="84" fillId="4" borderId="9" xfId="0" applyFont="1" applyFill="1" applyBorder="1" applyAlignment="1" applyProtection="1">
      <alignment horizontal="center" wrapText="1"/>
      <protection locked="0"/>
    </xf>
    <xf numFmtId="0" fontId="81" fillId="4" borderId="9" xfId="0" applyFont="1" applyFill="1" applyBorder="1" applyAlignment="1">
      <alignment horizontal="centerContinuous"/>
    </xf>
    <xf numFmtId="0" fontId="84" fillId="0" borderId="1" xfId="0" applyFont="1" applyBorder="1" applyAlignment="1">
      <alignment horizontal="center" wrapText="1"/>
    </xf>
    <xf numFmtId="0" fontId="84" fillId="0" borderId="2" xfId="0" applyFont="1" applyBorder="1" applyAlignment="1">
      <alignment horizontal="center" wrapText="1"/>
    </xf>
    <xf numFmtId="0" fontId="84" fillId="4" borderId="2" xfId="0" applyFont="1" applyFill="1" applyBorder="1" applyAlignment="1">
      <alignment horizontal="center" wrapText="1"/>
    </xf>
    <xf numFmtId="0" fontId="81" fillId="0" borderId="0" xfId="0" quotePrefix="1" applyFont="1"/>
    <xf numFmtId="0" fontId="79" fillId="0" borderId="0" xfId="1" applyAlignment="1">
      <alignment horizontal="center"/>
    </xf>
    <xf numFmtId="0" fontId="87" fillId="6" borderId="26" xfId="1" applyFont="1" applyFill="1" applyBorder="1" applyAlignment="1">
      <alignment wrapText="1"/>
    </xf>
    <xf numFmtId="0" fontId="79" fillId="4" borderId="0" xfId="1" applyFill="1" applyAlignment="1">
      <alignment horizontal="center"/>
    </xf>
    <xf numFmtId="0" fontId="85" fillId="4" borderId="30" xfId="1" applyFont="1" applyFill="1" applyBorder="1" applyAlignment="1">
      <alignment horizontal="center"/>
    </xf>
    <xf numFmtId="0" fontId="79" fillId="4" borderId="27" xfId="1" applyFill="1" applyBorder="1" applyAlignment="1">
      <alignment horizontal="center"/>
    </xf>
    <xf numFmtId="0" fontId="79" fillId="4" borderId="31" xfId="1" applyFill="1" applyBorder="1" applyAlignment="1">
      <alignment horizontal="center"/>
    </xf>
    <xf numFmtId="0" fontId="85" fillId="4" borderId="32" xfId="1" applyFont="1" applyFill="1" applyBorder="1" applyAlignment="1">
      <alignment horizontal="center"/>
    </xf>
    <xf numFmtId="0" fontId="79" fillId="4" borderId="33" xfId="1" applyFill="1" applyBorder="1" applyAlignment="1">
      <alignment horizontal="center"/>
    </xf>
    <xf numFmtId="0" fontId="79" fillId="4" borderId="28" xfId="1" applyFill="1" applyBorder="1" applyAlignment="1">
      <alignment horizontal="center"/>
    </xf>
    <xf numFmtId="0" fontId="79" fillId="4" borderId="36" xfId="1" applyFill="1" applyBorder="1" applyAlignment="1">
      <alignment horizontal="center"/>
    </xf>
    <xf numFmtId="0" fontId="77" fillId="4" borderId="27" xfId="1" applyFont="1" applyFill="1" applyBorder="1" applyAlignment="1">
      <alignment horizontal="left"/>
    </xf>
    <xf numFmtId="0" fontId="85" fillId="4" borderId="37" xfId="1" applyFont="1" applyFill="1" applyBorder="1" applyAlignment="1">
      <alignment horizontal="center"/>
    </xf>
    <xf numFmtId="0" fontId="83" fillId="0" borderId="1" xfId="0" applyFont="1" applyBorder="1" applyAlignment="1">
      <alignment horizontal="center" vertical="top" wrapText="1"/>
    </xf>
    <xf numFmtId="0" fontId="80" fillId="0" borderId="0" xfId="0" applyFont="1" applyAlignment="1">
      <alignment horizontal="center"/>
    </xf>
    <xf numFmtId="0" fontId="88" fillId="0" borderId="0" xfId="2"/>
    <xf numFmtId="0" fontId="81" fillId="0" borderId="1" xfId="0" applyFont="1" applyBorder="1" applyAlignment="1">
      <alignment horizontal="center"/>
    </xf>
    <xf numFmtId="0" fontId="81" fillId="4" borderId="2" xfId="0" applyFont="1" applyFill="1" applyBorder="1" applyAlignment="1">
      <alignment horizontal="centerContinuous"/>
    </xf>
    <xf numFmtId="0" fontId="81" fillId="4" borderId="2" xfId="0" applyFont="1" applyFill="1" applyBorder="1" applyAlignment="1">
      <alignment horizontal="center"/>
    </xf>
    <xf numFmtId="0" fontId="83" fillId="0" borderId="1" xfId="3" applyFont="1" applyBorder="1" applyAlignment="1" applyProtection="1">
      <alignment horizontal="center"/>
      <protection locked="0"/>
    </xf>
    <xf numFmtId="0" fontId="83" fillId="0" borderId="1" xfId="0" applyFont="1" applyBorder="1" applyAlignment="1" applyProtection="1">
      <alignment horizontal="center"/>
      <protection locked="0"/>
    </xf>
    <xf numFmtId="0" fontId="83" fillId="0" borderId="1" xfId="0" applyFont="1" applyBorder="1" applyAlignment="1" applyProtection="1">
      <alignment horizontal="center" vertical="top"/>
      <protection locked="0"/>
    </xf>
    <xf numFmtId="0" fontId="88" fillId="0" borderId="0" xfId="2" applyAlignment="1">
      <alignment horizontal="left"/>
    </xf>
    <xf numFmtId="0" fontId="83" fillId="0" borderId="1" xfId="0" applyFont="1" applyBorder="1" applyAlignment="1" applyProtection="1">
      <alignment horizontal="center" wrapText="1"/>
      <protection locked="0"/>
    </xf>
    <xf numFmtId="0" fontId="83" fillId="4" borderId="2" xfId="0" applyFont="1" applyFill="1" applyBorder="1" applyAlignment="1" applyProtection="1">
      <alignment horizontal="center" vertical="center"/>
      <protection locked="0"/>
    </xf>
    <xf numFmtId="0" fontId="83" fillId="4" borderId="9" xfId="0" applyFont="1" applyFill="1" applyBorder="1" applyAlignment="1">
      <alignment horizontal="centerContinuous"/>
    </xf>
    <xf numFmtId="0" fontId="83" fillId="4" borderId="2" xfId="0" applyFont="1" applyFill="1" applyBorder="1" applyAlignment="1" applyProtection="1">
      <alignment horizontal="centerContinuous"/>
      <protection locked="0"/>
    </xf>
    <xf numFmtId="0" fontId="83" fillId="0" borderId="0" xfId="0" applyFont="1" applyProtection="1">
      <protection locked="0"/>
    </xf>
    <xf numFmtId="0" fontId="83" fillId="0" borderId="8" xfId="0" applyFont="1" applyBorder="1" applyAlignment="1" applyProtection="1">
      <alignment horizontal="center" vertical="top"/>
      <protection locked="0"/>
    </xf>
    <xf numFmtId="0" fontId="81" fillId="0" borderId="0" xfId="3"/>
    <xf numFmtId="0" fontId="83" fillId="0" borderId="1" xfId="3" applyFont="1" applyBorder="1"/>
    <xf numFmtId="0" fontId="81" fillId="0" borderId="0" xfId="3" applyAlignment="1">
      <alignment horizontal="right"/>
    </xf>
    <xf numFmtId="0" fontId="83" fillId="0" borderId="1" xfId="3" applyFont="1" applyBorder="1" applyAlignment="1">
      <alignment horizontal="right"/>
    </xf>
    <xf numFmtId="0" fontId="83" fillId="0" borderId="1" xfId="3" applyFont="1" applyBorder="1" applyAlignment="1">
      <alignment horizontal="center" vertical="center"/>
    </xf>
    <xf numFmtId="0" fontId="81" fillId="0" borderId="0" xfId="3" applyAlignment="1">
      <alignment horizontal="center" vertical="center"/>
    </xf>
    <xf numFmtId="0" fontId="81" fillId="0" borderId="0" xfId="3" applyAlignment="1">
      <alignment horizontal="center" vertical="center" wrapText="1"/>
    </xf>
    <xf numFmtId="0" fontId="81" fillId="0" borderId="0" xfId="3" applyAlignment="1">
      <alignment vertical="center"/>
    </xf>
    <xf numFmtId="0" fontId="92" fillId="4" borderId="0" xfId="1" applyFont="1" applyFill="1" applyAlignment="1">
      <alignment horizontal="center" wrapText="1"/>
    </xf>
    <xf numFmtId="0" fontId="93" fillId="5" borderId="62" xfId="1" applyFont="1" applyFill="1" applyBorder="1" applyAlignment="1">
      <alignment horizontal="center"/>
    </xf>
    <xf numFmtId="0" fontId="93" fillId="5" borderId="8" xfId="1" applyFont="1" applyFill="1" applyBorder="1" applyAlignment="1">
      <alignment horizontal="center"/>
    </xf>
    <xf numFmtId="0" fontId="93" fillId="5" borderId="61" xfId="1" applyFont="1" applyFill="1" applyBorder="1" applyAlignment="1">
      <alignment horizontal="center"/>
    </xf>
    <xf numFmtId="0" fontId="93" fillId="2" borderId="49" xfId="1" applyFont="1" applyFill="1" applyBorder="1" applyAlignment="1">
      <alignment horizontal="center"/>
    </xf>
    <xf numFmtId="0" fontId="93" fillId="2" borderId="8" xfId="1" applyFont="1" applyFill="1" applyBorder="1" applyAlignment="1">
      <alignment horizontal="center"/>
    </xf>
    <xf numFmtId="0" fontId="93" fillId="2" borderId="50" xfId="1" applyFont="1" applyFill="1" applyBorder="1" applyAlignment="1">
      <alignment horizontal="center"/>
    </xf>
    <xf numFmtId="0" fontId="93" fillId="4" borderId="0" xfId="1" applyFont="1" applyFill="1" applyAlignment="1">
      <alignment wrapText="1"/>
    </xf>
    <xf numFmtId="0" fontId="93" fillId="7" borderId="49" xfId="1" applyFont="1" applyFill="1" applyBorder="1" applyAlignment="1">
      <alignment horizontal="center"/>
    </xf>
    <xf numFmtId="0" fontId="93" fillId="7" borderId="50" xfId="1" applyFont="1" applyFill="1" applyBorder="1" applyAlignment="1">
      <alignment horizontal="center"/>
    </xf>
    <xf numFmtId="0" fontId="93" fillId="7" borderId="51" xfId="1" applyFont="1" applyFill="1" applyBorder="1" applyAlignment="1">
      <alignment horizontal="center"/>
    </xf>
    <xf numFmtId="0" fontId="93" fillId="7" borderId="54" xfId="1" applyFont="1" applyFill="1" applyBorder="1" applyAlignment="1">
      <alignment horizontal="center"/>
    </xf>
    <xf numFmtId="0" fontId="81" fillId="2" borderId="0" xfId="3" applyFill="1"/>
    <xf numFmtId="0" fontId="81" fillId="0" borderId="0" xfId="3" applyProtection="1">
      <protection locked="0"/>
    </xf>
    <xf numFmtId="0" fontId="81" fillId="0" borderId="0" xfId="3" applyAlignment="1" applyProtection="1">
      <alignment horizontal="center"/>
      <protection locked="0"/>
    </xf>
    <xf numFmtId="0" fontId="83" fillId="8" borderId="1" xfId="3" applyFont="1" applyFill="1" applyBorder="1" applyAlignment="1">
      <alignment horizontal="center"/>
    </xf>
    <xf numFmtId="0" fontId="90" fillId="0" borderId="1" xfId="3" applyFont="1" applyBorder="1" applyAlignment="1">
      <alignment horizontal="center" wrapText="1"/>
    </xf>
    <xf numFmtId="0" fontId="90" fillId="0" borderId="2" xfId="3" applyFont="1" applyBorder="1" applyAlignment="1">
      <alignment horizontal="center" vertical="center" wrapText="1"/>
    </xf>
    <xf numFmtId="0" fontId="90" fillId="0" borderId="1" xfId="3" applyFont="1" applyBorder="1" applyAlignment="1">
      <alignment horizontal="center" vertical="center" wrapText="1"/>
    </xf>
    <xf numFmtId="0" fontId="90" fillId="0" borderId="0" xfId="3" applyFont="1" applyAlignment="1">
      <alignment horizontal="center" vertical="center" wrapText="1"/>
    </xf>
    <xf numFmtId="0" fontId="79" fillId="0" borderId="0" xfId="1" applyAlignment="1" applyProtection="1">
      <alignment horizontal="center"/>
      <protection locked="0"/>
    </xf>
    <xf numFmtId="14" fontId="79" fillId="0" borderId="0" xfId="1" applyNumberFormat="1" applyAlignment="1" applyProtection="1">
      <alignment horizontal="center"/>
      <protection locked="0"/>
    </xf>
    <xf numFmtId="0" fontId="86" fillId="4" borderId="23" xfId="1" applyFont="1" applyFill="1" applyBorder="1" applyAlignment="1" applyProtection="1">
      <alignment horizontal="center"/>
      <protection locked="0"/>
    </xf>
    <xf numFmtId="0" fontId="86" fillId="4" borderId="13" xfId="1" applyFont="1" applyFill="1" applyBorder="1" applyAlignment="1" applyProtection="1">
      <alignment horizontal="center"/>
      <protection locked="0"/>
    </xf>
    <xf numFmtId="0" fontId="87" fillId="6" borderId="23" xfId="1" applyFont="1" applyFill="1" applyBorder="1" applyAlignment="1" applyProtection="1">
      <alignment horizontal="center"/>
      <protection locked="0"/>
    </xf>
    <xf numFmtId="0" fontId="86" fillId="4" borderId="24" xfId="1" applyFont="1" applyFill="1" applyBorder="1" applyAlignment="1" applyProtection="1">
      <alignment horizontal="center"/>
      <protection locked="0"/>
    </xf>
    <xf numFmtId="0" fontId="86" fillId="4" borderId="12" xfId="1" applyFont="1" applyFill="1" applyBorder="1" applyAlignment="1" applyProtection="1">
      <alignment horizontal="center"/>
      <protection locked="0"/>
    </xf>
    <xf numFmtId="0" fontId="87" fillId="6" borderId="24" xfId="1" applyFont="1" applyFill="1" applyBorder="1" applyAlignment="1" applyProtection="1">
      <alignment horizontal="center"/>
      <protection locked="0"/>
    </xf>
    <xf numFmtId="0" fontId="86" fillId="4" borderId="45" xfId="1" applyFont="1" applyFill="1" applyBorder="1" applyAlignment="1" applyProtection="1">
      <alignment horizontal="center"/>
      <protection locked="0"/>
    </xf>
    <xf numFmtId="0" fontId="86" fillId="4" borderId="43" xfId="1" applyFont="1" applyFill="1" applyBorder="1" applyAlignment="1" applyProtection="1">
      <alignment horizontal="center"/>
      <protection locked="0"/>
    </xf>
    <xf numFmtId="0" fontId="87" fillId="6" borderId="45" xfId="1" applyFont="1" applyFill="1" applyBorder="1" applyAlignment="1" applyProtection="1">
      <alignment horizontal="center"/>
      <protection locked="0"/>
    </xf>
    <xf numFmtId="0" fontId="86" fillId="4" borderId="41" xfId="1" applyFont="1" applyFill="1" applyBorder="1" applyAlignment="1" applyProtection="1">
      <alignment horizontal="center"/>
      <protection locked="0"/>
    </xf>
    <xf numFmtId="0" fontId="86" fillId="4" borderId="29" xfId="1" applyFont="1" applyFill="1" applyBorder="1" applyAlignment="1" applyProtection="1">
      <alignment horizontal="center"/>
      <protection locked="0"/>
    </xf>
    <xf numFmtId="0" fontId="87" fillId="6" borderId="41" xfId="1" applyFont="1" applyFill="1" applyBorder="1" applyAlignment="1" applyProtection="1">
      <alignment horizontal="center"/>
      <protection locked="0"/>
    </xf>
    <xf numFmtId="0" fontId="86" fillId="4" borderId="58" xfId="1" applyFont="1" applyFill="1" applyBorder="1" applyAlignment="1" applyProtection="1">
      <alignment horizontal="center"/>
      <protection locked="0"/>
    </xf>
    <xf numFmtId="0" fontId="86" fillId="4" borderId="60" xfId="1" applyFont="1" applyFill="1" applyBorder="1" applyAlignment="1" applyProtection="1">
      <alignment horizontal="center"/>
      <protection locked="0"/>
    </xf>
    <xf numFmtId="0" fontId="87" fillId="6" borderId="58" xfId="1" applyFont="1" applyFill="1" applyBorder="1" applyAlignment="1" applyProtection="1">
      <alignment horizontal="center"/>
      <protection locked="0"/>
    </xf>
    <xf numFmtId="0" fontId="87" fillId="6" borderId="24" xfId="1" applyFont="1" applyFill="1" applyBorder="1" applyAlignment="1">
      <alignment horizontal="center"/>
    </xf>
    <xf numFmtId="0" fontId="87" fillId="6" borderId="45" xfId="1" applyFont="1" applyFill="1" applyBorder="1" applyAlignment="1">
      <alignment horizontal="center"/>
    </xf>
    <xf numFmtId="0" fontId="87" fillId="6" borderId="58" xfId="1" applyFont="1" applyFill="1" applyBorder="1" applyAlignment="1">
      <alignment horizontal="center"/>
    </xf>
    <xf numFmtId="0" fontId="87" fillId="6" borderId="41" xfId="1" applyFont="1" applyFill="1" applyBorder="1" applyAlignment="1">
      <alignment horizontal="center"/>
    </xf>
    <xf numFmtId="0" fontId="85" fillId="4" borderId="0" xfId="1" applyFont="1" applyFill="1"/>
    <xf numFmtId="0" fontId="83" fillId="0" borderId="0" xfId="3" applyFont="1" applyAlignment="1">
      <alignment horizontal="right" vertical="center" wrapText="1"/>
    </xf>
    <xf numFmtId="0" fontId="83" fillId="0" borderId="0" xfId="3" applyFont="1" applyAlignment="1">
      <alignment horizontal="right"/>
    </xf>
    <xf numFmtId="0" fontId="83" fillId="0" borderId="0" xfId="3" applyFont="1" applyAlignment="1">
      <alignment horizontal="right" vertical="center"/>
    </xf>
    <xf numFmtId="0" fontId="84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1" fillId="0" borderId="0" xfId="0" applyFont="1" applyAlignment="1">
      <alignment wrapText="1"/>
    </xf>
    <xf numFmtId="0" fontId="85" fillId="0" borderId="63" xfId="7" applyFont="1" applyBorder="1" applyAlignment="1">
      <alignment horizontal="center" vertical="center"/>
    </xf>
    <xf numFmtId="0" fontId="85" fillId="0" borderId="64" xfId="7" applyFont="1" applyBorder="1" applyAlignment="1">
      <alignment horizontal="center" vertical="center"/>
    </xf>
    <xf numFmtId="0" fontId="85" fillId="0" borderId="64" xfId="7" applyFont="1" applyBorder="1" applyAlignment="1">
      <alignment horizontal="center" vertical="center" wrapText="1"/>
    </xf>
    <xf numFmtId="0" fontId="85" fillId="0" borderId="65" xfId="7" applyFont="1" applyBorder="1" applyAlignment="1">
      <alignment horizontal="center" vertical="center" wrapText="1"/>
    </xf>
    <xf numFmtId="0" fontId="85" fillId="0" borderId="66" xfId="7" applyFont="1" applyBorder="1" applyAlignment="1">
      <alignment horizontal="center" vertical="center" wrapText="1"/>
    </xf>
    <xf numFmtId="0" fontId="74" fillId="0" borderId="0" xfId="7" applyAlignment="1">
      <alignment horizontal="center" vertical="center"/>
    </xf>
    <xf numFmtId="0" fontId="74" fillId="0" borderId="56" xfId="7" applyBorder="1"/>
    <xf numFmtId="0" fontId="74" fillId="0" borderId="67" xfId="7" applyBorder="1" applyAlignment="1">
      <alignment horizontal="center" vertical="center"/>
    </xf>
    <xf numFmtId="0" fontId="74" fillId="0" borderId="0" xfId="7"/>
    <xf numFmtId="0" fontId="74" fillId="0" borderId="68" xfId="7" applyBorder="1"/>
    <xf numFmtId="0" fontId="74" fillId="0" borderId="69" xfId="7" applyBorder="1" applyAlignment="1">
      <alignment horizontal="center" vertical="center"/>
    </xf>
    <xf numFmtId="0" fontId="95" fillId="0" borderId="67" xfId="7" applyFont="1" applyBorder="1" applyAlignment="1" applyProtection="1">
      <alignment horizontal="center" vertical="center"/>
      <protection locked="0"/>
    </xf>
    <xf numFmtId="0" fontId="74" fillId="0" borderId="67" xfId="7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74" fillId="0" borderId="69" xfId="7" applyBorder="1" applyAlignment="1" applyProtection="1">
      <alignment horizontal="center" vertical="center" wrapText="1"/>
      <protection locked="0"/>
    </xf>
    <xf numFmtId="0" fontId="74" fillId="0" borderId="69" xfId="7" applyBorder="1" applyAlignment="1" applyProtection="1">
      <alignment horizontal="center" vertical="center"/>
      <protection locked="0"/>
    </xf>
    <xf numFmtId="14" fontId="74" fillId="0" borderId="69" xfId="7" applyNumberFormat="1" applyBorder="1" applyAlignment="1" applyProtection="1">
      <alignment horizontal="center" vertical="center"/>
      <protection locked="0"/>
    </xf>
    <xf numFmtId="0" fontId="74" fillId="0" borderId="39" xfId="7" applyBorder="1" applyAlignment="1" applyProtection="1">
      <alignment horizontal="center" vertical="center"/>
      <protection locked="0"/>
    </xf>
    <xf numFmtId="0" fontId="74" fillId="0" borderId="70" xfId="7" applyBorder="1" applyAlignment="1" applyProtection="1">
      <alignment vertical="center" wrapText="1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97" fillId="0" borderId="69" xfId="7" applyFont="1" applyBorder="1" applyAlignment="1" applyProtection="1">
      <alignment horizontal="center" vertical="center"/>
      <protection locked="0"/>
    </xf>
    <xf numFmtId="0" fontId="96" fillId="0" borderId="67" xfId="7" applyFont="1" applyBorder="1" applyAlignment="1" applyProtection="1">
      <alignment horizontal="center" vertical="center"/>
      <protection locked="0"/>
    </xf>
    <xf numFmtId="14" fontId="85" fillId="0" borderId="64" xfId="7" applyNumberFormat="1" applyFont="1" applyBorder="1" applyAlignment="1">
      <alignment horizontal="center" vertical="center" wrapText="1"/>
    </xf>
    <xf numFmtId="14" fontId="74" fillId="0" borderId="0" xfId="7" applyNumberFormat="1" applyAlignment="1">
      <alignment horizontal="center" vertical="center"/>
    </xf>
    <xf numFmtId="14" fontId="74" fillId="0" borderId="69" xfId="7" applyNumberFormat="1" applyBorder="1" applyAlignment="1" applyProtection="1">
      <alignment horizontal="center" vertical="center" wrapText="1"/>
      <protection locked="0"/>
    </xf>
    <xf numFmtId="0" fontId="74" fillId="0" borderId="0" xfId="7" applyAlignment="1">
      <alignment wrapText="1"/>
    </xf>
    <xf numFmtId="0" fontId="73" fillId="0" borderId="69" xfId="7" applyFont="1" applyBorder="1" applyAlignment="1" applyProtection="1">
      <alignment horizontal="center" vertical="center"/>
      <protection locked="0"/>
    </xf>
    <xf numFmtId="0" fontId="72" fillId="0" borderId="69" xfId="7" applyFont="1" applyBorder="1" applyAlignment="1" applyProtection="1">
      <alignment wrapText="1"/>
      <protection locked="0"/>
    </xf>
    <xf numFmtId="0" fontId="71" fillId="0" borderId="69" xfId="7" applyFont="1" applyBorder="1" applyAlignment="1" applyProtection="1">
      <alignment horizontal="center" vertical="center"/>
      <protection locked="0"/>
    </xf>
    <xf numFmtId="0" fontId="70" fillId="0" borderId="39" xfId="7" applyFont="1" applyBorder="1" applyAlignment="1" applyProtection="1">
      <alignment horizontal="center" vertical="center"/>
      <protection locked="0"/>
    </xf>
    <xf numFmtId="0" fontId="69" fillId="0" borderId="70" xfId="7" applyFont="1" applyBorder="1" applyAlignment="1" applyProtection="1">
      <alignment vertical="center" wrapText="1"/>
      <protection locked="0"/>
    </xf>
    <xf numFmtId="0" fontId="68" fillId="0" borderId="59" xfId="7" applyFont="1" applyBorder="1" applyAlignment="1" applyProtection="1">
      <alignment horizontal="center" vertical="center"/>
      <protection locked="0"/>
    </xf>
    <xf numFmtId="0" fontId="67" fillId="0" borderId="70" xfId="7" applyFont="1" applyBorder="1" applyAlignment="1" applyProtection="1">
      <alignment vertical="center" wrapText="1"/>
      <protection locked="0"/>
    </xf>
    <xf numFmtId="0" fontId="66" fillId="0" borderId="39" xfId="7" applyFont="1" applyBorder="1" applyAlignment="1" applyProtection="1">
      <alignment horizontal="center" vertical="center"/>
      <protection locked="0"/>
    </xf>
    <xf numFmtId="0" fontId="65" fillId="0" borderId="67" xfId="7" applyFont="1" applyBorder="1" applyAlignment="1" applyProtection="1">
      <alignment horizontal="center" vertical="center"/>
      <protection locked="0"/>
    </xf>
    <xf numFmtId="14" fontId="64" fillId="0" borderId="69" xfId="7" applyNumberFormat="1" applyFont="1" applyBorder="1" applyAlignment="1" applyProtection="1">
      <alignment horizontal="center" vertical="center" wrapText="1"/>
      <protection locked="0"/>
    </xf>
    <xf numFmtId="0" fontId="63" fillId="0" borderId="69" xfId="7" applyFont="1" applyBorder="1" applyAlignment="1" applyProtection="1">
      <alignment horizontal="center" vertical="center"/>
      <protection locked="0"/>
    </xf>
    <xf numFmtId="0" fontId="62" fillId="0" borderId="67" xfId="7" applyFont="1" applyBorder="1" applyAlignment="1" applyProtection="1">
      <alignment horizontal="center" vertical="center"/>
      <protection locked="0"/>
    </xf>
    <xf numFmtId="0" fontId="81" fillId="0" borderId="0" xfId="0" applyFont="1" applyAlignment="1">
      <alignment horizontal="left"/>
    </xf>
    <xf numFmtId="0" fontId="61" fillId="0" borderId="69" xfId="7" applyFont="1" applyBorder="1" applyAlignment="1" applyProtection="1">
      <alignment horizontal="center" vertical="center"/>
      <protection locked="0"/>
    </xf>
    <xf numFmtId="0" fontId="60" fillId="0" borderId="67" xfId="7" applyFont="1" applyBorder="1" applyAlignment="1" applyProtection="1">
      <alignment horizontal="center" vertical="center" wrapText="1"/>
      <protection locked="0"/>
    </xf>
    <xf numFmtId="0" fontId="59" fillId="0" borderId="69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>
      <alignment horizontal="center" vertical="center"/>
    </xf>
    <xf numFmtId="0" fontId="62" fillId="0" borderId="69" xfId="7" applyFont="1" applyBorder="1" applyAlignment="1" applyProtection="1">
      <alignment horizontal="center" vertical="center"/>
      <protection locked="0"/>
    </xf>
    <xf numFmtId="0" fontId="65" fillId="0" borderId="69" xfId="7" applyFont="1" applyBorder="1" applyAlignment="1" applyProtection="1">
      <alignment horizontal="center" vertical="center"/>
      <protection locked="0"/>
    </xf>
    <xf numFmtId="0" fontId="57" fillId="0" borderId="69" xfId="7" applyFont="1" applyBorder="1" applyAlignment="1" applyProtection="1">
      <alignment horizontal="center" vertical="center"/>
      <protection locked="0"/>
    </xf>
    <xf numFmtId="0" fontId="56" fillId="0" borderId="39" xfId="7" applyFont="1" applyBorder="1" applyAlignment="1" applyProtection="1">
      <alignment horizontal="center" vertical="center" wrapText="1"/>
      <protection locked="0"/>
    </xf>
    <xf numFmtId="0" fontId="83" fillId="0" borderId="1" xfId="0" applyFont="1" applyFill="1" applyBorder="1" applyAlignment="1" applyProtection="1">
      <alignment horizontal="center" vertical="top"/>
      <protection locked="0"/>
    </xf>
    <xf numFmtId="0" fontId="83" fillId="0" borderId="2" xfId="0" applyFont="1" applyFill="1" applyBorder="1" applyAlignment="1" applyProtection="1">
      <alignment horizontal="center" vertical="top" wrapText="1"/>
      <protection locked="0"/>
    </xf>
    <xf numFmtId="0" fontId="83" fillId="0" borderId="1" xfId="0" applyFont="1" applyFill="1" applyBorder="1" applyAlignment="1" applyProtection="1">
      <alignment horizontal="center" vertical="top" wrapText="1"/>
      <protection locked="0"/>
    </xf>
    <xf numFmtId="164" fontId="83" fillId="0" borderId="2" xfId="0" applyNumberFormat="1" applyFont="1" applyFill="1" applyBorder="1" applyAlignment="1" applyProtection="1">
      <alignment horizontal="center" vertical="top" wrapText="1"/>
      <protection locked="0"/>
    </xf>
    <xf numFmtId="0" fontId="83" fillId="0" borderId="1" xfId="3" applyFont="1" applyFill="1" applyBorder="1" applyAlignment="1" applyProtection="1">
      <alignment horizontal="center" vertical="top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54" fillId="0" borderId="70" xfId="7" applyFont="1" applyBorder="1" applyAlignment="1" applyProtection="1">
      <alignment vertical="center" wrapText="1"/>
      <protection locked="0"/>
    </xf>
    <xf numFmtId="0" fontId="53" fillId="0" borderId="69" xfId="7" applyFont="1" applyBorder="1" applyAlignment="1">
      <alignment horizontal="center" vertical="center"/>
    </xf>
    <xf numFmtId="0" fontId="53" fillId="0" borderId="70" xfId="7" applyFont="1" applyBorder="1" applyAlignment="1" applyProtection="1">
      <alignment vertical="center" wrapText="1"/>
      <protection locked="0"/>
    </xf>
    <xf numFmtId="0" fontId="53" fillId="0" borderId="69" xfId="7" applyFont="1" applyBorder="1" applyAlignment="1" applyProtection="1">
      <alignment horizontal="center" vertical="center" wrapText="1"/>
      <protection locked="0"/>
    </xf>
    <xf numFmtId="0" fontId="61" fillId="0" borderId="69" xfId="7" applyFont="1" applyBorder="1" applyAlignment="1" applyProtection="1">
      <alignment horizontal="center" vertical="center" wrapText="1"/>
      <protection locked="0"/>
    </xf>
    <xf numFmtId="14" fontId="52" fillId="0" borderId="69" xfId="7" applyNumberFormat="1" applyFont="1" applyBorder="1" applyAlignment="1" applyProtection="1">
      <alignment horizontal="center"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>
      <alignment horizontal="center" vertical="center" wrapText="1"/>
    </xf>
    <xf numFmtId="0" fontId="85" fillId="0" borderId="17" xfId="1" applyFont="1" applyFill="1" applyBorder="1" applyAlignment="1" applyProtection="1">
      <alignment horizontal="center"/>
      <protection locked="0"/>
    </xf>
    <xf numFmtId="0" fontId="85" fillId="0" borderId="1" xfId="1" applyFont="1" applyFill="1" applyBorder="1" applyAlignment="1" applyProtection="1">
      <alignment horizontal="center"/>
      <protection locked="0"/>
    </xf>
    <xf numFmtId="0" fontId="85" fillId="0" borderId="10" xfId="1" applyFont="1" applyFill="1" applyBorder="1" applyAlignment="1" applyProtection="1">
      <alignment horizontal="center"/>
      <protection locked="0"/>
    </xf>
    <xf numFmtId="0" fontId="85" fillId="0" borderId="46" xfId="1" applyFont="1" applyFill="1" applyBorder="1" applyAlignment="1" applyProtection="1">
      <alignment horizontal="center"/>
      <protection locked="0"/>
    </xf>
    <xf numFmtId="0" fontId="85" fillId="0" borderId="42" xfId="1" applyFont="1" applyFill="1" applyBorder="1" applyAlignment="1" applyProtection="1">
      <alignment horizontal="center"/>
      <protection locked="0"/>
    </xf>
    <xf numFmtId="0" fontId="85" fillId="0" borderId="16" xfId="1" applyFont="1" applyFill="1" applyBorder="1" applyAlignment="1" applyProtection="1">
      <alignment horizontal="center"/>
      <protection locked="0"/>
    </xf>
    <xf numFmtId="0" fontId="85" fillId="0" borderId="11" xfId="1" applyFont="1" applyFill="1" applyBorder="1" applyAlignment="1" applyProtection="1">
      <alignment horizontal="center"/>
      <protection locked="0"/>
    </xf>
    <xf numFmtId="0" fontId="85" fillId="0" borderId="8" xfId="1" applyFont="1" applyFill="1" applyBorder="1" applyAlignment="1" applyProtection="1">
      <alignment horizontal="center"/>
      <protection locked="0"/>
    </xf>
    <xf numFmtId="0" fontId="50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1" fillId="0" borderId="0" xfId="0" applyFont="1" applyAlignment="1" applyProtection="1">
      <alignment horizontal="right" vertical="top"/>
      <protection locked="0"/>
    </xf>
    <xf numFmtId="0" fontId="80" fillId="0" borderId="0" xfId="0" applyFont="1" applyAlignment="1" applyProtection="1">
      <alignment horizontal="right" vertical="top"/>
      <protection locked="0"/>
    </xf>
    <xf numFmtId="0" fontId="80" fillId="0" borderId="0" xfId="0" applyFont="1" applyAlignment="1">
      <alignment vertical="top"/>
    </xf>
    <xf numFmtId="0" fontId="80" fillId="5" borderId="0" xfId="0" applyFont="1" applyFill="1" applyAlignment="1" applyProtection="1">
      <alignment horizontal="left" vertical="top"/>
      <protection locked="0"/>
    </xf>
    <xf numFmtId="0" fontId="89" fillId="0" borderId="0" xfId="0" applyFont="1" applyAlignment="1">
      <alignment vertical="top"/>
    </xf>
    <xf numFmtId="0" fontId="81" fillId="0" borderId="0" xfId="0" applyFont="1" applyAlignment="1" applyProtection="1">
      <alignment vertical="top"/>
      <protection locked="0"/>
    </xf>
    <xf numFmtId="0" fontId="81" fillId="0" borderId="0" xfId="0" applyFont="1" applyAlignment="1">
      <alignment vertical="top"/>
    </xf>
    <xf numFmtId="0" fontId="80" fillId="0" borderId="6" xfId="0" applyFont="1" applyBorder="1" applyAlignment="1" applyProtection="1">
      <alignment horizontal="center" vertical="top" wrapText="1"/>
      <protection locked="0"/>
    </xf>
    <xf numFmtId="49" fontId="83" fillId="0" borderId="1" xfId="0" applyNumberFormat="1" applyFont="1" applyFill="1" applyBorder="1" applyAlignment="1" applyProtection="1">
      <alignment horizontal="center" vertical="top"/>
      <protection locked="0"/>
    </xf>
    <xf numFmtId="0" fontId="83" fillId="0" borderId="2" xfId="0" applyFont="1" applyFill="1" applyBorder="1" applyAlignment="1" applyProtection="1">
      <alignment horizontal="center" vertical="top"/>
      <protection locked="0"/>
    </xf>
    <xf numFmtId="0" fontId="81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3" fillId="0" borderId="1" xfId="0" applyNumberFormat="1" applyFont="1" applyBorder="1" applyAlignment="1" applyProtection="1">
      <alignment horizontal="center" vertical="top"/>
      <protection locked="0"/>
    </xf>
    <xf numFmtId="49" fontId="83" fillId="0" borderId="8" xfId="0" applyNumberFormat="1" applyFont="1" applyBorder="1" applyAlignment="1" applyProtection="1">
      <alignment horizontal="center" vertical="top"/>
      <protection locked="0"/>
    </xf>
    <xf numFmtId="0" fontId="98" fillId="0" borderId="0" xfId="0" applyFont="1" applyAlignment="1">
      <alignment vertical="top"/>
    </xf>
    <xf numFmtId="0" fontId="83" fillId="0" borderId="8" xfId="0" applyFont="1" applyFill="1" applyBorder="1" applyAlignment="1" applyProtection="1">
      <alignment horizontal="center" vertical="top"/>
      <protection locked="0"/>
    </xf>
    <xf numFmtId="0" fontId="49" fillId="0" borderId="69" xfId="7" applyFont="1" applyBorder="1" applyAlignment="1" applyProtection="1">
      <alignment horizontal="center" vertical="center"/>
      <protection locked="0"/>
    </xf>
    <xf numFmtId="0" fontId="49" fillId="0" borderId="70" xfId="7" applyFont="1" applyBorder="1" applyAlignment="1" applyProtection="1">
      <alignment vertical="center" wrapText="1"/>
      <protection locked="0"/>
    </xf>
    <xf numFmtId="0" fontId="49" fillId="0" borderId="39" xfId="7" applyFont="1" applyBorder="1" applyAlignment="1" applyProtection="1">
      <alignment horizontal="center" vertical="center" wrapText="1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85" fillId="0" borderId="18" xfId="1" applyFont="1" applyFill="1" applyBorder="1" applyAlignment="1" applyProtection="1">
      <alignment horizontal="center"/>
      <protection locked="0"/>
    </xf>
    <xf numFmtId="0" fontId="85" fillId="0" borderId="49" xfId="1" applyFont="1" applyFill="1" applyBorder="1" applyAlignment="1" applyProtection="1">
      <alignment horizontal="center"/>
      <protection locked="0"/>
    </xf>
    <xf numFmtId="0" fontId="47" fillId="0" borderId="69" xfId="7" applyFont="1" applyBorder="1" applyAlignment="1">
      <alignment horizontal="center" vertical="center" wrapText="1"/>
    </xf>
    <xf numFmtId="0" fontId="87" fillId="6" borderId="25" xfId="1" applyFont="1" applyFill="1" applyBorder="1" applyAlignment="1">
      <alignment horizontal="center"/>
    </xf>
    <xf numFmtId="0" fontId="46" fillId="0" borderId="67" xfId="7" applyFont="1" applyBorder="1" applyAlignment="1" applyProtection="1">
      <alignment horizontal="center" vertical="center"/>
      <protection locked="0"/>
    </xf>
    <xf numFmtId="14" fontId="45" fillId="0" borderId="69" xfId="7" applyNumberFormat="1" applyFont="1" applyBorder="1" applyAlignment="1" applyProtection="1">
      <alignment horizontal="center" vertical="center" wrapText="1"/>
      <protection locked="0"/>
    </xf>
    <xf numFmtId="0" fontId="85" fillId="0" borderId="9" xfId="1" applyFont="1" applyFill="1" applyBorder="1" applyAlignment="1" applyProtection="1">
      <alignment horizontal="center"/>
      <protection locked="0"/>
    </xf>
    <xf numFmtId="0" fontId="85" fillId="0" borderId="48" xfId="1" applyFont="1" applyFill="1" applyBorder="1" applyAlignment="1" applyProtection="1">
      <alignment horizontal="center"/>
      <protection locked="0"/>
    </xf>
    <xf numFmtId="0" fontId="85" fillId="0" borderId="21" xfId="1" applyFont="1" applyFill="1" applyBorder="1" applyAlignment="1" applyProtection="1">
      <alignment horizont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43" fillId="0" borderId="69" xfId="7" applyFont="1" applyBorder="1" applyAlignment="1" applyProtection="1">
      <alignment horizontal="center" vertical="center" wrapText="1"/>
      <protection locked="0"/>
    </xf>
    <xf numFmtId="0" fontId="80" fillId="0" borderId="17" xfId="0" applyFont="1" applyBorder="1" applyAlignment="1" applyProtection="1">
      <alignment horizontal="center" vertical="center" wrapText="1"/>
      <protection locked="0"/>
    </xf>
    <xf numFmtId="0" fontId="42" fillId="0" borderId="67" xfId="7" applyFont="1" applyBorder="1" applyAlignment="1">
      <alignment horizontal="center" vertical="center" wrapText="1"/>
    </xf>
    <xf numFmtId="0" fontId="41" fillId="0" borderId="67" xfId="7" applyFont="1" applyBorder="1" applyAlignment="1">
      <alignment horizontal="center" vertical="center" wrapText="1"/>
    </xf>
    <xf numFmtId="0" fontId="40" fillId="0" borderId="69" xfId="7" applyFont="1" applyBorder="1" applyAlignment="1" applyProtection="1">
      <alignment horizontal="center" vertical="center" wrapText="1"/>
      <protection locked="0"/>
    </xf>
    <xf numFmtId="0" fontId="39" fillId="0" borderId="39" xfId="7" applyFont="1" applyBorder="1" applyAlignment="1" applyProtection="1">
      <alignment horizontal="center" vertical="center"/>
      <protection locked="0"/>
    </xf>
    <xf numFmtId="0" fontId="86" fillId="0" borderId="60" xfId="1" applyFont="1" applyBorder="1" applyAlignment="1" applyProtection="1">
      <alignment horizontal="center"/>
      <protection locked="0"/>
    </xf>
    <xf numFmtId="0" fontId="38" fillId="4" borderId="0" xfId="1" applyFont="1" applyFill="1" applyAlignment="1">
      <alignment horizontal="right" vertical="top"/>
    </xf>
    <xf numFmtId="0" fontId="38" fillId="4" borderId="0" xfId="1" applyFont="1" applyFill="1" applyAlignment="1">
      <alignment horizontal="left" vertical="top"/>
    </xf>
    <xf numFmtId="0" fontId="81" fillId="0" borderId="0" xfId="0" applyFont="1" applyFill="1"/>
    <xf numFmtId="0" fontId="79" fillId="4" borderId="0" xfId="1" applyFill="1" applyBorder="1" applyAlignment="1">
      <alignment horizontal="left"/>
    </xf>
    <xf numFmtId="0" fontId="79" fillId="4" borderId="0" xfId="1" applyFill="1" applyBorder="1" applyAlignment="1">
      <alignment horizontal="center"/>
    </xf>
    <xf numFmtId="0" fontId="78" fillId="4" borderId="28" xfId="1" applyFont="1" applyFill="1" applyBorder="1" applyAlignment="1">
      <alignment horizontal="left"/>
    </xf>
    <xf numFmtId="14" fontId="37" fillId="0" borderId="69" xfId="7" applyNumberFormat="1" applyFont="1" applyBorder="1" applyAlignment="1" applyProtection="1">
      <alignment horizontal="center" vertical="center" wrapText="1"/>
      <protection locked="0"/>
    </xf>
    <xf numFmtId="0" fontId="36" fillId="0" borderId="0" xfId="7" applyFont="1" applyAlignment="1" applyProtection="1">
      <alignment horizontal="center" vertical="center"/>
      <protection locked="0"/>
    </xf>
    <xf numFmtId="0" fontId="80" fillId="3" borderId="0" xfId="0" applyFont="1" applyFill="1" applyBorder="1" applyAlignment="1">
      <alignment horizontal="center"/>
    </xf>
    <xf numFmtId="0" fontId="81" fillId="3" borderId="61" xfId="0" applyFont="1" applyFill="1" applyBorder="1"/>
    <xf numFmtId="0" fontId="81" fillId="3" borderId="71" xfId="0" applyFont="1" applyFill="1" applyBorder="1"/>
    <xf numFmtId="0" fontId="81" fillId="3" borderId="44" xfId="0" applyFont="1" applyFill="1" applyBorder="1"/>
    <xf numFmtId="0" fontId="80" fillId="11" borderId="0" xfId="0" applyFont="1" applyFill="1" applyAlignment="1">
      <alignment horizontal="left"/>
    </xf>
    <xf numFmtId="0" fontId="81" fillId="11" borderId="0" xfId="0" applyFont="1" applyFill="1" applyAlignment="1">
      <alignment horizontal="center"/>
    </xf>
    <xf numFmtId="14" fontId="35" fillId="0" borderId="67" xfId="7" applyNumberFormat="1" applyFont="1" applyBorder="1" applyAlignment="1" applyProtection="1">
      <alignment horizontal="center" vertical="center"/>
      <protection locked="0"/>
    </xf>
    <xf numFmtId="14" fontId="35" fillId="0" borderId="69" xfId="7" applyNumberFormat="1" applyFont="1" applyBorder="1" applyAlignment="1" applyProtection="1">
      <alignment horizontal="center" vertical="center"/>
      <protection locked="0"/>
    </xf>
    <xf numFmtId="0" fontId="34" fillId="0" borderId="69" xfId="7" applyFont="1" applyBorder="1" applyAlignment="1" applyProtection="1">
      <alignment horizontal="center" vertical="center" wrapText="1"/>
      <protection locked="0"/>
    </xf>
    <xf numFmtId="0" fontId="33" fillId="0" borderId="69" xfId="7" applyFont="1" applyBorder="1" applyAlignment="1">
      <alignment horizontal="center" vertical="center" wrapText="1"/>
    </xf>
    <xf numFmtId="0" fontId="33" fillId="0" borderId="70" xfId="7" applyFont="1" applyBorder="1" applyAlignment="1" applyProtection="1">
      <alignment vertical="center" wrapText="1"/>
      <protection locked="0"/>
    </xf>
    <xf numFmtId="0" fontId="33" fillId="0" borderId="57" xfId="7" applyFont="1" applyBorder="1" applyAlignment="1" applyProtection="1">
      <alignment vertical="center" wrapText="1"/>
      <protection locked="0"/>
    </xf>
    <xf numFmtId="0" fontId="33" fillId="0" borderId="69" xfId="7" applyFont="1" applyBorder="1" applyAlignment="1">
      <alignment horizontal="center" vertical="center"/>
    </xf>
    <xf numFmtId="0" fontId="32" fillId="0" borderId="69" xfId="7" applyFont="1" applyBorder="1" applyAlignment="1" applyProtection="1">
      <alignment horizontal="center" vertical="center"/>
      <protection locked="0"/>
    </xf>
    <xf numFmtId="0" fontId="31" fillId="0" borderId="0" xfId="7" applyFont="1" applyAlignment="1" applyProtection="1">
      <alignment horizontal="center" vertical="center"/>
      <protection locked="0"/>
    </xf>
    <xf numFmtId="0" fontId="30" fillId="0" borderId="69" xfId="7" applyFont="1" applyBorder="1" applyAlignment="1" applyProtection="1">
      <alignment horizontal="center" vertical="center" wrapText="1"/>
      <protection locked="0"/>
    </xf>
    <xf numFmtId="0" fontId="29" fillId="0" borderId="69" xfId="7" applyFont="1" applyBorder="1" applyAlignment="1">
      <alignment horizontal="center" vertical="center"/>
    </xf>
    <xf numFmtId="0" fontId="29" fillId="0" borderId="70" xfId="7" applyFont="1" applyBorder="1" applyAlignment="1" applyProtection="1">
      <alignment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7" fillId="0" borderId="39" xfId="7" applyFont="1" applyBorder="1" applyAlignment="1" applyProtection="1">
      <alignment horizontal="center" vertical="center" wrapText="1"/>
      <protection locked="0"/>
    </xf>
    <xf numFmtId="0" fontId="26" fillId="0" borderId="69" xfId="7" applyFont="1" applyBorder="1" applyAlignment="1">
      <alignment horizontal="center" vertical="center"/>
    </xf>
    <xf numFmtId="0" fontId="25" fillId="0" borderId="70" xfId="7" applyFont="1" applyBorder="1" applyAlignment="1" applyProtection="1">
      <alignment vertical="center" wrapText="1"/>
      <protection locked="0"/>
    </xf>
    <xf numFmtId="0" fontId="24" fillId="0" borderId="69" xfId="7" applyFont="1" applyBorder="1" applyAlignment="1">
      <alignment horizontal="center" vertical="center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 wrapText="1"/>
    </xf>
    <xf numFmtId="14" fontId="21" fillId="0" borderId="69" xfId="7" applyNumberFormat="1" applyFont="1" applyBorder="1" applyAlignment="1" applyProtection="1">
      <alignment horizontal="center" vertical="center" wrapText="1"/>
      <protection locked="0"/>
    </xf>
    <xf numFmtId="0" fontId="21" fillId="0" borderId="67" xfId="7" applyFont="1" applyBorder="1" applyAlignment="1" applyProtection="1">
      <alignment horizontal="center" vertical="center" wrapText="1"/>
      <protection locked="0"/>
    </xf>
    <xf numFmtId="0" fontId="20" fillId="0" borderId="69" xfId="7" applyFont="1" applyBorder="1" applyAlignment="1">
      <alignment horizontal="center" vertical="center" wrapText="1"/>
    </xf>
    <xf numFmtId="0" fontId="19" fillId="0" borderId="69" xfId="7" applyFont="1" applyBorder="1" applyAlignment="1">
      <alignment horizontal="center" vertical="center" wrapText="1"/>
    </xf>
    <xf numFmtId="0" fontId="18" fillId="0" borderId="39" xfId="7" applyFont="1" applyBorder="1" applyAlignment="1" applyProtection="1">
      <alignment horizontal="center" vertical="center" wrapText="1"/>
      <protection locked="0"/>
    </xf>
    <xf numFmtId="0" fontId="17" fillId="0" borderId="69" xfId="7" applyFont="1" applyBorder="1" applyAlignment="1" applyProtection="1">
      <alignment horizontal="center" vertical="center" wrapText="1"/>
      <protection locked="0"/>
    </xf>
    <xf numFmtId="0" fontId="17" fillId="0" borderId="69" xfId="7" applyFont="1" applyBorder="1" applyAlignment="1">
      <alignment horizontal="center" vertical="center" wrapText="1"/>
    </xf>
    <xf numFmtId="0" fontId="93" fillId="5" borderId="72" xfId="1" applyFont="1" applyFill="1" applyBorder="1" applyAlignment="1">
      <alignment horizontal="center"/>
    </xf>
    <xf numFmtId="0" fontId="93" fillId="5" borderId="67" xfId="1" applyFont="1" applyFill="1" applyBorder="1" applyAlignment="1">
      <alignment horizontal="center"/>
    </xf>
    <xf numFmtId="0" fontId="93" fillId="5" borderId="71" xfId="1" applyFont="1" applyFill="1" applyBorder="1" applyAlignment="1">
      <alignment horizontal="center"/>
    </xf>
    <xf numFmtId="0" fontId="93" fillId="2" borderId="56" xfId="1" applyFont="1" applyFill="1" applyBorder="1" applyAlignment="1">
      <alignment horizontal="center"/>
    </xf>
    <xf numFmtId="0" fontId="93" fillId="2" borderId="67" xfId="1" applyFont="1" applyFill="1" applyBorder="1" applyAlignment="1">
      <alignment horizontal="center"/>
    </xf>
    <xf numFmtId="0" fontId="93" fillId="2" borderId="57" xfId="1" applyFont="1" applyFill="1" applyBorder="1" applyAlignment="1">
      <alignment horizontal="center"/>
    </xf>
    <xf numFmtId="0" fontId="16" fillId="0" borderId="39" xfId="7" applyFont="1" applyBorder="1" applyAlignment="1" applyProtection="1">
      <alignment horizontal="center" vertical="center" wrapText="1"/>
      <protection locked="0"/>
    </xf>
    <xf numFmtId="0" fontId="15" fillId="0" borderId="69" xfId="7" applyFont="1" applyBorder="1" applyAlignment="1" applyProtection="1">
      <alignment horizontal="center" vertical="center"/>
      <protection locked="0"/>
    </xf>
    <xf numFmtId="0" fontId="14" fillId="0" borderId="3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67" xfId="7" applyFont="1" applyBorder="1" applyAlignment="1" applyProtection="1">
      <alignment horizontal="center" vertical="center" wrapText="1"/>
      <protection locked="0"/>
    </xf>
    <xf numFmtId="14" fontId="11" fillId="0" borderId="69" xfId="7" applyNumberFormat="1" applyFont="1" applyBorder="1" applyAlignment="1" applyProtection="1">
      <alignment horizontal="center" vertical="center" wrapText="1"/>
      <protection locked="0"/>
    </xf>
    <xf numFmtId="0" fontId="85" fillId="0" borderId="62" xfId="1" applyFont="1" applyFill="1" applyBorder="1" applyAlignment="1" applyProtection="1">
      <alignment horizontal="center"/>
      <protection locked="0"/>
    </xf>
    <xf numFmtId="0" fontId="10" fillId="0" borderId="69" xfId="7" applyFont="1" applyBorder="1" applyAlignment="1">
      <alignment horizontal="center" vertical="center" wrapText="1"/>
    </xf>
    <xf numFmtId="0" fontId="100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9" fillId="0" borderId="39" xfId="7" applyFont="1" applyBorder="1" applyAlignment="1" applyProtection="1">
      <alignment horizontal="center" vertical="center" wrapText="1"/>
      <protection locked="0"/>
    </xf>
    <xf numFmtId="0" fontId="9" fillId="0" borderId="27" xfId="7" applyFont="1" applyBorder="1" applyAlignment="1" applyProtection="1">
      <alignment horizontal="center" vertical="center" wrapText="1"/>
      <protection locked="0"/>
    </xf>
    <xf numFmtId="0" fontId="80" fillId="0" borderId="18" xfId="0" applyFont="1" applyBorder="1" applyAlignment="1" applyProtection="1">
      <alignment horizontal="center" vertical="top" wrapText="1"/>
      <protection locked="0"/>
    </xf>
    <xf numFmtId="0" fontId="80" fillId="0" borderId="17" xfId="0" applyFont="1" applyBorder="1" applyAlignment="1" applyProtection="1">
      <alignment horizontal="center" vertical="top" wrapText="1"/>
      <protection locked="0"/>
    </xf>
    <xf numFmtId="49" fontId="83" fillId="0" borderId="10" xfId="0" applyNumberFormat="1" applyFont="1" applyFill="1" applyBorder="1" applyAlignment="1" applyProtection="1">
      <alignment horizontal="center" vertical="top"/>
      <protection locked="0"/>
    </xf>
    <xf numFmtId="49" fontId="83" fillId="0" borderId="11" xfId="0" applyNumberFormat="1" applyFont="1" applyFill="1" applyBorder="1" applyAlignment="1" applyProtection="1">
      <alignment horizontal="center" vertical="top"/>
      <protection locked="0"/>
    </xf>
    <xf numFmtId="49" fontId="83" fillId="0" borderId="16" xfId="0" applyNumberFormat="1" applyFont="1" applyFill="1" applyBorder="1" applyAlignment="1" applyProtection="1">
      <alignment horizontal="center" vertical="top"/>
      <protection locked="0"/>
    </xf>
    <xf numFmtId="0" fontId="83" fillId="0" borderId="16" xfId="0" applyFont="1" applyFill="1" applyBorder="1" applyAlignment="1" applyProtection="1">
      <alignment horizontal="center" vertical="top"/>
      <protection locked="0"/>
    </xf>
    <xf numFmtId="0" fontId="80" fillId="0" borderId="19" xfId="0" applyFont="1" applyBorder="1" applyAlignment="1" applyProtection="1">
      <alignment horizontal="center" vertical="top" wrapText="1"/>
      <protection locked="0"/>
    </xf>
    <xf numFmtId="0" fontId="80" fillId="0" borderId="17" xfId="0" applyFont="1" applyFill="1" applyBorder="1" applyAlignment="1" applyProtection="1">
      <alignment horizontal="center" vertical="top" wrapText="1"/>
      <protection locked="0"/>
    </xf>
    <xf numFmtId="0" fontId="83" fillId="0" borderId="10" xfId="0" applyFont="1" applyBorder="1" applyAlignment="1" applyProtection="1">
      <alignment horizontal="center" vertical="top"/>
      <protection locked="0"/>
    </xf>
    <xf numFmtId="0" fontId="83" fillId="0" borderId="49" xfId="0" applyFont="1" applyBorder="1" applyAlignment="1" applyProtection="1">
      <alignment horizontal="center" vertical="top"/>
      <protection locked="0"/>
    </xf>
    <xf numFmtId="0" fontId="83" fillId="0" borderId="11" xfId="0" applyFont="1" applyBorder="1" applyAlignment="1" applyProtection="1">
      <alignment horizontal="center" vertical="top"/>
      <protection locked="0"/>
    </xf>
    <xf numFmtId="49" fontId="83" fillId="0" borderId="16" xfId="0" applyNumberFormat="1" applyFont="1" applyBorder="1" applyAlignment="1" applyProtection="1">
      <alignment horizontal="center" vertical="top"/>
      <protection locked="0"/>
    </xf>
    <xf numFmtId="0" fontId="83" fillId="0" borderId="10" xfId="0" applyFont="1" applyFill="1" applyBorder="1" applyAlignment="1" applyProtection="1">
      <alignment horizontal="center" vertical="top"/>
      <protection locked="0"/>
    </xf>
    <xf numFmtId="0" fontId="83" fillId="0" borderId="11" xfId="0" applyFont="1" applyFill="1" applyBorder="1" applyAlignment="1" applyProtection="1">
      <alignment horizontal="center" vertical="top"/>
      <protection locked="0"/>
    </xf>
    <xf numFmtId="0" fontId="83" fillId="0" borderId="20" xfId="0" applyFont="1" applyFill="1" applyBorder="1" applyAlignment="1" applyProtection="1">
      <alignment horizontal="center" vertical="top" wrapText="1"/>
      <protection locked="0"/>
    </xf>
    <xf numFmtId="0" fontId="83" fillId="0" borderId="16" xfId="0" applyFont="1" applyFill="1" applyBorder="1" applyAlignment="1" applyProtection="1">
      <alignment horizontal="center" vertical="top" wrapText="1"/>
      <protection locked="0"/>
    </xf>
    <xf numFmtId="0" fontId="81" fillId="0" borderId="0" xfId="0" applyFont="1" applyBorder="1" applyAlignment="1">
      <alignment vertical="top"/>
    </xf>
    <xf numFmtId="0" fontId="80" fillId="0" borderId="0" xfId="0" applyFont="1" applyBorder="1" applyAlignment="1" applyProtection="1">
      <alignment horizontal="center" vertical="center" wrapText="1"/>
      <protection locked="0"/>
    </xf>
    <xf numFmtId="0" fontId="81" fillId="0" borderId="0" xfId="0" applyFont="1" applyBorder="1" applyAlignment="1" applyProtection="1">
      <alignment vertical="top"/>
      <protection locked="0"/>
    </xf>
    <xf numFmtId="0" fontId="81" fillId="0" borderId="0" xfId="0" applyFont="1" applyBorder="1" applyAlignment="1" applyProtection="1">
      <alignment horizontal="center" vertical="top"/>
      <protection locked="0"/>
    </xf>
    <xf numFmtId="0" fontId="83" fillId="0" borderId="20" xfId="0" applyFont="1" applyFill="1" applyBorder="1" applyAlignment="1" applyProtection="1">
      <alignment horizontal="center" vertical="top"/>
      <protection locked="0"/>
    </xf>
    <xf numFmtId="0" fontId="83" fillId="0" borderId="16" xfId="3" applyFont="1" applyFill="1" applyBorder="1" applyAlignment="1" applyProtection="1">
      <alignment horizontal="center" vertical="top"/>
      <protection locked="0"/>
    </xf>
    <xf numFmtId="166" fontId="80" fillId="0" borderId="0" xfId="0" applyNumberFormat="1" applyFont="1" applyAlignment="1">
      <alignment horizontal="left" vertical="top"/>
    </xf>
    <xf numFmtId="165" fontId="80" fillId="0" borderId="16" xfId="0" applyNumberFormat="1" applyFont="1" applyBorder="1" applyAlignment="1" applyProtection="1">
      <alignment horizontal="right" vertical="top"/>
      <protection locked="0"/>
    </xf>
    <xf numFmtId="0" fontId="86" fillId="4" borderId="25" xfId="1" applyFont="1" applyFill="1" applyBorder="1" applyAlignment="1" applyProtection="1">
      <alignment horizontal="center"/>
      <protection locked="0"/>
    </xf>
    <xf numFmtId="0" fontId="87" fillId="6" borderId="25" xfId="1" applyFont="1" applyFill="1" applyBorder="1" applyAlignment="1" applyProtection="1">
      <alignment horizontal="center"/>
      <protection locked="0"/>
    </xf>
    <xf numFmtId="0" fontId="85" fillId="0" borderId="56" xfId="1" applyFont="1" applyFill="1" applyBorder="1" applyAlignment="1" applyProtection="1">
      <alignment horizontal="center"/>
      <protection locked="0"/>
    </xf>
    <xf numFmtId="0" fontId="85" fillId="0" borderId="67" xfId="1" applyFont="1" applyFill="1" applyBorder="1" applyAlignment="1" applyProtection="1">
      <alignment horizontal="center"/>
      <protection locked="0"/>
    </xf>
    <xf numFmtId="0" fontId="80" fillId="0" borderId="19" xfId="0" applyFont="1" applyBorder="1" applyAlignment="1" applyProtection="1">
      <alignment horizontal="center" vertical="center" wrapText="1"/>
      <protection locked="0"/>
    </xf>
    <xf numFmtId="0" fontId="7" fillId="0" borderId="69" xfId="7" applyFont="1" applyBorder="1" applyAlignment="1">
      <alignment horizontal="center" vertical="center" wrapText="1"/>
    </xf>
    <xf numFmtId="0" fontId="85" fillId="9" borderId="17" xfId="1" applyFont="1" applyFill="1" applyBorder="1" applyAlignment="1" applyProtection="1">
      <alignment horizontal="center"/>
      <protection locked="0"/>
    </xf>
    <xf numFmtId="0" fontId="102" fillId="0" borderId="0" xfId="0" applyFont="1"/>
    <xf numFmtId="3" fontId="83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7" fillId="0" borderId="57" xfId="1" applyFont="1" applyFill="1" applyBorder="1" applyAlignment="1" applyProtection="1">
      <alignment horizontal="center"/>
    </xf>
    <xf numFmtId="0" fontId="87" fillId="0" borderId="57" xfId="1" applyFont="1" applyBorder="1" applyAlignment="1" applyProtection="1">
      <alignment horizontal="center"/>
    </xf>
    <xf numFmtId="0" fontId="87" fillId="0" borderId="57" xfId="1" applyFont="1" applyBorder="1" applyAlignment="1">
      <alignment horizontal="center"/>
    </xf>
    <xf numFmtId="0" fontId="86" fillId="0" borderId="12" xfId="1" applyFont="1" applyBorder="1" applyAlignment="1" applyProtection="1">
      <alignment horizontal="center"/>
      <protection locked="0"/>
    </xf>
    <xf numFmtId="0" fontId="85" fillId="0" borderId="8" xfId="1" applyFont="1" applyBorder="1" applyAlignment="1" applyProtection="1">
      <alignment horizontal="center"/>
      <protection locked="0"/>
    </xf>
    <xf numFmtId="0" fontId="85" fillId="7" borderId="56" xfId="1" applyFont="1" applyFill="1" applyBorder="1" applyAlignment="1" applyProtection="1">
      <alignment horizontal="center"/>
      <protection locked="0"/>
    </xf>
    <xf numFmtId="0" fontId="85" fillId="7" borderId="57" xfId="1" applyFont="1" applyFill="1" applyBorder="1" applyAlignment="1" applyProtection="1">
      <alignment horizontal="center"/>
      <protection locked="0"/>
    </xf>
    <xf numFmtId="0" fontId="85" fillId="7" borderId="49" xfId="1" applyFont="1" applyFill="1" applyBorder="1" applyAlignment="1" applyProtection="1">
      <alignment horizontal="center"/>
      <protection locked="0"/>
    </xf>
    <xf numFmtId="0" fontId="85" fillId="7" borderId="50" xfId="1" applyFont="1" applyFill="1" applyBorder="1" applyAlignment="1" applyProtection="1">
      <alignment horizontal="center"/>
      <protection locked="0"/>
    </xf>
    <xf numFmtId="0" fontId="85" fillId="7" borderId="10" xfId="1" applyFont="1" applyFill="1" applyBorder="1" applyAlignment="1" applyProtection="1">
      <alignment horizontal="center"/>
      <protection locked="0"/>
    </xf>
    <xf numFmtId="0" fontId="85" fillId="7" borderId="5" xfId="1" applyFont="1" applyFill="1" applyBorder="1" applyAlignment="1" applyProtection="1">
      <alignment horizontal="center"/>
      <protection locked="0"/>
    </xf>
    <xf numFmtId="0" fontId="85" fillId="7" borderId="42" xfId="1" applyFont="1" applyFill="1" applyBorder="1" applyAlignment="1" applyProtection="1">
      <alignment horizontal="center"/>
      <protection locked="0"/>
    </xf>
    <xf numFmtId="0" fontId="85" fillId="7" borderId="47" xfId="1" applyFont="1" applyFill="1" applyBorder="1" applyAlignment="1" applyProtection="1">
      <alignment horizontal="center"/>
      <protection locked="0"/>
    </xf>
    <xf numFmtId="0" fontId="85" fillId="7" borderId="11" xfId="1" applyFont="1" applyFill="1" applyBorder="1" applyAlignment="1" applyProtection="1">
      <alignment horizontal="center"/>
      <protection locked="0"/>
    </xf>
    <xf numFmtId="0" fontId="85" fillId="7" borderId="3" xfId="1" applyFont="1" applyFill="1" applyBorder="1" applyAlignment="1" applyProtection="1">
      <alignment horizontal="center"/>
      <protection locked="0"/>
    </xf>
    <xf numFmtId="0" fontId="93" fillId="7" borderId="8" xfId="1" applyFont="1" applyFill="1" applyBorder="1" applyAlignment="1">
      <alignment horizontal="center"/>
    </xf>
    <xf numFmtId="0" fontId="93" fillId="7" borderId="62" xfId="1" applyFont="1" applyFill="1" applyBorder="1" applyAlignment="1">
      <alignment horizontal="center"/>
    </xf>
    <xf numFmtId="0" fontId="93" fillId="7" borderId="61" xfId="1" applyFont="1" applyFill="1" applyBorder="1" applyAlignment="1">
      <alignment horizontal="center"/>
    </xf>
    <xf numFmtId="0" fontId="93" fillId="7" borderId="53" xfId="1" applyFont="1" applyFill="1" applyBorder="1" applyAlignment="1">
      <alignment horizontal="center"/>
    </xf>
    <xf numFmtId="0" fontId="93" fillId="7" borderId="55" xfId="1" applyFont="1" applyFill="1" applyBorder="1" applyAlignment="1">
      <alignment horizontal="center"/>
    </xf>
    <xf numFmtId="0" fontId="93" fillId="7" borderId="52" xfId="1" applyFont="1" applyFill="1" applyBorder="1" applyAlignment="1">
      <alignment horizontal="center"/>
    </xf>
    <xf numFmtId="0" fontId="6" fillId="0" borderId="39" xfId="7" applyFont="1" applyBorder="1" applyAlignment="1" applyProtection="1">
      <alignment horizontal="center" vertical="center" wrapText="1"/>
      <protection locked="0"/>
    </xf>
    <xf numFmtId="0" fontId="83" fillId="0" borderId="46" xfId="3" applyFont="1" applyFill="1" applyBorder="1" applyAlignment="1" applyProtection="1">
      <alignment horizontal="center" vertical="top"/>
      <protection locked="0"/>
    </xf>
    <xf numFmtId="14" fontId="5" fillId="0" borderId="69" xfId="7" applyNumberFormat="1" applyFont="1" applyBorder="1" applyAlignment="1" applyProtection="1">
      <alignment horizontal="center" vertical="center" wrapText="1"/>
      <protection locked="0"/>
    </xf>
    <xf numFmtId="0" fontId="4" fillId="0" borderId="39" xfId="7" applyFont="1" applyBorder="1" applyAlignment="1" applyProtection="1">
      <alignment horizontal="center" vertical="center"/>
      <protection locked="0"/>
    </xf>
    <xf numFmtId="0" fontId="85" fillId="5" borderId="17" xfId="1" applyFont="1" applyFill="1" applyBorder="1" applyAlignment="1" applyProtection="1">
      <alignment horizontal="center"/>
      <protection locked="0"/>
    </xf>
    <xf numFmtId="0" fontId="85" fillId="5" borderId="1" xfId="1" applyFont="1" applyFill="1" applyBorder="1" applyAlignment="1" applyProtection="1">
      <alignment horizontal="center"/>
      <protection locked="0"/>
    </xf>
    <xf numFmtId="0" fontId="85" fillId="5" borderId="16" xfId="1" applyFont="1" applyFill="1" applyBorder="1" applyAlignment="1" applyProtection="1">
      <alignment horizontal="center"/>
      <protection locked="0"/>
    </xf>
    <xf numFmtId="0" fontId="85" fillId="5" borderId="46" xfId="1" applyFont="1" applyFill="1" applyBorder="1" applyAlignment="1" applyProtection="1">
      <alignment horizontal="center"/>
      <protection locked="0"/>
    </xf>
    <xf numFmtId="0" fontId="85" fillId="5" borderId="8" xfId="1" applyFont="1" applyFill="1" applyBorder="1" applyAlignment="1" applyProtection="1">
      <alignment horizontal="center"/>
      <protection locked="0"/>
    </xf>
    <xf numFmtId="0" fontId="87" fillId="6" borderId="23" xfId="1" applyFont="1" applyFill="1" applyBorder="1" applyAlignment="1">
      <alignment horizontal="center"/>
    </xf>
    <xf numFmtId="0" fontId="85" fillId="7" borderId="18" xfId="1" applyFont="1" applyFill="1" applyBorder="1" applyAlignment="1" applyProtection="1">
      <alignment horizontal="center"/>
      <protection locked="0"/>
    </xf>
    <xf numFmtId="0" fontId="85" fillId="7" borderId="6" xfId="1" applyFont="1" applyFill="1" applyBorder="1" applyAlignment="1" applyProtection="1">
      <alignment horizontal="center"/>
      <protection locked="0"/>
    </xf>
    <xf numFmtId="0" fontId="3" fillId="0" borderId="39" xfId="7" applyFont="1" applyBorder="1" applyAlignment="1" applyProtection="1">
      <alignment horizontal="center" vertical="center" wrapText="1"/>
      <protection locked="0"/>
    </xf>
    <xf numFmtId="0" fontId="3" fillId="0" borderId="0" xfId="7" applyFont="1" applyAlignment="1" applyProtection="1">
      <alignment horizontal="center" vertical="center" wrapText="1"/>
      <protection locked="0"/>
    </xf>
    <xf numFmtId="0" fontId="85" fillId="4" borderId="6" xfId="1" applyFont="1" applyFill="1" applyBorder="1" applyAlignment="1" applyProtection="1">
      <alignment horizontal="center"/>
      <protection locked="0"/>
    </xf>
    <xf numFmtId="0" fontId="85" fillId="4" borderId="5" xfId="1" applyFont="1" applyFill="1" applyBorder="1" applyAlignment="1" applyProtection="1">
      <alignment horizontal="center"/>
      <protection locked="0"/>
    </xf>
    <xf numFmtId="0" fontId="85" fillId="4" borderId="47" xfId="1" applyFont="1" applyFill="1" applyBorder="1" applyAlignment="1" applyProtection="1">
      <alignment horizontal="center"/>
      <protection locked="0"/>
    </xf>
    <xf numFmtId="0" fontId="85" fillId="4" borderId="3" xfId="1" applyFont="1" applyFill="1" applyBorder="1" applyAlignment="1" applyProtection="1">
      <alignment horizontal="center"/>
      <protection locked="0"/>
    </xf>
    <xf numFmtId="0" fontId="85" fillId="4" borderId="50" xfId="1" applyFont="1" applyFill="1" applyBorder="1" applyAlignment="1" applyProtection="1">
      <alignment horizontal="center"/>
      <protection locked="0"/>
    </xf>
    <xf numFmtId="0" fontId="85" fillId="4" borderId="57" xfId="1" applyFont="1" applyFill="1" applyBorder="1" applyAlignment="1" applyProtection="1">
      <alignment horizontal="center"/>
      <protection locked="0"/>
    </xf>
    <xf numFmtId="0" fontId="85" fillId="4" borderId="47" xfId="1" quotePrefix="1" applyFont="1" applyFill="1" applyBorder="1" applyAlignment="1" applyProtection="1">
      <alignment horizontal="center"/>
      <protection locked="0"/>
    </xf>
    <xf numFmtId="0" fontId="85" fillId="4" borderId="17" xfId="1" applyFont="1" applyFill="1" applyBorder="1" applyAlignment="1" applyProtection="1">
      <alignment horizontal="center"/>
      <protection locked="0"/>
    </xf>
    <xf numFmtId="0" fontId="85" fillId="4" borderId="18" xfId="1" applyFont="1" applyFill="1" applyBorder="1" applyAlignment="1" applyProtection="1">
      <alignment horizontal="center"/>
      <protection locked="0"/>
    </xf>
    <xf numFmtId="0" fontId="85" fillId="4" borderId="19" xfId="1" applyFont="1" applyFill="1" applyBorder="1" applyAlignment="1" applyProtection="1">
      <alignment horizontal="center"/>
      <protection locked="0"/>
    </xf>
    <xf numFmtId="0" fontId="85" fillId="4" borderId="1" xfId="1" applyFont="1" applyFill="1" applyBorder="1" applyAlignment="1" applyProtection="1">
      <alignment horizontal="center"/>
      <protection locked="0"/>
    </xf>
    <xf numFmtId="0" fontId="85" fillId="4" borderId="10" xfId="1" applyFont="1" applyFill="1" applyBorder="1" applyAlignment="1" applyProtection="1">
      <alignment horizontal="center"/>
      <protection locked="0"/>
    </xf>
    <xf numFmtId="0" fontId="85" fillId="4" borderId="2" xfId="1" applyFont="1" applyFill="1" applyBorder="1" applyAlignment="1" applyProtection="1">
      <alignment horizontal="center"/>
      <protection locked="0"/>
    </xf>
    <xf numFmtId="0" fontId="85" fillId="4" borderId="44" xfId="1" applyFont="1" applyFill="1" applyBorder="1" applyAlignment="1" applyProtection="1">
      <alignment horizontal="center"/>
      <protection locked="0"/>
    </xf>
    <xf numFmtId="0" fontId="85" fillId="4" borderId="46" xfId="1" applyFont="1" applyFill="1" applyBorder="1" applyAlignment="1" applyProtection="1">
      <alignment horizontal="center"/>
      <protection locked="0"/>
    </xf>
    <xf numFmtId="0" fontId="85" fillId="4" borderId="42" xfId="1" applyFont="1" applyFill="1" applyBorder="1" applyAlignment="1" applyProtection="1">
      <alignment horizontal="center"/>
      <protection locked="0"/>
    </xf>
    <xf numFmtId="0" fontId="85" fillId="4" borderId="16" xfId="1" applyFont="1" applyFill="1" applyBorder="1" applyAlignment="1" applyProtection="1">
      <alignment horizontal="center"/>
      <protection locked="0"/>
    </xf>
    <xf numFmtId="0" fontId="85" fillId="4" borderId="11" xfId="1" applyFont="1" applyFill="1" applyBorder="1" applyAlignment="1" applyProtection="1">
      <alignment horizontal="center"/>
      <protection locked="0"/>
    </xf>
    <xf numFmtId="0" fontId="85" fillId="4" borderId="20" xfId="1" applyFont="1" applyFill="1" applyBorder="1" applyAlignment="1" applyProtection="1">
      <alignment horizontal="center"/>
      <protection locked="0"/>
    </xf>
    <xf numFmtId="0" fontId="85" fillId="4" borderId="9" xfId="1" applyFont="1" applyFill="1" applyBorder="1" applyAlignment="1" applyProtection="1">
      <alignment horizontal="center"/>
      <protection locked="0"/>
    </xf>
    <xf numFmtId="0" fontId="85" fillId="4" borderId="8" xfId="1" applyFont="1" applyFill="1" applyBorder="1" applyAlignment="1" applyProtection="1">
      <alignment horizontal="center"/>
      <protection locked="0"/>
    </xf>
    <xf numFmtId="0" fontId="85" fillId="4" borderId="49" xfId="1" applyFont="1" applyFill="1" applyBorder="1" applyAlignment="1" applyProtection="1">
      <alignment horizontal="center"/>
      <protection locked="0"/>
    </xf>
    <xf numFmtId="0" fontId="85" fillId="4" borderId="67" xfId="1" applyFont="1" applyFill="1" applyBorder="1" applyAlignment="1" applyProtection="1">
      <alignment horizontal="center"/>
      <protection locked="0"/>
    </xf>
    <xf numFmtId="0" fontId="85" fillId="4" borderId="56" xfId="1" applyFont="1" applyFill="1" applyBorder="1" applyAlignment="1" applyProtection="1">
      <alignment horizontal="center"/>
      <protection locked="0"/>
    </xf>
    <xf numFmtId="0" fontId="85" fillId="4" borderId="48" xfId="1" applyFont="1" applyFill="1" applyBorder="1" applyAlignment="1" applyProtection="1">
      <alignment horizontal="center"/>
      <protection locked="0"/>
    </xf>
    <xf numFmtId="0" fontId="85" fillId="4" borderId="62" xfId="1" applyFont="1" applyFill="1" applyBorder="1" applyAlignment="1" applyProtection="1">
      <alignment horizontal="center"/>
      <protection locked="0"/>
    </xf>
    <xf numFmtId="0" fontId="85" fillId="4" borderId="61" xfId="1" applyFont="1" applyFill="1" applyBorder="1" applyAlignment="1" applyProtection="1">
      <alignment horizontal="center"/>
      <protection locked="0"/>
    </xf>
    <xf numFmtId="0" fontId="85" fillId="4" borderId="21" xfId="1" applyFont="1" applyFill="1" applyBorder="1" applyAlignment="1" applyProtection="1">
      <alignment horizontal="center"/>
      <protection locked="0"/>
    </xf>
    <xf numFmtId="0" fontId="83" fillId="5" borderId="1" xfId="0" applyFont="1" applyFill="1" applyBorder="1" applyAlignment="1" applyProtection="1">
      <alignment horizontal="center" vertical="top"/>
      <protection locked="0"/>
    </xf>
    <xf numFmtId="0" fontId="104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82" fillId="0" borderId="0" xfId="0" applyFont="1" applyAlignment="1" applyProtection="1">
      <alignment horizontal="center" vertical="top"/>
      <protection locked="0"/>
    </xf>
    <xf numFmtId="0" fontId="80" fillId="4" borderId="0" xfId="0" applyFont="1" applyFill="1" applyBorder="1" applyAlignment="1" applyProtection="1">
      <alignment horizontal="left" vertical="top" wrapText="1"/>
      <protection locked="0"/>
    </xf>
    <xf numFmtId="0" fontId="83" fillId="0" borderId="0" xfId="0" applyFont="1" applyBorder="1" applyAlignment="1" applyProtection="1">
      <alignment horizontal="left" vertical="top"/>
      <protection locked="0"/>
    </xf>
    <xf numFmtId="0" fontId="83" fillId="0" borderId="0" xfId="0" applyFont="1" applyFill="1" applyBorder="1" applyAlignment="1" applyProtection="1">
      <alignment horizontal="left" vertical="top"/>
      <protection locked="0"/>
    </xf>
    <xf numFmtId="0" fontId="84" fillId="4" borderId="0" xfId="0" applyFont="1" applyFill="1" applyBorder="1" applyAlignment="1" applyProtection="1">
      <alignment horizontal="center" wrapText="1"/>
      <protection locked="0"/>
    </xf>
    <xf numFmtId="0" fontId="81" fillId="4" borderId="0" xfId="0" applyFont="1" applyFill="1" applyBorder="1" applyAlignment="1">
      <alignment horizontal="centerContinuous"/>
    </xf>
    <xf numFmtId="0" fontId="83" fillId="4" borderId="10" xfId="0" applyFont="1" applyFill="1" applyBorder="1" applyAlignment="1" applyProtection="1">
      <alignment horizontal="center" vertical="top"/>
    </xf>
    <xf numFmtId="0" fontId="80" fillId="0" borderId="74" xfId="0" applyFont="1" applyBorder="1" applyAlignment="1" applyProtection="1">
      <alignment horizontal="center" vertical="top" wrapText="1"/>
      <protection locked="0"/>
    </xf>
    <xf numFmtId="0" fontId="83" fillId="4" borderId="75" xfId="0" applyFont="1" applyFill="1" applyBorder="1" applyAlignment="1" applyProtection="1">
      <alignment horizontal="center" vertical="top"/>
    </xf>
    <xf numFmtId="0" fontId="83" fillId="4" borderId="76" xfId="0" applyFont="1" applyFill="1" applyBorder="1" applyAlignment="1" applyProtection="1">
      <alignment horizontal="center" vertical="top"/>
    </xf>
    <xf numFmtId="0" fontId="83" fillId="4" borderId="10" xfId="0" applyFont="1" applyFill="1" applyBorder="1" applyAlignment="1">
      <alignment horizontal="center" vertical="top"/>
    </xf>
    <xf numFmtId="0" fontId="80" fillId="0" borderId="13" xfId="0" applyFont="1" applyBorder="1" applyAlignment="1" applyProtection="1">
      <alignment horizontal="center" vertical="top" wrapText="1"/>
      <protection locked="0"/>
    </xf>
    <xf numFmtId="0" fontId="83" fillId="4" borderId="12" xfId="0" applyFont="1" applyFill="1" applyBorder="1" applyAlignment="1" applyProtection="1">
      <alignment horizontal="center" vertical="top"/>
      <protection locked="0"/>
    </xf>
    <xf numFmtId="0" fontId="83" fillId="4" borderId="12" xfId="0" applyFont="1" applyFill="1" applyBorder="1" applyAlignment="1" applyProtection="1">
      <alignment horizontal="center" vertical="top" wrapText="1"/>
      <protection locked="0"/>
    </xf>
    <xf numFmtId="0" fontId="83" fillId="4" borderId="60" xfId="0" applyFont="1" applyFill="1" applyBorder="1" applyAlignment="1" applyProtection="1">
      <alignment horizontal="center" vertical="top"/>
      <protection locked="0"/>
    </xf>
    <xf numFmtId="0" fontId="83" fillId="4" borderId="29" xfId="0" applyFont="1" applyFill="1" applyBorder="1" applyAlignment="1" applyProtection="1">
      <alignment horizontal="center" vertical="top"/>
      <protection locked="0"/>
    </xf>
    <xf numFmtId="0" fontId="80" fillId="0" borderId="77" xfId="0" applyFont="1" applyBorder="1" applyAlignment="1" applyProtection="1">
      <alignment horizontal="center" vertical="top" wrapText="1"/>
      <protection locked="0"/>
    </xf>
    <xf numFmtId="0" fontId="80" fillId="0" borderId="19" xfId="0" applyFont="1" applyFill="1" applyBorder="1" applyAlignment="1" applyProtection="1">
      <alignment horizontal="center" vertical="top" wrapText="1"/>
      <protection locked="0"/>
    </xf>
    <xf numFmtId="0" fontId="83" fillId="4" borderId="11" xfId="0" applyFont="1" applyFill="1" applyBorder="1" applyAlignment="1" applyProtection="1">
      <alignment horizontal="center" vertical="top"/>
    </xf>
    <xf numFmtId="0" fontId="83" fillId="4" borderId="11" xfId="0" applyFont="1" applyFill="1" applyBorder="1" applyAlignment="1">
      <alignment horizontal="center" vertical="top"/>
    </xf>
    <xf numFmtId="0" fontId="83" fillId="4" borderId="5" xfId="0" applyFont="1" applyFill="1" applyBorder="1" applyAlignment="1">
      <alignment horizontal="center" vertical="top"/>
    </xf>
    <xf numFmtId="0" fontId="83" fillId="4" borderId="3" xfId="0" applyFont="1" applyFill="1" applyBorder="1" applyAlignment="1">
      <alignment horizontal="center" vertical="top"/>
    </xf>
    <xf numFmtId="0" fontId="83" fillId="4" borderId="5" xfId="0" applyFont="1" applyFill="1" applyBorder="1" applyAlignment="1" applyProtection="1">
      <alignment horizontal="center" vertical="top"/>
      <protection locked="0"/>
    </xf>
    <xf numFmtId="0" fontId="83" fillId="4" borderId="5" xfId="0" applyFont="1" applyFill="1" applyBorder="1" applyAlignment="1" applyProtection="1">
      <alignment horizontal="center" vertical="top" wrapText="1"/>
      <protection locked="0"/>
    </xf>
    <xf numFmtId="0" fontId="83" fillId="4" borderId="3" xfId="0" applyFont="1" applyFill="1" applyBorder="1" applyAlignment="1" applyProtection="1">
      <alignment horizontal="center" vertical="top"/>
      <protection locked="0"/>
    </xf>
    <xf numFmtId="0" fontId="83" fillId="4" borderId="5" xfId="0" applyFont="1" applyFill="1" applyBorder="1" applyAlignment="1" applyProtection="1">
      <alignment horizontal="center" vertical="top"/>
    </xf>
    <xf numFmtId="0" fontId="83" fillId="4" borderId="3" xfId="0" applyFont="1" applyFill="1" applyBorder="1" applyAlignment="1" applyProtection="1">
      <alignment horizontal="center" vertical="top"/>
    </xf>
    <xf numFmtId="0" fontId="80" fillId="0" borderId="19" xfId="0" applyFont="1" applyBorder="1" applyAlignment="1" applyProtection="1">
      <alignment horizontal="center" vertical="center" wrapText="1"/>
      <protection locked="0"/>
    </xf>
    <xf numFmtId="0" fontId="83" fillId="4" borderId="10" xfId="0" applyFont="1" applyFill="1" applyBorder="1" applyAlignment="1" applyProtection="1">
      <alignment horizontal="center" vertical="top" wrapText="1"/>
    </xf>
    <xf numFmtId="0" fontId="83" fillId="5" borderId="2" xfId="0" applyFont="1" applyFill="1" applyBorder="1" applyAlignment="1" applyProtection="1">
      <alignment horizontal="center" vertical="top"/>
      <protection locked="0"/>
    </xf>
    <xf numFmtId="0" fontId="81" fillId="0" borderId="0" xfId="0" applyFont="1" applyFill="1" applyAlignment="1">
      <alignment vertical="top"/>
    </xf>
    <xf numFmtId="0" fontId="81" fillId="0" borderId="0" xfId="0" applyFont="1" applyFill="1" applyAlignment="1">
      <alignment horizontal="center" vertical="top"/>
    </xf>
    <xf numFmtId="0" fontId="83" fillId="4" borderId="10" xfId="0" applyFont="1" applyFill="1" applyBorder="1" applyAlignment="1" applyProtection="1">
      <alignment horizontal="center" vertical="top"/>
      <protection hidden="1"/>
    </xf>
    <xf numFmtId="0" fontId="88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6" fillId="4" borderId="23" xfId="1" applyFont="1" applyFill="1" applyBorder="1" applyAlignment="1">
      <alignment horizontal="center"/>
    </xf>
    <xf numFmtId="0" fontId="86" fillId="4" borderId="24" xfId="1" applyFont="1" applyFill="1" applyBorder="1" applyAlignment="1">
      <alignment horizontal="center"/>
    </xf>
    <xf numFmtId="0" fontId="86" fillId="4" borderId="45" xfId="1" applyFont="1" applyFill="1" applyBorder="1" applyAlignment="1">
      <alignment horizontal="center"/>
    </xf>
    <xf numFmtId="0" fontId="86" fillId="4" borderId="41" xfId="1" applyFont="1" applyFill="1" applyBorder="1" applyAlignment="1">
      <alignment horizontal="center"/>
    </xf>
    <xf numFmtId="0" fontId="86" fillId="4" borderId="0" xfId="1" applyFont="1" applyFill="1" applyAlignment="1" applyProtection="1">
      <alignment horizontal="center"/>
      <protection locked="0"/>
    </xf>
    <xf numFmtId="0" fontId="86" fillId="0" borderId="0" xfId="1" applyFont="1" applyAlignment="1" applyProtection="1">
      <alignment horizontal="center"/>
      <protection locked="0"/>
    </xf>
    <xf numFmtId="164" fontId="83" fillId="5" borderId="2" xfId="0" applyNumberFormat="1" applyFont="1" applyFill="1" applyBorder="1" applyAlignment="1" applyProtection="1">
      <alignment horizontal="center" vertical="top" wrapText="1"/>
      <protection locked="0"/>
    </xf>
    <xf numFmtId="0" fontId="83" fillId="5" borderId="1" xfId="3" applyFont="1" applyFill="1" applyBorder="1" applyAlignment="1" applyProtection="1">
      <alignment horizontal="center" vertical="top"/>
      <protection locked="0"/>
    </xf>
    <xf numFmtId="0" fontId="83" fillId="0" borderId="1" xfId="3" applyFont="1" applyBorder="1" applyAlignment="1" applyProtection="1">
      <alignment horizontal="center" vertical="top"/>
      <protection locked="0"/>
    </xf>
    <xf numFmtId="0" fontId="83" fillId="0" borderId="2" xfId="0" applyFont="1" applyBorder="1" applyAlignment="1" applyProtection="1">
      <alignment horizontal="center" vertical="top" wrapText="1"/>
      <protection locked="0"/>
    </xf>
    <xf numFmtId="0" fontId="85" fillId="0" borderId="17" xfId="1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vertical="top"/>
      <protection locked="0"/>
    </xf>
    <xf numFmtId="0" fontId="83" fillId="0" borderId="0" xfId="0" applyFont="1" applyFill="1" applyAlignment="1" applyProtection="1">
      <alignment horizontal="center"/>
      <protection locked="0"/>
    </xf>
    <xf numFmtId="0" fontId="85" fillId="2" borderId="18" xfId="1" applyFont="1" applyFill="1" applyBorder="1" applyAlignment="1" applyProtection="1">
      <alignment horizontal="center"/>
      <protection locked="0"/>
    </xf>
    <xf numFmtId="0" fontId="85" fillId="2" borderId="17" xfId="1" applyFont="1" applyFill="1" applyBorder="1" applyAlignment="1" applyProtection="1">
      <alignment horizontal="center"/>
      <protection locked="0"/>
    </xf>
    <xf numFmtId="0" fontId="85" fillId="2" borderId="10" xfId="1" applyFont="1" applyFill="1" applyBorder="1" applyAlignment="1" applyProtection="1">
      <alignment horizontal="center"/>
      <protection locked="0"/>
    </xf>
    <xf numFmtId="0" fontId="85" fillId="2" borderId="1" xfId="1" applyFont="1" applyFill="1" applyBorder="1" applyAlignment="1" applyProtection="1">
      <alignment horizontal="center"/>
      <protection locked="0"/>
    </xf>
    <xf numFmtId="0" fontId="85" fillId="2" borderId="46" xfId="1" applyFont="1" applyFill="1" applyBorder="1" applyAlignment="1" applyProtection="1">
      <alignment horizontal="center"/>
      <protection locked="0"/>
    </xf>
    <xf numFmtId="0" fontId="85" fillId="2" borderId="11" xfId="1" applyFont="1" applyFill="1" applyBorder="1" applyAlignment="1" applyProtection="1">
      <alignment horizontal="center"/>
      <protection locked="0"/>
    </xf>
    <xf numFmtId="0" fontId="85" fillId="2" borderId="16" xfId="1" applyFont="1" applyFill="1" applyBorder="1" applyAlignment="1" applyProtection="1">
      <alignment horizontal="center"/>
      <protection locked="0"/>
    </xf>
    <xf numFmtId="0" fontId="85" fillId="2" borderId="42" xfId="1" applyFont="1" applyFill="1" applyBorder="1" applyAlignment="1" applyProtection="1">
      <alignment horizontal="center"/>
      <protection locked="0"/>
    </xf>
    <xf numFmtId="0" fontId="85" fillId="2" borderId="49" xfId="1" applyFont="1" applyFill="1" applyBorder="1" applyAlignment="1" applyProtection="1">
      <alignment horizontal="center"/>
      <protection locked="0"/>
    </xf>
    <xf numFmtId="0" fontId="85" fillId="2" borderId="8" xfId="1" applyFont="1" applyFill="1" applyBorder="1" applyAlignment="1" applyProtection="1">
      <alignment horizontal="center"/>
      <protection locked="0"/>
    </xf>
    <xf numFmtId="0" fontId="85" fillId="5" borderId="18" xfId="1" applyFont="1" applyFill="1" applyBorder="1" applyAlignment="1" applyProtection="1">
      <alignment horizontal="center"/>
      <protection locked="0"/>
    </xf>
    <xf numFmtId="0" fontId="85" fillId="5" borderId="10" xfId="1" applyFont="1" applyFill="1" applyBorder="1" applyAlignment="1" applyProtection="1">
      <alignment horizontal="center"/>
      <protection locked="0"/>
    </xf>
    <xf numFmtId="0" fontId="85" fillId="5" borderId="11" xfId="1" applyFont="1" applyFill="1" applyBorder="1" applyAlignment="1" applyProtection="1">
      <alignment horizontal="center"/>
      <protection locked="0"/>
    </xf>
    <xf numFmtId="0" fontId="85" fillId="5" borderId="42" xfId="1" applyFont="1" applyFill="1" applyBorder="1" applyAlignment="1" applyProtection="1">
      <alignment horizontal="center"/>
      <protection locked="0"/>
    </xf>
    <xf numFmtId="0" fontId="85" fillId="5" borderId="49" xfId="1" applyFont="1" applyFill="1" applyBorder="1" applyAlignment="1" applyProtection="1">
      <alignment horizontal="center"/>
      <protection locked="0"/>
    </xf>
    <xf numFmtId="0" fontId="85" fillId="13" borderId="6" xfId="1" applyFont="1" applyFill="1" applyBorder="1" applyAlignment="1" applyProtection="1">
      <alignment horizontal="center"/>
      <protection locked="0"/>
    </xf>
    <xf numFmtId="0" fontId="85" fillId="13" borderId="5" xfId="1" applyFont="1" applyFill="1" applyBorder="1" applyAlignment="1" applyProtection="1">
      <alignment horizontal="center"/>
      <protection locked="0"/>
    </xf>
    <xf numFmtId="0" fontId="85" fillId="13" borderId="3" xfId="1" applyFont="1" applyFill="1" applyBorder="1" applyAlignment="1" applyProtection="1">
      <alignment horizontal="center"/>
      <protection locked="0"/>
    </xf>
    <xf numFmtId="0" fontId="85" fillId="13" borderId="47" xfId="1" applyFont="1" applyFill="1" applyBorder="1" applyAlignment="1" applyProtection="1">
      <alignment horizontal="center"/>
      <protection locked="0"/>
    </xf>
    <xf numFmtId="0" fontId="85" fillId="13" borderId="50" xfId="1" applyFont="1" applyFill="1" applyBorder="1" applyAlignment="1" applyProtection="1">
      <alignment horizontal="center"/>
      <protection locked="0"/>
    </xf>
    <xf numFmtId="0" fontId="85" fillId="13" borderId="17" xfId="1" applyFont="1" applyFill="1" applyBorder="1" applyAlignment="1" applyProtection="1">
      <alignment horizontal="center"/>
      <protection locked="0"/>
    </xf>
    <xf numFmtId="0" fontId="85" fillId="13" borderId="1" xfId="1" applyFont="1" applyFill="1" applyBorder="1" applyAlignment="1" applyProtection="1">
      <alignment horizontal="center"/>
      <protection locked="0"/>
    </xf>
    <xf numFmtId="0" fontId="85" fillId="13" borderId="46" xfId="1" applyFont="1" applyFill="1" applyBorder="1" applyAlignment="1" applyProtection="1">
      <alignment horizontal="center"/>
      <protection locked="0"/>
    </xf>
    <xf numFmtId="0" fontId="85" fillId="13" borderId="16" xfId="1" applyFont="1" applyFill="1" applyBorder="1" applyAlignment="1" applyProtection="1">
      <alignment horizontal="center"/>
      <protection locked="0"/>
    </xf>
    <xf numFmtId="0" fontId="85" fillId="13" borderId="8" xfId="1" applyFont="1" applyFill="1" applyBorder="1" applyAlignment="1" applyProtection="1">
      <alignment horizontal="center"/>
      <protection locked="0"/>
    </xf>
    <xf numFmtId="0" fontId="85" fillId="13" borderId="67" xfId="1" applyFont="1" applyFill="1" applyBorder="1" applyAlignment="1" applyProtection="1">
      <alignment horizontal="center"/>
      <protection locked="0"/>
    </xf>
    <xf numFmtId="0" fontId="83" fillId="5" borderId="46" xfId="3" applyFont="1" applyFill="1" applyBorder="1" applyAlignment="1" applyProtection="1">
      <alignment horizontal="center" vertical="top"/>
      <protection locked="0"/>
    </xf>
    <xf numFmtId="0" fontId="83" fillId="5" borderId="0" xfId="0" applyFont="1" applyFill="1" applyAlignment="1" applyProtection="1">
      <alignment horizontal="center"/>
      <protection locked="0"/>
    </xf>
    <xf numFmtId="0" fontId="81" fillId="3" borderId="0" xfId="0" applyFont="1" applyFill="1"/>
    <xf numFmtId="49" fontId="83" fillId="0" borderId="46" xfId="0" applyNumberFormat="1" applyFont="1" applyFill="1" applyBorder="1" applyAlignment="1" applyProtection="1">
      <alignment horizontal="center" vertical="top"/>
      <protection locked="0"/>
    </xf>
    <xf numFmtId="0" fontId="83" fillId="0" borderId="46" xfId="0" applyFont="1" applyFill="1" applyBorder="1" applyAlignment="1" applyProtection="1">
      <alignment horizontal="center" vertical="top" wrapText="1"/>
      <protection locked="0"/>
    </xf>
    <xf numFmtId="0" fontId="83" fillId="5" borderId="46" xfId="0" applyFont="1" applyFill="1" applyBorder="1" applyAlignment="1" applyProtection="1">
      <alignment horizontal="center" vertical="top"/>
      <protection locked="0"/>
    </xf>
    <xf numFmtId="164" fontId="83" fillId="5" borderId="44" xfId="0" applyNumberFormat="1" applyFont="1" applyFill="1" applyBorder="1" applyAlignment="1" applyProtection="1">
      <alignment horizontal="center" vertical="top" wrapText="1"/>
      <protection locked="0"/>
    </xf>
    <xf numFmtId="49" fontId="83" fillId="0" borderId="9" xfId="0" applyNumberFormat="1" applyFont="1" applyFill="1" applyBorder="1" applyAlignment="1" applyProtection="1">
      <alignment horizontal="center" vertical="top"/>
      <protection locked="0"/>
    </xf>
    <xf numFmtId="0" fontId="83" fillId="4" borderId="4" xfId="0" applyFont="1" applyFill="1" applyBorder="1" applyAlignment="1" applyProtection="1">
      <alignment horizontal="center" vertical="top"/>
      <protection hidden="1"/>
    </xf>
    <xf numFmtId="0" fontId="83" fillId="4" borderId="4" xfId="0" applyFont="1" applyFill="1" applyBorder="1" applyAlignment="1" applyProtection="1">
      <alignment horizontal="center" vertical="top"/>
    </xf>
    <xf numFmtId="0" fontId="80" fillId="0" borderId="48" xfId="0" applyFont="1" applyBorder="1" applyAlignment="1" applyProtection="1">
      <alignment horizontal="center" vertical="top" wrapText="1"/>
      <protection locked="0"/>
    </xf>
    <xf numFmtId="0" fontId="80" fillId="0" borderId="46" xfId="0" applyFont="1" applyBorder="1" applyAlignment="1" applyProtection="1">
      <alignment horizontal="center" vertical="top" wrapText="1"/>
      <protection locked="0"/>
    </xf>
    <xf numFmtId="0" fontId="80" fillId="0" borderId="46" xfId="0" applyFont="1" applyBorder="1" applyAlignment="1" applyProtection="1">
      <alignment horizontal="center" vertical="center" wrapText="1"/>
      <protection locked="0"/>
    </xf>
    <xf numFmtId="0" fontId="80" fillId="0" borderId="44" xfId="0" applyFont="1" applyBorder="1" applyAlignment="1" applyProtection="1">
      <alignment horizontal="center" vertical="top" wrapText="1"/>
      <protection locked="0"/>
    </xf>
    <xf numFmtId="0" fontId="80" fillId="0" borderId="34" xfId="0" applyFont="1" applyBorder="1" applyAlignment="1" applyProtection="1">
      <alignment horizontal="center" vertical="top" wrapText="1"/>
      <protection locked="0"/>
    </xf>
    <xf numFmtId="49" fontId="83" fillId="0" borderId="62" xfId="0" applyNumberFormat="1" applyFont="1" applyFill="1" applyBorder="1" applyAlignment="1" applyProtection="1">
      <alignment horizontal="center" vertical="top"/>
      <protection locked="0"/>
    </xf>
    <xf numFmtId="49" fontId="83" fillId="0" borderId="8" xfId="0" applyNumberFormat="1" applyFont="1" applyFill="1" applyBorder="1" applyAlignment="1" applyProtection="1">
      <alignment horizontal="center" vertical="top"/>
      <protection locked="0"/>
    </xf>
    <xf numFmtId="0" fontId="83" fillId="0" borderId="61" xfId="0" applyFont="1" applyFill="1" applyBorder="1" applyAlignment="1" applyProtection="1">
      <alignment horizontal="center" vertical="top"/>
      <protection locked="0"/>
    </xf>
    <xf numFmtId="0" fontId="83" fillId="4" borderId="78" xfId="0" applyFont="1" applyFill="1" applyBorder="1" applyAlignment="1" applyProtection="1">
      <alignment horizontal="center" vertical="top"/>
    </xf>
    <xf numFmtId="0" fontId="2" fillId="0" borderId="0" xfId="7" applyFont="1" applyAlignment="1">
      <alignment wrapText="1"/>
    </xf>
    <xf numFmtId="0" fontId="2" fillId="0" borderId="0" xfId="7" applyFont="1"/>
    <xf numFmtId="0" fontId="83" fillId="0" borderId="1" xfId="0" applyFont="1" applyFill="1" applyBorder="1" applyAlignment="1" applyProtection="1">
      <alignment vertical="top"/>
      <protection locked="0"/>
    </xf>
    <xf numFmtId="0" fontId="83" fillId="0" borderId="5" xfId="0" applyFont="1" applyFill="1" applyBorder="1" applyAlignment="1" applyProtection="1">
      <alignment vertical="top"/>
      <protection locked="0"/>
    </xf>
    <xf numFmtId="0" fontId="83" fillId="0" borderId="20" xfId="0" applyFont="1" applyFill="1" applyBorder="1" applyAlignment="1" applyProtection="1">
      <alignment vertical="top"/>
      <protection locked="0"/>
    </xf>
    <xf numFmtId="0" fontId="83" fillId="0" borderId="73" xfId="0" applyFont="1" applyFill="1" applyBorder="1" applyAlignment="1" applyProtection="1">
      <alignment vertical="top"/>
      <protection locked="0"/>
    </xf>
    <xf numFmtId="0" fontId="83" fillId="0" borderId="2" xfId="0" applyFont="1" applyFill="1" applyBorder="1" applyAlignment="1" applyProtection="1">
      <alignment vertical="top"/>
      <protection locked="0"/>
    </xf>
    <xf numFmtId="0" fontId="83" fillId="0" borderId="15" xfId="0" applyFont="1" applyFill="1" applyBorder="1" applyAlignment="1" applyProtection="1">
      <alignment vertical="top"/>
      <protection locked="0"/>
    </xf>
    <xf numFmtId="0" fontId="80" fillId="0" borderId="14" xfId="0" applyFont="1" applyBorder="1" applyAlignment="1" applyProtection="1">
      <alignment vertical="center" wrapText="1"/>
      <protection locked="0"/>
    </xf>
    <xf numFmtId="0" fontId="83" fillId="0" borderId="44" xfId="0" applyFont="1" applyFill="1" applyBorder="1" applyAlignment="1" applyProtection="1">
      <alignment vertical="top"/>
      <protection locked="0"/>
    </xf>
    <xf numFmtId="0" fontId="80" fillId="0" borderId="6" xfId="0" applyFont="1" applyBorder="1" applyAlignment="1" applyProtection="1">
      <alignment vertical="center" wrapText="1"/>
      <protection locked="0"/>
    </xf>
    <xf numFmtId="0" fontId="0" fillId="0" borderId="0" xfId="0" applyBorder="1"/>
    <xf numFmtId="49" fontId="83" fillId="0" borderId="0" xfId="0" applyNumberFormat="1" applyFont="1" applyFill="1" applyBorder="1" applyAlignment="1" applyProtection="1">
      <alignment horizontal="center" vertical="center"/>
      <protection locked="0"/>
    </xf>
    <xf numFmtId="0" fontId="83" fillId="0" borderId="0" xfId="0" applyFont="1" applyFill="1" applyBorder="1" applyAlignment="1" applyProtection="1">
      <alignment horizontal="center" vertical="top"/>
      <protection locked="0"/>
    </xf>
    <xf numFmtId="0" fontId="83" fillId="0" borderId="0" xfId="0" applyFont="1" applyFill="1" applyBorder="1" applyAlignment="1" applyProtection="1">
      <alignment horizontal="center" vertical="top" wrapText="1"/>
      <protection locked="0"/>
    </xf>
    <xf numFmtId="0" fontId="0" fillId="0" borderId="0" xfId="0" applyBorder="1" applyAlignment="1">
      <alignment vertical="center"/>
    </xf>
    <xf numFmtId="0" fontId="38" fillId="4" borderId="32" xfId="1" applyFont="1" applyFill="1" applyBorder="1" applyAlignment="1">
      <alignment horizontal="center" vertical="top" wrapText="1"/>
    </xf>
    <xf numFmtId="0" fontId="38" fillId="4" borderId="0" xfId="1" applyFont="1" applyFill="1" applyBorder="1" applyAlignment="1">
      <alignment horizontal="center" vertical="top" wrapText="1"/>
    </xf>
    <xf numFmtId="0" fontId="92" fillId="4" borderId="22" xfId="1" applyFont="1" applyFill="1" applyBorder="1" applyAlignment="1">
      <alignment horizontal="center" vertical="center"/>
    </xf>
    <xf numFmtId="0" fontId="92" fillId="4" borderId="25" xfId="1" applyFont="1" applyFill="1" applyBorder="1" applyAlignment="1">
      <alignment horizontal="center" vertical="center"/>
    </xf>
    <xf numFmtId="0" fontId="92" fillId="4" borderId="26" xfId="1" applyFont="1" applyFill="1" applyBorder="1" applyAlignment="1">
      <alignment horizontal="center" vertical="center"/>
    </xf>
    <xf numFmtId="0" fontId="92" fillId="4" borderId="22" xfId="1" applyFont="1" applyFill="1" applyBorder="1" applyAlignment="1">
      <alignment horizontal="center" vertical="center" wrapText="1"/>
    </xf>
    <xf numFmtId="0" fontId="92" fillId="4" borderId="25" xfId="1" applyFont="1" applyFill="1" applyBorder="1" applyAlignment="1">
      <alignment horizontal="center" vertical="center" wrapText="1"/>
    </xf>
    <xf numFmtId="0" fontId="92" fillId="4" borderId="26" xfId="1" applyFont="1" applyFill="1" applyBorder="1" applyAlignment="1">
      <alignment horizontal="center" vertical="center" wrapText="1"/>
    </xf>
    <xf numFmtId="0" fontId="93" fillId="4" borderId="38" xfId="1" applyFont="1" applyFill="1" applyBorder="1" applyAlignment="1">
      <alignment horizontal="right" vertical="center"/>
    </xf>
    <xf numFmtId="0" fontId="93" fillId="4" borderId="39" xfId="1" applyFont="1" applyFill="1" applyBorder="1" applyAlignment="1">
      <alignment horizontal="right" vertical="center"/>
    </xf>
    <xf numFmtId="0" fontId="93" fillId="4" borderId="40" xfId="1" applyFont="1" applyFill="1" applyBorder="1" applyAlignment="1">
      <alignment horizontal="right" vertical="center"/>
    </xf>
    <xf numFmtId="16" fontId="92" fillId="4" borderId="7" xfId="1" applyNumberFormat="1" applyFont="1" applyFill="1" applyBorder="1" applyAlignment="1">
      <alignment horizontal="center"/>
    </xf>
    <xf numFmtId="0" fontId="92" fillId="4" borderId="13" xfId="1" applyFont="1" applyFill="1" applyBorder="1" applyAlignment="1">
      <alignment horizontal="center"/>
    </xf>
    <xf numFmtId="0" fontId="92" fillId="4" borderId="14" xfId="1" applyFont="1" applyFill="1" applyBorder="1" applyAlignment="1">
      <alignment horizontal="center"/>
    </xf>
    <xf numFmtId="16" fontId="92" fillId="5" borderId="13" xfId="1" applyNumberFormat="1" applyFont="1" applyFill="1" applyBorder="1" applyAlignment="1">
      <alignment horizontal="center"/>
    </xf>
    <xf numFmtId="0" fontId="92" fillId="5" borderId="13" xfId="1" applyFont="1" applyFill="1" applyBorder="1" applyAlignment="1">
      <alignment horizontal="center"/>
    </xf>
    <xf numFmtId="0" fontId="92" fillId="4" borderId="4" xfId="1" applyFont="1" applyFill="1" applyBorder="1" applyAlignment="1">
      <alignment horizontal="center"/>
    </xf>
    <xf numFmtId="0" fontId="92" fillId="4" borderId="12" xfId="1" applyFont="1" applyFill="1" applyBorder="1" applyAlignment="1">
      <alignment horizontal="center"/>
    </xf>
    <xf numFmtId="0" fontId="92" fillId="4" borderId="15" xfId="1" applyFont="1" applyFill="1" applyBorder="1" applyAlignment="1">
      <alignment horizontal="center"/>
    </xf>
    <xf numFmtId="0" fontId="8" fillId="7" borderId="38" xfId="1" applyFont="1" applyFill="1" applyBorder="1" applyAlignment="1">
      <alignment horizontal="center"/>
    </xf>
    <xf numFmtId="0" fontId="79" fillId="7" borderId="40" xfId="1" applyFill="1" applyBorder="1" applyAlignment="1">
      <alignment horizontal="center"/>
    </xf>
    <xf numFmtId="16" fontId="92" fillId="2" borderId="7" xfId="1" applyNumberFormat="1" applyFont="1" applyFill="1" applyBorder="1" applyAlignment="1">
      <alignment horizontal="center"/>
    </xf>
    <xf numFmtId="0" fontId="92" fillId="2" borderId="13" xfId="1" applyFont="1" applyFill="1" applyBorder="1" applyAlignment="1">
      <alignment horizontal="center"/>
    </xf>
    <xf numFmtId="0" fontId="92" fillId="2" borderId="14" xfId="1" applyFont="1" applyFill="1" applyBorder="1" applyAlignment="1">
      <alignment horizontal="center"/>
    </xf>
    <xf numFmtId="16" fontId="92" fillId="7" borderId="18" xfId="1" applyNumberFormat="1" applyFont="1" applyFill="1" applyBorder="1" applyAlignment="1">
      <alignment horizontal="center"/>
    </xf>
    <xf numFmtId="16" fontId="92" fillId="7" borderId="6" xfId="1" applyNumberFormat="1" applyFont="1" applyFill="1" applyBorder="1" applyAlignment="1">
      <alignment horizontal="center"/>
    </xf>
    <xf numFmtId="0" fontId="92" fillId="4" borderId="23" xfId="1" applyFont="1" applyFill="1" applyBorder="1" applyAlignment="1">
      <alignment horizontal="center" vertical="center"/>
    </xf>
    <xf numFmtId="0" fontId="92" fillId="4" borderId="24" xfId="1" applyFont="1" applyFill="1" applyBorder="1" applyAlignment="1">
      <alignment horizontal="center" vertical="center"/>
    </xf>
    <xf numFmtId="0" fontId="92" fillId="4" borderId="41" xfId="1" applyFont="1" applyFill="1" applyBorder="1" applyAlignment="1">
      <alignment horizontal="center" vertical="center"/>
    </xf>
    <xf numFmtId="0" fontId="87" fillId="6" borderId="30" xfId="1" applyFont="1" applyFill="1" applyBorder="1" applyAlignment="1">
      <alignment horizontal="center" wrapText="1"/>
    </xf>
    <xf numFmtId="0" fontId="87" fillId="6" borderId="31" xfId="1" applyFont="1" applyFill="1" applyBorder="1" applyAlignment="1">
      <alignment horizontal="center" wrapText="1"/>
    </xf>
    <xf numFmtId="0" fontId="87" fillId="6" borderId="34" xfId="1" applyFont="1" applyFill="1" applyBorder="1" applyAlignment="1">
      <alignment horizontal="center" wrapText="1"/>
    </xf>
    <xf numFmtId="0" fontId="87" fillId="6" borderId="35" xfId="1" applyFont="1" applyFill="1" applyBorder="1" applyAlignment="1">
      <alignment horizontal="center" wrapText="1"/>
    </xf>
    <xf numFmtId="0" fontId="92" fillId="5" borderId="12" xfId="1" applyFont="1" applyFill="1" applyBorder="1" applyAlignment="1">
      <alignment horizontal="center"/>
    </xf>
    <xf numFmtId="0" fontId="92" fillId="2" borderId="4" xfId="1" applyFont="1" applyFill="1" applyBorder="1" applyAlignment="1">
      <alignment horizontal="center"/>
    </xf>
    <xf numFmtId="0" fontId="92" fillId="2" borderId="12" xfId="1" applyFont="1" applyFill="1" applyBorder="1" applyAlignment="1">
      <alignment horizontal="center"/>
    </xf>
    <xf numFmtId="0" fontId="92" fillId="2" borderId="15" xfId="1" applyFont="1" applyFill="1" applyBorder="1" applyAlignment="1">
      <alignment horizontal="center"/>
    </xf>
    <xf numFmtId="0" fontId="92" fillId="7" borderId="10" xfId="1" applyFont="1" applyFill="1" applyBorder="1" applyAlignment="1">
      <alignment horizontal="center"/>
    </xf>
    <xf numFmtId="0" fontId="92" fillId="7" borderId="5" xfId="1" applyFont="1" applyFill="1" applyBorder="1" applyAlignment="1">
      <alignment horizontal="center"/>
    </xf>
    <xf numFmtId="16" fontId="92" fillId="4" borderId="7" xfId="1" applyNumberFormat="1" applyFont="1" applyFill="1" applyBorder="1" applyAlignment="1" applyProtection="1">
      <alignment horizontal="center"/>
      <protection locked="0"/>
    </xf>
    <xf numFmtId="0" fontId="92" fillId="4" borderId="13" xfId="1" applyFont="1" applyFill="1" applyBorder="1" applyAlignment="1" applyProtection="1">
      <alignment horizontal="center"/>
      <protection locked="0"/>
    </xf>
    <xf numFmtId="0" fontId="92" fillId="4" borderId="14" xfId="1" applyFont="1" applyFill="1" applyBorder="1" applyAlignment="1" applyProtection="1">
      <alignment horizontal="center"/>
      <protection locked="0"/>
    </xf>
    <xf numFmtId="16" fontId="92" fillId="4" borderId="13" xfId="1" applyNumberFormat="1" applyFont="1" applyFill="1" applyBorder="1" applyAlignment="1">
      <alignment horizontal="center"/>
    </xf>
    <xf numFmtId="0" fontId="103" fillId="0" borderId="0" xfId="2" applyFont="1" applyAlignment="1">
      <alignment horizontal="center" vertical="center"/>
    </xf>
    <xf numFmtId="0" fontId="82" fillId="0" borderId="0" xfId="0" applyFont="1" applyAlignment="1" applyProtection="1">
      <alignment horizontal="center" vertical="top"/>
      <protection locked="0"/>
    </xf>
    <xf numFmtId="0" fontId="80" fillId="4" borderId="20" xfId="0" applyFont="1" applyFill="1" applyBorder="1" applyAlignment="1" applyProtection="1">
      <alignment horizontal="left" vertical="top" wrapText="1"/>
      <protection locked="0"/>
    </xf>
    <xf numFmtId="0" fontId="80" fillId="4" borderId="29" xfId="0" applyFont="1" applyFill="1" applyBorder="1" applyAlignment="1" applyProtection="1">
      <alignment horizontal="left" vertical="top" wrapText="1"/>
      <protection locked="0"/>
    </xf>
    <xf numFmtId="0" fontId="80" fillId="4" borderId="60" xfId="0" applyFont="1" applyFill="1" applyBorder="1" applyAlignment="1" applyProtection="1">
      <alignment horizontal="left" vertical="top" wrapText="1"/>
      <protection locked="0"/>
    </xf>
    <xf numFmtId="0" fontId="80" fillId="4" borderId="21" xfId="0" applyFont="1" applyFill="1" applyBorder="1" applyAlignment="1" applyProtection="1">
      <alignment horizontal="left" vertical="top" wrapText="1"/>
      <protection locked="0"/>
    </xf>
    <xf numFmtId="0" fontId="83" fillId="0" borderId="2" xfId="3" applyFont="1" applyBorder="1" applyAlignment="1">
      <alignment horizontal="center"/>
    </xf>
    <xf numFmtId="0" fontId="83" fillId="0" borderId="12" xfId="3" applyFont="1" applyBorder="1" applyAlignment="1">
      <alignment horizontal="center"/>
    </xf>
    <xf numFmtId="0" fontId="83" fillId="0" borderId="9" xfId="3" applyFont="1" applyBorder="1" applyAlignment="1">
      <alignment horizontal="center"/>
    </xf>
    <xf numFmtId="0" fontId="83" fillId="0" borderId="20" xfId="0" applyFont="1" applyFill="1" applyBorder="1" applyAlignment="1" applyProtection="1">
      <alignment horizontal="left" vertical="top"/>
      <protection locked="0"/>
    </xf>
    <xf numFmtId="0" fontId="83" fillId="0" borderId="73" xfId="0" applyFont="1" applyFill="1" applyBorder="1" applyAlignment="1" applyProtection="1">
      <alignment horizontal="left" vertical="top"/>
      <protection locked="0"/>
    </xf>
    <xf numFmtId="0" fontId="83" fillId="0" borderId="1" xfId="0" applyFont="1" applyFill="1" applyBorder="1" applyAlignment="1" applyProtection="1">
      <alignment horizontal="left" vertical="top"/>
      <protection locked="0"/>
    </xf>
    <xf numFmtId="0" fontId="83" fillId="0" borderId="5" xfId="0" applyFont="1" applyFill="1" applyBorder="1" applyAlignment="1" applyProtection="1">
      <alignment horizontal="left" vertical="top"/>
      <protection locked="0"/>
    </xf>
    <xf numFmtId="0" fontId="83" fillId="0" borderId="2" xfId="0" applyFont="1" applyFill="1" applyBorder="1" applyAlignment="1" applyProtection="1">
      <alignment horizontal="left" vertical="top"/>
      <protection locked="0"/>
    </xf>
    <xf numFmtId="0" fontId="83" fillId="0" borderId="15" xfId="0" applyFont="1" applyFill="1" applyBorder="1" applyAlignment="1" applyProtection="1">
      <alignment horizontal="left" vertical="top"/>
      <protection locked="0"/>
    </xf>
    <xf numFmtId="0" fontId="83" fillId="0" borderId="2" xfId="0" applyFont="1" applyBorder="1" applyAlignment="1" applyProtection="1">
      <alignment horizontal="left" vertical="top"/>
      <protection locked="0"/>
    </xf>
    <xf numFmtId="0" fontId="83" fillId="0" borderId="15" xfId="0" applyFont="1" applyBorder="1" applyAlignment="1" applyProtection="1">
      <alignment horizontal="left" vertical="top"/>
      <protection locked="0"/>
    </xf>
    <xf numFmtId="0" fontId="80" fillId="0" borderId="44" xfId="0" applyFont="1" applyBorder="1" applyAlignment="1" applyProtection="1">
      <alignment horizontal="center" vertical="center" wrapText="1"/>
      <protection locked="0"/>
    </xf>
    <xf numFmtId="0" fontId="80" fillId="0" borderId="14" xfId="0" applyFont="1" applyBorder="1" applyAlignment="1" applyProtection="1">
      <alignment horizontal="center" vertical="center" wrapText="1"/>
      <protection locked="0"/>
    </xf>
    <xf numFmtId="0" fontId="80" fillId="4" borderId="62" xfId="0" applyFont="1" applyFill="1" applyBorder="1" applyAlignment="1" applyProtection="1">
      <alignment horizontal="left" vertical="top" wrapText="1"/>
      <protection locked="0"/>
    </xf>
    <xf numFmtId="0" fontId="83" fillId="0" borderId="1" xfId="0" applyFont="1" applyBorder="1" applyAlignment="1" applyProtection="1">
      <alignment horizontal="left" vertical="top"/>
      <protection locked="0"/>
    </xf>
    <xf numFmtId="0" fontId="83" fillId="0" borderId="5" xfId="0" applyFont="1" applyBorder="1" applyAlignment="1" applyProtection="1">
      <alignment horizontal="left" vertical="top"/>
      <protection locked="0"/>
    </xf>
    <xf numFmtId="0" fontId="83" fillId="0" borderId="46" xfId="0" applyFont="1" applyFill="1" applyBorder="1" applyAlignment="1" applyProtection="1">
      <alignment horizontal="left" vertical="top"/>
      <protection locked="0"/>
    </xf>
    <xf numFmtId="0" fontId="83" fillId="0" borderId="47" xfId="0" applyFont="1" applyFill="1" applyBorder="1" applyAlignment="1" applyProtection="1">
      <alignment horizontal="left" vertical="top"/>
      <protection locked="0"/>
    </xf>
    <xf numFmtId="0" fontId="83" fillId="5" borderId="62" xfId="0" applyFont="1" applyFill="1" applyBorder="1" applyAlignment="1">
      <alignment horizontal="center" vertical="center" wrapText="1"/>
    </xf>
    <xf numFmtId="0" fontId="83" fillId="5" borderId="72" xfId="0" applyFont="1" applyFill="1" applyBorder="1" applyAlignment="1">
      <alignment horizontal="center" vertical="center" wrapText="1"/>
    </xf>
    <xf numFmtId="0" fontId="83" fillId="5" borderId="48" xfId="0" applyFont="1" applyFill="1" applyBorder="1" applyAlignment="1">
      <alignment horizontal="center" vertical="center" wrapText="1"/>
    </xf>
    <xf numFmtId="0" fontId="81" fillId="0" borderId="32" xfId="0" applyFont="1" applyFill="1" applyBorder="1" applyAlignment="1">
      <alignment horizontal="center" vertical="top"/>
    </xf>
    <xf numFmtId="0" fontId="81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3" fillId="0" borderId="16" xfId="0" applyFont="1" applyFill="1" applyBorder="1" applyAlignment="1" applyProtection="1">
      <alignment horizontal="left" vertical="top"/>
      <protection locked="0"/>
    </xf>
    <xf numFmtId="0" fontId="83" fillId="0" borderId="3" xfId="0" applyFont="1" applyFill="1" applyBorder="1" applyAlignment="1" applyProtection="1">
      <alignment horizontal="left" vertical="top"/>
      <protection locked="0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102">
    <dxf>
      <numFmt numFmtId="0" formatCode="General"/>
    </dxf>
    <dxf>
      <numFmt numFmtId="19" formatCode="m/d/yyyy"/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B8F6F6DB-F83A-44BA-90F9-9D414A53CCCE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1.xml"/><Relationship Id="rId47" Type="http://schemas.openxmlformats.org/officeDocument/2006/relationships/powerPivotData" Target="model/item.data"/><Relationship Id="rId63" Type="http://schemas.openxmlformats.org/officeDocument/2006/relationships/customXml" Target="../customXml/item14.xml"/><Relationship Id="rId6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3" Type="http://schemas.openxmlformats.org/officeDocument/2006/relationships/customXml" Target="../customXml/item4.xml"/><Relationship Id="rId58" Type="http://schemas.openxmlformats.org/officeDocument/2006/relationships/customXml" Target="../customXml/item9.xml"/><Relationship Id="rId66" Type="http://schemas.openxmlformats.org/officeDocument/2006/relationships/customXml" Target="../customXml/item17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17/10/relationships/person" Target="persons/person.xml"/><Relationship Id="rId56" Type="http://schemas.openxmlformats.org/officeDocument/2006/relationships/customXml" Target="../customXml/item7.xml"/><Relationship Id="rId64" Type="http://schemas.openxmlformats.org/officeDocument/2006/relationships/customXml" Target="../customXml/item15.xml"/><Relationship Id="rId69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72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59" Type="http://schemas.openxmlformats.org/officeDocument/2006/relationships/customXml" Target="../customXml/item10.xml"/><Relationship Id="rId67" Type="http://schemas.openxmlformats.org/officeDocument/2006/relationships/customXml" Target="../customXml/item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5.xml"/><Relationship Id="rId62" Type="http://schemas.openxmlformats.org/officeDocument/2006/relationships/customXml" Target="../customXml/item13.xml"/><Relationship Id="rId70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57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52" Type="http://schemas.openxmlformats.org/officeDocument/2006/relationships/customXml" Target="../customXml/item3.xml"/><Relationship Id="rId60" Type="http://schemas.openxmlformats.org/officeDocument/2006/relationships/customXml" Target="../customXml/item11.xml"/><Relationship Id="rId65" Type="http://schemas.openxmlformats.org/officeDocument/2006/relationships/customXml" Target="../customXml/item16.xml"/><Relationship Id="rId73" Type="http://schemas.openxmlformats.org/officeDocument/2006/relationships/customXml" Target="../customXml/item2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customXml" Target="../customXml/item1.xml"/><Relationship Id="rId55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O$19" lockText="1" noThreeD="1"/>
</file>

<file path=xl/ctrlProps/ctrlProp11.xml><?xml version="1.0" encoding="utf-8"?>
<formControlPr xmlns="http://schemas.microsoft.com/office/spreadsheetml/2009/9/main" objectType="CheckBox" checked="Checked" fmlaLink="$O$20" lockText="1" noThreeD="1"/>
</file>

<file path=xl/ctrlProps/ctrlProp12.xml><?xml version="1.0" encoding="utf-8"?>
<formControlPr xmlns="http://schemas.microsoft.com/office/spreadsheetml/2009/9/main" objectType="CheckBox" checked="Checked" fmlaLink="$O$21" lockText="1" noThreeD="1"/>
</file>

<file path=xl/ctrlProps/ctrlProp13.xml><?xml version="1.0" encoding="utf-8"?>
<formControlPr xmlns="http://schemas.microsoft.com/office/spreadsheetml/2009/9/main" objectType="CheckBox" checked="Checked" fmlaLink="$O$22" lockText="1" noThreeD="1"/>
</file>

<file path=xl/ctrlProps/ctrlProp14.xml><?xml version="1.0" encoding="utf-8"?>
<formControlPr xmlns="http://schemas.microsoft.com/office/spreadsheetml/2009/9/main" objectType="CheckBox" checked="Checked" fmlaLink="$O$23" lockText="1" noThreeD="1"/>
</file>

<file path=xl/ctrlProps/ctrlProp15.xml><?xml version="1.0" encoding="utf-8"?>
<formControlPr xmlns="http://schemas.microsoft.com/office/spreadsheetml/2009/9/main" objectType="CheckBox" checked="Checked" fmlaLink="$O$24" lockText="1" noThreeD="1"/>
</file>

<file path=xl/ctrlProps/ctrlProp16.xml><?xml version="1.0" encoding="utf-8"?>
<formControlPr xmlns="http://schemas.microsoft.com/office/spreadsheetml/2009/9/main" objectType="CheckBox" checked="Checked" fmlaLink="$O$25" lockText="1" noThreeD="1"/>
</file>

<file path=xl/ctrlProps/ctrlProp17.xml><?xml version="1.0" encoding="utf-8"?>
<formControlPr xmlns="http://schemas.microsoft.com/office/spreadsheetml/2009/9/main" objectType="CheckBox" checked="Checked" fmlaLink="$O$26" lockText="1" noThreeD="1"/>
</file>

<file path=xl/ctrlProps/ctrlProp18.xml><?xml version="1.0" encoding="utf-8"?>
<formControlPr xmlns="http://schemas.microsoft.com/office/spreadsheetml/2009/9/main" objectType="CheckBox" checked="Checked" fmlaLink="$O$27" lockText="1" noThreeD="1"/>
</file>

<file path=xl/ctrlProps/ctrlProp19.xml><?xml version="1.0" encoding="utf-8"?>
<formControlPr xmlns="http://schemas.microsoft.com/office/spreadsheetml/2009/9/main" objectType="CheckBox" fmlaLink="$O$31" lockText="1" noThreeD="1"/>
</file>

<file path=xl/ctrlProps/ctrlProp20.xml><?xml version="1.0" encoding="utf-8"?>
<formControlPr xmlns="http://schemas.microsoft.com/office/spreadsheetml/2009/9/main" objectType="CheckBox" fmlaLink="$O$32" lockText="1" noThreeD="1"/>
</file>

<file path=xl/ctrlProps/ctrlProp21.xml><?xml version="1.0" encoding="utf-8"?>
<formControlPr xmlns="http://schemas.microsoft.com/office/spreadsheetml/2009/9/main" objectType="CheckBox" fmlaLink="$O$33" lockText="1" noThreeD="1"/>
</file>

<file path=xl/ctrlProps/ctrlProp22.xml><?xml version="1.0" encoding="utf-8"?>
<formControlPr xmlns="http://schemas.microsoft.com/office/spreadsheetml/2009/9/main" objectType="CheckBox" fmlaLink="$O$34" lockText="1" noThreeD="1"/>
</file>

<file path=xl/ctrlProps/ctrlProp23.xml><?xml version="1.0" encoding="utf-8"?>
<formControlPr xmlns="http://schemas.microsoft.com/office/spreadsheetml/2009/9/main" objectType="CheckBox" fmlaLink="$O$35" lockText="1" noThreeD="1"/>
</file>

<file path=xl/ctrlProps/ctrlProp24.xml><?xml version="1.0" encoding="utf-8"?>
<formControlPr xmlns="http://schemas.microsoft.com/office/spreadsheetml/2009/9/main" objectType="CheckBox" fmlaLink="$O$36" lockText="1" noThreeD="1"/>
</file>

<file path=xl/ctrlProps/ctrlProp25.xml><?xml version="1.0" encoding="utf-8"?>
<formControlPr xmlns="http://schemas.microsoft.com/office/spreadsheetml/2009/9/main" objectType="CheckBox" fmlaLink="$O$37" lockText="1" noThreeD="1"/>
</file>

<file path=xl/ctrlProps/ctrlProp26.xml><?xml version="1.0" encoding="utf-8"?>
<formControlPr xmlns="http://schemas.microsoft.com/office/spreadsheetml/2009/9/main" objectType="CheckBox" fmlaLink="$O$38" lockText="1" noThreeD="1"/>
</file>

<file path=xl/ctrlProps/ctrlProp27.xml><?xml version="1.0" encoding="utf-8"?>
<formControlPr xmlns="http://schemas.microsoft.com/office/spreadsheetml/2009/9/main" objectType="CheckBox" fmlaLink="$O$18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fmlaLink="$O$28" lockText="1" noThreeD="1"/>
</file>

<file path=xl/ctrlProps/ctrlProp30.xml><?xml version="1.0" encoding="utf-8"?>
<formControlPr xmlns="http://schemas.microsoft.com/office/spreadsheetml/2009/9/main" objectType="CheckBox" fmlaLink="$O$29" lockText="1" noThreeD="1"/>
</file>

<file path=xl/ctrlProps/ctrlProp31.xml><?xml version="1.0" encoding="utf-8"?>
<formControlPr xmlns="http://schemas.microsoft.com/office/spreadsheetml/2009/9/main" objectType="CheckBox" fmlaLink="$O$30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fmlaLink="$N$3" lockText="1" noThreeD="1"/>
</file>

<file path=xl/ctrlProps/ctrlProp36.xml><?xml version="1.0" encoding="utf-8"?>
<formControlPr xmlns="http://schemas.microsoft.com/office/spreadsheetml/2009/9/main" objectType="CheckBox" fmlaLink="$O$3" lockText="1" noThreeD="1"/>
</file>

<file path=xl/ctrlProps/ctrlProp37.xml><?xml version="1.0" encoding="utf-8"?>
<formControlPr xmlns="http://schemas.microsoft.com/office/spreadsheetml/2009/9/main" objectType="CheckBox" fmlaLink="$P$3" lockText="1" noThreeD="1"/>
</file>

<file path=xl/ctrlProps/ctrlProp38.xml><?xml version="1.0" encoding="utf-8"?>
<formControlPr xmlns="http://schemas.microsoft.com/office/spreadsheetml/2009/9/main" objectType="CheckBox" fmlaLink="$Q$3" lockText="1" noThreeD="1"/>
</file>

<file path=xl/ctrlProps/ctrlProp39.xml><?xml version="1.0" encoding="utf-8"?>
<formControlPr xmlns="http://schemas.microsoft.com/office/spreadsheetml/2009/9/main" objectType="CheckBox" fmlaLink="$R$3" lockText="1" noThreeD="1"/>
</file>

<file path=xl/ctrlProps/ctrlProp40.xml><?xml version="1.0" encoding="utf-8"?>
<formControlPr xmlns="http://schemas.microsoft.com/office/spreadsheetml/2009/9/main" objectType="CheckBox" fmlaLink="$S$3" lockText="1" noThreeD="1"/>
</file>

<file path=xl/ctrlProps/ctrlProp41.xml><?xml version="1.0" encoding="utf-8"?>
<formControlPr xmlns="http://schemas.microsoft.com/office/spreadsheetml/2009/9/main" objectType="CheckBox" fmlaLink="$T$3" lockText="1" noThreeD="1"/>
</file>

<file path=xl/ctrlProps/ctrlProp42.xml><?xml version="1.0" encoding="utf-8"?>
<formControlPr xmlns="http://schemas.microsoft.com/office/spreadsheetml/2009/9/main" objectType="CheckBox" fmlaLink="$U$3" lockText="1" noThreeD="1"/>
</file>

<file path=xl/ctrlProps/ctrlProp43.xml><?xml version="1.0" encoding="utf-8"?>
<formControlPr xmlns="http://schemas.microsoft.com/office/spreadsheetml/2009/9/main" objectType="CheckBox" fmlaLink="$V$3" lockText="1" noThreeD="1"/>
</file>

<file path=xl/ctrlProps/ctrlProp44.xml><?xml version="1.0" encoding="utf-8"?>
<formControlPr xmlns="http://schemas.microsoft.com/office/spreadsheetml/2009/9/main" objectType="CheckBox" fmlaLink="$W$3" lockText="1" noThreeD="1"/>
</file>

<file path=xl/ctrlProps/ctrlProp45.xml><?xml version="1.0" encoding="utf-8"?>
<formControlPr xmlns="http://schemas.microsoft.com/office/spreadsheetml/2009/9/main" objectType="CheckBox" fmlaLink="$X$3" lockText="1" noThreeD="1"/>
</file>

<file path=xl/ctrlProps/ctrlProp46.xml><?xml version="1.0" encoding="utf-8"?>
<formControlPr xmlns="http://schemas.microsoft.com/office/spreadsheetml/2009/9/main" objectType="CheckBox" fmlaLink="$Y$3" lockText="1" noThreeD="1"/>
</file>

<file path=xl/ctrlProps/ctrlProp47.xml><?xml version="1.0" encoding="utf-8"?>
<formControlPr xmlns="http://schemas.microsoft.com/office/spreadsheetml/2009/9/main" objectType="CheckBox" fmlaLink="$Z$3" lockText="1" noThreeD="1"/>
</file>

<file path=xl/ctrlProps/ctrlProp48.xml><?xml version="1.0" encoding="utf-8"?>
<formControlPr xmlns="http://schemas.microsoft.com/office/spreadsheetml/2009/9/main" objectType="CheckBox" fmlaLink="$AA$3" lockText="1" noThreeD="1"/>
</file>

<file path=xl/ctrlProps/ctrlProp49.xml><?xml version="1.0" encoding="utf-8"?>
<formControlPr xmlns="http://schemas.microsoft.com/office/spreadsheetml/2009/9/main" objectType="CheckBox" fmlaLink="$AB$3" lockText="1" noThreeD="1"/>
</file>

<file path=xl/ctrlProps/ctrlProp50.xml><?xml version="1.0" encoding="utf-8"?>
<formControlPr xmlns="http://schemas.microsoft.com/office/spreadsheetml/2009/9/main" objectType="CheckBox" fmlaLink="$AC$3" lockText="1" noThreeD="1"/>
</file>

<file path=xl/ctrlProps/ctrlProp51.xml><?xml version="1.0" encoding="utf-8"?>
<formControlPr xmlns="http://schemas.microsoft.com/office/spreadsheetml/2009/9/main" objectType="CheckBox" fmlaLink="$AD$3" lockText="1" noThreeD="1"/>
</file>

<file path=xl/ctrlProps/ctrlProp52.xml><?xml version="1.0" encoding="utf-8"?>
<formControlPr xmlns="http://schemas.microsoft.com/office/spreadsheetml/2009/9/main" objectType="CheckBox" fmlaLink="$AE$3" lockText="1" noThreeD="1"/>
</file>

<file path=xl/ctrlProps/ctrlProp53.xml><?xml version="1.0" encoding="utf-8"?>
<formControlPr xmlns="http://schemas.microsoft.com/office/spreadsheetml/2009/9/main" objectType="CheckBox" fmlaLink="$AF$3" lockText="1" noThreeD="1"/>
</file>

<file path=xl/ctrlProps/ctrlProp54.xml><?xml version="1.0" encoding="utf-8"?>
<formControlPr xmlns="http://schemas.microsoft.com/office/spreadsheetml/2009/9/main" objectType="CheckBox" fmlaLink="$AG$3" lockText="1" noThreeD="1"/>
</file>

<file path=xl/ctrlProps/ctrlProp55.xml><?xml version="1.0" encoding="utf-8"?>
<formControlPr xmlns="http://schemas.microsoft.com/office/spreadsheetml/2009/9/main" objectType="CheckBox" fmlaLink="$M$3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7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7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7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7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7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7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7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7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7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8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8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8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8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8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8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8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8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8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9340534" y="3361059"/>
          <a:ext cx="78168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8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8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8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8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8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8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8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8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8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8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8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8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8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0E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0E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22860</xdr:rowOff>
        </xdr:from>
        <xdr:to>
          <xdr:col>12</xdr:col>
          <xdr:colOff>556260</xdr:colOff>
          <xdr:row>9</xdr:row>
          <xdr:rowOff>106680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0E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GrpSpPr/>
          </xdr:nvGrpSpPr>
          <xdr:grpSpPr>
            <a:xfrm>
              <a:off x="6944995" y="456292"/>
              <a:ext cx="1843223" cy="225789"/>
              <a:chOff x="9229832" y="457200"/>
              <a:chExt cx="876127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F00-000001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F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F00-000003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GrpSpPr/>
          </xdr:nvGrpSpPr>
          <xdr:grpSpPr>
            <a:xfrm>
              <a:off x="6944995" y="621574"/>
              <a:ext cx="1843223" cy="225789"/>
              <a:chOff x="9229832" y="457200"/>
              <a:chExt cx="876127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F00-000004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F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F00-000006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GrpSpPr/>
          </xdr:nvGrpSpPr>
          <xdr:grpSpPr>
            <a:xfrm>
              <a:off x="6944995" y="786856"/>
              <a:ext cx="1843223" cy="225787"/>
              <a:chOff x="9229832" y="457200"/>
              <a:chExt cx="876127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F00-000007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F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F00-000009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GrpSpPr/>
          </xdr:nvGrpSpPr>
          <xdr:grpSpPr>
            <a:xfrm>
              <a:off x="6944995" y="952138"/>
              <a:ext cx="1843223" cy="225787"/>
              <a:chOff x="9229832" y="457200"/>
              <a:chExt cx="876127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F00-00000A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F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F00-00000C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F00-000012000000}"/>
                </a:ext>
              </a:extLst>
            </xdr:cNvPr>
            <xdr:cNvGrpSpPr/>
          </xdr:nvGrpSpPr>
          <xdr:grpSpPr>
            <a:xfrm>
              <a:off x="6944995" y="1117418"/>
              <a:ext cx="1843223" cy="225789"/>
              <a:chOff x="9229832" y="457200"/>
              <a:chExt cx="876127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F00-00000D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F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F00-00000F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pSpPr/>
          </xdr:nvGrpSpPr>
          <xdr:grpSpPr>
            <a:xfrm>
              <a:off x="6944995" y="1282700"/>
              <a:ext cx="1843223" cy="225787"/>
              <a:chOff x="9229832" y="457200"/>
              <a:chExt cx="876127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F00-000010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F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F00-000012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F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251460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F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F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F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10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10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137160</xdr:rowOff>
        </xdr:from>
        <xdr:to>
          <xdr:col>12</xdr:col>
          <xdr:colOff>251460</xdr:colOff>
          <xdr:row>9</xdr:row>
          <xdr:rowOff>60960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10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11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11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3</xdr:row>
          <xdr:rowOff>304800</xdr:rowOff>
        </xdr:from>
        <xdr:to>
          <xdr:col>12</xdr:col>
          <xdr:colOff>594360</xdr:colOff>
          <xdr:row>7</xdr:row>
          <xdr:rowOff>60960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11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12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12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22860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12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13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13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60960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1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14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14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563880</xdr:colOff>
          <xdr:row>9</xdr:row>
          <xdr:rowOff>60960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14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12</xdr:row>
          <xdr:rowOff>7620</xdr:rowOff>
        </xdr:from>
        <xdr:to>
          <xdr:col>13</xdr:col>
          <xdr:colOff>563880</xdr:colOff>
          <xdr:row>14</xdr:row>
          <xdr:rowOff>60960</xdr:rowOff>
        </xdr:to>
        <xdr:sp macro="" textlink="">
          <xdr:nvSpPr>
            <xdr:cNvPr id="110607" name="Button 15" hidden="1">
              <a:extLst>
                <a:ext uri="{63B3BB69-23CF-44E3-9099-C40C66FF867C}">
                  <a14:compatExt spid="_x0000_s110607"/>
                </a:ext>
                <a:ext uri="{FF2B5EF4-FFF2-40B4-BE49-F238E27FC236}">
                  <a16:creationId xmlns:a16="http://schemas.microsoft.com/office/drawing/2014/main" id="{00000000-0008-0000-1400-00000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99060</xdr:rowOff>
        </xdr:from>
        <xdr:to>
          <xdr:col>12</xdr:col>
          <xdr:colOff>556260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6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114300</xdr:rowOff>
        </xdr:from>
        <xdr:to>
          <xdr:col>14</xdr:col>
          <xdr:colOff>175260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6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0</xdr:rowOff>
        </xdr:from>
        <xdr:to>
          <xdr:col>13</xdr:col>
          <xdr:colOff>60960</xdr:colOff>
          <xdr:row>7</xdr:row>
          <xdr:rowOff>60960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16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7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7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556260</xdr:colOff>
          <xdr:row>9</xdr:row>
          <xdr:rowOff>83820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7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18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18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99060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18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19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19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19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A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A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106680</xdr:rowOff>
        </xdr:from>
        <xdr:to>
          <xdr:col>12</xdr:col>
          <xdr:colOff>556260</xdr:colOff>
          <xdr:row>9</xdr:row>
          <xdr:rowOff>22860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1A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1B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1B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1B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C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C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152400</xdr:rowOff>
        </xdr:from>
        <xdr:to>
          <xdr:col>12</xdr:col>
          <xdr:colOff>541020</xdr:colOff>
          <xdr:row>8</xdr:row>
          <xdr:rowOff>68580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C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D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D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152400</xdr:rowOff>
        </xdr:from>
        <xdr:to>
          <xdr:col>12</xdr:col>
          <xdr:colOff>541020</xdr:colOff>
          <xdr:row>9</xdr:row>
          <xdr:rowOff>68580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D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E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E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106680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E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F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F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F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20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20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152400</xdr:rowOff>
        </xdr:from>
        <xdr:to>
          <xdr:col>12</xdr:col>
          <xdr:colOff>563880</xdr:colOff>
          <xdr:row>9</xdr:row>
          <xdr:rowOff>68580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20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21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21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563880</xdr:colOff>
          <xdr:row>8</xdr:row>
          <xdr:rowOff>99060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21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22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22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22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23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23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0</xdr:rowOff>
        </xdr:from>
        <xdr:to>
          <xdr:col>12</xdr:col>
          <xdr:colOff>563880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23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4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24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24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25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25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22860</xdr:rowOff>
        </xdr:from>
        <xdr:to>
          <xdr:col>12</xdr:col>
          <xdr:colOff>541020</xdr:colOff>
          <xdr:row>8</xdr:row>
          <xdr:rowOff>99060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25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26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26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144780</xdr:rowOff>
        </xdr:from>
        <xdr:to>
          <xdr:col>12</xdr:col>
          <xdr:colOff>556260</xdr:colOff>
          <xdr:row>8</xdr:row>
          <xdr:rowOff>60960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26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27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27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27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27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27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27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20D365-D6BC-4BB8-AE7A-E40371C8B7A2}" name="ProjectsTB" displayName="ProjectsTB" ref="A1:G604" totalsRowShown="0" headerRowDxfId="3092" dataDxfId="3090" headerRowBorderDxfId="3091" tableBorderDxfId="3089" totalsRowBorderDxfId="3088">
  <autoFilter ref="A1:G604" xr:uid="{DB14F90E-584E-483F-8825-9EDC552E1C22}"/>
  <tableColumns count="7">
    <tableColumn id="2" xr3:uid="{2B7B37F1-AC50-4DF8-BE28-1375CFC35A21}" name="VehicleID" dataDxfId="3087"/>
    <tableColumn id="4" xr3:uid="{8962F760-C6C8-4D60-A1B0-017A95393D7B}" name="Route " dataDxfId="3086"/>
    <tableColumn id="1" xr3:uid="{4F325A0C-6CD1-40F8-BD42-0343B341D861}" name="ChargeNumber" dataDxfId="3085"/>
    <tableColumn id="3" xr3:uid="{D89329AE-FCBD-4578-98E6-A25AEA04926D}" name="Notes" dataDxfId="3084"/>
    <tableColumn id="5" xr3:uid="{2DF6EAB7-21E0-41E9-9C21-861AE551BBE6}" name="Active" dataDxfId="3083"/>
    <tableColumn id="6" xr3:uid="{66A020AC-9A4A-42D8-8FF6-1425AA4C2770}" name="TypeOfRuner" dataDxfId="3082"/>
    <tableColumn id="7" xr3:uid="{0D1497B4-A9AE-40F6-9C79-1101780159B7}" name="TargetShifts" dataDxfId="308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8EDFDB-834C-47E7-B83F-7C7E8FDC6B5F}" name="ftrun3rd" displayName="ftrun3rd" ref="A1:H2" insertRow="1" totalsRowShown="0" headerRowDxfId="3075" dataDxfId="3073" headerRowBorderDxfId="3074" tableBorderDxfId="3072" totalsRowBorderDxfId="3071">
  <autoFilter ref="A1:H2" xr:uid="{DB14F90E-584E-483F-8825-9EDC552E1C22}"/>
  <tableColumns count="8">
    <tableColumn id="1" xr3:uid="{51EC771D-446F-4DE2-A734-08D4F09DF812}" name="Overall_x000a_Priority" dataDxfId="3070"/>
    <tableColumn id="2" xr3:uid="{DA65C8B4-2047-413D-8144-922374FFDB57}" name="VehicleID" dataDxfId="3069"/>
    <tableColumn id="3" xr3:uid="{B13E964E-8CBC-42D1-95DB-55A380F26A28}" name="Work Order" dataDxfId="3068"/>
    <tableColumn id="4" xr3:uid="{85F7460A-8C61-4B3F-84E5-26E5E7DD8DE2}" name="Route " dataDxfId="3067"/>
    <tableColumn id="5" xr3:uid="{13CC305B-AC82-4867-B344-03AC84DFA68F}" name="Associate 1" dataDxfId="3066"/>
    <tableColumn id="6" xr3:uid="{BAC581B7-8A04-4389-AD30-DF85B94333FE}" name="Associate 2" dataDxfId="3065"/>
    <tableColumn id="7" xr3:uid="{8CC2345E-DDA3-4713-958E-3FECA3A03A52}" name="Shift Mileage" dataDxfId="3064"/>
    <tableColumn id="8" xr3:uid="{665BCFA3-A994-4A1C-98BA-3F12FC5B690A}" name="Status at End of Shift" dataDxfId="30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7AFE17-B4AD-4979-ACD8-C2F4EA3B4638}" name="ftrun1st" displayName="ftrun1st" ref="C1:J8" totalsRowShown="0" headerRowDxfId="3062" dataDxfId="3060" headerRowBorderDxfId="3061" tableBorderDxfId="3059" totalsRowBorderDxfId="3058">
  <autoFilter ref="C1:J8" xr:uid="{DB14F90E-584E-483F-8825-9EDC552E1C22}"/>
  <tableColumns count="8">
    <tableColumn id="1" xr3:uid="{D7DACFB0-0373-4D37-AD7E-1519DFDB4E24}" name="Overall_x000a_Priority" dataDxfId="3057"/>
    <tableColumn id="2" xr3:uid="{EB676A3D-5150-45CF-913B-E1B3C8D486B9}" name="Field Test Vehicles_x000a_Vehicle - ID" dataDxfId="3056"/>
    <tableColumn id="3" xr3:uid="{D250E099-07B0-4DF8-A488-DEC8D425B701}" name="Work Order_x000a_Number_x000a_Priority" dataDxfId="3055"/>
    <tableColumn id="4" xr3:uid="{148DD76A-A070-4B27-BBBE-C84EB11AC536}" name="Route / Notes" dataDxfId="3054"/>
    <tableColumn id="5" xr3:uid="{EB084F98-A2A7-47D7-9C0B-5D3B32827275}" name="Associate 1" dataDxfId="3053"/>
    <tableColumn id="6" xr3:uid="{0680D995-D81B-46DE-92E2-E36A625B7981}" name="Associate 2" dataDxfId="3052"/>
    <tableColumn id="7" xr3:uid="{49D0E776-153E-4654-9E1B-2D525682E962}" name="Shift Mileage" dataDxfId="3051"/>
    <tableColumn id="8" xr3:uid="{1FAA6372-84C4-4D03-AB8E-3C521C6A1001}" name="Status at End of Shift" dataDxfId="30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0CD9BA-25A9-4052-BF2A-329F557592BC}" name="ftrun2nd" displayName="ftrun2nd" ref="C1:K8" totalsRowShown="0" headerRowDxfId="3045" dataDxfId="3043" headerRowBorderDxfId="3044" tableBorderDxfId="3042" totalsRowBorderDxfId="3041">
  <autoFilter ref="C1:K8" xr:uid="{DB14F90E-584E-483F-8825-9EDC552E1C22}"/>
  <tableColumns count="9">
    <tableColumn id="1" xr3:uid="{1A69301A-8360-4847-A40D-12963CF57DBA}" name="Overall_x000a_Priority" dataDxfId="3040"/>
    <tableColumn id="2" xr3:uid="{9915CF80-52AA-4359-8778-8A965C8D3377}" name="Field Test Vehicles_x000a_Vehicle - ID" dataDxfId="3039"/>
    <tableColumn id="3" xr3:uid="{9463854B-AF9B-415F-A9BF-57E865548514}" name="Work Order_x000a_Number_x000a_Priority" dataDxfId="3038"/>
    <tableColumn id="4" xr3:uid="{E8854C33-9B19-4CF1-9D66-09CB1B9D595F}" name="Route / Notes" dataDxfId="3037"/>
    <tableColumn id="5" xr3:uid="{2A914CAA-FD0F-4B4D-970B-9D8787C7FAA0}" name="Associate 1" dataDxfId="3036"/>
    <tableColumn id="6" xr3:uid="{FCCBC6CC-92A7-42D3-A558-B4817177C70E}" name="Associate 2" dataDxfId="3035"/>
    <tableColumn id="7" xr3:uid="{71618229-1A30-4AAB-96E0-9EB6E033B4F4}" name="Shift Mileage" dataDxfId="3034"/>
    <tableColumn id="8" xr3:uid="{ABEF0F3C-A449-459D-816E-C3B13C67314E}" name="Status at End of Shift" dataDxfId="3033"/>
    <tableColumn id="9" xr3:uid="{77F94794-45C2-4395-8633-23896A2BB93B}" name="Driver Qualified" dataDxfId="3032">
      <calculatedColumnFormula>IF(G2="","",_xlfn.XLOOKUP(U2,DriverSignOffTB[IDTrain],DriverSignOffTB[Approved],"Needs Trained",0,1))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DriverSignOffTB" displayName="DriverSignOffTB" ref="A1:F118" totalsRowShown="0">
  <autoFilter ref="A1:F118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7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5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24" Type="http://schemas.openxmlformats.org/officeDocument/2006/relationships/ctrlProp" Target="../ctrlProps/ctrlProp30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23" Type="http://schemas.openxmlformats.org/officeDocument/2006/relationships/ctrlProp" Target="../ctrlProps/ctrlProp29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Relationship Id="rId22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SitePages/NavPG-Dash.aspx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2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20.xml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8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26.xml"/><Relationship Id="rId5" Type="http://schemas.openxmlformats.org/officeDocument/2006/relationships/ctrlProp" Target="../ctrlProps/ctrlProp125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33203125" defaultRowHeight="14.4" x14ac:dyDescent="0.3"/>
  <cols>
    <col min="1" max="1" width="22.33203125" style="108" customWidth="1"/>
    <col min="2" max="2" width="13.33203125" style="105" customWidth="1"/>
    <col min="3" max="3" width="12.33203125" style="105" customWidth="1"/>
    <col min="4" max="4" width="18.33203125" style="105" customWidth="1"/>
    <col min="5" max="5" width="17.33203125" style="108" customWidth="1"/>
    <col min="6" max="6" width="13.33203125" style="108" customWidth="1"/>
    <col min="7" max="7" width="18.33203125" style="123" customWidth="1"/>
    <col min="8" max="8" width="13.33203125" style="108" customWidth="1"/>
    <col min="9" max="9" width="64.33203125" style="125" customWidth="1"/>
    <col min="10" max="10" width="16.33203125" style="105" customWidth="1"/>
    <col min="11" max="11" width="24.33203125" style="105" customWidth="1"/>
    <col min="12" max="12" width="58.33203125" style="125" customWidth="1"/>
    <col min="13" max="16384" width="9.33203125" style="108"/>
  </cols>
  <sheetData>
    <row r="1" spans="1:12" s="105" customFormat="1" ht="29.4" thickBot="1" x14ac:dyDescent="0.3">
      <c r="A1" s="100" t="s">
        <v>450</v>
      </c>
      <c r="B1" s="101" t="s">
        <v>451</v>
      </c>
      <c r="C1" s="101" t="s">
        <v>452</v>
      </c>
      <c r="D1" s="101" t="s">
        <v>453</v>
      </c>
      <c r="E1" s="101" t="s">
        <v>778</v>
      </c>
      <c r="F1" s="102" t="s">
        <v>454</v>
      </c>
      <c r="G1" s="122" t="s">
        <v>455</v>
      </c>
      <c r="H1" s="102" t="s">
        <v>456</v>
      </c>
      <c r="I1" s="102" t="s">
        <v>782</v>
      </c>
      <c r="J1" s="102" t="s">
        <v>783</v>
      </c>
      <c r="K1" s="103" t="s">
        <v>776</v>
      </c>
      <c r="L1" s="104" t="s">
        <v>457</v>
      </c>
    </row>
    <row r="2" spans="1:12" ht="100.35" hidden="1" customHeight="1" thickTop="1" thickBot="1" x14ac:dyDescent="0.35">
      <c r="A2" s="106"/>
      <c r="B2" s="107" t="s">
        <v>458</v>
      </c>
      <c r="C2" s="107" t="s">
        <v>459</v>
      </c>
      <c r="D2" s="204" t="s">
        <v>659</v>
      </c>
      <c r="E2" s="111" t="s">
        <v>184</v>
      </c>
      <c r="F2" s="195"/>
      <c r="G2" s="222"/>
      <c r="H2" s="112" t="s">
        <v>43</v>
      </c>
      <c r="I2" s="242" t="s">
        <v>834</v>
      </c>
      <c r="J2" s="112"/>
      <c r="K2" s="230" t="s">
        <v>769</v>
      </c>
      <c r="L2" s="227"/>
    </row>
    <row r="3" spans="1:12" ht="100.35" hidden="1" customHeight="1" thickBot="1" x14ac:dyDescent="0.35">
      <c r="A3" s="109"/>
      <c r="B3" s="110" t="s">
        <v>462</v>
      </c>
      <c r="C3" s="110" t="s">
        <v>459</v>
      </c>
      <c r="D3" s="110" t="s">
        <v>463</v>
      </c>
      <c r="E3" s="113" t="s">
        <v>443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5">
      <c r="A4" s="109"/>
      <c r="B4" s="110" t="s">
        <v>464</v>
      </c>
      <c r="C4" s="110" t="s">
        <v>459</v>
      </c>
      <c r="D4" s="193" t="s">
        <v>660</v>
      </c>
      <c r="E4" s="119" t="s">
        <v>184</v>
      </c>
      <c r="F4" s="141"/>
      <c r="G4" s="116"/>
      <c r="H4" s="145"/>
      <c r="I4" s="196" t="s">
        <v>709</v>
      </c>
      <c r="J4" s="115"/>
      <c r="K4" s="146"/>
      <c r="L4" s="188"/>
    </row>
    <row r="5" spans="1:12" ht="100.35" hidden="1" customHeight="1" thickBot="1" x14ac:dyDescent="0.35">
      <c r="A5" s="109"/>
      <c r="B5" s="110" t="s">
        <v>460</v>
      </c>
      <c r="C5" s="110" t="s">
        <v>461</v>
      </c>
      <c r="D5" s="110" t="s">
        <v>465</v>
      </c>
      <c r="E5" s="120" t="s">
        <v>184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5">
      <c r="A6" s="109"/>
      <c r="B6" s="110" t="s">
        <v>460</v>
      </c>
      <c r="C6" s="110" t="s">
        <v>461</v>
      </c>
      <c r="D6" s="261" t="s">
        <v>658</v>
      </c>
      <c r="E6" s="120" t="s">
        <v>184</v>
      </c>
      <c r="F6" s="231"/>
      <c r="G6" s="223"/>
      <c r="H6" s="255"/>
      <c r="I6" s="259" t="s">
        <v>1146</v>
      </c>
      <c r="J6" s="131"/>
      <c r="K6" s="265" t="s">
        <v>971</v>
      </c>
      <c r="L6" s="226"/>
    </row>
    <row r="7" spans="1:12" ht="100.35" hidden="1" customHeight="1" thickBot="1" x14ac:dyDescent="0.35">
      <c r="A7" s="109"/>
      <c r="B7" s="110" t="s">
        <v>466</v>
      </c>
      <c r="C7" s="110" t="s">
        <v>467</v>
      </c>
      <c r="D7" s="193" t="s">
        <v>661</v>
      </c>
      <c r="E7" s="113" t="s">
        <v>184</v>
      </c>
      <c r="F7" s="126"/>
      <c r="G7" s="116"/>
      <c r="H7" s="115"/>
      <c r="I7" s="135" t="s">
        <v>484</v>
      </c>
      <c r="J7" s="115"/>
      <c r="K7" s="129"/>
      <c r="L7" s="130"/>
    </row>
    <row r="8" spans="1:12" ht="100.35" customHeight="1" thickBot="1" x14ac:dyDescent="0.35">
      <c r="A8" s="109"/>
      <c r="B8" s="110" t="s">
        <v>468</v>
      </c>
      <c r="C8" s="110" t="s">
        <v>469</v>
      </c>
      <c r="D8" s="225" t="s">
        <v>662</v>
      </c>
      <c r="E8" s="113" t="s">
        <v>185</v>
      </c>
      <c r="F8" s="201"/>
      <c r="G8" s="116"/>
      <c r="H8" s="115"/>
      <c r="I8" s="323"/>
      <c r="J8" s="115"/>
      <c r="K8" s="264" t="s">
        <v>972</v>
      </c>
      <c r="L8" s="226"/>
    </row>
    <row r="9" spans="1:12" ht="100.35" customHeight="1" thickBot="1" x14ac:dyDescent="0.35">
      <c r="A9" s="106"/>
      <c r="B9" s="107" t="s">
        <v>458</v>
      </c>
      <c r="C9" s="107" t="s">
        <v>461</v>
      </c>
      <c r="D9" s="203" t="s">
        <v>663</v>
      </c>
      <c r="E9" s="121" t="s">
        <v>184</v>
      </c>
      <c r="F9" s="215"/>
      <c r="G9" s="222"/>
      <c r="H9" s="137"/>
      <c r="I9" s="258" t="s">
        <v>1147</v>
      </c>
      <c r="J9" s="134"/>
      <c r="K9" s="334" t="s">
        <v>973</v>
      </c>
      <c r="L9" s="227"/>
    </row>
    <row r="10" spans="1:12" ht="100.35" customHeight="1" thickBot="1" x14ac:dyDescent="0.35">
      <c r="A10" s="109"/>
      <c r="B10" s="154" t="s">
        <v>468</v>
      </c>
      <c r="C10" s="154" t="s">
        <v>461</v>
      </c>
      <c r="D10" s="295" t="s">
        <v>664</v>
      </c>
      <c r="E10" s="113" t="s">
        <v>185</v>
      </c>
      <c r="F10" s="206"/>
      <c r="G10" s="116"/>
      <c r="H10" s="143"/>
      <c r="I10" s="323"/>
      <c r="J10" s="144"/>
      <c r="K10" s="321" t="s">
        <v>1124</v>
      </c>
      <c r="L10" s="226"/>
    </row>
    <row r="11" spans="1:12" ht="100.35" customHeight="1" thickBot="1" x14ac:dyDescent="0.35">
      <c r="A11" s="109"/>
      <c r="B11" s="239" t="s">
        <v>458</v>
      </c>
      <c r="C11" s="239" t="s">
        <v>561</v>
      </c>
      <c r="D11" s="244" t="s">
        <v>828</v>
      </c>
      <c r="E11" s="113" t="s">
        <v>185</v>
      </c>
      <c r="F11" s="206"/>
      <c r="G11" s="116"/>
      <c r="H11" s="143"/>
      <c r="I11" s="200"/>
      <c r="J11" s="144"/>
      <c r="K11" s="254" t="s">
        <v>836</v>
      </c>
      <c r="L11" s="226"/>
    </row>
    <row r="12" spans="1:12" ht="100.35" customHeight="1" thickBot="1" x14ac:dyDescent="0.35">
      <c r="A12" s="109"/>
      <c r="B12" s="232" t="s">
        <v>533</v>
      </c>
      <c r="C12" s="232" t="s">
        <v>804</v>
      </c>
      <c r="D12" s="243" t="s">
        <v>835</v>
      </c>
      <c r="E12" s="113" t="s">
        <v>184</v>
      </c>
      <c r="F12" s="206"/>
      <c r="G12" s="116"/>
      <c r="H12" s="143"/>
      <c r="I12" s="259"/>
      <c r="J12" s="144"/>
      <c r="K12" s="333" t="s">
        <v>803</v>
      </c>
      <c r="L12" s="233"/>
    </row>
    <row r="13" spans="1:12" ht="100.35" customHeight="1" thickBot="1" x14ac:dyDescent="0.35">
      <c r="A13" s="109"/>
      <c r="B13" s="234" t="s">
        <v>466</v>
      </c>
      <c r="C13" s="234" t="s">
        <v>467</v>
      </c>
      <c r="D13" s="240" t="s">
        <v>829</v>
      </c>
      <c r="E13" s="113" t="s">
        <v>184</v>
      </c>
      <c r="F13" s="206"/>
      <c r="G13" s="116">
        <v>44022</v>
      </c>
      <c r="H13" s="143" t="s">
        <v>107</v>
      </c>
      <c r="I13" s="241" t="s">
        <v>833</v>
      </c>
      <c r="J13" s="144"/>
      <c r="K13" s="235" t="s">
        <v>805</v>
      </c>
      <c r="L13" s="233"/>
    </row>
    <row r="14" spans="1:12" ht="100.35" customHeight="1" thickBot="1" x14ac:dyDescent="0.35">
      <c r="A14" s="109"/>
      <c r="B14" s="142" t="s">
        <v>533</v>
      </c>
      <c r="C14" s="142" t="s">
        <v>459</v>
      </c>
      <c r="D14" s="240" t="s">
        <v>831</v>
      </c>
      <c r="E14" s="113" t="s">
        <v>767</v>
      </c>
      <c r="F14" s="205"/>
      <c r="G14" s="116"/>
      <c r="H14" s="143"/>
      <c r="I14" s="214"/>
      <c r="J14" s="144"/>
      <c r="K14" s="245" t="s">
        <v>775</v>
      </c>
      <c r="L14" s="226"/>
    </row>
    <row r="15" spans="1:12" ht="100.35" customHeight="1" thickBot="1" x14ac:dyDescent="0.35">
      <c r="A15" s="109"/>
      <c r="B15" s="228" t="s">
        <v>779</v>
      </c>
      <c r="C15" s="228" t="s">
        <v>461</v>
      </c>
      <c r="D15" s="247" t="s">
        <v>830</v>
      </c>
      <c r="E15" s="113" t="s">
        <v>185</v>
      </c>
      <c r="F15" s="115"/>
      <c r="G15" s="116"/>
      <c r="H15" s="115"/>
      <c r="I15" s="246" t="s">
        <v>856</v>
      </c>
      <c r="J15" s="115"/>
      <c r="K15" s="256" t="s">
        <v>780</v>
      </c>
      <c r="L15" s="226"/>
    </row>
    <row r="16" spans="1:12" ht="100.35" customHeight="1" thickBot="1" x14ac:dyDescent="0.35">
      <c r="A16" s="109"/>
      <c r="B16" s="228" t="s">
        <v>781</v>
      </c>
      <c r="C16" s="228" t="s">
        <v>461</v>
      </c>
      <c r="D16" s="247" t="s">
        <v>857</v>
      </c>
      <c r="E16" s="113" t="s">
        <v>185</v>
      </c>
      <c r="F16" s="115"/>
      <c r="G16" s="116"/>
      <c r="H16" s="229"/>
      <c r="I16" s="246" t="s">
        <v>856</v>
      </c>
      <c r="J16" s="115"/>
      <c r="K16" s="257" t="s">
        <v>790</v>
      </c>
      <c r="L16" s="237"/>
    </row>
    <row r="17" spans="1:12" ht="100.35" customHeight="1" thickBot="1" x14ac:dyDescent="0.35">
      <c r="A17" s="109"/>
      <c r="B17" s="160" t="s">
        <v>568</v>
      </c>
      <c r="C17" s="110" t="s">
        <v>461</v>
      </c>
      <c r="D17" s="236" t="s">
        <v>470</v>
      </c>
      <c r="E17" s="119" t="s">
        <v>185</v>
      </c>
      <c r="F17" s="156"/>
      <c r="G17" s="116"/>
      <c r="H17" s="115"/>
      <c r="I17" s="224" t="s">
        <v>770</v>
      </c>
      <c r="J17" s="115"/>
      <c r="K17" s="324" t="s">
        <v>777</v>
      </c>
      <c r="L17" s="226"/>
    </row>
    <row r="18" spans="1:12" ht="100.35" hidden="1" customHeight="1" thickBot="1" x14ac:dyDescent="0.35">
      <c r="A18" s="109"/>
      <c r="B18" s="160" t="s">
        <v>569</v>
      </c>
      <c r="C18" s="110" t="s">
        <v>461</v>
      </c>
      <c r="D18" s="110" t="s">
        <v>471</v>
      </c>
      <c r="E18" s="113" t="s">
        <v>184</v>
      </c>
      <c r="F18" s="115"/>
      <c r="G18" s="116"/>
      <c r="H18" s="115"/>
      <c r="I18" s="159" t="s">
        <v>564</v>
      </c>
      <c r="J18" s="115"/>
      <c r="K18" s="117">
        <v>130585</v>
      </c>
      <c r="L18" s="188" t="s">
        <v>642</v>
      </c>
    </row>
    <row r="19" spans="1:12" ht="100.35" customHeight="1" thickBot="1" x14ac:dyDescent="0.35">
      <c r="A19" s="109"/>
      <c r="B19" s="110" t="s">
        <v>472</v>
      </c>
      <c r="C19" s="110" t="s">
        <v>461</v>
      </c>
      <c r="D19" s="110" t="s">
        <v>473</v>
      </c>
      <c r="E19" s="113" t="s">
        <v>185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5">
      <c r="A20" s="109"/>
      <c r="B20" s="154" t="s">
        <v>560</v>
      </c>
      <c r="C20" s="154" t="s">
        <v>561</v>
      </c>
      <c r="D20" s="238" t="s">
        <v>562</v>
      </c>
      <c r="E20" s="113" t="s">
        <v>185</v>
      </c>
      <c r="F20" s="139"/>
      <c r="G20" s="116"/>
      <c r="H20" s="115"/>
      <c r="I20" s="246" t="s">
        <v>858</v>
      </c>
      <c r="J20" s="115"/>
      <c r="K20" s="133"/>
      <c r="L20" s="155"/>
    </row>
    <row r="21" spans="1:12" ht="100.35" customHeight="1" thickBot="1" x14ac:dyDescent="0.35">
      <c r="A21" s="109"/>
      <c r="B21" s="110" t="s">
        <v>474</v>
      </c>
      <c r="C21" s="110" t="s">
        <v>475</v>
      </c>
      <c r="D21" s="169" t="s">
        <v>476</v>
      </c>
      <c r="E21" s="113" t="s">
        <v>185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101" priority="7" operator="equal">
      <formula>"In Use"</formula>
    </cfRule>
    <cfRule type="cellIs" dxfId="3100" priority="8" operator="equal">
      <formula>"Down"</formula>
    </cfRule>
    <cfRule type="cellIs" dxfId="3099" priority="9" operator="equal">
      <formula>"Up"</formula>
    </cfRule>
  </conditionalFormatting>
  <conditionalFormatting sqref="E16">
    <cfRule type="cellIs" dxfId="3098" priority="1" operator="equal">
      <formula>"In Use"</formula>
    </cfRule>
    <cfRule type="cellIs" dxfId="3097" priority="2" operator="equal">
      <formula>"Down"</formula>
    </cfRule>
    <cfRule type="cellIs" dxfId="3096" priority="3" operator="equal">
      <formula>"Up"</formula>
    </cfRule>
  </conditionalFormatting>
  <conditionalFormatting sqref="E15">
    <cfRule type="cellIs" dxfId="3095" priority="4" operator="equal">
      <formula>"In Use"</formula>
    </cfRule>
    <cfRule type="cellIs" dxfId="3094" priority="5" operator="equal">
      <formula>"Down"</formula>
    </cfRule>
    <cfRule type="cellIs" dxfId="3093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ProjectList!$A$617:$A$639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EEC9-6A5E-41C7-941D-D1B4FEE70791}">
  <sheetPr codeName="Sheet30"/>
  <dimension ref="A1:E1"/>
  <sheetViews>
    <sheetView workbookViewId="0">
      <selection activeCell="B2" sqref="B2"/>
    </sheetView>
  </sheetViews>
  <sheetFormatPr defaultRowHeight="13.2" x14ac:dyDescent="0.25"/>
  <cols>
    <col min="1" max="1" width="18.6640625" customWidth="1"/>
    <col min="2" max="2" width="11" customWidth="1"/>
    <col min="3" max="3" width="14.77734375" customWidth="1"/>
    <col min="4" max="4" width="21.88671875" customWidth="1"/>
    <col min="5" max="5" width="15" customWidth="1"/>
  </cols>
  <sheetData>
    <row r="1" spans="1:5" ht="21" x14ac:dyDescent="0.25">
      <c r="A1" s="68" t="s">
        <v>242</v>
      </c>
      <c r="B1" s="69" t="s">
        <v>7</v>
      </c>
      <c r="C1" s="69" t="s">
        <v>219</v>
      </c>
      <c r="D1" s="70" t="s">
        <v>4</v>
      </c>
      <c r="E1" s="70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4862-5AA6-4E3F-8FA6-E7FBF3ECA5A6}">
  <sheetPr codeName="Sheet31"/>
  <dimension ref="A1:B24"/>
  <sheetViews>
    <sheetView tabSelected="1" workbookViewId="0">
      <selection activeCell="G1" sqref="G1"/>
    </sheetView>
  </sheetViews>
  <sheetFormatPr defaultRowHeight="13.2" x14ac:dyDescent="0.25"/>
  <sheetData>
    <row r="1" spans="1:2" x14ac:dyDescent="0.25">
      <c r="A1" t="s">
        <v>187</v>
      </c>
      <c r="B1" t="s">
        <v>188</v>
      </c>
    </row>
    <row r="2" spans="1:2" x14ac:dyDescent="0.25">
      <c r="A2" t="s">
        <v>234</v>
      </c>
      <c r="B2" t="s">
        <v>235</v>
      </c>
    </row>
    <row r="3" spans="1:2" x14ac:dyDescent="0.25">
      <c r="A3" t="s">
        <v>109</v>
      </c>
      <c r="B3" t="s">
        <v>189</v>
      </c>
    </row>
    <row r="4" spans="1:2" x14ac:dyDescent="0.25">
      <c r="A4" t="s">
        <v>58</v>
      </c>
      <c r="B4" t="s">
        <v>190</v>
      </c>
    </row>
    <row r="5" spans="1:2" x14ac:dyDescent="0.25">
      <c r="A5" t="s">
        <v>107</v>
      </c>
      <c r="B5" t="s">
        <v>191</v>
      </c>
    </row>
    <row r="6" spans="1:2" x14ac:dyDescent="0.25">
      <c r="A6" t="s">
        <v>66</v>
      </c>
      <c r="B6" t="s">
        <v>192</v>
      </c>
    </row>
    <row r="7" spans="1:2" x14ac:dyDescent="0.25">
      <c r="A7" t="s">
        <v>63</v>
      </c>
      <c r="B7" t="s">
        <v>866</v>
      </c>
    </row>
    <row r="8" spans="1:2" x14ac:dyDescent="0.25">
      <c r="A8" t="s">
        <v>1242</v>
      </c>
      <c r="B8" t="s">
        <v>1344</v>
      </c>
    </row>
    <row r="9" spans="1:2" x14ac:dyDescent="0.25">
      <c r="A9" t="s">
        <v>62</v>
      </c>
      <c r="B9" t="s">
        <v>233</v>
      </c>
    </row>
    <row r="10" spans="1:2" x14ac:dyDescent="0.25">
      <c r="A10" t="s">
        <v>671</v>
      </c>
      <c r="B10" t="s">
        <v>962</v>
      </c>
    </row>
    <row r="11" spans="1:2" x14ac:dyDescent="0.25">
      <c r="A11" t="s">
        <v>22</v>
      </c>
      <c r="B11" t="s">
        <v>193</v>
      </c>
    </row>
    <row r="12" spans="1:2" x14ac:dyDescent="0.25">
      <c r="A12" t="s">
        <v>333</v>
      </c>
      <c r="B12" t="s">
        <v>545</v>
      </c>
    </row>
    <row r="13" spans="1:2" x14ac:dyDescent="0.25">
      <c r="A13" t="s">
        <v>950</v>
      </c>
      <c r="B13" t="s">
        <v>951</v>
      </c>
    </row>
    <row r="14" spans="1:2" x14ac:dyDescent="0.25">
      <c r="A14" t="s">
        <v>53</v>
      </c>
      <c r="B14" t="s">
        <v>194</v>
      </c>
    </row>
    <row r="15" spans="1:2" x14ac:dyDescent="0.25">
      <c r="A15" t="s">
        <v>56</v>
      </c>
      <c r="B15" t="s">
        <v>195</v>
      </c>
    </row>
    <row r="16" spans="1:2" x14ac:dyDescent="0.25">
      <c r="A16" t="s">
        <v>35</v>
      </c>
      <c r="B16" t="s">
        <v>196</v>
      </c>
    </row>
    <row r="17" spans="1:2" x14ac:dyDescent="0.25">
      <c r="A17" t="s">
        <v>117</v>
      </c>
      <c r="B17" t="s">
        <v>197</v>
      </c>
    </row>
    <row r="18" spans="1:2" x14ac:dyDescent="0.25">
      <c r="A18" t="s">
        <v>1307</v>
      </c>
      <c r="B18" t="s">
        <v>1308</v>
      </c>
    </row>
    <row r="19" spans="1:2" x14ac:dyDescent="0.25">
      <c r="A19" t="s">
        <v>43</v>
      </c>
      <c r="B19" t="s">
        <v>313</v>
      </c>
    </row>
    <row r="20" spans="1:2" x14ac:dyDescent="0.25">
      <c r="A20" t="s">
        <v>784</v>
      </c>
      <c r="B20" t="s">
        <v>1067</v>
      </c>
    </row>
    <row r="21" spans="1:2" x14ac:dyDescent="0.25">
      <c r="A21" t="s">
        <v>55</v>
      </c>
      <c r="B21" t="s">
        <v>198</v>
      </c>
    </row>
    <row r="22" spans="1:2" x14ac:dyDescent="0.25">
      <c r="A22" t="s">
        <v>104</v>
      </c>
      <c r="B22" t="s">
        <v>199</v>
      </c>
    </row>
    <row r="23" spans="1:2" x14ac:dyDescent="0.25">
      <c r="A23" t="s">
        <v>61</v>
      </c>
      <c r="B23" t="s">
        <v>200</v>
      </c>
    </row>
    <row r="24" spans="1:2" x14ac:dyDescent="0.25">
      <c r="A24" t="s">
        <v>48</v>
      </c>
      <c r="B24" t="s">
        <v>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7EAF-2668-47B9-9153-6AA7E282B335}">
  <sheetPr codeName="Sheet32"/>
  <dimension ref="A1:A590"/>
  <sheetViews>
    <sheetView topLeftCell="A55" workbookViewId="0">
      <selection activeCell="F80" sqref="F80"/>
    </sheetView>
  </sheetViews>
  <sheetFormatPr defaultRowHeight="13.2" x14ac:dyDescent="0.25"/>
  <sheetData>
    <row r="1" spans="1:1" x14ac:dyDescent="0.25">
      <c r="A1" t="s">
        <v>1575</v>
      </c>
    </row>
    <row r="5" spans="1:1" x14ac:dyDescent="0.25">
      <c r="A5" t="s">
        <v>585</v>
      </c>
    </row>
    <row r="6" spans="1:1" x14ac:dyDescent="0.25">
      <c r="A6">
        <v>605116104</v>
      </c>
    </row>
    <row r="10" spans="1:1" x14ac:dyDescent="0.25">
      <c r="A10" t="s">
        <v>182</v>
      </c>
    </row>
    <row r="11" spans="1:1" x14ac:dyDescent="0.25">
      <c r="A11" t="s">
        <v>1043</v>
      </c>
    </row>
    <row r="13" spans="1:1" x14ac:dyDescent="0.25">
      <c r="A13" t="s">
        <v>372</v>
      </c>
    </row>
    <row r="14" spans="1:1" x14ac:dyDescent="0.25">
      <c r="A14" t="s">
        <v>1021</v>
      </c>
    </row>
    <row r="16" spans="1:1" x14ac:dyDescent="0.25">
      <c r="A16" t="s">
        <v>1009</v>
      </c>
    </row>
    <row r="18" spans="1:1" x14ac:dyDescent="0.25">
      <c r="A18" t="s">
        <v>210</v>
      </c>
    </row>
    <row r="19" spans="1:1" x14ac:dyDescent="0.25">
      <c r="A19" t="s">
        <v>122</v>
      </c>
    </row>
    <row r="20" spans="1:1" x14ac:dyDescent="0.25">
      <c r="A20" t="s">
        <v>174</v>
      </c>
    </row>
    <row r="22" spans="1:1" x14ac:dyDescent="0.25">
      <c r="A22" t="s">
        <v>386</v>
      </c>
    </row>
    <row r="24" spans="1:1" x14ac:dyDescent="0.25">
      <c r="A24" t="s">
        <v>410</v>
      </c>
    </row>
    <row r="27" spans="1:1" x14ac:dyDescent="0.25">
      <c r="A27" t="s">
        <v>410</v>
      </c>
    </row>
    <row r="28" spans="1:1" x14ac:dyDescent="0.25">
      <c r="A28" t="s">
        <v>903</v>
      </c>
    </row>
    <row r="29" spans="1:1" x14ac:dyDescent="0.25">
      <c r="A29" t="s">
        <v>1103</v>
      </c>
    </row>
    <row r="30" spans="1:1" x14ac:dyDescent="0.25">
      <c r="A30" t="s">
        <v>916</v>
      </c>
    </row>
    <row r="37" spans="1:1" x14ac:dyDescent="0.25">
      <c r="A37" t="s">
        <v>1069</v>
      </c>
    </row>
    <row r="38" spans="1:1" x14ac:dyDescent="0.25">
      <c r="A38" t="s">
        <v>1367</v>
      </c>
    </row>
    <row r="40" spans="1:1" x14ac:dyDescent="0.25">
      <c r="A40" t="s">
        <v>1510</v>
      </c>
    </row>
    <row r="41" spans="1:1" x14ac:dyDescent="0.25">
      <c r="A41" t="s">
        <v>931</v>
      </c>
    </row>
    <row r="43" spans="1:1" x14ac:dyDescent="0.25">
      <c r="A43" t="s">
        <v>570</v>
      </c>
    </row>
    <row r="48" spans="1:1" x14ac:dyDescent="0.25">
      <c r="A48" t="s">
        <v>377</v>
      </c>
    </row>
    <row r="49" spans="1:1" x14ac:dyDescent="0.25">
      <c r="A49" t="s">
        <v>97</v>
      </c>
    </row>
    <row r="52" spans="1:1" x14ac:dyDescent="0.25">
      <c r="A52" t="s">
        <v>691</v>
      </c>
    </row>
    <row r="53" spans="1:1" x14ac:dyDescent="0.25">
      <c r="A53" t="s">
        <v>847</v>
      </c>
    </row>
    <row r="56" spans="1:1" x14ac:dyDescent="0.25">
      <c r="A56" t="s">
        <v>1006</v>
      </c>
    </row>
    <row r="61" spans="1:1" x14ac:dyDescent="0.25">
      <c r="A61" t="s">
        <v>1007</v>
      </c>
    </row>
    <row r="65" spans="1:1" x14ac:dyDescent="0.25">
      <c r="A65" t="s">
        <v>922</v>
      </c>
    </row>
    <row r="75" spans="1:1" x14ac:dyDescent="0.25">
      <c r="A75" t="s">
        <v>1195</v>
      </c>
    </row>
    <row r="76" spans="1:1" x14ac:dyDescent="0.25">
      <c r="A76" t="s">
        <v>1161</v>
      </c>
    </row>
    <row r="81" spans="1:1" x14ac:dyDescent="0.25">
      <c r="A81" t="s">
        <v>1139</v>
      </c>
    </row>
    <row r="83" spans="1:1" x14ac:dyDescent="0.25">
      <c r="A83" t="s">
        <v>1235</v>
      </c>
    </row>
    <row r="86" spans="1:1" x14ac:dyDescent="0.25">
      <c r="A86" t="s">
        <v>97</v>
      </c>
    </row>
    <row r="87" spans="1:1" x14ac:dyDescent="0.25">
      <c r="A87" t="s">
        <v>567</v>
      </c>
    </row>
    <row r="99" spans="1:1" x14ac:dyDescent="0.25">
      <c r="A99" t="s">
        <v>430</v>
      </c>
    </row>
    <row r="109" spans="1:1" x14ac:dyDescent="0.25">
      <c r="A109" t="s">
        <v>609</v>
      </c>
    </row>
    <row r="111" spans="1:1" x14ac:dyDescent="0.25">
      <c r="A111" t="s">
        <v>343</v>
      </c>
    </row>
    <row r="112" spans="1:1" x14ac:dyDescent="0.25">
      <c r="A112" t="s">
        <v>1132</v>
      </c>
    </row>
    <row r="117" spans="1:1" x14ac:dyDescent="0.25">
      <c r="A117" t="s">
        <v>957</v>
      </c>
    </row>
    <row r="119" spans="1:1" x14ac:dyDescent="0.25">
      <c r="A119" t="s">
        <v>143</v>
      </c>
    </row>
    <row r="120" spans="1:1" x14ac:dyDescent="0.25">
      <c r="A120" t="s">
        <v>134</v>
      </c>
    </row>
    <row r="121" spans="1:1" x14ac:dyDescent="0.25">
      <c r="A121" t="s">
        <v>131</v>
      </c>
    </row>
    <row r="124" spans="1:1" x14ac:dyDescent="0.25">
      <c r="A124" t="s">
        <v>122</v>
      </c>
    </row>
    <row r="125" spans="1:1" x14ac:dyDescent="0.25">
      <c r="A125" t="s">
        <v>137</v>
      </c>
    </row>
    <row r="128" spans="1:1" x14ac:dyDescent="0.25">
      <c r="A128" t="s">
        <v>1128</v>
      </c>
    </row>
    <row r="129" spans="1:1" x14ac:dyDescent="0.25">
      <c r="A129" t="s">
        <v>1135</v>
      </c>
    </row>
    <row r="130" spans="1:1" x14ac:dyDescent="0.25">
      <c r="A130" t="s">
        <v>1101</v>
      </c>
    </row>
    <row r="131" spans="1:1" x14ac:dyDescent="0.25">
      <c r="A131" t="s">
        <v>954</v>
      </c>
    </row>
    <row r="132" spans="1:1" x14ac:dyDescent="0.25">
      <c r="A132" t="s">
        <v>1022</v>
      </c>
    </row>
    <row r="133" spans="1:1" x14ac:dyDescent="0.25">
      <c r="A133" t="s">
        <v>1088</v>
      </c>
    </row>
    <row r="134" spans="1:1" x14ac:dyDescent="0.25">
      <c r="A134" t="s">
        <v>1020</v>
      </c>
    </row>
    <row r="135" spans="1:1" x14ac:dyDescent="0.25">
      <c r="A135" t="s">
        <v>1108</v>
      </c>
    </row>
    <row r="136" spans="1:1" x14ac:dyDescent="0.25">
      <c r="A136" t="s">
        <v>1108</v>
      </c>
    </row>
    <row r="137" spans="1:1" x14ac:dyDescent="0.25">
      <c r="A137" t="s">
        <v>1140</v>
      </c>
    </row>
    <row r="138" spans="1:1" x14ac:dyDescent="0.25">
      <c r="A138" t="s">
        <v>1150</v>
      </c>
    </row>
    <row r="139" spans="1:1" x14ac:dyDescent="0.25">
      <c r="A139" t="s">
        <v>1151</v>
      </c>
    </row>
    <row r="140" spans="1:1" x14ac:dyDescent="0.25">
      <c r="A140" t="s">
        <v>1150</v>
      </c>
    </row>
    <row r="142" spans="1:1" x14ac:dyDescent="0.25">
      <c r="A142" t="s">
        <v>513</v>
      </c>
    </row>
    <row r="143" spans="1:1" x14ac:dyDescent="0.25">
      <c r="A143" t="s">
        <v>532</v>
      </c>
    </row>
    <row r="144" spans="1:1" x14ac:dyDescent="0.25">
      <c r="A144" t="s">
        <v>151</v>
      </c>
    </row>
    <row r="145" spans="1:1" x14ac:dyDescent="0.25">
      <c r="A145" t="s">
        <v>1198</v>
      </c>
    </row>
    <row r="146" spans="1:1" x14ac:dyDescent="0.25">
      <c r="A146" t="s">
        <v>949</v>
      </c>
    </row>
    <row r="147" spans="1:1" x14ac:dyDescent="0.25">
      <c r="A147" t="s">
        <v>842</v>
      </c>
    </row>
    <row r="148" spans="1:1" x14ac:dyDescent="0.25">
      <c r="A148" t="s">
        <v>1178</v>
      </c>
    </row>
    <row r="149" spans="1:1" x14ac:dyDescent="0.25">
      <c r="A149" t="s">
        <v>1224</v>
      </c>
    </row>
    <row r="151" spans="1:1" x14ac:dyDescent="0.25">
      <c r="A151" t="s">
        <v>1033</v>
      </c>
    </row>
    <row r="152" spans="1:1" x14ac:dyDescent="0.25">
      <c r="A152" t="s">
        <v>1074</v>
      </c>
    </row>
    <row r="153" spans="1:1" x14ac:dyDescent="0.25">
      <c r="A153" t="s">
        <v>448</v>
      </c>
    </row>
    <row r="154" spans="1:1" x14ac:dyDescent="0.25">
      <c r="A154" t="s">
        <v>1074</v>
      </c>
    </row>
    <row r="156" spans="1:1" x14ac:dyDescent="0.25">
      <c r="A156" t="s">
        <v>910</v>
      </c>
    </row>
    <row r="157" spans="1:1" x14ac:dyDescent="0.25">
      <c r="A157" t="s">
        <v>448</v>
      </c>
    </row>
    <row r="158" spans="1:1" x14ac:dyDescent="0.25">
      <c r="A158" t="s">
        <v>680</v>
      </c>
    </row>
    <row r="159" spans="1:1" x14ac:dyDescent="0.25">
      <c r="A159" t="s">
        <v>922</v>
      </c>
    </row>
    <row r="160" spans="1:1" x14ac:dyDescent="0.25">
      <c r="A160" t="s">
        <v>1220</v>
      </c>
    </row>
    <row r="164" spans="1:1" x14ac:dyDescent="0.25">
      <c r="A164" t="s">
        <v>1159</v>
      </c>
    </row>
    <row r="165" spans="1:1" x14ac:dyDescent="0.25">
      <c r="A165" t="s">
        <v>751</v>
      </c>
    </row>
    <row r="168" spans="1:1" x14ac:dyDescent="0.25">
      <c r="A168" t="s">
        <v>559</v>
      </c>
    </row>
    <row r="169" spans="1:1" x14ac:dyDescent="0.25">
      <c r="A169" t="s">
        <v>559</v>
      </c>
    </row>
    <row r="170" spans="1:1" x14ac:dyDescent="0.25">
      <c r="A170" t="s">
        <v>448</v>
      </c>
    </row>
    <row r="175" spans="1:1" x14ac:dyDescent="0.25">
      <c r="A175" t="s">
        <v>378</v>
      </c>
    </row>
    <row r="176" spans="1:1" x14ac:dyDescent="0.25">
      <c r="A176" t="s">
        <v>556</v>
      </c>
    </row>
    <row r="177" spans="1:1" x14ac:dyDescent="0.25">
      <c r="A177" t="s">
        <v>1122</v>
      </c>
    </row>
    <row r="178" spans="1:1" x14ac:dyDescent="0.25">
      <c r="A178" t="s">
        <v>1046</v>
      </c>
    </row>
    <row r="181" spans="1:1" x14ac:dyDescent="0.25">
      <c r="A181" t="s">
        <v>1204</v>
      </c>
    </row>
    <row r="182" spans="1:1" x14ac:dyDescent="0.25">
      <c r="A182" t="s">
        <v>869</v>
      </c>
    </row>
    <row r="186" spans="1:1" x14ac:dyDescent="0.25">
      <c r="A186" t="s">
        <v>147</v>
      </c>
    </row>
    <row r="188" spans="1:1" x14ac:dyDescent="0.25">
      <c r="A188" t="s">
        <v>893</v>
      </c>
    </row>
    <row r="189" spans="1:1" x14ac:dyDescent="0.25">
      <c r="A189" t="s">
        <v>1173</v>
      </c>
    </row>
    <row r="190" spans="1:1" x14ac:dyDescent="0.25">
      <c r="A190" t="s">
        <v>511</v>
      </c>
    </row>
    <row r="191" spans="1:1" x14ac:dyDescent="0.25">
      <c r="A191" t="s">
        <v>1416</v>
      </c>
    </row>
    <row r="192" spans="1:1" x14ac:dyDescent="0.25">
      <c r="A192" t="s">
        <v>926</v>
      </c>
    </row>
    <row r="193" spans="1:1" x14ac:dyDescent="0.25">
      <c r="A193" t="s">
        <v>926</v>
      </c>
    </row>
    <row r="194" spans="1:1" x14ac:dyDescent="0.25">
      <c r="A194" t="s">
        <v>1142</v>
      </c>
    </row>
    <row r="195" spans="1:1" x14ac:dyDescent="0.25">
      <c r="A195" t="s">
        <v>926</v>
      </c>
    </row>
    <row r="196" spans="1:1" x14ac:dyDescent="0.25">
      <c r="A196" t="s">
        <v>926</v>
      </c>
    </row>
    <row r="197" spans="1:1" x14ac:dyDescent="0.25">
      <c r="A197" t="s">
        <v>605</v>
      </c>
    </row>
    <row r="199" spans="1:1" x14ac:dyDescent="0.25">
      <c r="A199" t="s">
        <v>977</v>
      </c>
    </row>
    <row r="200" spans="1:1" x14ac:dyDescent="0.25">
      <c r="A200" t="s">
        <v>976</v>
      </c>
    </row>
    <row r="203" spans="1:1" x14ac:dyDescent="0.25">
      <c r="A203" t="s">
        <v>832</v>
      </c>
    </row>
    <row r="204" spans="1:1" x14ac:dyDescent="0.25">
      <c r="A204" t="s">
        <v>97</v>
      </c>
    </row>
    <row r="206" spans="1:1" x14ac:dyDescent="0.25">
      <c r="A206" t="s">
        <v>883</v>
      </c>
    </row>
    <row r="209" spans="1:1" x14ac:dyDescent="0.25">
      <c r="A209" t="s">
        <v>822</v>
      </c>
    </row>
    <row r="213" spans="1:1" x14ac:dyDescent="0.25">
      <c r="A213" t="s">
        <v>886</v>
      </c>
    </row>
    <row r="214" spans="1:1" x14ac:dyDescent="0.25">
      <c r="A214" t="s">
        <v>827</v>
      </c>
    </row>
    <row r="215" spans="1:1" x14ac:dyDescent="0.25">
      <c r="A215" t="s">
        <v>827</v>
      </c>
    </row>
    <row r="216" spans="1:1" x14ac:dyDescent="0.25">
      <c r="A216" t="s">
        <v>913</v>
      </c>
    </row>
    <row r="221" spans="1:1" x14ac:dyDescent="0.25">
      <c r="A221" t="s">
        <v>921</v>
      </c>
    </row>
    <row r="224" spans="1:1" x14ac:dyDescent="0.25">
      <c r="A224" t="s">
        <v>986</v>
      </c>
    </row>
    <row r="225" spans="1:1" x14ac:dyDescent="0.25">
      <c r="A225" t="s">
        <v>1080</v>
      </c>
    </row>
    <row r="227" spans="1:1" x14ac:dyDescent="0.25">
      <c r="A227" t="s">
        <v>1245</v>
      </c>
    </row>
    <row r="228" spans="1:1" x14ac:dyDescent="0.25">
      <c r="A228" t="s">
        <v>1145</v>
      </c>
    </row>
    <row r="229" spans="1:1" x14ac:dyDescent="0.25">
      <c r="A229" t="s">
        <v>801</v>
      </c>
    </row>
    <row r="230" spans="1:1" x14ac:dyDescent="0.25">
      <c r="A230" t="s">
        <v>546</v>
      </c>
    </row>
    <row r="231" spans="1:1" x14ac:dyDescent="0.25">
      <c r="A231" t="s">
        <v>544</v>
      </c>
    </row>
    <row r="235" spans="1:1" x14ac:dyDescent="0.25">
      <c r="A235" t="s">
        <v>724</v>
      </c>
    </row>
    <row r="250" spans="1:1" x14ac:dyDescent="0.25">
      <c r="A250" t="s">
        <v>761</v>
      </c>
    </row>
    <row r="252" spans="1:1" x14ac:dyDescent="0.25">
      <c r="A252" t="s">
        <v>849</v>
      </c>
    </row>
    <row r="255" spans="1:1" x14ac:dyDescent="0.25">
      <c r="A255" t="s">
        <v>578</v>
      </c>
    </row>
    <row r="256" spans="1:1" x14ac:dyDescent="0.25">
      <c r="A256" t="s">
        <v>577</v>
      </c>
    </row>
    <row r="260" spans="1:1" x14ac:dyDescent="0.25">
      <c r="A260" t="s">
        <v>222</v>
      </c>
    </row>
    <row r="263" spans="1:1" x14ac:dyDescent="0.25">
      <c r="A263" t="s">
        <v>1064</v>
      </c>
    </row>
    <row r="264" spans="1:1" x14ac:dyDescent="0.25">
      <c r="A264" t="s">
        <v>1176</v>
      </c>
    </row>
    <row r="265" spans="1:1" x14ac:dyDescent="0.25">
      <c r="A265" t="s">
        <v>1063</v>
      </c>
    </row>
    <row r="268" spans="1:1" x14ac:dyDescent="0.25">
      <c r="A268" t="s">
        <v>1310</v>
      </c>
    </row>
    <row r="269" spans="1:1" x14ac:dyDescent="0.25">
      <c r="A269" t="s">
        <v>1431</v>
      </c>
    </row>
    <row r="270" spans="1:1" x14ac:dyDescent="0.25">
      <c r="A270" t="s">
        <v>1431</v>
      </c>
    </row>
    <row r="271" spans="1:1" x14ac:dyDescent="0.25">
      <c r="A271" t="s">
        <v>1055</v>
      </c>
    </row>
    <row r="273" spans="1:1" x14ac:dyDescent="0.25">
      <c r="A273" t="s">
        <v>1462</v>
      </c>
    </row>
    <row r="275" spans="1:1" x14ac:dyDescent="0.25">
      <c r="A275" t="s">
        <v>97</v>
      </c>
    </row>
    <row r="276" spans="1:1" x14ac:dyDescent="0.25">
      <c r="A276" t="s">
        <v>1034</v>
      </c>
    </row>
    <row r="277" spans="1:1" x14ac:dyDescent="0.25">
      <c r="A277" t="s">
        <v>719</v>
      </c>
    </row>
    <row r="278" spans="1:1" x14ac:dyDescent="0.25">
      <c r="A278" t="s">
        <v>897</v>
      </c>
    </row>
    <row r="279" spans="1:1" x14ac:dyDescent="0.25">
      <c r="A279" t="s">
        <v>97</v>
      </c>
    </row>
    <row r="280" spans="1:1" x14ac:dyDescent="0.25">
      <c r="A280" t="s">
        <v>1229</v>
      </c>
    </row>
    <row r="281" spans="1:1" x14ac:dyDescent="0.25">
      <c r="A281" t="s">
        <v>1041</v>
      </c>
    </row>
    <row r="283" spans="1:1" x14ac:dyDescent="0.25">
      <c r="A283" t="s">
        <v>419</v>
      </c>
    </row>
    <row r="284" spans="1:1" x14ac:dyDescent="0.25">
      <c r="A284" t="s">
        <v>1024</v>
      </c>
    </row>
    <row r="299" spans="1:1" x14ac:dyDescent="0.25">
      <c r="A299" t="s">
        <v>1015</v>
      </c>
    </row>
    <row r="300" spans="1:1" x14ac:dyDescent="0.25">
      <c r="A300" t="s">
        <v>483</v>
      </c>
    </row>
    <row r="302" spans="1:1" x14ac:dyDescent="0.25">
      <c r="A302" t="s">
        <v>1175</v>
      </c>
    </row>
    <row r="304" spans="1:1" x14ac:dyDescent="0.25">
      <c r="A304" t="s">
        <v>1156</v>
      </c>
    </row>
    <row r="305" spans="1:1" x14ac:dyDescent="0.25">
      <c r="A305" t="s">
        <v>917</v>
      </c>
    </row>
    <row r="309" spans="1:1" x14ac:dyDescent="0.25">
      <c r="A309" t="s">
        <v>222</v>
      </c>
    </row>
    <row r="311" spans="1:1" x14ac:dyDescent="0.25">
      <c r="A311" t="s">
        <v>1246</v>
      </c>
    </row>
    <row r="315" spans="1:1" x14ac:dyDescent="0.25">
      <c r="A315" t="s">
        <v>1210</v>
      </c>
    </row>
    <row r="317" spans="1:1" x14ac:dyDescent="0.25">
      <c r="A317" t="s">
        <v>793</v>
      </c>
    </row>
    <row r="330" spans="1:1" x14ac:dyDescent="0.25">
      <c r="A330" t="s">
        <v>968</v>
      </c>
    </row>
    <row r="337" spans="1:1" x14ac:dyDescent="0.25">
      <c r="A337" t="s">
        <v>1097</v>
      </c>
    </row>
    <row r="342" spans="1:1" x14ac:dyDescent="0.25">
      <c r="A342" t="s">
        <v>1159</v>
      </c>
    </row>
    <row r="343" spans="1:1" x14ac:dyDescent="0.25">
      <c r="A343" t="s">
        <v>1227</v>
      </c>
    </row>
    <row r="344" spans="1:1" x14ac:dyDescent="0.25">
      <c r="A344" t="s">
        <v>1092</v>
      </c>
    </row>
    <row r="346" spans="1:1" x14ac:dyDescent="0.25">
      <c r="A346" t="s">
        <v>969</v>
      </c>
    </row>
    <row r="349" spans="1:1" x14ac:dyDescent="0.25">
      <c r="A349" t="s">
        <v>701</v>
      </c>
    </row>
    <row r="351" spans="1:1" x14ac:dyDescent="0.25">
      <c r="A351" t="s">
        <v>1136</v>
      </c>
    </row>
    <row r="352" spans="1:1" x14ac:dyDescent="0.25">
      <c r="A352" t="s">
        <v>1100</v>
      </c>
    </row>
    <row r="355" spans="1:1" x14ac:dyDescent="0.25">
      <c r="A355" t="s">
        <v>225</v>
      </c>
    </row>
    <row r="359" spans="1:1" x14ac:dyDescent="0.25">
      <c r="A359" t="s">
        <v>837</v>
      </c>
    </row>
    <row r="360" spans="1:1" x14ac:dyDescent="0.25">
      <c r="A360" t="s">
        <v>127</v>
      </c>
    </row>
    <row r="362" spans="1:1" x14ac:dyDescent="0.25">
      <c r="A362" t="s">
        <v>1314</v>
      </c>
    </row>
    <row r="363" spans="1:1" x14ac:dyDescent="0.25">
      <c r="A363" t="s">
        <v>1368</v>
      </c>
    </row>
    <row r="364" spans="1:1" x14ac:dyDescent="0.25">
      <c r="A364" t="s">
        <v>878</v>
      </c>
    </row>
    <row r="367" spans="1:1" x14ac:dyDescent="0.25">
      <c r="A367" t="s">
        <v>736</v>
      </c>
    </row>
    <row r="370" spans="1:1" x14ac:dyDescent="0.25">
      <c r="A370" t="s">
        <v>1318</v>
      </c>
    </row>
    <row r="371" spans="1:1" x14ac:dyDescent="0.25">
      <c r="A371" t="s">
        <v>1349</v>
      </c>
    </row>
    <row r="372" spans="1:1" x14ac:dyDescent="0.25">
      <c r="A372" t="s">
        <v>844</v>
      </c>
    </row>
    <row r="373" spans="1:1" x14ac:dyDescent="0.25">
      <c r="A373" t="s">
        <v>1207</v>
      </c>
    </row>
    <row r="377" spans="1:1" x14ac:dyDescent="0.25">
      <c r="A377" t="s">
        <v>924</v>
      </c>
    </row>
    <row r="380" spans="1:1" x14ac:dyDescent="0.25">
      <c r="A380" t="s">
        <v>698</v>
      </c>
    </row>
    <row r="381" spans="1:1" x14ac:dyDescent="0.25">
      <c r="A381" t="s">
        <v>704</v>
      </c>
    </row>
    <row r="384" spans="1:1" x14ac:dyDescent="0.25">
      <c r="A384" t="s">
        <v>694</v>
      </c>
    </row>
    <row r="386" spans="1:1" x14ac:dyDescent="0.25">
      <c r="A386" t="s">
        <v>711</v>
      </c>
    </row>
    <row r="387" spans="1:1" x14ac:dyDescent="0.25">
      <c r="A387" t="s">
        <v>1182</v>
      </c>
    </row>
    <row r="388" spans="1:1" x14ac:dyDescent="0.25">
      <c r="A388" t="s">
        <v>128</v>
      </c>
    </row>
    <row r="389" spans="1:1" x14ac:dyDescent="0.25">
      <c r="A389" t="s">
        <v>689</v>
      </c>
    </row>
    <row r="390" spans="1:1" x14ac:dyDescent="0.25">
      <c r="A390" t="s">
        <v>135</v>
      </c>
    </row>
    <row r="391" spans="1:1" x14ac:dyDescent="0.25">
      <c r="A391" t="s">
        <v>97</v>
      </c>
    </row>
    <row r="392" spans="1:1" x14ac:dyDescent="0.25">
      <c r="A392" t="s">
        <v>957</v>
      </c>
    </row>
    <row r="393" spans="1:1" x14ac:dyDescent="0.25">
      <c r="A393" t="s">
        <v>97</v>
      </c>
    </row>
    <row r="394" spans="1:1" x14ac:dyDescent="0.25">
      <c r="A394" t="s">
        <v>1347</v>
      </c>
    </row>
    <row r="395" spans="1:1" x14ac:dyDescent="0.25">
      <c r="A395" t="s">
        <v>1509</v>
      </c>
    </row>
    <row r="396" spans="1:1" x14ac:dyDescent="0.25">
      <c r="A396" t="s">
        <v>1508</v>
      </c>
    </row>
    <row r="402" spans="1:1" x14ac:dyDescent="0.25">
      <c r="A402" t="s">
        <v>1070</v>
      </c>
    </row>
    <row r="409" spans="1:1" x14ac:dyDescent="0.25">
      <c r="A409" t="s">
        <v>1009</v>
      </c>
    </row>
    <row r="416" spans="1:1" x14ac:dyDescent="0.25">
      <c r="A416" t="s">
        <v>801</v>
      </c>
    </row>
    <row r="417" spans="1:1" x14ac:dyDescent="0.25">
      <c r="A417" t="s">
        <v>1157</v>
      </c>
    </row>
    <row r="419" spans="1:1" x14ac:dyDescent="0.25">
      <c r="A419" t="s">
        <v>875</v>
      </c>
    </row>
    <row r="423" spans="1:1" x14ac:dyDescent="0.25">
      <c r="A423" t="s">
        <v>406</v>
      </c>
    </row>
    <row r="431" spans="1:1" x14ac:dyDescent="0.25">
      <c r="A431" t="s">
        <v>1110</v>
      </c>
    </row>
    <row r="437" spans="1:1" x14ac:dyDescent="0.25">
      <c r="A437" t="s">
        <v>1230</v>
      </c>
    </row>
    <row r="438" spans="1:1" x14ac:dyDescent="0.25">
      <c r="A438" t="s">
        <v>1177</v>
      </c>
    </row>
    <row r="439" spans="1:1" x14ac:dyDescent="0.25">
      <c r="A439" t="s">
        <v>1177</v>
      </c>
    </row>
    <row r="440" spans="1:1" x14ac:dyDescent="0.25">
      <c r="A440" t="s">
        <v>1054</v>
      </c>
    </row>
    <row r="441" spans="1:1" x14ac:dyDescent="0.25">
      <c r="A441" t="s">
        <v>1172</v>
      </c>
    </row>
    <row r="442" spans="1:1" x14ac:dyDescent="0.25">
      <c r="A442" t="s">
        <v>1213</v>
      </c>
    </row>
    <row r="446" spans="1:1" x14ac:dyDescent="0.25">
      <c r="A446" t="s">
        <v>702</v>
      </c>
    </row>
    <row r="447" spans="1:1" x14ac:dyDescent="0.25">
      <c r="A447" t="s">
        <v>886</v>
      </c>
    </row>
    <row r="450" spans="1:1" x14ac:dyDescent="0.25">
      <c r="A450" t="s">
        <v>1345</v>
      </c>
    </row>
    <row r="451" spans="1:1" x14ac:dyDescent="0.25">
      <c r="A451" t="s">
        <v>1201</v>
      </c>
    </row>
    <row r="452" spans="1:1" x14ac:dyDescent="0.25">
      <c r="A452" t="s">
        <v>945</v>
      </c>
    </row>
    <row r="453" spans="1:1" x14ac:dyDescent="0.25">
      <c r="A453" t="s">
        <v>953</v>
      </c>
    </row>
    <row r="454" spans="1:1" x14ac:dyDescent="0.25">
      <c r="A454" t="s">
        <v>648</v>
      </c>
    </row>
    <row r="455" spans="1:1" x14ac:dyDescent="0.25">
      <c r="A455" t="s">
        <v>649</v>
      </c>
    </row>
    <row r="459" spans="1:1" x14ac:dyDescent="0.25">
      <c r="A459" t="s">
        <v>517</v>
      </c>
    </row>
    <row r="469" spans="1:1" x14ac:dyDescent="0.25">
      <c r="A469" t="s">
        <v>116</v>
      </c>
    </row>
    <row r="473" spans="1:1" x14ac:dyDescent="0.25">
      <c r="A473" t="s">
        <v>1232</v>
      </c>
    </row>
    <row r="474" spans="1:1" x14ac:dyDescent="0.25">
      <c r="A474" t="s">
        <v>942</v>
      </c>
    </row>
    <row r="478" spans="1:1" x14ac:dyDescent="0.25">
      <c r="A478" t="s">
        <v>423</v>
      </c>
    </row>
    <row r="489" spans="1:1" x14ac:dyDescent="0.25">
      <c r="A489" t="s">
        <v>787</v>
      </c>
    </row>
    <row r="501" spans="1:1" x14ac:dyDescent="0.25">
      <c r="A501" t="s">
        <v>889</v>
      </c>
    </row>
    <row r="502" spans="1:1" x14ac:dyDescent="0.25">
      <c r="A502" t="s">
        <v>1087</v>
      </c>
    </row>
    <row r="504" spans="1:1" x14ac:dyDescent="0.25">
      <c r="A504" t="s">
        <v>1251</v>
      </c>
    </row>
    <row r="513" spans="1:1" x14ac:dyDescent="0.25">
      <c r="A513" t="s">
        <v>839</v>
      </c>
    </row>
    <row r="517" spans="1:1" x14ac:dyDescent="0.25">
      <c r="A517" t="s">
        <v>1083</v>
      </c>
    </row>
    <row r="518" spans="1:1" x14ac:dyDescent="0.25">
      <c r="A518" t="s">
        <v>1082</v>
      </c>
    </row>
    <row r="519" spans="1:1" x14ac:dyDescent="0.25">
      <c r="A519" t="s">
        <v>307</v>
      </c>
    </row>
    <row r="521" spans="1:1" x14ac:dyDescent="0.25">
      <c r="A521" t="s">
        <v>906</v>
      </c>
    </row>
    <row r="522" spans="1:1" x14ac:dyDescent="0.25">
      <c r="A522" t="s">
        <v>1013</v>
      </c>
    </row>
    <row r="525" spans="1:1" x14ac:dyDescent="0.25">
      <c r="A525" t="s">
        <v>683</v>
      </c>
    </row>
    <row r="530" spans="1:1" x14ac:dyDescent="0.25">
      <c r="A530" t="s">
        <v>307</v>
      </c>
    </row>
    <row r="532" spans="1:1" x14ac:dyDescent="0.25">
      <c r="A532" t="s">
        <v>511</v>
      </c>
    </row>
    <row r="590" spans="1:1" x14ac:dyDescent="0.25">
      <c r="A590" t="s">
        <v>618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02DA-A77E-4CA1-9E59-96A6FE38CDF4}">
  <sheetPr codeName="Sheet33"/>
  <dimension ref="A1:G604"/>
  <sheetViews>
    <sheetView workbookViewId="0">
      <selection activeCell="B11" sqref="B11"/>
    </sheetView>
  </sheetViews>
  <sheetFormatPr defaultRowHeight="13.2" x14ac:dyDescent="0.25"/>
  <cols>
    <col min="1" max="1" width="40.21875" style="495" bestFit="1" customWidth="1"/>
    <col min="2" max="2" width="19.6640625" style="491" customWidth="1"/>
    <col min="3" max="3" width="18.88671875" style="491" customWidth="1"/>
    <col min="4" max="4" width="36.33203125" style="491" bestFit="1" customWidth="1"/>
    <col min="5" max="5" width="21.33203125" style="491" customWidth="1"/>
    <col min="6" max="6" width="17" style="491" bestFit="1" customWidth="1"/>
    <col min="7" max="7" width="18.21875" style="491" customWidth="1"/>
    <col min="8" max="16384" width="8.88671875" style="491"/>
  </cols>
  <sheetData>
    <row r="1" spans="1:7" ht="32.4" customHeight="1" x14ac:dyDescent="0.25">
      <c r="A1" s="283" t="s">
        <v>1570</v>
      </c>
      <c r="B1" s="283" t="s">
        <v>1572</v>
      </c>
      <c r="C1" s="283" t="s">
        <v>1574</v>
      </c>
      <c r="D1" s="283" t="s">
        <v>1575</v>
      </c>
      <c r="E1" s="283" t="s">
        <v>1255</v>
      </c>
      <c r="F1" s="283" t="s">
        <v>1576</v>
      </c>
      <c r="G1" s="283" t="s">
        <v>1577</v>
      </c>
    </row>
    <row r="2" spans="1:7" x14ac:dyDescent="0.25">
      <c r="A2" s="492" t="s">
        <v>354</v>
      </c>
      <c r="B2" s="493"/>
      <c r="C2" s="494"/>
      <c r="D2" s="493"/>
      <c r="E2" s="493"/>
      <c r="F2" s="493"/>
      <c r="G2" s="493"/>
    </row>
    <row r="3" spans="1:7" x14ac:dyDescent="0.25">
      <c r="A3" s="492" t="s">
        <v>437</v>
      </c>
      <c r="B3" s="493"/>
      <c r="C3" s="494"/>
      <c r="D3" s="493"/>
      <c r="E3" s="493"/>
      <c r="F3" s="493"/>
      <c r="G3" s="493"/>
    </row>
    <row r="4" spans="1:7" x14ac:dyDescent="0.25">
      <c r="A4" s="492" t="s">
        <v>384</v>
      </c>
      <c r="B4" s="493"/>
      <c r="C4" s="494"/>
      <c r="D4" s="493"/>
      <c r="E4" s="493"/>
      <c r="F4" s="493"/>
      <c r="G4" s="493"/>
    </row>
    <row r="5" spans="1:7" x14ac:dyDescent="0.25">
      <c r="A5" s="492" t="s">
        <v>584</v>
      </c>
      <c r="B5" s="493"/>
      <c r="C5" s="494"/>
      <c r="D5" s="493" t="s">
        <v>585</v>
      </c>
      <c r="E5" s="493"/>
      <c r="F5" s="493"/>
      <c r="G5" s="493"/>
    </row>
    <row r="6" spans="1:7" x14ac:dyDescent="0.25">
      <c r="A6" s="492" t="s">
        <v>657</v>
      </c>
      <c r="B6" s="493"/>
      <c r="C6" s="494"/>
      <c r="D6" s="493">
        <v>605116104</v>
      </c>
      <c r="E6" s="493"/>
      <c r="F6" s="493"/>
      <c r="G6" s="493"/>
    </row>
    <row r="7" spans="1:7" x14ac:dyDescent="0.25">
      <c r="A7" s="492" t="s">
        <v>1208</v>
      </c>
      <c r="B7" s="493"/>
      <c r="C7" s="494"/>
      <c r="D7" s="493"/>
      <c r="E7" s="493"/>
      <c r="F7" s="493"/>
      <c r="G7" s="493"/>
    </row>
    <row r="8" spans="1:7" x14ac:dyDescent="0.25">
      <c r="A8" s="492" t="s">
        <v>1106</v>
      </c>
      <c r="B8" s="493"/>
      <c r="C8" s="494"/>
      <c r="D8" s="493"/>
      <c r="E8" s="493"/>
      <c r="F8" s="493"/>
      <c r="G8" s="493"/>
    </row>
    <row r="9" spans="1:7" x14ac:dyDescent="0.25">
      <c r="A9" s="492" t="s">
        <v>348</v>
      </c>
      <c r="B9" s="493"/>
      <c r="C9" s="494"/>
      <c r="D9" s="493"/>
      <c r="E9" s="493"/>
      <c r="F9" s="493"/>
      <c r="G9" s="493"/>
    </row>
    <row r="10" spans="1:7" x14ac:dyDescent="0.25">
      <c r="A10" s="492" t="s">
        <v>179</v>
      </c>
      <c r="B10" s="493"/>
      <c r="C10" s="494"/>
      <c r="D10" s="493" t="s">
        <v>182</v>
      </c>
      <c r="E10" s="493"/>
      <c r="F10" s="493"/>
      <c r="G10" s="493"/>
    </row>
    <row r="11" spans="1:7" x14ac:dyDescent="0.25">
      <c r="A11" s="492" t="s">
        <v>1042</v>
      </c>
      <c r="B11" s="493"/>
      <c r="C11" s="494"/>
      <c r="D11" s="493" t="s">
        <v>1043</v>
      </c>
      <c r="E11" s="493"/>
      <c r="F11" s="493"/>
      <c r="G11" s="493"/>
    </row>
    <row r="12" spans="1:7" x14ac:dyDescent="0.25">
      <c r="A12" s="492" t="s">
        <v>323</v>
      </c>
      <c r="B12" s="493"/>
      <c r="C12" s="494"/>
      <c r="D12" s="493"/>
      <c r="E12" s="493"/>
      <c r="F12" s="493"/>
      <c r="G12" s="493"/>
    </row>
    <row r="13" spans="1:7" x14ac:dyDescent="0.25">
      <c r="A13" s="492" t="s">
        <v>371</v>
      </c>
      <c r="B13" s="493"/>
      <c r="C13" s="494"/>
      <c r="D13" s="493" t="s">
        <v>372</v>
      </c>
      <c r="E13" s="493"/>
      <c r="F13" s="493"/>
      <c r="G13" s="493"/>
    </row>
    <row r="14" spans="1:7" x14ac:dyDescent="0.25">
      <c r="A14" s="492" t="s">
        <v>1010</v>
      </c>
      <c r="B14" s="493"/>
      <c r="C14" s="494"/>
      <c r="D14" s="493" t="s">
        <v>1021</v>
      </c>
      <c r="E14" s="493"/>
      <c r="F14" s="493"/>
      <c r="G14" s="493"/>
    </row>
    <row r="15" spans="1:7" x14ac:dyDescent="0.25">
      <c r="A15" s="492" t="s">
        <v>825</v>
      </c>
      <c r="B15" s="493"/>
      <c r="C15" s="494"/>
      <c r="D15" s="493"/>
      <c r="E15" s="493"/>
      <c r="F15" s="493"/>
      <c r="G15" s="493"/>
    </row>
    <row r="16" spans="1:7" x14ac:dyDescent="0.25">
      <c r="A16" s="492" t="s">
        <v>738</v>
      </c>
      <c r="B16" s="493"/>
      <c r="C16" s="494"/>
      <c r="D16" s="493" t="s">
        <v>1009</v>
      </c>
      <c r="E16" s="493"/>
      <c r="F16" s="493"/>
      <c r="G16" s="493"/>
    </row>
    <row r="17" spans="1:7" x14ac:dyDescent="0.25">
      <c r="A17" s="492" t="s">
        <v>421</v>
      </c>
      <c r="B17" s="493"/>
      <c r="C17" s="494"/>
      <c r="D17" s="493"/>
      <c r="E17" s="493"/>
      <c r="F17" s="493"/>
      <c r="G17" s="493"/>
    </row>
    <row r="18" spans="1:7" x14ac:dyDescent="0.25">
      <c r="A18" s="492" t="s">
        <v>209</v>
      </c>
      <c r="B18" s="493"/>
      <c r="C18" s="494"/>
      <c r="D18" s="493" t="s">
        <v>210</v>
      </c>
      <c r="E18" s="493"/>
      <c r="F18" s="493"/>
      <c r="G18" s="493"/>
    </row>
    <row r="19" spans="1:7" x14ac:dyDescent="0.25">
      <c r="A19" s="492" t="s">
        <v>125</v>
      </c>
      <c r="B19" s="493"/>
      <c r="C19" s="494"/>
      <c r="D19" s="493" t="s">
        <v>122</v>
      </c>
      <c r="E19" s="493"/>
      <c r="F19" s="493"/>
      <c r="G19" s="493"/>
    </row>
    <row r="20" spans="1:7" x14ac:dyDescent="0.25">
      <c r="A20" s="492" t="s">
        <v>175</v>
      </c>
      <c r="B20" s="493"/>
      <c r="C20" s="494"/>
      <c r="D20" s="493" t="s">
        <v>174</v>
      </c>
      <c r="E20" s="493"/>
      <c r="F20" s="493"/>
      <c r="G20" s="493"/>
    </row>
    <row r="21" spans="1:7" x14ac:dyDescent="0.25">
      <c r="A21" s="492" t="s">
        <v>366</v>
      </c>
      <c r="B21" s="493"/>
      <c r="C21" s="494"/>
      <c r="D21" s="493"/>
      <c r="E21" s="493"/>
      <c r="F21" s="493"/>
      <c r="G21" s="493"/>
    </row>
    <row r="22" spans="1:7" x14ac:dyDescent="0.25">
      <c r="A22" s="492" t="s">
        <v>385</v>
      </c>
      <c r="B22" s="493"/>
      <c r="C22" s="494"/>
      <c r="D22" s="493" t="s">
        <v>386</v>
      </c>
      <c r="E22" s="493"/>
      <c r="F22" s="493"/>
      <c r="G22" s="493"/>
    </row>
    <row r="23" spans="1:7" x14ac:dyDescent="0.25">
      <c r="A23" s="492" t="s">
        <v>380</v>
      </c>
      <c r="B23" s="493"/>
      <c r="C23" s="494"/>
      <c r="D23" s="493"/>
      <c r="E23" s="493"/>
      <c r="F23" s="493"/>
      <c r="G23" s="493"/>
    </row>
    <row r="24" spans="1:7" x14ac:dyDescent="0.25">
      <c r="A24" s="492" t="s">
        <v>411</v>
      </c>
      <c r="B24" s="493"/>
      <c r="C24" s="494"/>
      <c r="D24" s="493" t="s">
        <v>410</v>
      </c>
      <c r="E24" s="493"/>
      <c r="F24" s="493"/>
      <c r="G24" s="493"/>
    </row>
    <row r="25" spans="1:7" x14ac:dyDescent="0.25">
      <c r="A25" s="492" t="s">
        <v>398</v>
      </c>
      <c r="B25" s="493"/>
      <c r="C25" s="494"/>
      <c r="D25" s="493"/>
      <c r="E25" s="493"/>
      <c r="F25" s="493"/>
      <c r="G25" s="493"/>
    </row>
    <row r="26" spans="1:7" x14ac:dyDescent="0.25">
      <c r="A26" s="492" t="s">
        <v>397</v>
      </c>
      <c r="B26" s="493"/>
      <c r="C26" s="494"/>
      <c r="D26" s="493"/>
      <c r="E26" s="493"/>
      <c r="F26" s="493"/>
      <c r="G26" s="493"/>
    </row>
    <row r="27" spans="1:7" x14ac:dyDescent="0.25">
      <c r="A27" s="492" t="s">
        <v>412</v>
      </c>
      <c r="B27" s="493"/>
      <c r="C27" s="494"/>
      <c r="D27" s="493" t="s">
        <v>410</v>
      </c>
      <c r="E27" s="493"/>
      <c r="F27" s="493"/>
      <c r="G27" s="493"/>
    </row>
    <row r="28" spans="1:7" x14ac:dyDescent="0.25">
      <c r="A28" s="492" t="s">
        <v>768</v>
      </c>
      <c r="B28" s="493"/>
      <c r="C28" s="494"/>
      <c r="D28" s="493" t="s">
        <v>903</v>
      </c>
      <c r="E28" s="493"/>
      <c r="F28" s="493"/>
      <c r="G28" s="493"/>
    </row>
    <row r="29" spans="1:7" x14ac:dyDescent="0.25">
      <c r="A29" s="492" t="s">
        <v>1102</v>
      </c>
      <c r="B29" s="493"/>
      <c r="C29" s="494"/>
      <c r="D29" s="493" t="s">
        <v>1103</v>
      </c>
      <c r="E29" s="493"/>
      <c r="F29" s="493"/>
      <c r="G29" s="493"/>
    </row>
    <row r="30" spans="1:7" x14ac:dyDescent="0.25">
      <c r="A30" s="492" t="s">
        <v>918</v>
      </c>
      <c r="B30" s="493"/>
      <c r="C30" s="494"/>
      <c r="D30" s="493" t="s">
        <v>916</v>
      </c>
      <c r="E30" s="493"/>
      <c r="F30" s="493"/>
      <c r="G30" s="493"/>
    </row>
    <row r="31" spans="1:7" x14ac:dyDescent="0.25">
      <c r="A31" s="492" t="s">
        <v>688</v>
      </c>
      <c r="B31" s="493"/>
      <c r="C31" s="494"/>
      <c r="D31" s="493"/>
      <c r="E31" s="493"/>
      <c r="F31" s="493"/>
      <c r="G31" s="493"/>
    </row>
    <row r="32" spans="1:7" x14ac:dyDescent="0.25">
      <c r="A32" s="492" t="s">
        <v>547</v>
      </c>
      <c r="B32" s="493"/>
      <c r="C32" s="494"/>
      <c r="D32" s="493"/>
      <c r="E32" s="493"/>
      <c r="F32" s="493"/>
      <c r="G32" s="493"/>
    </row>
    <row r="33" spans="1:7" x14ac:dyDescent="0.25">
      <c r="A33" s="492" t="s">
        <v>405</v>
      </c>
      <c r="B33" s="493"/>
      <c r="C33" s="494"/>
      <c r="D33" s="493"/>
      <c r="E33" s="493"/>
      <c r="F33" s="493"/>
      <c r="G33" s="493"/>
    </row>
    <row r="34" spans="1:7" x14ac:dyDescent="0.25">
      <c r="A34" s="492" t="s">
        <v>207</v>
      </c>
      <c r="B34" s="493"/>
      <c r="C34" s="494"/>
      <c r="D34" s="493"/>
      <c r="E34" s="493"/>
      <c r="F34" s="493"/>
      <c r="G34" s="493"/>
    </row>
    <row r="35" spans="1:7" x14ac:dyDescent="0.25">
      <c r="A35" s="492" t="s">
        <v>624</v>
      </c>
      <c r="B35" s="493"/>
      <c r="C35" s="494"/>
      <c r="D35" s="493"/>
      <c r="E35" s="493"/>
      <c r="F35" s="493"/>
      <c r="G35" s="493"/>
    </row>
    <row r="36" spans="1:7" x14ac:dyDescent="0.25">
      <c r="A36" s="492" t="s">
        <v>508</v>
      </c>
      <c r="B36" s="493"/>
      <c r="C36" s="494"/>
      <c r="D36" s="493"/>
      <c r="E36" s="493"/>
      <c r="F36" s="493"/>
      <c r="G36" s="493"/>
    </row>
    <row r="37" spans="1:7" x14ac:dyDescent="0.25">
      <c r="A37" s="492" t="s">
        <v>1065</v>
      </c>
      <c r="B37" s="493"/>
      <c r="C37" s="494"/>
      <c r="D37" s="493" t="s">
        <v>1069</v>
      </c>
      <c r="E37" s="493"/>
      <c r="F37" s="493"/>
      <c r="G37" s="493"/>
    </row>
    <row r="38" spans="1:7" x14ac:dyDescent="0.25">
      <c r="A38" s="492" t="s">
        <v>383</v>
      </c>
      <c r="B38" s="493"/>
      <c r="C38" s="494"/>
      <c r="D38" s="493" t="s">
        <v>1367</v>
      </c>
      <c r="E38" s="493"/>
      <c r="F38" s="493"/>
      <c r="G38" s="493"/>
    </row>
    <row r="39" spans="1:7" x14ac:dyDescent="0.25">
      <c r="A39" s="492" t="s">
        <v>840</v>
      </c>
      <c r="B39" s="493"/>
      <c r="C39" s="494"/>
      <c r="D39" s="493"/>
      <c r="E39" s="493"/>
      <c r="F39" s="493"/>
      <c r="G39" s="493"/>
    </row>
    <row r="40" spans="1:7" x14ac:dyDescent="0.25">
      <c r="A40" s="492" t="s">
        <v>1315</v>
      </c>
      <c r="B40" s="493"/>
      <c r="C40" s="494"/>
      <c r="D40" s="493" t="s">
        <v>1510</v>
      </c>
      <c r="E40" s="493"/>
      <c r="F40" s="493"/>
      <c r="G40" s="493"/>
    </row>
    <row r="41" spans="1:7" x14ac:dyDescent="0.25">
      <c r="A41" s="492" t="s">
        <v>930</v>
      </c>
      <c r="B41" s="493"/>
      <c r="C41" s="494"/>
      <c r="D41" s="493" t="s">
        <v>931</v>
      </c>
      <c r="E41" s="493"/>
      <c r="F41" s="493"/>
      <c r="G41" s="493"/>
    </row>
    <row r="42" spans="1:7" x14ac:dyDescent="0.25">
      <c r="A42" s="492" t="s">
        <v>534</v>
      </c>
      <c r="B42" s="493"/>
      <c r="C42" s="494"/>
      <c r="D42" s="493"/>
      <c r="E42" s="493"/>
      <c r="F42" s="493"/>
      <c r="G42" s="493"/>
    </row>
    <row r="43" spans="1:7" x14ac:dyDescent="0.25">
      <c r="A43" s="492" t="s">
        <v>110</v>
      </c>
      <c r="B43" s="493"/>
      <c r="C43" s="494"/>
      <c r="D43" s="493" t="s">
        <v>570</v>
      </c>
      <c r="E43" s="493"/>
      <c r="F43" s="493"/>
      <c r="G43" s="493"/>
    </row>
    <row r="44" spans="1:7" x14ac:dyDescent="0.25">
      <c r="A44" s="492" t="s">
        <v>635</v>
      </c>
      <c r="B44" s="493"/>
      <c r="C44" s="494"/>
      <c r="D44" s="493"/>
      <c r="E44" s="493"/>
      <c r="F44" s="493"/>
      <c r="G44" s="493"/>
    </row>
    <row r="45" spans="1:7" x14ac:dyDescent="0.25">
      <c r="A45" s="492" t="s">
        <v>364</v>
      </c>
      <c r="B45" s="493"/>
      <c r="C45" s="494"/>
      <c r="D45" s="493"/>
      <c r="E45" s="493"/>
      <c r="F45" s="493"/>
      <c r="G45" s="493"/>
    </row>
    <row r="46" spans="1:7" x14ac:dyDescent="0.25">
      <c r="A46" s="492" t="s">
        <v>395</v>
      </c>
      <c r="B46" s="493"/>
      <c r="C46" s="494"/>
      <c r="D46" s="493"/>
      <c r="E46" s="493"/>
      <c r="F46" s="493"/>
      <c r="G46" s="493"/>
    </row>
    <row r="47" spans="1:7" x14ac:dyDescent="0.25">
      <c r="A47" s="492" t="s">
        <v>394</v>
      </c>
      <c r="B47" s="493"/>
      <c r="C47" s="494"/>
      <c r="D47" s="493"/>
      <c r="E47" s="493"/>
      <c r="F47" s="493"/>
      <c r="G47" s="493"/>
    </row>
    <row r="48" spans="1:7" x14ac:dyDescent="0.25">
      <c r="A48" s="492" t="s">
        <v>183</v>
      </c>
      <c r="B48" s="493"/>
      <c r="C48" s="494"/>
      <c r="D48" s="493" t="s">
        <v>377</v>
      </c>
      <c r="E48" s="493"/>
      <c r="F48" s="493"/>
      <c r="G48" s="493"/>
    </row>
    <row r="49" spans="1:7" x14ac:dyDescent="0.25">
      <c r="A49" s="492" t="s">
        <v>298</v>
      </c>
      <c r="B49" s="493"/>
      <c r="C49" s="494"/>
      <c r="D49" s="493" t="s">
        <v>97</v>
      </c>
      <c r="E49" s="493"/>
      <c r="F49" s="493"/>
      <c r="G49" s="493"/>
    </row>
    <row r="50" spans="1:7" x14ac:dyDescent="0.25">
      <c r="A50" s="492" t="s">
        <v>555</v>
      </c>
      <c r="B50" s="493"/>
      <c r="C50" s="494"/>
      <c r="D50" s="493"/>
      <c r="E50" s="493"/>
      <c r="F50" s="493"/>
      <c r="G50" s="493"/>
    </row>
    <row r="51" spans="1:7" x14ac:dyDescent="0.25">
      <c r="A51" s="492" t="s">
        <v>359</v>
      </c>
      <c r="B51" s="493"/>
      <c r="C51" s="494"/>
      <c r="D51" s="493"/>
      <c r="E51" s="493"/>
      <c r="F51" s="493"/>
      <c r="G51" s="493"/>
    </row>
    <row r="52" spans="1:7" x14ac:dyDescent="0.25">
      <c r="A52" s="492" t="s">
        <v>1350</v>
      </c>
      <c r="B52" s="493"/>
      <c r="C52" s="494"/>
      <c r="D52" s="493" t="s">
        <v>691</v>
      </c>
      <c r="E52" s="493"/>
      <c r="F52" s="493"/>
      <c r="G52" s="493"/>
    </row>
    <row r="53" spans="1:7" x14ac:dyDescent="0.25">
      <c r="A53" s="492" t="s">
        <v>126</v>
      </c>
      <c r="B53" s="493"/>
      <c r="C53" s="494"/>
      <c r="D53" s="493" t="s">
        <v>847</v>
      </c>
      <c r="E53" s="493"/>
      <c r="F53" s="493"/>
      <c r="G53" s="493"/>
    </row>
    <row r="54" spans="1:7" x14ac:dyDescent="0.25">
      <c r="A54" s="492" t="s">
        <v>1549</v>
      </c>
      <c r="B54" s="493"/>
      <c r="C54" s="494"/>
      <c r="D54" s="493"/>
      <c r="E54" s="493"/>
      <c r="F54" s="493"/>
      <c r="G54" s="493"/>
    </row>
    <row r="55" spans="1:7" x14ac:dyDescent="0.25">
      <c r="A55" s="492" t="s">
        <v>692</v>
      </c>
      <c r="B55" s="493"/>
      <c r="C55" s="494"/>
      <c r="D55" s="493"/>
      <c r="E55" s="493"/>
      <c r="F55" s="493"/>
      <c r="G55" s="493"/>
    </row>
    <row r="56" spans="1:7" x14ac:dyDescent="0.25">
      <c r="A56" s="492" t="s">
        <v>800</v>
      </c>
      <c r="B56" s="493"/>
      <c r="C56" s="494"/>
      <c r="D56" s="493" t="s">
        <v>1006</v>
      </c>
      <c r="E56" s="493"/>
      <c r="F56" s="493"/>
      <c r="G56" s="493"/>
    </row>
    <row r="57" spans="1:7" x14ac:dyDescent="0.25">
      <c r="A57" s="492" t="s">
        <v>1004</v>
      </c>
      <c r="B57" s="493"/>
      <c r="C57" s="494"/>
      <c r="D57" s="493"/>
      <c r="E57" s="493"/>
      <c r="F57" s="493"/>
      <c r="G57" s="493"/>
    </row>
    <row r="58" spans="1:7" x14ac:dyDescent="0.25">
      <c r="A58" s="492" t="s">
        <v>774</v>
      </c>
      <c r="B58" s="493"/>
      <c r="C58" s="494"/>
      <c r="D58" s="493"/>
      <c r="E58" s="493"/>
      <c r="F58" s="493"/>
      <c r="G58" s="493"/>
    </row>
    <row r="59" spans="1:7" x14ac:dyDescent="0.25">
      <c r="A59" s="492" t="s">
        <v>1497</v>
      </c>
      <c r="B59" s="493"/>
      <c r="C59" s="494"/>
      <c r="D59" s="493"/>
      <c r="E59" s="493"/>
      <c r="F59" s="493"/>
      <c r="G59" s="493"/>
    </row>
    <row r="60" spans="1:7" x14ac:dyDescent="0.25">
      <c r="A60" s="492" t="s">
        <v>690</v>
      </c>
      <c r="B60" s="493"/>
      <c r="C60" s="494"/>
      <c r="D60" s="493"/>
      <c r="E60" s="493"/>
      <c r="F60" s="493"/>
      <c r="G60" s="493"/>
    </row>
    <row r="61" spans="1:7" x14ac:dyDescent="0.25">
      <c r="A61" s="492" t="s">
        <v>665</v>
      </c>
      <c r="B61" s="493"/>
      <c r="C61" s="494"/>
      <c r="D61" s="493" t="s">
        <v>1007</v>
      </c>
      <c r="E61" s="493"/>
      <c r="F61" s="493"/>
      <c r="G61" s="493"/>
    </row>
    <row r="62" spans="1:7" x14ac:dyDescent="0.25">
      <c r="A62" s="492" t="s">
        <v>1005</v>
      </c>
      <c r="B62" s="493"/>
      <c r="C62" s="494"/>
      <c r="D62" s="493"/>
      <c r="E62" s="493"/>
      <c r="F62" s="493"/>
      <c r="G62" s="493"/>
    </row>
    <row r="63" spans="1:7" x14ac:dyDescent="0.25">
      <c r="A63" s="492" t="s">
        <v>1282</v>
      </c>
      <c r="B63" s="493"/>
      <c r="C63" s="494"/>
      <c r="D63" s="493"/>
      <c r="E63" s="493"/>
      <c r="F63" s="493"/>
      <c r="G63" s="493"/>
    </row>
    <row r="64" spans="1:7" x14ac:dyDescent="0.25">
      <c r="A64" s="492" t="s">
        <v>357</v>
      </c>
      <c r="B64" s="493"/>
      <c r="C64" s="494"/>
      <c r="D64" s="493"/>
      <c r="E64" s="493"/>
      <c r="F64" s="493"/>
      <c r="G64" s="493"/>
    </row>
    <row r="65" spans="1:7" x14ac:dyDescent="0.25">
      <c r="A65" s="492" t="s">
        <v>594</v>
      </c>
      <c r="B65" s="493"/>
      <c r="C65" s="494"/>
      <c r="D65" s="493" t="s">
        <v>922</v>
      </c>
      <c r="E65" s="493"/>
      <c r="F65" s="493"/>
      <c r="G65" s="493"/>
    </row>
    <row r="66" spans="1:7" x14ac:dyDescent="0.25">
      <c r="A66" s="492" t="s">
        <v>936</v>
      </c>
      <c r="B66" s="493"/>
      <c r="C66" s="494"/>
      <c r="D66" s="493"/>
      <c r="E66" s="493"/>
      <c r="F66" s="493"/>
      <c r="G66" s="493"/>
    </row>
    <row r="67" spans="1:7" x14ac:dyDescent="0.25">
      <c r="A67" s="492" t="s">
        <v>414</v>
      </c>
      <c r="B67" s="493"/>
      <c r="C67" s="494"/>
      <c r="D67" s="493"/>
      <c r="E67" s="493"/>
      <c r="F67" s="493"/>
      <c r="G67" s="493"/>
    </row>
    <row r="68" spans="1:7" x14ac:dyDescent="0.25">
      <c r="A68" s="492" t="s">
        <v>587</v>
      </c>
      <c r="B68" s="493"/>
      <c r="C68" s="494"/>
      <c r="D68" s="493"/>
      <c r="E68" s="493"/>
      <c r="F68" s="493"/>
      <c r="G68" s="493"/>
    </row>
    <row r="69" spans="1:7" x14ac:dyDescent="0.25">
      <c r="A69" s="492" t="s">
        <v>328</v>
      </c>
      <c r="B69" s="493"/>
      <c r="C69" s="494"/>
      <c r="D69" s="493"/>
      <c r="E69" s="493"/>
      <c r="F69" s="493"/>
      <c r="G69" s="493"/>
    </row>
    <row r="70" spans="1:7" x14ac:dyDescent="0.25">
      <c r="A70" s="492" t="s">
        <v>203</v>
      </c>
      <c r="B70" s="493"/>
      <c r="C70" s="494"/>
      <c r="D70" s="493"/>
      <c r="E70" s="493"/>
      <c r="F70" s="493"/>
      <c r="G70" s="493"/>
    </row>
    <row r="71" spans="1:7" x14ac:dyDescent="0.25">
      <c r="A71" s="492" t="s">
        <v>445</v>
      </c>
      <c r="B71" s="493"/>
      <c r="C71" s="494"/>
      <c r="D71" s="493"/>
      <c r="E71" s="493"/>
      <c r="F71" s="493"/>
      <c r="G71" s="493"/>
    </row>
    <row r="72" spans="1:7" x14ac:dyDescent="0.25">
      <c r="A72" s="492" t="s">
        <v>367</v>
      </c>
      <c r="B72" s="493"/>
      <c r="C72" s="494"/>
      <c r="D72" s="493"/>
      <c r="E72" s="493"/>
      <c r="F72" s="493"/>
      <c r="G72" s="493"/>
    </row>
    <row r="73" spans="1:7" x14ac:dyDescent="0.25">
      <c r="A73" s="492" t="s">
        <v>148</v>
      </c>
      <c r="B73" s="493"/>
      <c r="C73" s="494"/>
      <c r="D73" s="493"/>
      <c r="E73" s="493"/>
      <c r="F73" s="493"/>
      <c r="G73" s="493"/>
    </row>
    <row r="74" spans="1:7" x14ac:dyDescent="0.25">
      <c r="A74" s="492" t="s">
        <v>365</v>
      </c>
      <c r="B74" s="493"/>
      <c r="C74" s="494"/>
      <c r="D74" s="493"/>
      <c r="E74" s="493"/>
      <c r="F74" s="493"/>
      <c r="G74" s="493"/>
    </row>
    <row r="75" spans="1:7" x14ac:dyDescent="0.25">
      <c r="A75" s="492" t="s">
        <v>595</v>
      </c>
      <c r="B75" s="493"/>
      <c r="C75" s="494"/>
      <c r="D75" s="493" t="s">
        <v>1195</v>
      </c>
      <c r="E75" s="493"/>
      <c r="F75" s="493"/>
      <c r="G75" s="493"/>
    </row>
    <row r="76" spans="1:7" x14ac:dyDescent="0.25">
      <c r="A76" s="492" t="s">
        <v>1194</v>
      </c>
      <c r="B76" s="493"/>
      <c r="C76" s="494"/>
      <c r="D76" s="493" t="s">
        <v>1161</v>
      </c>
      <c r="E76" s="493"/>
      <c r="F76" s="493"/>
      <c r="G76" s="493"/>
    </row>
    <row r="77" spans="1:7" x14ac:dyDescent="0.25">
      <c r="A77" s="492" t="s">
        <v>1160</v>
      </c>
      <c r="B77" s="493"/>
      <c r="C77" s="494"/>
      <c r="D77" s="493"/>
      <c r="E77" s="493"/>
      <c r="F77" s="493"/>
      <c r="G77" s="493"/>
    </row>
    <row r="78" spans="1:7" x14ac:dyDescent="0.25">
      <c r="A78" s="492" t="s">
        <v>947</v>
      </c>
      <c r="B78" s="493"/>
      <c r="C78" s="494"/>
      <c r="D78" s="493"/>
      <c r="E78" s="493"/>
      <c r="F78" s="493"/>
      <c r="G78" s="493"/>
    </row>
    <row r="79" spans="1:7" x14ac:dyDescent="0.25">
      <c r="A79" s="492" t="s">
        <v>991</v>
      </c>
      <c r="B79" s="493"/>
      <c r="C79" s="494"/>
      <c r="D79" s="493"/>
      <c r="E79" s="493"/>
      <c r="F79" s="493"/>
      <c r="G79" s="493"/>
    </row>
    <row r="80" spans="1:7" x14ac:dyDescent="0.25">
      <c r="A80" s="492" t="s">
        <v>705</v>
      </c>
      <c r="B80" s="493"/>
      <c r="C80" s="494"/>
      <c r="D80" s="493"/>
      <c r="E80" s="493"/>
      <c r="F80" s="493"/>
      <c r="G80" s="493"/>
    </row>
    <row r="81" spans="1:7" x14ac:dyDescent="0.25">
      <c r="A81" s="492" t="s">
        <v>575</v>
      </c>
      <c r="B81" s="493"/>
      <c r="C81" s="494"/>
      <c r="D81" s="493" t="s">
        <v>1139</v>
      </c>
      <c r="E81" s="493"/>
      <c r="F81" s="493"/>
      <c r="G81" s="493"/>
    </row>
    <row r="82" spans="1:7" x14ac:dyDescent="0.25">
      <c r="A82" s="492" t="s">
        <v>1138</v>
      </c>
      <c r="B82" s="493"/>
      <c r="C82" s="494"/>
      <c r="D82" s="493"/>
      <c r="E82" s="493"/>
      <c r="F82" s="493"/>
      <c r="G82" s="493"/>
    </row>
    <row r="83" spans="1:7" x14ac:dyDescent="0.25">
      <c r="A83" s="492" t="s">
        <v>956</v>
      </c>
      <c r="B83" s="493"/>
      <c r="C83" s="494"/>
      <c r="D83" s="493" t="s">
        <v>1235</v>
      </c>
      <c r="E83" s="493"/>
      <c r="F83" s="493"/>
      <c r="G83" s="493"/>
    </row>
    <row r="84" spans="1:7" x14ac:dyDescent="0.25">
      <c r="A84" s="492" t="s">
        <v>708</v>
      </c>
      <c r="B84" s="493"/>
      <c r="C84" s="494"/>
      <c r="D84" s="493"/>
      <c r="E84" s="493"/>
      <c r="F84" s="493"/>
      <c r="G84" s="493"/>
    </row>
    <row r="85" spans="1:7" x14ac:dyDescent="0.25">
      <c r="A85" s="492" t="s">
        <v>746</v>
      </c>
      <c r="B85" s="493"/>
      <c r="C85" s="494"/>
      <c r="D85" s="493"/>
      <c r="E85" s="493"/>
      <c r="F85" s="493"/>
      <c r="G85" s="493"/>
    </row>
    <row r="86" spans="1:7" x14ac:dyDescent="0.25">
      <c r="A86" s="492" t="s">
        <v>360</v>
      </c>
      <c r="B86" s="493"/>
      <c r="C86" s="494"/>
      <c r="D86" s="493" t="s">
        <v>97</v>
      </c>
      <c r="E86" s="493"/>
      <c r="F86" s="493"/>
      <c r="G86" s="493"/>
    </row>
    <row r="87" spans="1:7" x14ac:dyDescent="0.25">
      <c r="A87" s="492" t="s">
        <v>816</v>
      </c>
      <c r="B87" s="493"/>
      <c r="C87" s="494"/>
      <c r="D87" s="493" t="s">
        <v>567</v>
      </c>
      <c r="E87" s="493"/>
      <c r="F87" s="493"/>
      <c r="G87" s="493"/>
    </row>
    <row r="88" spans="1:7" x14ac:dyDescent="0.25">
      <c r="A88" s="492" t="s">
        <v>818</v>
      </c>
      <c r="B88" s="493"/>
      <c r="C88" s="494"/>
      <c r="D88" s="493"/>
      <c r="E88" s="493"/>
      <c r="F88" s="493"/>
      <c r="G88" s="493"/>
    </row>
    <row r="89" spans="1:7" x14ac:dyDescent="0.25">
      <c r="A89" s="492" t="s">
        <v>817</v>
      </c>
      <c r="B89" s="493"/>
      <c r="C89" s="494"/>
      <c r="D89" s="493"/>
      <c r="E89" s="493"/>
      <c r="F89" s="493"/>
      <c r="G89" s="493"/>
    </row>
    <row r="90" spans="1:7" x14ac:dyDescent="0.25">
      <c r="A90" s="492" t="s">
        <v>813</v>
      </c>
      <c r="B90" s="493"/>
      <c r="C90" s="494"/>
      <c r="D90" s="493"/>
      <c r="E90" s="493"/>
      <c r="F90" s="493"/>
      <c r="G90" s="493"/>
    </row>
    <row r="91" spans="1:7" x14ac:dyDescent="0.25">
      <c r="A91" s="492" t="s">
        <v>815</v>
      </c>
      <c r="B91" s="493"/>
      <c r="C91" s="494"/>
      <c r="D91" s="493"/>
      <c r="E91" s="493"/>
      <c r="F91" s="493"/>
      <c r="G91" s="493"/>
    </row>
    <row r="92" spans="1:7" x14ac:dyDescent="0.25">
      <c r="A92" s="492" t="s">
        <v>814</v>
      </c>
      <c r="B92" s="493"/>
      <c r="C92" s="494"/>
      <c r="D92" s="493"/>
      <c r="E92" s="493"/>
      <c r="F92" s="493"/>
      <c r="G92" s="493"/>
    </row>
    <row r="93" spans="1:7" x14ac:dyDescent="0.25">
      <c r="A93" s="492" t="s">
        <v>823</v>
      </c>
      <c r="B93" s="493"/>
      <c r="C93" s="494"/>
      <c r="D93" s="493"/>
      <c r="E93" s="493"/>
      <c r="F93" s="493"/>
      <c r="G93" s="493"/>
    </row>
    <row r="94" spans="1:7" x14ac:dyDescent="0.25">
      <c r="A94" s="492" t="s">
        <v>820</v>
      </c>
      <c r="B94" s="493"/>
      <c r="C94" s="494"/>
      <c r="D94" s="493"/>
      <c r="E94" s="493"/>
      <c r="F94" s="493"/>
      <c r="G94" s="493"/>
    </row>
    <row r="95" spans="1:7" x14ac:dyDescent="0.25">
      <c r="A95" s="492" t="s">
        <v>1199</v>
      </c>
      <c r="B95" s="493"/>
      <c r="C95" s="494"/>
      <c r="D95" s="493"/>
      <c r="E95" s="493"/>
      <c r="F95" s="493"/>
      <c r="G95" s="493"/>
    </row>
    <row r="96" spans="1:7" x14ac:dyDescent="0.25">
      <c r="A96" s="492" t="s">
        <v>810</v>
      </c>
      <c r="B96" s="493"/>
      <c r="C96" s="494"/>
      <c r="D96" s="493"/>
      <c r="E96" s="493"/>
      <c r="F96" s="493"/>
      <c r="G96" s="493"/>
    </row>
    <row r="97" spans="1:7" x14ac:dyDescent="0.25">
      <c r="A97" s="492" t="s">
        <v>811</v>
      </c>
      <c r="B97" s="493"/>
      <c r="C97" s="494"/>
      <c r="D97" s="493"/>
      <c r="E97" s="493"/>
      <c r="F97" s="493"/>
      <c r="G97" s="493"/>
    </row>
    <row r="98" spans="1:7" x14ac:dyDescent="0.25">
      <c r="A98" s="492" t="s">
        <v>885</v>
      </c>
      <c r="B98" s="493"/>
      <c r="C98" s="494"/>
      <c r="D98" s="493"/>
      <c r="E98" s="493"/>
      <c r="F98" s="493"/>
      <c r="G98" s="493"/>
    </row>
    <row r="99" spans="1:7" x14ac:dyDescent="0.25">
      <c r="A99" s="492" t="s">
        <v>809</v>
      </c>
      <c r="B99" s="493"/>
      <c r="C99" s="494"/>
      <c r="D99" s="493" t="s">
        <v>430</v>
      </c>
      <c r="E99" s="493"/>
      <c r="F99" s="493"/>
      <c r="G99" s="493"/>
    </row>
    <row r="100" spans="1:7" x14ac:dyDescent="0.25">
      <c r="A100" s="492" t="s">
        <v>808</v>
      </c>
      <c r="B100" s="493"/>
      <c r="C100" s="494"/>
      <c r="D100" s="493"/>
      <c r="E100" s="493"/>
      <c r="F100" s="493"/>
      <c r="G100" s="493"/>
    </row>
    <row r="101" spans="1:7" x14ac:dyDescent="0.25">
      <c r="A101" s="492" t="s">
        <v>819</v>
      </c>
      <c r="B101" s="493"/>
      <c r="C101" s="494"/>
      <c r="D101" s="493"/>
      <c r="E101" s="493"/>
      <c r="F101" s="493"/>
      <c r="G101" s="493"/>
    </row>
    <row r="102" spans="1:7" x14ac:dyDescent="0.25">
      <c r="A102" s="492" t="s">
        <v>812</v>
      </c>
      <c r="B102" s="493"/>
      <c r="C102" s="494"/>
      <c r="D102" s="493"/>
      <c r="E102" s="493"/>
      <c r="F102" s="493"/>
      <c r="G102" s="493"/>
    </row>
    <row r="103" spans="1:7" x14ac:dyDescent="0.25">
      <c r="A103" s="492" t="s">
        <v>797</v>
      </c>
      <c r="B103" s="493"/>
      <c r="C103" s="494"/>
      <c r="D103" s="493"/>
      <c r="E103" s="493"/>
      <c r="F103" s="493"/>
      <c r="G103" s="493"/>
    </row>
    <row r="104" spans="1:7" x14ac:dyDescent="0.25">
      <c r="A104" s="492" t="s">
        <v>796</v>
      </c>
      <c r="B104" s="493"/>
      <c r="C104" s="494"/>
      <c r="D104" s="493"/>
      <c r="E104" s="493"/>
      <c r="F104" s="493"/>
      <c r="G104" s="493"/>
    </row>
    <row r="105" spans="1:7" x14ac:dyDescent="0.25">
      <c r="A105" s="492" t="s">
        <v>807</v>
      </c>
      <c r="B105" s="493"/>
      <c r="C105" s="494"/>
      <c r="D105" s="493"/>
      <c r="E105" s="493"/>
      <c r="F105" s="493"/>
      <c r="G105" s="493"/>
    </row>
    <row r="106" spans="1:7" x14ac:dyDescent="0.25">
      <c r="A106" s="492" t="s">
        <v>375</v>
      </c>
      <c r="B106" s="493"/>
      <c r="C106" s="494"/>
      <c r="D106" s="493"/>
      <c r="E106" s="493"/>
      <c r="F106" s="493"/>
      <c r="G106" s="493"/>
    </row>
    <row r="107" spans="1:7" x14ac:dyDescent="0.25">
      <c r="A107" s="492" t="s">
        <v>509</v>
      </c>
      <c r="B107" s="493"/>
      <c r="C107" s="494"/>
      <c r="D107" s="493"/>
      <c r="E107" s="493"/>
      <c r="F107" s="493"/>
      <c r="G107" s="493"/>
    </row>
    <row r="108" spans="1:7" x14ac:dyDescent="0.25">
      <c r="A108" s="492" t="s">
        <v>512</v>
      </c>
      <c r="B108" s="493"/>
      <c r="C108" s="494"/>
      <c r="D108" s="493"/>
      <c r="E108" s="493"/>
      <c r="F108" s="493"/>
      <c r="G108" s="493"/>
    </row>
    <row r="109" spans="1:7" x14ac:dyDescent="0.25">
      <c r="A109" s="492" t="s">
        <v>514</v>
      </c>
      <c r="B109" s="493"/>
      <c r="C109" s="494"/>
      <c r="D109" s="493" t="s">
        <v>609</v>
      </c>
      <c r="E109" s="493"/>
      <c r="F109" s="493"/>
      <c r="G109" s="493"/>
    </row>
    <row r="110" spans="1:7" x14ac:dyDescent="0.25">
      <c r="A110" s="492" t="s">
        <v>600</v>
      </c>
      <c r="B110" s="493"/>
      <c r="C110" s="494"/>
      <c r="D110" s="493"/>
      <c r="E110" s="493"/>
      <c r="F110" s="493"/>
      <c r="G110" s="493"/>
    </row>
    <row r="111" spans="1:7" x14ac:dyDescent="0.25">
      <c r="A111" s="492" t="s">
        <v>311</v>
      </c>
      <c r="B111" s="493"/>
      <c r="C111" s="494"/>
      <c r="D111" s="493" t="s">
        <v>343</v>
      </c>
      <c r="E111" s="493"/>
      <c r="F111" s="493"/>
      <c r="G111" s="493"/>
    </row>
    <row r="112" spans="1:7" x14ac:dyDescent="0.25">
      <c r="A112" s="492" t="s">
        <v>344</v>
      </c>
      <c r="B112" s="493"/>
      <c r="C112" s="494"/>
      <c r="D112" s="493" t="s">
        <v>1132</v>
      </c>
      <c r="E112" s="493"/>
      <c r="F112" s="493"/>
      <c r="G112" s="493"/>
    </row>
    <row r="113" spans="1:7" x14ac:dyDescent="0.25">
      <c r="A113" s="492" t="s">
        <v>899</v>
      </c>
      <c r="B113" s="493"/>
      <c r="C113" s="494"/>
      <c r="D113" s="493"/>
      <c r="E113" s="493"/>
      <c r="F113" s="493"/>
      <c r="G113" s="493"/>
    </row>
    <row r="114" spans="1:7" x14ac:dyDescent="0.25">
      <c r="A114" s="492" t="s">
        <v>382</v>
      </c>
      <c r="B114" s="493"/>
      <c r="C114" s="494"/>
      <c r="D114" s="493"/>
      <c r="E114" s="493"/>
      <c r="F114" s="493"/>
      <c r="G114" s="493"/>
    </row>
    <row r="115" spans="1:7" x14ac:dyDescent="0.25">
      <c r="A115" s="492" t="s">
        <v>685</v>
      </c>
      <c r="B115" s="493"/>
      <c r="C115" s="494"/>
      <c r="D115" s="493"/>
      <c r="E115" s="493"/>
      <c r="F115" s="493"/>
      <c r="G115" s="493"/>
    </row>
    <row r="116" spans="1:7" x14ac:dyDescent="0.25">
      <c r="A116" s="492" t="s">
        <v>626</v>
      </c>
      <c r="B116" s="493"/>
      <c r="C116" s="494"/>
      <c r="D116" s="493"/>
      <c r="E116" s="493"/>
      <c r="F116" s="493"/>
      <c r="G116" s="493"/>
    </row>
    <row r="117" spans="1:7" x14ac:dyDescent="0.25">
      <c r="A117" s="492" t="s">
        <v>361</v>
      </c>
      <c r="B117" s="493"/>
      <c r="C117" s="494"/>
      <c r="D117" s="493" t="s">
        <v>957</v>
      </c>
      <c r="E117" s="493"/>
      <c r="F117" s="493"/>
      <c r="G117" s="493"/>
    </row>
    <row r="118" spans="1:7" x14ac:dyDescent="0.25">
      <c r="A118" s="492" t="s">
        <v>898</v>
      </c>
      <c r="B118" s="493"/>
      <c r="C118" s="494"/>
      <c r="D118" s="493"/>
      <c r="E118" s="493"/>
      <c r="F118" s="493"/>
      <c r="G118" s="493"/>
    </row>
    <row r="119" spans="1:7" x14ac:dyDescent="0.25">
      <c r="A119" s="492" t="s">
        <v>145</v>
      </c>
      <c r="B119" s="493"/>
      <c r="C119" s="494"/>
      <c r="D119" s="493" t="s">
        <v>143</v>
      </c>
      <c r="E119" s="493"/>
      <c r="F119" s="493"/>
      <c r="G119" s="493"/>
    </row>
    <row r="120" spans="1:7" x14ac:dyDescent="0.25">
      <c r="A120" s="492" t="s">
        <v>142</v>
      </c>
      <c r="B120" s="493"/>
      <c r="C120" s="494"/>
      <c r="D120" s="493" t="s">
        <v>134</v>
      </c>
      <c r="E120" s="493"/>
      <c r="F120" s="493"/>
      <c r="G120" s="493"/>
    </row>
    <row r="121" spans="1:7" x14ac:dyDescent="0.25">
      <c r="A121" s="492" t="s">
        <v>133</v>
      </c>
      <c r="B121" s="493"/>
      <c r="C121" s="494"/>
      <c r="D121" s="493" t="s">
        <v>131</v>
      </c>
      <c r="E121" s="493"/>
      <c r="F121" s="493"/>
      <c r="G121" s="493"/>
    </row>
    <row r="122" spans="1:7" x14ac:dyDescent="0.25">
      <c r="A122" s="492" t="s">
        <v>130</v>
      </c>
      <c r="B122" s="493"/>
      <c r="C122" s="494"/>
      <c r="D122" s="493"/>
      <c r="E122" s="493"/>
      <c r="F122" s="493"/>
      <c r="G122" s="493"/>
    </row>
    <row r="123" spans="1:7" x14ac:dyDescent="0.25">
      <c r="A123" s="492" t="s">
        <v>438</v>
      </c>
      <c r="B123" s="493"/>
      <c r="C123" s="494"/>
      <c r="D123" s="493"/>
      <c r="E123" s="493"/>
      <c r="F123" s="493"/>
      <c r="G123" s="493"/>
    </row>
    <row r="124" spans="1:7" x14ac:dyDescent="0.25">
      <c r="A124" s="492" t="s">
        <v>121</v>
      </c>
      <c r="B124" s="493"/>
      <c r="C124" s="494"/>
      <c r="D124" s="493" t="s">
        <v>122</v>
      </c>
      <c r="E124" s="493"/>
      <c r="F124" s="493"/>
      <c r="G124" s="493"/>
    </row>
    <row r="125" spans="1:7" x14ac:dyDescent="0.25">
      <c r="A125" s="492" t="s">
        <v>138</v>
      </c>
      <c r="B125" s="493"/>
      <c r="C125" s="494"/>
      <c r="D125" s="493" t="s">
        <v>137</v>
      </c>
      <c r="E125" s="493"/>
      <c r="F125" s="493"/>
      <c r="G125" s="493"/>
    </row>
    <row r="126" spans="1:7" x14ac:dyDescent="0.25">
      <c r="A126" s="492" t="s">
        <v>129</v>
      </c>
      <c r="B126" s="493"/>
      <c r="C126" s="494"/>
      <c r="D126" s="493"/>
      <c r="E126" s="493"/>
      <c r="F126" s="493"/>
      <c r="G126" s="493"/>
    </row>
    <row r="127" spans="1:7" x14ac:dyDescent="0.25">
      <c r="A127" s="492" t="s">
        <v>435</v>
      </c>
      <c r="B127" s="493"/>
      <c r="C127" s="494"/>
      <c r="D127" s="493"/>
      <c r="E127" s="493"/>
      <c r="F127" s="493"/>
      <c r="G127" s="493"/>
    </row>
    <row r="128" spans="1:7" x14ac:dyDescent="0.25">
      <c r="A128" s="492" t="s">
        <v>904</v>
      </c>
      <c r="B128" s="493"/>
      <c r="C128" s="494"/>
      <c r="D128" s="493" t="s">
        <v>1128</v>
      </c>
      <c r="E128" s="493"/>
      <c r="F128" s="493"/>
      <c r="G128" s="493"/>
    </row>
    <row r="129" spans="1:7" x14ac:dyDescent="0.25">
      <c r="A129" s="492" t="s">
        <v>1127</v>
      </c>
      <c r="B129" s="493"/>
      <c r="C129" s="494"/>
      <c r="D129" s="493" t="s">
        <v>1135</v>
      </c>
      <c r="E129" s="493"/>
      <c r="F129" s="493"/>
      <c r="G129" s="493"/>
    </row>
    <row r="130" spans="1:7" x14ac:dyDescent="0.25">
      <c r="A130" s="492" t="s">
        <v>1105</v>
      </c>
      <c r="B130" s="493"/>
      <c r="C130" s="494"/>
      <c r="D130" s="493" t="s">
        <v>1101</v>
      </c>
      <c r="E130" s="493"/>
      <c r="F130" s="493"/>
      <c r="G130" s="493"/>
    </row>
    <row r="131" spans="1:7" x14ac:dyDescent="0.25">
      <c r="A131" s="492" t="s">
        <v>1184</v>
      </c>
      <c r="B131" s="493"/>
      <c r="C131" s="494"/>
      <c r="D131" s="493" t="s">
        <v>954</v>
      </c>
      <c r="E131" s="493"/>
      <c r="F131" s="493"/>
      <c r="G131" s="493"/>
    </row>
    <row r="132" spans="1:7" x14ac:dyDescent="0.25">
      <c r="A132" s="492" t="s">
        <v>955</v>
      </c>
      <c r="B132" s="493"/>
      <c r="C132" s="494"/>
      <c r="D132" s="493" t="s">
        <v>1022</v>
      </c>
      <c r="E132" s="493"/>
      <c r="F132" s="493"/>
      <c r="G132" s="493"/>
    </row>
    <row r="133" spans="1:7" x14ac:dyDescent="0.25">
      <c r="A133" s="492" t="s">
        <v>1114</v>
      </c>
      <c r="B133" s="493"/>
      <c r="C133" s="494"/>
      <c r="D133" s="493" t="s">
        <v>1088</v>
      </c>
      <c r="E133" s="493"/>
      <c r="F133" s="493"/>
      <c r="G133" s="493"/>
    </row>
    <row r="134" spans="1:7" x14ac:dyDescent="0.25">
      <c r="A134" s="492" t="s">
        <v>865</v>
      </c>
      <c r="B134" s="493"/>
      <c r="C134" s="494"/>
      <c r="D134" s="493" t="s">
        <v>1020</v>
      </c>
      <c r="E134" s="493"/>
      <c r="F134" s="493"/>
      <c r="G134" s="493"/>
    </row>
    <row r="135" spans="1:7" x14ac:dyDescent="0.25">
      <c r="A135" s="492" t="s">
        <v>1019</v>
      </c>
      <c r="B135" s="493"/>
      <c r="C135" s="494"/>
      <c r="D135" s="493" t="s">
        <v>1108</v>
      </c>
      <c r="E135" s="493"/>
      <c r="F135" s="493"/>
      <c r="G135" s="493"/>
    </row>
    <row r="136" spans="1:7" x14ac:dyDescent="0.25">
      <c r="A136" s="492" t="s">
        <v>1107</v>
      </c>
      <c r="B136" s="493"/>
      <c r="C136" s="494"/>
      <c r="D136" s="493" t="s">
        <v>1108</v>
      </c>
      <c r="E136" s="493"/>
      <c r="F136" s="493"/>
      <c r="G136" s="493"/>
    </row>
    <row r="137" spans="1:7" x14ac:dyDescent="0.25">
      <c r="A137" s="492" t="s">
        <v>990</v>
      </c>
      <c r="B137" s="493"/>
      <c r="C137" s="494"/>
      <c r="D137" s="493" t="s">
        <v>1140</v>
      </c>
      <c r="E137" s="493"/>
      <c r="F137" s="493"/>
      <c r="G137" s="493"/>
    </row>
    <row r="138" spans="1:7" x14ac:dyDescent="0.25">
      <c r="A138" s="492" t="s">
        <v>591</v>
      </c>
      <c r="B138" s="493"/>
      <c r="C138" s="494"/>
      <c r="D138" s="493" t="s">
        <v>1150</v>
      </c>
      <c r="E138" s="493"/>
      <c r="F138" s="493"/>
      <c r="G138" s="493"/>
    </row>
    <row r="139" spans="1:7" x14ac:dyDescent="0.25">
      <c r="A139" s="492" t="s">
        <v>1171</v>
      </c>
      <c r="B139" s="493"/>
      <c r="C139" s="494"/>
      <c r="D139" s="493" t="s">
        <v>1151</v>
      </c>
      <c r="E139" s="493"/>
      <c r="F139" s="493"/>
      <c r="G139" s="493"/>
    </row>
    <row r="140" spans="1:7" x14ac:dyDescent="0.25">
      <c r="A140" s="492" t="s">
        <v>1170</v>
      </c>
      <c r="B140" s="493"/>
      <c r="C140" s="494"/>
      <c r="D140" s="493" t="s">
        <v>1150</v>
      </c>
      <c r="E140" s="493"/>
      <c r="F140" s="493"/>
      <c r="G140" s="493"/>
    </row>
    <row r="141" spans="1:7" x14ac:dyDescent="0.25">
      <c r="A141" s="492" t="s">
        <v>1237</v>
      </c>
      <c r="B141" s="493"/>
      <c r="C141" s="494"/>
      <c r="D141" s="493"/>
      <c r="E141" s="493"/>
      <c r="F141" s="493"/>
      <c r="G141" s="493"/>
    </row>
    <row r="142" spans="1:7" x14ac:dyDescent="0.25">
      <c r="A142" s="492" t="s">
        <v>503</v>
      </c>
      <c r="B142" s="493"/>
      <c r="C142" s="494"/>
      <c r="D142" s="493" t="s">
        <v>513</v>
      </c>
      <c r="E142" s="493"/>
      <c r="F142" s="493"/>
      <c r="G142" s="493"/>
    </row>
    <row r="143" spans="1:7" x14ac:dyDescent="0.25">
      <c r="A143" s="492" t="s">
        <v>434</v>
      </c>
      <c r="B143" s="493"/>
      <c r="C143" s="494"/>
      <c r="D143" s="493" t="s">
        <v>532</v>
      </c>
      <c r="E143" s="493"/>
      <c r="F143" s="493"/>
      <c r="G143" s="493"/>
    </row>
    <row r="144" spans="1:7" x14ac:dyDescent="0.25">
      <c r="A144" s="492" t="s">
        <v>308</v>
      </c>
      <c r="B144" s="493"/>
      <c r="C144" s="494"/>
      <c r="D144" s="493" t="s">
        <v>151</v>
      </c>
      <c r="E144" s="493"/>
      <c r="F144" s="493"/>
      <c r="G144" s="493"/>
    </row>
    <row r="145" spans="1:7" x14ac:dyDescent="0.25">
      <c r="A145" s="492" t="s">
        <v>312</v>
      </c>
      <c r="B145" s="493"/>
      <c r="C145" s="494"/>
      <c r="D145" s="493" t="s">
        <v>1198</v>
      </c>
      <c r="E145" s="493"/>
      <c r="F145" s="493"/>
      <c r="G145" s="493"/>
    </row>
    <row r="146" spans="1:7" x14ac:dyDescent="0.25">
      <c r="A146" s="492" t="s">
        <v>1197</v>
      </c>
      <c r="B146" s="493"/>
      <c r="C146" s="494"/>
      <c r="D146" s="493" t="s">
        <v>949</v>
      </c>
      <c r="E146" s="493"/>
      <c r="F146" s="493"/>
      <c r="G146" s="493"/>
    </row>
    <row r="147" spans="1:7" x14ac:dyDescent="0.25">
      <c r="A147" s="492" t="s">
        <v>948</v>
      </c>
      <c r="B147" s="493"/>
      <c r="C147" s="494"/>
      <c r="D147" s="493" t="s">
        <v>842</v>
      </c>
      <c r="E147" s="493"/>
      <c r="F147" s="493"/>
      <c r="G147" s="493"/>
    </row>
    <row r="148" spans="1:7" x14ac:dyDescent="0.25">
      <c r="A148" s="492" t="s">
        <v>841</v>
      </c>
      <c r="B148" s="493"/>
      <c r="C148" s="494"/>
      <c r="D148" s="493" t="s">
        <v>1178</v>
      </c>
      <c r="E148" s="493"/>
      <c r="F148" s="493"/>
      <c r="G148" s="493"/>
    </row>
    <row r="149" spans="1:7" x14ac:dyDescent="0.25">
      <c r="A149" s="492" t="s">
        <v>1180</v>
      </c>
      <c r="B149" s="493"/>
      <c r="C149" s="494"/>
      <c r="D149" s="493" t="s">
        <v>1224</v>
      </c>
      <c r="E149" s="493"/>
      <c r="F149" s="493"/>
      <c r="G149" s="493"/>
    </row>
    <row r="150" spans="1:7" x14ac:dyDescent="0.25">
      <c r="A150" s="492" t="s">
        <v>1193</v>
      </c>
      <c r="B150" s="493"/>
      <c r="C150" s="494"/>
      <c r="D150" s="493"/>
      <c r="E150" s="493"/>
      <c r="F150" s="493"/>
      <c r="G150" s="493"/>
    </row>
    <row r="151" spans="1:7" x14ac:dyDescent="0.25">
      <c r="A151" s="492" t="s">
        <v>1081</v>
      </c>
      <c r="B151" s="493"/>
      <c r="C151" s="494"/>
      <c r="D151" s="493" t="s">
        <v>1033</v>
      </c>
      <c r="E151" s="493"/>
      <c r="F151" s="493"/>
      <c r="G151" s="493"/>
    </row>
    <row r="152" spans="1:7" x14ac:dyDescent="0.25">
      <c r="A152" s="492" t="s">
        <v>978</v>
      </c>
      <c r="B152" s="493"/>
      <c r="C152" s="494"/>
      <c r="D152" s="493" t="s">
        <v>1074</v>
      </c>
      <c r="E152" s="493"/>
      <c r="F152" s="493"/>
      <c r="G152" s="493"/>
    </row>
    <row r="153" spans="1:7" x14ac:dyDescent="0.25">
      <c r="A153" s="492" t="s">
        <v>902</v>
      </c>
      <c r="B153" s="493"/>
      <c r="C153" s="494"/>
      <c r="D153" s="493" t="s">
        <v>448</v>
      </c>
      <c r="E153" s="493"/>
      <c r="F153" s="493"/>
      <c r="G153" s="493"/>
    </row>
    <row r="154" spans="1:7" x14ac:dyDescent="0.25">
      <c r="A154" s="492" t="s">
        <v>684</v>
      </c>
      <c r="B154" s="493"/>
      <c r="C154" s="494"/>
      <c r="D154" s="493" t="s">
        <v>1074</v>
      </c>
      <c r="E154" s="493"/>
      <c r="F154" s="493"/>
      <c r="G154" s="493"/>
    </row>
    <row r="155" spans="1:7" x14ac:dyDescent="0.25">
      <c r="A155" s="492" t="s">
        <v>1072</v>
      </c>
      <c r="B155" s="493"/>
      <c r="C155" s="494"/>
      <c r="D155" s="493"/>
      <c r="E155" s="493"/>
      <c r="F155" s="493"/>
      <c r="G155" s="493"/>
    </row>
    <row r="156" spans="1:7" x14ac:dyDescent="0.25">
      <c r="A156" s="492" t="s">
        <v>439</v>
      </c>
      <c r="B156" s="493"/>
      <c r="C156" s="494"/>
      <c r="D156" s="493" t="s">
        <v>910</v>
      </c>
      <c r="E156" s="493"/>
      <c r="F156" s="493"/>
      <c r="G156" s="493"/>
    </row>
    <row r="157" spans="1:7" x14ac:dyDescent="0.25">
      <c r="A157" s="492" t="s">
        <v>909</v>
      </c>
      <c r="B157" s="493"/>
      <c r="C157" s="494"/>
      <c r="D157" s="493" t="s">
        <v>448</v>
      </c>
      <c r="E157" s="493"/>
      <c r="F157" s="493"/>
      <c r="G157" s="493"/>
    </row>
    <row r="158" spans="1:7" x14ac:dyDescent="0.25">
      <c r="A158" s="492" t="s">
        <v>1116</v>
      </c>
      <c r="B158" s="493"/>
      <c r="C158" s="494"/>
      <c r="D158" s="493" t="s">
        <v>680</v>
      </c>
      <c r="E158" s="493"/>
      <c r="F158" s="493"/>
      <c r="G158" s="493"/>
    </row>
    <row r="159" spans="1:7" x14ac:dyDescent="0.25">
      <c r="A159" s="492" t="s">
        <v>678</v>
      </c>
      <c r="B159" s="493"/>
      <c r="C159" s="494"/>
      <c r="D159" s="493" t="s">
        <v>922</v>
      </c>
      <c r="E159" s="493"/>
      <c r="F159" s="493"/>
      <c r="G159" s="493"/>
    </row>
    <row r="160" spans="1:7" x14ac:dyDescent="0.25">
      <c r="A160" s="492" t="s">
        <v>992</v>
      </c>
      <c r="B160" s="493"/>
      <c r="C160" s="494"/>
      <c r="D160" s="493" t="s">
        <v>1220</v>
      </c>
      <c r="E160" s="493"/>
      <c r="F160" s="493"/>
      <c r="G160" s="493"/>
    </row>
    <row r="161" spans="1:7" x14ac:dyDescent="0.25">
      <c r="A161" s="492" t="s">
        <v>1219</v>
      </c>
      <c r="B161" s="493"/>
      <c r="C161" s="494"/>
      <c r="D161" s="493"/>
      <c r="E161" s="493"/>
      <c r="F161" s="493"/>
      <c r="G161" s="493"/>
    </row>
    <row r="162" spans="1:7" x14ac:dyDescent="0.25">
      <c r="A162" s="492" t="s">
        <v>1218</v>
      </c>
      <c r="B162" s="493"/>
      <c r="C162" s="494"/>
      <c r="D162" s="493"/>
      <c r="E162" s="493"/>
      <c r="F162" s="493"/>
      <c r="G162" s="493"/>
    </row>
    <row r="163" spans="1:7" x14ac:dyDescent="0.25">
      <c r="A163" s="492" t="s">
        <v>1254</v>
      </c>
      <c r="B163" s="493"/>
      <c r="C163" s="494"/>
      <c r="D163" s="493"/>
      <c r="E163" s="493"/>
      <c r="F163" s="493"/>
      <c r="G163" s="493"/>
    </row>
    <row r="164" spans="1:7" x14ac:dyDescent="0.25">
      <c r="A164" s="492" t="s">
        <v>993</v>
      </c>
      <c r="B164" s="493"/>
      <c r="C164" s="494"/>
      <c r="D164" s="493" t="s">
        <v>1159</v>
      </c>
      <c r="E164" s="493"/>
      <c r="F164" s="493"/>
      <c r="G164" s="493"/>
    </row>
    <row r="165" spans="1:7" x14ac:dyDescent="0.25">
      <c r="A165" s="492" t="s">
        <v>1158</v>
      </c>
      <c r="B165" s="493"/>
      <c r="C165" s="494"/>
      <c r="D165" s="493" t="s">
        <v>751</v>
      </c>
      <c r="E165" s="493"/>
      <c r="F165" s="493"/>
      <c r="G165" s="493"/>
    </row>
    <row r="166" spans="1:7" x14ac:dyDescent="0.25">
      <c r="A166" s="492" t="s">
        <v>750</v>
      </c>
      <c r="B166" s="493"/>
      <c r="C166" s="494"/>
      <c r="D166" s="493"/>
      <c r="E166" s="493"/>
      <c r="F166" s="493"/>
      <c r="G166" s="493"/>
    </row>
    <row r="167" spans="1:7" x14ac:dyDescent="0.25">
      <c r="A167" s="492" t="s">
        <v>352</v>
      </c>
      <c r="B167" s="493"/>
      <c r="C167" s="494"/>
      <c r="D167" s="493"/>
      <c r="E167" s="493"/>
      <c r="F167" s="493"/>
      <c r="G167" s="493"/>
    </row>
    <row r="168" spans="1:7" x14ac:dyDescent="0.25">
      <c r="A168" s="492" t="s">
        <v>557</v>
      </c>
      <c r="B168" s="493"/>
      <c r="C168" s="494"/>
      <c r="D168" s="493" t="s">
        <v>559</v>
      </c>
      <c r="E168" s="493"/>
      <c r="F168" s="493"/>
      <c r="G168" s="493"/>
    </row>
    <row r="169" spans="1:7" x14ac:dyDescent="0.25">
      <c r="A169" s="492" t="s">
        <v>558</v>
      </c>
      <c r="B169" s="493"/>
      <c r="C169" s="494"/>
      <c r="D169" s="493" t="s">
        <v>559</v>
      </c>
      <c r="E169" s="493"/>
      <c r="F169" s="493"/>
      <c r="G169" s="493"/>
    </row>
    <row r="170" spans="1:7" x14ac:dyDescent="0.25">
      <c r="A170" s="492" t="s">
        <v>441</v>
      </c>
      <c r="B170" s="493"/>
      <c r="C170" s="494"/>
      <c r="D170" s="493" t="s">
        <v>448</v>
      </c>
      <c r="E170" s="493"/>
      <c r="F170" s="493"/>
      <c r="G170" s="493"/>
    </row>
    <row r="171" spans="1:7" x14ac:dyDescent="0.25">
      <c r="A171" s="492" t="s">
        <v>627</v>
      </c>
      <c r="B171" s="493"/>
      <c r="C171" s="494"/>
      <c r="D171" s="493"/>
      <c r="E171" s="493"/>
      <c r="F171" s="493"/>
      <c r="G171" s="493"/>
    </row>
    <row r="172" spans="1:7" x14ac:dyDescent="0.25">
      <c r="A172" s="492" t="s">
        <v>733</v>
      </c>
      <c r="B172" s="493"/>
      <c r="C172" s="494"/>
      <c r="D172" s="493"/>
      <c r="E172" s="493"/>
      <c r="F172" s="493"/>
      <c r="G172" s="493"/>
    </row>
    <row r="173" spans="1:7" x14ac:dyDescent="0.25">
      <c r="A173" s="492" t="s">
        <v>734</v>
      </c>
      <c r="B173" s="493"/>
      <c r="C173" s="494"/>
      <c r="D173" s="493"/>
      <c r="E173" s="493"/>
      <c r="F173" s="493"/>
      <c r="G173" s="493"/>
    </row>
    <row r="174" spans="1:7" x14ac:dyDescent="0.25">
      <c r="A174" s="492" t="s">
        <v>755</v>
      </c>
      <c r="B174" s="493"/>
      <c r="C174" s="494"/>
      <c r="D174" s="493"/>
      <c r="E174" s="493"/>
      <c r="F174" s="493"/>
      <c r="G174" s="493"/>
    </row>
    <row r="175" spans="1:7" x14ac:dyDescent="0.25">
      <c r="A175" s="492" t="s">
        <v>346</v>
      </c>
      <c r="B175" s="493"/>
      <c r="C175" s="494"/>
      <c r="D175" s="493" t="s">
        <v>378</v>
      </c>
      <c r="E175" s="493"/>
      <c r="F175" s="493"/>
      <c r="G175" s="493"/>
    </row>
    <row r="176" spans="1:7" x14ac:dyDescent="0.25">
      <c r="A176" s="492" t="s">
        <v>299</v>
      </c>
      <c r="B176" s="493"/>
      <c r="C176" s="494"/>
      <c r="D176" s="493" t="s">
        <v>556</v>
      </c>
      <c r="E176" s="493"/>
      <c r="F176" s="493"/>
      <c r="G176" s="493"/>
    </row>
    <row r="177" spans="1:7" x14ac:dyDescent="0.25">
      <c r="A177" s="492" t="s">
        <v>418</v>
      </c>
      <c r="B177" s="493"/>
      <c r="C177" s="494"/>
      <c r="D177" s="493" t="s">
        <v>1122</v>
      </c>
      <c r="E177" s="493"/>
      <c r="F177" s="493"/>
      <c r="G177" s="493"/>
    </row>
    <row r="178" spans="1:7" x14ac:dyDescent="0.25">
      <c r="A178" s="492" t="s">
        <v>1121</v>
      </c>
      <c r="B178" s="493"/>
      <c r="C178" s="494"/>
      <c r="D178" s="493" t="s">
        <v>1046</v>
      </c>
      <c r="E178" s="493"/>
      <c r="F178" s="493"/>
      <c r="G178" s="493"/>
    </row>
    <row r="179" spans="1:7" x14ac:dyDescent="0.25">
      <c r="A179" s="492" t="s">
        <v>1057</v>
      </c>
      <c r="B179" s="493"/>
      <c r="C179" s="494"/>
      <c r="D179" s="493"/>
      <c r="E179" s="493"/>
      <c r="F179" s="493"/>
      <c r="G179" s="493"/>
    </row>
    <row r="180" spans="1:7" x14ac:dyDescent="0.25">
      <c r="A180" s="492" t="s">
        <v>1023</v>
      </c>
      <c r="B180" s="493"/>
      <c r="C180" s="494"/>
      <c r="D180" s="493"/>
      <c r="E180" s="493"/>
      <c r="F180" s="493"/>
      <c r="G180" s="493"/>
    </row>
    <row r="181" spans="1:7" x14ac:dyDescent="0.25">
      <c r="A181" s="492" t="s">
        <v>1222</v>
      </c>
      <c r="B181" s="493"/>
      <c r="C181" s="494"/>
      <c r="D181" s="493" t="s">
        <v>1204</v>
      </c>
      <c r="E181" s="493"/>
      <c r="F181" s="493"/>
      <c r="G181" s="493"/>
    </row>
    <row r="182" spans="1:7" x14ac:dyDescent="0.25">
      <c r="A182" s="492" t="s">
        <v>1203</v>
      </c>
      <c r="B182" s="493"/>
      <c r="C182" s="494"/>
      <c r="D182" s="493" t="s">
        <v>869</v>
      </c>
      <c r="E182" s="493"/>
      <c r="F182" s="493"/>
      <c r="G182" s="493"/>
    </row>
    <row r="183" spans="1:7" x14ac:dyDescent="0.25">
      <c r="A183" s="492" t="s">
        <v>870</v>
      </c>
      <c r="B183" s="493"/>
      <c r="C183" s="494"/>
      <c r="D183" s="493"/>
      <c r="E183" s="493"/>
      <c r="F183" s="493"/>
      <c r="G183" s="493"/>
    </row>
    <row r="184" spans="1:7" x14ac:dyDescent="0.25">
      <c r="A184" s="492" t="s">
        <v>850</v>
      </c>
      <c r="B184" s="493"/>
      <c r="C184" s="494"/>
      <c r="D184" s="493"/>
      <c r="E184" s="493"/>
      <c r="F184" s="493"/>
      <c r="G184" s="493"/>
    </row>
    <row r="185" spans="1:7" x14ac:dyDescent="0.25">
      <c r="A185" s="492" t="s">
        <v>381</v>
      </c>
      <c r="B185" s="493"/>
      <c r="C185" s="494"/>
      <c r="D185" s="493"/>
      <c r="E185" s="493"/>
      <c r="F185" s="493"/>
      <c r="G185" s="493"/>
    </row>
    <row r="186" spans="1:7" x14ac:dyDescent="0.25">
      <c r="A186" s="492" t="s">
        <v>146</v>
      </c>
      <c r="B186" s="493"/>
      <c r="C186" s="494"/>
      <c r="D186" s="493" t="s">
        <v>147</v>
      </c>
      <c r="E186" s="493"/>
      <c r="F186" s="493"/>
      <c r="G186" s="493"/>
    </row>
    <row r="187" spans="1:7" x14ac:dyDescent="0.25">
      <c r="A187" s="492" t="s">
        <v>408</v>
      </c>
      <c r="B187" s="493"/>
      <c r="C187" s="494"/>
      <c r="D187" s="493"/>
      <c r="E187" s="493"/>
      <c r="F187" s="493"/>
      <c r="G187" s="493"/>
    </row>
    <row r="188" spans="1:7" x14ac:dyDescent="0.25">
      <c r="A188" s="492" t="s">
        <v>1120</v>
      </c>
      <c r="B188" s="493"/>
      <c r="C188" s="494"/>
      <c r="D188" s="493" t="s">
        <v>893</v>
      </c>
      <c r="E188" s="493"/>
      <c r="F188" s="493"/>
      <c r="G188" s="493"/>
    </row>
    <row r="189" spans="1:7" x14ac:dyDescent="0.25">
      <c r="A189" s="492" t="s">
        <v>892</v>
      </c>
      <c r="B189" s="493"/>
      <c r="C189" s="494"/>
      <c r="D189" s="493" t="s">
        <v>1173</v>
      </c>
      <c r="E189" s="493"/>
      <c r="F189" s="493"/>
      <c r="G189" s="493"/>
    </row>
    <row r="190" spans="1:7" x14ac:dyDescent="0.25">
      <c r="A190" s="492" t="s">
        <v>1181</v>
      </c>
      <c r="B190" s="493"/>
      <c r="C190" s="494"/>
      <c r="D190" s="493" t="s">
        <v>511</v>
      </c>
      <c r="E190" s="493"/>
      <c r="F190" s="493"/>
      <c r="G190" s="493"/>
    </row>
    <row r="191" spans="1:7" x14ac:dyDescent="0.25">
      <c r="A191" s="492" t="s">
        <v>1415</v>
      </c>
      <c r="B191" s="493"/>
      <c r="C191" s="494"/>
      <c r="D191" s="493" t="s">
        <v>1416</v>
      </c>
      <c r="E191" s="493"/>
      <c r="F191" s="493"/>
      <c r="G191" s="493"/>
    </row>
    <row r="192" spans="1:7" x14ac:dyDescent="0.25">
      <c r="A192" s="492" t="s">
        <v>369</v>
      </c>
      <c r="B192" s="493"/>
      <c r="C192" s="494"/>
      <c r="D192" s="493" t="s">
        <v>926</v>
      </c>
      <c r="E192" s="493"/>
      <c r="F192" s="493"/>
      <c r="G192" s="493"/>
    </row>
    <row r="193" spans="1:7" x14ac:dyDescent="0.25">
      <c r="A193" s="492" t="s">
        <v>927</v>
      </c>
      <c r="B193" s="493"/>
      <c r="C193" s="494"/>
      <c r="D193" s="493" t="s">
        <v>926</v>
      </c>
      <c r="E193" s="493"/>
      <c r="F193" s="493"/>
      <c r="G193" s="493"/>
    </row>
    <row r="194" spans="1:7" x14ac:dyDescent="0.25">
      <c r="A194" s="492" t="s">
        <v>965</v>
      </c>
      <c r="B194" s="493"/>
      <c r="C194" s="494"/>
      <c r="D194" s="493" t="s">
        <v>1142</v>
      </c>
      <c r="E194" s="493"/>
      <c r="F194" s="493"/>
      <c r="G194" s="493"/>
    </row>
    <row r="195" spans="1:7" x14ac:dyDescent="0.25">
      <c r="A195" s="492" t="s">
        <v>1141</v>
      </c>
      <c r="B195" s="493"/>
      <c r="C195" s="494"/>
      <c r="D195" s="493" t="s">
        <v>926</v>
      </c>
      <c r="E195" s="493"/>
      <c r="F195" s="493"/>
      <c r="G195" s="493"/>
    </row>
    <row r="196" spans="1:7" x14ac:dyDescent="0.25">
      <c r="A196" s="492" t="s">
        <v>935</v>
      </c>
      <c r="B196" s="493"/>
      <c r="C196" s="494"/>
      <c r="D196" s="493" t="s">
        <v>926</v>
      </c>
      <c r="E196" s="493"/>
      <c r="F196" s="493"/>
      <c r="G196" s="493"/>
    </row>
    <row r="197" spans="1:7" x14ac:dyDescent="0.25">
      <c r="A197" s="492" t="s">
        <v>934</v>
      </c>
      <c r="B197" s="493"/>
      <c r="C197" s="494"/>
      <c r="D197" s="493" t="s">
        <v>605</v>
      </c>
      <c r="E197" s="493"/>
      <c r="F197" s="493"/>
      <c r="G197" s="493"/>
    </row>
    <row r="198" spans="1:7" x14ac:dyDescent="0.25">
      <c r="A198" s="492" t="s">
        <v>172</v>
      </c>
      <c r="B198" s="493"/>
      <c r="C198" s="494"/>
      <c r="D198" s="493"/>
      <c r="E198" s="493"/>
      <c r="F198" s="493"/>
      <c r="G198" s="493"/>
    </row>
    <row r="199" spans="1:7" x14ac:dyDescent="0.25">
      <c r="A199" s="492" t="s">
        <v>938</v>
      </c>
      <c r="B199" s="493"/>
      <c r="C199" s="494"/>
      <c r="D199" s="493" t="s">
        <v>977</v>
      </c>
      <c r="E199" s="493"/>
      <c r="F199" s="493"/>
      <c r="G199" s="493"/>
    </row>
    <row r="200" spans="1:7" x14ac:dyDescent="0.25">
      <c r="A200" s="492" t="s">
        <v>975</v>
      </c>
      <c r="B200" s="493"/>
      <c r="C200" s="494"/>
      <c r="D200" s="493" t="s">
        <v>976</v>
      </c>
      <c r="E200" s="493"/>
      <c r="F200" s="493"/>
      <c r="G200" s="493"/>
    </row>
    <row r="201" spans="1:7" x14ac:dyDescent="0.25">
      <c r="A201" s="492" t="s">
        <v>974</v>
      </c>
      <c r="B201" s="493"/>
      <c r="C201" s="494"/>
      <c r="D201" s="493"/>
      <c r="E201" s="493"/>
      <c r="F201" s="493"/>
      <c r="G201" s="493"/>
    </row>
    <row r="202" spans="1:7" x14ac:dyDescent="0.25">
      <c r="A202" s="492" t="s">
        <v>937</v>
      </c>
      <c r="B202" s="493"/>
      <c r="C202" s="494"/>
      <c r="D202" s="493"/>
      <c r="E202" s="493"/>
      <c r="F202" s="493"/>
      <c r="G202" s="493"/>
    </row>
    <row r="203" spans="1:7" x14ac:dyDescent="0.25">
      <c r="A203" s="492" t="s">
        <v>939</v>
      </c>
      <c r="B203" s="493"/>
      <c r="C203" s="494"/>
      <c r="D203" s="493" t="s">
        <v>832</v>
      </c>
      <c r="E203" s="493"/>
      <c r="F203" s="493"/>
      <c r="G203" s="493"/>
    </row>
    <row r="204" spans="1:7" x14ac:dyDescent="0.25">
      <c r="A204" s="492" t="s">
        <v>436</v>
      </c>
      <c r="B204" s="493"/>
      <c r="C204" s="494"/>
      <c r="D204" s="493" t="s">
        <v>97</v>
      </c>
      <c r="E204" s="493"/>
      <c r="F204" s="493"/>
      <c r="G204" s="493"/>
    </row>
    <row r="205" spans="1:7" x14ac:dyDescent="0.25">
      <c r="A205" s="492" t="s">
        <v>550</v>
      </c>
      <c r="B205" s="493"/>
      <c r="C205" s="494"/>
      <c r="D205" s="493"/>
      <c r="E205" s="493"/>
      <c r="F205" s="493"/>
      <c r="G205" s="493"/>
    </row>
    <row r="206" spans="1:7" x14ac:dyDescent="0.25">
      <c r="A206" s="492" t="s">
        <v>1104</v>
      </c>
      <c r="B206" s="493"/>
      <c r="C206" s="494"/>
      <c r="D206" s="493" t="s">
        <v>883</v>
      </c>
      <c r="E206" s="493"/>
      <c r="F206" s="493"/>
      <c r="G206" s="493"/>
    </row>
    <row r="207" spans="1:7" x14ac:dyDescent="0.25">
      <c r="A207" s="492" t="s">
        <v>882</v>
      </c>
      <c r="B207" s="493"/>
      <c r="C207" s="494"/>
      <c r="D207" s="493"/>
      <c r="E207" s="493"/>
      <c r="F207" s="493"/>
      <c r="G207" s="493"/>
    </row>
    <row r="208" spans="1:7" x14ac:dyDescent="0.25">
      <c r="A208" s="492" t="s">
        <v>687</v>
      </c>
      <c r="B208" s="493"/>
      <c r="C208" s="494"/>
      <c r="D208" s="493"/>
      <c r="E208" s="493"/>
      <c r="F208" s="493"/>
      <c r="G208" s="493"/>
    </row>
    <row r="209" spans="1:7" x14ac:dyDescent="0.25">
      <c r="A209" s="492" t="s">
        <v>686</v>
      </c>
      <c r="B209" s="493"/>
      <c r="C209" s="494"/>
      <c r="D209" s="493" t="s">
        <v>822</v>
      </c>
      <c r="E209" s="493"/>
      <c r="F209" s="493"/>
      <c r="G209" s="493"/>
    </row>
    <row r="210" spans="1:7" x14ac:dyDescent="0.25">
      <c r="A210" s="492" t="s">
        <v>794</v>
      </c>
      <c r="B210" s="493"/>
      <c r="C210" s="494"/>
      <c r="D210" s="493"/>
      <c r="E210" s="493"/>
      <c r="F210" s="493"/>
      <c r="G210" s="493"/>
    </row>
    <row r="211" spans="1:7" x14ac:dyDescent="0.25">
      <c r="A211" s="492" t="s">
        <v>791</v>
      </c>
      <c r="B211" s="493"/>
      <c r="C211" s="494"/>
      <c r="D211" s="493"/>
      <c r="E211" s="493"/>
      <c r="F211" s="493"/>
      <c r="G211" s="493"/>
    </row>
    <row r="212" spans="1:7" x14ac:dyDescent="0.25">
      <c r="A212" s="492" t="s">
        <v>864</v>
      </c>
      <c r="B212" s="493"/>
      <c r="C212" s="494"/>
      <c r="D212" s="493"/>
      <c r="E212" s="493"/>
      <c r="F212" s="493"/>
      <c r="G212" s="493"/>
    </row>
    <row r="213" spans="1:7" x14ac:dyDescent="0.25">
      <c r="A213" s="492" t="s">
        <v>703</v>
      </c>
      <c r="B213" s="493"/>
      <c r="C213" s="494"/>
      <c r="D213" s="493" t="s">
        <v>886</v>
      </c>
      <c r="E213" s="493"/>
      <c r="F213" s="493"/>
      <c r="G213" s="493"/>
    </row>
    <row r="214" spans="1:7" x14ac:dyDescent="0.25">
      <c r="A214" s="492" t="s">
        <v>879</v>
      </c>
      <c r="B214" s="493"/>
      <c r="C214" s="494"/>
      <c r="D214" s="493" t="s">
        <v>827</v>
      </c>
      <c r="E214" s="493"/>
      <c r="F214" s="493"/>
      <c r="G214" s="493"/>
    </row>
    <row r="215" spans="1:7" x14ac:dyDescent="0.25">
      <c r="A215" s="492" t="s">
        <v>826</v>
      </c>
      <c r="B215" s="493"/>
      <c r="C215" s="494"/>
      <c r="D215" s="493" t="s">
        <v>827</v>
      </c>
      <c r="E215" s="493"/>
      <c r="F215" s="493"/>
      <c r="G215" s="493"/>
    </row>
    <row r="216" spans="1:7" x14ac:dyDescent="0.25">
      <c r="A216" s="492" t="s">
        <v>771</v>
      </c>
      <c r="B216" s="493"/>
      <c r="C216" s="494"/>
      <c r="D216" s="493" t="s">
        <v>913</v>
      </c>
      <c r="E216" s="493"/>
      <c r="F216" s="493"/>
      <c r="G216" s="493"/>
    </row>
    <row r="217" spans="1:7" x14ac:dyDescent="0.25">
      <c r="A217" s="492" t="s">
        <v>912</v>
      </c>
      <c r="B217" s="493"/>
      <c r="C217" s="494"/>
      <c r="D217" s="493"/>
      <c r="E217" s="493"/>
      <c r="F217" s="493"/>
      <c r="G217" s="493"/>
    </row>
    <row r="218" spans="1:7" x14ac:dyDescent="0.25">
      <c r="A218" s="492" t="s">
        <v>717</v>
      </c>
      <c r="B218" s="493"/>
      <c r="C218" s="494"/>
      <c r="D218" s="493"/>
      <c r="E218" s="493"/>
      <c r="F218" s="493"/>
      <c r="G218" s="493"/>
    </row>
    <row r="219" spans="1:7" x14ac:dyDescent="0.25">
      <c r="A219" s="492" t="s">
        <v>732</v>
      </c>
      <c r="B219" s="493"/>
      <c r="C219" s="494"/>
      <c r="D219" s="493"/>
      <c r="E219" s="493"/>
      <c r="F219" s="493"/>
      <c r="G219" s="493"/>
    </row>
    <row r="220" spans="1:7" x14ac:dyDescent="0.25">
      <c r="A220" s="492" t="s">
        <v>786</v>
      </c>
      <c r="B220" s="493"/>
      <c r="C220" s="494"/>
      <c r="D220" s="493"/>
      <c r="E220" s="493"/>
      <c r="F220" s="493"/>
      <c r="G220" s="493"/>
    </row>
    <row r="221" spans="1:7" x14ac:dyDescent="0.25">
      <c r="A221" s="492" t="s">
        <v>764</v>
      </c>
      <c r="B221" s="493"/>
      <c r="C221" s="494"/>
      <c r="D221" s="493" t="s">
        <v>921</v>
      </c>
      <c r="E221" s="493"/>
      <c r="F221" s="493"/>
      <c r="G221" s="493"/>
    </row>
    <row r="222" spans="1:7" x14ac:dyDescent="0.25">
      <c r="A222" s="492" t="s">
        <v>920</v>
      </c>
      <c r="B222" s="493"/>
      <c r="C222" s="494"/>
      <c r="D222" s="493"/>
      <c r="E222" s="493"/>
      <c r="F222" s="493"/>
      <c r="G222" s="493"/>
    </row>
    <row r="223" spans="1:7" x14ac:dyDescent="0.25">
      <c r="A223" s="492" t="s">
        <v>933</v>
      </c>
      <c r="B223" s="493"/>
      <c r="C223" s="494"/>
      <c r="D223" s="493"/>
      <c r="E223" s="493"/>
      <c r="F223" s="493"/>
      <c r="G223" s="493"/>
    </row>
    <row r="224" spans="1:7" x14ac:dyDescent="0.25">
      <c r="A224" s="492" t="s">
        <v>731</v>
      </c>
      <c r="B224" s="493"/>
      <c r="C224" s="494"/>
      <c r="D224" s="493" t="s">
        <v>986</v>
      </c>
      <c r="E224" s="493"/>
      <c r="F224" s="493"/>
      <c r="G224" s="493"/>
    </row>
    <row r="225" spans="1:7" x14ac:dyDescent="0.25">
      <c r="A225" s="492" t="s">
        <v>1113</v>
      </c>
      <c r="B225" s="493"/>
      <c r="C225" s="494"/>
      <c r="D225" s="493" t="s">
        <v>1080</v>
      </c>
      <c r="E225" s="493"/>
      <c r="F225" s="493"/>
      <c r="G225" s="493"/>
    </row>
    <row r="226" spans="1:7" x14ac:dyDescent="0.25">
      <c r="A226" s="492" t="s">
        <v>1078</v>
      </c>
      <c r="B226" s="493"/>
      <c r="C226" s="494"/>
      <c r="D226" s="493"/>
      <c r="E226" s="493"/>
      <c r="F226" s="493"/>
      <c r="G226" s="493"/>
    </row>
    <row r="227" spans="1:7" x14ac:dyDescent="0.25">
      <c r="A227" s="492" t="s">
        <v>1202</v>
      </c>
      <c r="B227" s="493"/>
      <c r="C227" s="494"/>
      <c r="D227" s="493" t="s">
        <v>1245</v>
      </c>
      <c r="E227" s="493"/>
      <c r="F227" s="493"/>
      <c r="G227" s="493"/>
    </row>
    <row r="228" spans="1:7" x14ac:dyDescent="0.25">
      <c r="A228" s="492" t="s">
        <v>1244</v>
      </c>
      <c r="B228" s="493"/>
      <c r="C228" s="494"/>
      <c r="D228" s="493" t="s">
        <v>1145</v>
      </c>
      <c r="E228" s="493"/>
      <c r="F228" s="493"/>
      <c r="G228" s="493"/>
    </row>
    <row r="229" spans="1:7" x14ac:dyDescent="0.25">
      <c r="A229" s="492" t="s">
        <v>1144</v>
      </c>
      <c r="B229" s="493"/>
      <c r="C229" s="494"/>
      <c r="D229" s="493" t="s">
        <v>801</v>
      </c>
      <c r="E229" s="493"/>
      <c r="F229" s="493"/>
      <c r="G229" s="493"/>
    </row>
    <row r="230" spans="1:7" x14ac:dyDescent="0.25">
      <c r="A230" s="492" t="s">
        <v>1039</v>
      </c>
      <c r="B230" s="493"/>
      <c r="C230" s="494"/>
      <c r="D230" s="493" t="s">
        <v>546</v>
      </c>
      <c r="E230" s="493"/>
      <c r="F230" s="493"/>
      <c r="G230" s="493"/>
    </row>
    <row r="231" spans="1:7" x14ac:dyDescent="0.25">
      <c r="A231" s="492" t="s">
        <v>529</v>
      </c>
      <c r="B231" s="493"/>
      <c r="C231" s="494"/>
      <c r="D231" s="493" t="s">
        <v>544</v>
      </c>
      <c r="E231" s="493"/>
      <c r="F231" s="493"/>
      <c r="G231" s="493"/>
    </row>
    <row r="232" spans="1:7" x14ac:dyDescent="0.25">
      <c r="A232" s="492" t="s">
        <v>530</v>
      </c>
      <c r="B232" s="493"/>
      <c r="C232" s="494"/>
      <c r="D232" s="493"/>
      <c r="E232" s="493"/>
      <c r="F232" s="493"/>
      <c r="G232" s="493"/>
    </row>
    <row r="233" spans="1:7" x14ac:dyDescent="0.25">
      <c r="A233" s="492" t="s">
        <v>103</v>
      </c>
      <c r="B233" s="493"/>
      <c r="C233" s="494"/>
      <c r="D233" s="493"/>
      <c r="E233" s="493"/>
      <c r="F233" s="493"/>
      <c r="G233" s="493"/>
    </row>
    <row r="234" spans="1:7" x14ac:dyDescent="0.25">
      <c r="A234" s="492" t="s">
        <v>582</v>
      </c>
      <c r="B234" s="493"/>
      <c r="C234" s="494"/>
      <c r="D234" s="493"/>
      <c r="E234" s="493"/>
      <c r="F234" s="493"/>
      <c r="G234" s="493"/>
    </row>
    <row r="235" spans="1:7" x14ac:dyDescent="0.25">
      <c r="A235" s="492" t="s">
        <v>592</v>
      </c>
      <c r="B235" s="493"/>
      <c r="C235" s="494"/>
      <c r="D235" s="493" t="s">
        <v>724</v>
      </c>
      <c r="E235" s="493"/>
      <c r="F235" s="493"/>
      <c r="G235" s="493"/>
    </row>
    <row r="236" spans="1:7" x14ac:dyDescent="0.25">
      <c r="A236" s="492" t="s">
        <v>723</v>
      </c>
      <c r="B236" s="493"/>
      <c r="C236" s="494"/>
      <c r="D236" s="493"/>
      <c r="E236" s="493"/>
      <c r="F236" s="493"/>
      <c r="G236" s="493"/>
    </row>
    <row r="237" spans="1:7" x14ac:dyDescent="0.25">
      <c r="A237" s="492" t="s">
        <v>565</v>
      </c>
      <c r="B237" s="493"/>
      <c r="C237" s="494"/>
      <c r="D237" s="493"/>
      <c r="E237" s="493"/>
      <c r="F237" s="493"/>
      <c r="G237" s="493"/>
    </row>
    <row r="238" spans="1:7" x14ac:dyDescent="0.25">
      <c r="A238" s="492" t="s">
        <v>607</v>
      </c>
      <c r="B238" s="493"/>
      <c r="C238" s="494"/>
      <c r="D238" s="493"/>
      <c r="E238" s="493"/>
      <c r="F238" s="493"/>
      <c r="G238" s="493"/>
    </row>
    <row r="239" spans="1:7" x14ac:dyDescent="0.25">
      <c r="A239" s="492" t="s">
        <v>563</v>
      </c>
      <c r="B239" s="493"/>
      <c r="C239" s="494"/>
      <c r="D239" s="493"/>
      <c r="E239" s="493"/>
      <c r="F239" s="493"/>
      <c r="G239" s="493"/>
    </row>
    <row r="240" spans="1:7" x14ac:dyDescent="0.25">
      <c r="A240" s="492" t="s">
        <v>363</v>
      </c>
      <c r="B240" s="493"/>
      <c r="C240" s="494"/>
      <c r="D240" s="493"/>
      <c r="E240" s="493"/>
      <c r="F240" s="493"/>
      <c r="G240" s="493"/>
    </row>
    <row r="241" spans="1:7" x14ac:dyDescent="0.25">
      <c r="A241" s="492" t="s">
        <v>740</v>
      </c>
      <c r="B241" s="493"/>
      <c r="C241" s="494"/>
      <c r="D241" s="493"/>
      <c r="E241" s="493"/>
      <c r="F241" s="493"/>
      <c r="G241" s="493"/>
    </row>
    <row r="242" spans="1:7" x14ac:dyDescent="0.25">
      <c r="A242" s="492" t="s">
        <v>603</v>
      </c>
      <c r="B242" s="493"/>
      <c r="C242" s="494"/>
      <c r="D242" s="493"/>
      <c r="E242" s="493"/>
      <c r="F242" s="493"/>
      <c r="G242" s="493"/>
    </row>
    <row r="243" spans="1:7" x14ac:dyDescent="0.25">
      <c r="A243" s="492" t="s">
        <v>425</v>
      </c>
      <c r="B243" s="493"/>
      <c r="C243" s="494"/>
      <c r="D243" s="493"/>
      <c r="E243" s="493"/>
      <c r="F243" s="493"/>
      <c r="G243" s="493"/>
    </row>
    <row r="244" spans="1:7" x14ac:dyDescent="0.25">
      <c r="A244" s="492" t="s">
        <v>132</v>
      </c>
      <c r="B244" s="493"/>
      <c r="C244" s="494"/>
      <c r="D244" s="493"/>
      <c r="E244" s="493"/>
      <c r="F244" s="493"/>
      <c r="G244" s="493"/>
    </row>
    <row r="245" spans="1:7" x14ac:dyDescent="0.25">
      <c r="A245" s="492" t="s">
        <v>347</v>
      </c>
      <c r="B245" s="493"/>
      <c r="C245" s="494"/>
      <c r="D245" s="493"/>
      <c r="E245" s="493"/>
      <c r="F245" s="493"/>
      <c r="G245" s="493"/>
    </row>
    <row r="246" spans="1:7" x14ac:dyDescent="0.25">
      <c r="A246" s="492" t="s">
        <v>387</v>
      </c>
      <c r="B246" s="493"/>
      <c r="C246" s="494"/>
      <c r="D246" s="493"/>
      <c r="E246" s="493"/>
      <c r="F246" s="493"/>
      <c r="G246" s="493"/>
    </row>
    <row r="247" spans="1:7" x14ac:dyDescent="0.25">
      <c r="A247" s="492" t="s">
        <v>602</v>
      </c>
      <c r="B247" s="493"/>
      <c r="C247" s="494"/>
      <c r="D247" s="493"/>
      <c r="E247" s="493"/>
      <c r="F247" s="493"/>
      <c r="G247" s="493"/>
    </row>
    <row r="248" spans="1:7" x14ac:dyDescent="0.25">
      <c r="A248" s="492" t="s">
        <v>403</v>
      </c>
      <c r="B248" s="493"/>
      <c r="C248" s="494"/>
      <c r="D248" s="493"/>
      <c r="E248" s="493"/>
      <c r="F248" s="493"/>
      <c r="G248" s="493"/>
    </row>
    <row r="249" spans="1:7" x14ac:dyDescent="0.25">
      <c r="A249" s="492" t="s">
        <v>389</v>
      </c>
      <c r="B249" s="493"/>
      <c r="C249" s="494"/>
      <c r="D249" s="493"/>
      <c r="E249" s="493"/>
      <c r="F249" s="493"/>
      <c r="G249" s="493"/>
    </row>
    <row r="250" spans="1:7" x14ac:dyDescent="0.25">
      <c r="A250" s="492" t="s">
        <v>983</v>
      </c>
      <c r="B250" s="493"/>
      <c r="C250" s="494"/>
      <c r="D250" s="493" t="s">
        <v>761</v>
      </c>
      <c r="E250" s="493"/>
      <c r="F250" s="493"/>
      <c r="G250" s="493"/>
    </row>
    <row r="251" spans="1:7" x14ac:dyDescent="0.25">
      <c r="A251" s="492" t="s">
        <v>760</v>
      </c>
      <c r="B251" s="493"/>
      <c r="C251" s="494"/>
      <c r="D251" s="493"/>
      <c r="E251" s="493"/>
      <c r="F251" s="493"/>
      <c r="G251" s="493"/>
    </row>
    <row r="252" spans="1:7" x14ac:dyDescent="0.25">
      <c r="A252" s="492" t="s">
        <v>415</v>
      </c>
      <c r="B252" s="493"/>
      <c r="C252" s="494"/>
      <c r="D252" s="493" t="s">
        <v>849</v>
      </c>
      <c r="E252" s="493"/>
      <c r="F252" s="493"/>
      <c r="G252" s="493"/>
    </row>
    <row r="253" spans="1:7" x14ac:dyDescent="0.25">
      <c r="A253" s="492" t="s">
        <v>848</v>
      </c>
      <c r="B253" s="493"/>
      <c r="C253" s="494"/>
      <c r="D253" s="493"/>
      <c r="E253" s="493"/>
      <c r="F253" s="493"/>
      <c r="G253" s="493"/>
    </row>
    <row r="254" spans="1:7" x14ac:dyDescent="0.25">
      <c r="A254" s="492" t="s">
        <v>309</v>
      </c>
      <c r="B254" s="493"/>
      <c r="C254" s="494"/>
      <c r="D254" s="493"/>
      <c r="E254" s="493"/>
      <c r="F254" s="493"/>
      <c r="G254" s="493"/>
    </row>
    <row r="255" spans="1:7" x14ac:dyDescent="0.25">
      <c r="A255" s="492" t="s">
        <v>223</v>
      </c>
      <c r="B255" s="493"/>
      <c r="C255" s="494"/>
      <c r="D255" s="493" t="s">
        <v>578</v>
      </c>
      <c r="E255" s="493"/>
      <c r="F255" s="493"/>
      <c r="G255" s="493"/>
    </row>
    <row r="256" spans="1:7" x14ac:dyDescent="0.25">
      <c r="A256" s="492" t="s">
        <v>573</v>
      </c>
      <c r="B256" s="493"/>
      <c r="C256" s="494"/>
      <c r="D256" s="493" t="s">
        <v>577</v>
      </c>
      <c r="E256" s="493"/>
      <c r="F256" s="493"/>
      <c r="G256" s="493"/>
    </row>
    <row r="257" spans="1:7" x14ac:dyDescent="0.25">
      <c r="A257" s="492" t="s">
        <v>576</v>
      </c>
      <c r="B257" s="493"/>
      <c r="C257" s="494"/>
      <c r="D257" s="493"/>
      <c r="E257" s="493"/>
      <c r="F257" s="493"/>
      <c r="G257" s="493"/>
    </row>
    <row r="258" spans="1:7" x14ac:dyDescent="0.25">
      <c r="A258" s="492" t="s">
        <v>650</v>
      </c>
      <c r="B258" s="493"/>
      <c r="C258" s="494"/>
      <c r="D258" s="493"/>
      <c r="E258" s="493"/>
      <c r="F258" s="493"/>
      <c r="G258" s="493"/>
    </row>
    <row r="259" spans="1:7" x14ac:dyDescent="0.25">
      <c r="A259" s="492" t="s">
        <v>413</v>
      </c>
      <c r="B259" s="493"/>
      <c r="C259" s="494"/>
      <c r="D259" s="493"/>
      <c r="E259" s="493"/>
      <c r="F259" s="493"/>
      <c r="G259" s="493"/>
    </row>
    <row r="260" spans="1:7" x14ac:dyDescent="0.25">
      <c r="A260" s="492" t="s">
        <v>644</v>
      </c>
      <c r="B260" s="493"/>
      <c r="C260" s="494"/>
      <c r="D260" s="493" t="s">
        <v>222</v>
      </c>
      <c r="E260" s="493"/>
      <c r="F260" s="493"/>
      <c r="G260" s="493"/>
    </row>
    <row r="261" spans="1:7" x14ac:dyDescent="0.25">
      <c r="A261" s="492" t="s">
        <v>900</v>
      </c>
      <c r="B261" s="493"/>
      <c r="C261" s="494"/>
      <c r="D261" s="493"/>
      <c r="E261" s="493"/>
      <c r="F261" s="493"/>
      <c r="G261" s="493"/>
    </row>
    <row r="262" spans="1:7" x14ac:dyDescent="0.25">
      <c r="A262" s="492" t="s">
        <v>227</v>
      </c>
      <c r="B262" s="493"/>
      <c r="C262" s="494"/>
      <c r="D262" s="493"/>
      <c r="E262" s="493"/>
      <c r="F262" s="493"/>
      <c r="G262" s="493"/>
    </row>
    <row r="263" spans="1:7" x14ac:dyDescent="0.25">
      <c r="A263" s="492" t="s">
        <v>1115</v>
      </c>
      <c r="B263" s="493"/>
      <c r="C263" s="494"/>
      <c r="D263" s="493" t="s">
        <v>1064</v>
      </c>
      <c r="E263" s="493"/>
      <c r="F263" s="493"/>
      <c r="G263" s="493"/>
    </row>
    <row r="264" spans="1:7" x14ac:dyDescent="0.25">
      <c r="A264" s="492" t="s">
        <v>1047</v>
      </c>
      <c r="B264" s="493"/>
      <c r="C264" s="494"/>
      <c r="D264" s="493" t="s">
        <v>1176</v>
      </c>
      <c r="E264" s="493"/>
      <c r="F264" s="493"/>
      <c r="G264" s="493"/>
    </row>
    <row r="265" spans="1:7" x14ac:dyDescent="0.25">
      <c r="A265" s="492" t="s">
        <v>1129</v>
      </c>
      <c r="B265" s="493"/>
      <c r="C265" s="494"/>
      <c r="D265" s="493" t="s">
        <v>1063</v>
      </c>
      <c r="E265" s="493"/>
      <c r="F265" s="493"/>
      <c r="G265" s="493"/>
    </row>
    <row r="266" spans="1:7" x14ac:dyDescent="0.25">
      <c r="A266" s="492" t="s">
        <v>1027</v>
      </c>
      <c r="B266" s="493"/>
      <c r="C266" s="494"/>
      <c r="D266" s="493"/>
      <c r="E266" s="493"/>
      <c r="F266" s="493"/>
      <c r="G266" s="493"/>
    </row>
    <row r="267" spans="1:7" x14ac:dyDescent="0.25">
      <c r="A267" s="492" t="s">
        <v>1223</v>
      </c>
      <c r="B267" s="493"/>
      <c r="C267" s="494"/>
      <c r="D267" s="493"/>
      <c r="E267" s="493"/>
      <c r="F267" s="493"/>
      <c r="G267" s="493"/>
    </row>
    <row r="268" spans="1:7" x14ac:dyDescent="0.25">
      <c r="A268" s="492" t="s">
        <v>1247</v>
      </c>
      <c r="B268" s="493"/>
      <c r="C268" s="494"/>
      <c r="D268" s="493" t="s">
        <v>1310</v>
      </c>
      <c r="E268" s="493"/>
      <c r="F268" s="493"/>
      <c r="G268" s="493"/>
    </row>
    <row r="269" spans="1:7" x14ac:dyDescent="0.25">
      <c r="A269" s="492" t="s">
        <v>1430</v>
      </c>
      <c r="B269" s="493"/>
      <c r="C269" s="494"/>
      <c r="D269" s="493" t="s">
        <v>1431</v>
      </c>
      <c r="E269" s="493"/>
      <c r="F269" s="493"/>
      <c r="G269" s="493"/>
    </row>
    <row r="270" spans="1:7" x14ac:dyDescent="0.25">
      <c r="A270" s="492" t="s">
        <v>1432</v>
      </c>
      <c r="B270" s="493"/>
      <c r="C270" s="494"/>
      <c r="D270" s="493" t="s">
        <v>1431</v>
      </c>
      <c r="E270" s="493"/>
      <c r="F270" s="493"/>
      <c r="G270" s="493"/>
    </row>
    <row r="271" spans="1:7" x14ac:dyDescent="0.25">
      <c r="A271" s="492" t="s">
        <v>1253</v>
      </c>
      <c r="B271" s="493"/>
      <c r="C271" s="494"/>
      <c r="D271" s="493" t="s">
        <v>1055</v>
      </c>
      <c r="E271" s="493"/>
      <c r="F271" s="493"/>
      <c r="G271" s="493"/>
    </row>
    <row r="272" spans="1:7" x14ac:dyDescent="0.25">
      <c r="A272" s="492" t="s">
        <v>1309</v>
      </c>
      <c r="B272" s="493"/>
      <c r="C272" s="494"/>
      <c r="D272" s="493"/>
      <c r="E272" s="493"/>
      <c r="F272" s="493"/>
      <c r="G272" s="493"/>
    </row>
    <row r="273" spans="1:7" x14ac:dyDescent="0.25">
      <c r="A273" s="492" t="s">
        <v>1392</v>
      </c>
      <c r="B273" s="493"/>
      <c r="C273" s="494"/>
      <c r="D273" s="493" t="s">
        <v>1462</v>
      </c>
      <c r="E273" s="493"/>
      <c r="F273" s="493"/>
      <c r="G273" s="493"/>
    </row>
    <row r="274" spans="1:7" x14ac:dyDescent="0.25">
      <c r="A274" s="492" t="s">
        <v>1249</v>
      </c>
      <c r="B274" s="493"/>
      <c r="C274" s="494"/>
      <c r="D274" s="493"/>
      <c r="E274" s="493"/>
      <c r="F274" s="493"/>
      <c r="G274" s="493"/>
    </row>
    <row r="275" spans="1:7" x14ac:dyDescent="0.25">
      <c r="A275" s="492" t="s">
        <v>1250</v>
      </c>
      <c r="B275" s="493"/>
      <c r="C275" s="494"/>
      <c r="D275" s="493" t="s">
        <v>97</v>
      </c>
      <c r="E275" s="493"/>
      <c r="F275" s="493"/>
      <c r="G275" s="493"/>
    </row>
    <row r="276" spans="1:7" x14ac:dyDescent="0.25">
      <c r="A276" s="492" t="s">
        <v>895</v>
      </c>
      <c r="B276" s="493"/>
      <c r="C276" s="494"/>
      <c r="D276" s="493" t="s">
        <v>1034</v>
      </c>
      <c r="E276" s="493"/>
      <c r="F276" s="493"/>
      <c r="G276" s="493"/>
    </row>
    <row r="277" spans="1:7" x14ac:dyDescent="0.25">
      <c r="A277" s="492" t="s">
        <v>989</v>
      </c>
      <c r="B277" s="493"/>
      <c r="C277" s="494"/>
      <c r="D277" s="493" t="s">
        <v>719</v>
      </c>
      <c r="E277" s="493"/>
      <c r="F277" s="493"/>
      <c r="G277" s="493"/>
    </row>
    <row r="278" spans="1:7" x14ac:dyDescent="0.25">
      <c r="A278" s="492" t="s">
        <v>1248</v>
      </c>
      <c r="B278" s="493"/>
      <c r="C278" s="494"/>
      <c r="D278" s="493" t="s">
        <v>897</v>
      </c>
      <c r="E278" s="493"/>
      <c r="F278" s="493"/>
      <c r="G278" s="493"/>
    </row>
    <row r="279" spans="1:7" x14ac:dyDescent="0.25">
      <c r="A279" s="492" t="s">
        <v>802</v>
      </c>
      <c r="B279" s="493"/>
      <c r="C279" s="494"/>
      <c r="D279" s="493" t="s">
        <v>97</v>
      </c>
      <c r="E279" s="493"/>
      <c r="F279" s="493"/>
      <c r="G279" s="493"/>
    </row>
    <row r="280" spans="1:7" x14ac:dyDescent="0.25">
      <c r="A280" s="492" t="s">
        <v>896</v>
      </c>
      <c r="B280" s="493"/>
      <c r="C280" s="494"/>
      <c r="D280" s="493" t="s">
        <v>1229</v>
      </c>
      <c r="E280" s="493"/>
      <c r="F280" s="493"/>
      <c r="G280" s="493"/>
    </row>
    <row r="281" spans="1:7" x14ac:dyDescent="0.25">
      <c r="A281" s="492" t="s">
        <v>890</v>
      </c>
      <c r="B281" s="493"/>
      <c r="C281" s="494"/>
      <c r="D281" s="493" t="s">
        <v>1041</v>
      </c>
      <c r="E281" s="493"/>
      <c r="F281" s="493"/>
      <c r="G281" s="493"/>
    </row>
    <row r="282" spans="1:7" x14ac:dyDescent="0.25">
      <c r="A282" s="492" t="s">
        <v>1040</v>
      </c>
      <c r="B282" s="493"/>
      <c r="C282" s="494"/>
      <c r="D282" s="493"/>
      <c r="E282" s="493"/>
      <c r="F282" s="493"/>
      <c r="G282" s="493"/>
    </row>
    <row r="283" spans="1:7" x14ac:dyDescent="0.25">
      <c r="A283" s="492" t="s">
        <v>712</v>
      </c>
      <c r="B283" s="493"/>
      <c r="C283" s="494"/>
      <c r="D283" s="493" t="s">
        <v>419</v>
      </c>
      <c r="E283" s="493"/>
      <c r="F283" s="493"/>
      <c r="G283" s="493"/>
    </row>
    <row r="284" spans="1:7" x14ac:dyDescent="0.25">
      <c r="A284" s="492" t="s">
        <v>417</v>
      </c>
      <c r="B284" s="493"/>
      <c r="C284" s="494"/>
      <c r="D284" s="493" t="s">
        <v>1024</v>
      </c>
      <c r="E284" s="493"/>
      <c r="F284" s="493"/>
      <c r="G284" s="493"/>
    </row>
    <row r="285" spans="1:7" x14ac:dyDescent="0.25">
      <c r="A285" s="492" t="s">
        <v>979</v>
      </c>
      <c r="B285" s="493"/>
      <c r="C285" s="494"/>
      <c r="D285" s="493"/>
      <c r="E285" s="493"/>
      <c r="F285" s="493"/>
      <c r="G285" s="493"/>
    </row>
    <row r="286" spans="1:7" x14ac:dyDescent="0.25">
      <c r="A286" s="492" t="s">
        <v>1071</v>
      </c>
      <c r="B286" s="493"/>
      <c r="C286" s="494"/>
      <c r="D286" s="493"/>
      <c r="E286" s="493"/>
      <c r="F286" s="493"/>
      <c r="G286" s="493"/>
    </row>
    <row r="287" spans="1:7" x14ac:dyDescent="0.25">
      <c r="A287" s="492" t="s">
        <v>596</v>
      </c>
      <c r="B287" s="493"/>
      <c r="C287" s="494"/>
      <c r="D287" s="493"/>
      <c r="E287" s="493"/>
      <c r="F287" s="493"/>
      <c r="G287" s="493"/>
    </row>
    <row r="288" spans="1:7" x14ac:dyDescent="0.25">
      <c r="A288" s="492" t="s">
        <v>617</v>
      </c>
      <c r="B288" s="493"/>
      <c r="C288" s="494"/>
      <c r="D288" s="493"/>
      <c r="E288" s="493"/>
      <c r="F288" s="493"/>
      <c r="G288" s="493"/>
    </row>
    <row r="289" spans="1:7" x14ac:dyDescent="0.25">
      <c r="A289" s="492" t="s">
        <v>326</v>
      </c>
      <c r="B289" s="493"/>
      <c r="C289" s="494"/>
      <c r="D289" s="493"/>
      <c r="E289" s="493"/>
      <c r="F289" s="493"/>
      <c r="G289" s="493"/>
    </row>
    <row r="290" spans="1:7" x14ac:dyDescent="0.25">
      <c r="A290" s="492" t="s">
        <v>672</v>
      </c>
      <c r="B290" s="493"/>
      <c r="C290" s="494"/>
      <c r="D290" s="493"/>
      <c r="E290" s="493"/>
      <c r="F290" s="493"/>
      <c r="G290" s="493"/>
    </row>
    <row r="291" spans="1:7" x14ac:dyDescent="0.25">
      <c r="A291" s="492" t="s">
        <v>614</v>
      </c>
      <c r="B291" s="493"/>
      <c r="C291" s="494"/>
      <c r="D291" s="493"/>
      <c r="E291" s="493"/>
      <c r="F291" s="493"/>
      <c r="G291" s="493"/>
    </row>
    <row r="292" spans="1:7" x14ac:dyDescent="0.25">
      <c r="A292" s="492" t="s">
        <v>651</v>
      </c>
      <c r="B292" s="493"/>
      <c r="C292" s="494"/>
      <c r="D292" s="493"/>
      <c r="E292" s="493"/>
      <c r="F292" s="493"/>
      <c r="G292" s="493"/>
    </row>
    <row r="293" spans="1:7" x14ac:dyDescent="0.25">
      <c r="A293" s="492" t="s">
        <v>639</v>
      </c>
      <c r="B293" s="493"/>
      <c r="C293" s="494"/>
      <c r="D293" s="493"/>
      <c r="E293" s="493"/>
      <c r="F293" s="493"/>
      <c r="G293" s="493"/>
    </row>
    <row r="294" spans="1:7" x14ac:dyDescent="0.25">
      <c r="A294" s="492" t="s">
        <v>987</v>
      </c>
      <c r="B294" s="493"/>
      <c r="C294" s="494"/>
      <c r="D294" s="493"/>
      <c r="E294" s="493"/>
      <c r="F294" s="493"/>
      <c r="G294" s="493"/>
    </row>
    <row r="295" spans="1:7" x14ac:dyDescent="0.25">
      <c r="A295" s="492" t="s">
        <v>1234</v>
      </c>
      <c r="B295" s="493"/>
      <c r="C295" s="494"/>
      <c r="D295" s="493"/>
      <c r="E295" s="493"/>
      <c r="F295" s="493"/>
      <c r="G295" s="493"/>
    </row>
    <row r="296" spans="1:7" x14ac:dyDescent="0.25">
      <c r="A296" s="492" t="s">
        <v>653</v>
      </c>
      <c r="B296" s="493"/>
      <c r="C296" s="494"/>
      <c r="D296" s="493"/>
      <c r="E296" s="493"/>
      <c r="F296" s="493"/>
      <c r="G296" s="493"/>
    </row>
    <row r="297" spans="1:7" x14ac:dyDescent="0.25">
      <c r="A297" s="492" t="s">
        <v>722</v>
      </c>
      <c r="B297" s="493"/>
      <c r="C297" s="494"/>
      <c r="D297" s="493"/>
      <c r="E297" s="493"/>
      <c r="F297" s="493"/>
      <c r="G297" s="493"/>
    </row>
    <row r="298" spans="1:7" x14ac:dyDescent="0.25">
      <c r="A298" s="492" t="s">
        <v>400</v>
      </c>
      <c r="B298" s="493"/>
      <c r="C298" s="494"/>
      <c r="D298" s="493"/>
      <c r="E298" s="493"/>
      <c r="F298" s="493"/>
      <c r="G298" s="493"/>
    </row>
    <row r="299" spans="1:7" x14ac:dyDescent="0.25">
      <c r="A299" s="492" t="s">
        <v>633</v>
      </c>
      <c r="B299" s="493"/>
      <c r="C299" s="494"/>
      <c r="D299" s="493" t="s">
        <v>1015</v>
      </c>
      <c r="E299" s="493"/>
      <c r="F299" s="493"/>
      <c r="G299" s="493"/>
    </row>
    <row r="300" spans="1:7" x14ac:dyDescent="0.25">
      <c r="A300" s="492" t="s">
        <v>1014</v>
      </c>
      <c r="B300" s="493"/>
      <c r="C300" s="494"/>
      <c r="D300" s="493" t="s">
        <v>483</v>
      </c>
      <c r="E300" s="493"/>
      <c r="F300" s="493"/>
      <c r="G300" s="493"/>
    </row>
    <row r="301" spans="1:7" x14ac:dyDescent="0.25">
      <c r="A301" s="492" t="s">
        <v>327</v>
      </c>
      <c r="B301" s="493"/>
      <c r="C301" s="494"/>
      <c r="D301" s="493"/>
      <c r="E301" s="493"/>
      <c r="F301" s="493"/>
      <c r="G301" s="493"/>
    </row>
    <row r="302" spans="1:7" x14ac:dyDescent="0.25">
      <c r="A302" s="492" t="s">
        <v>718</v>
      </c>
      <c r="B302" s="493"/>
      <c r="C302" s="494"/>
      <c r="D302" s="493" t="s">
        <v>1175</v>
      </c>
      <c r="E302" s="493"/>
      <c r="F302" s="493"/>
      <c r="G302" s="493"/>
    </row>
    <row r="303" spans="1:7" x14ac:dyDescent="0.25">
      <c r="A303" s="492" t="s">
        <v>1077</v>
      </c>
      <c r="B303" s="493"/>
      <c r="C303" s="494"/>
      <c r="D303" s="493"/>
      <c r="E303" s="493"/>
      <c r="F303" s="493"/>
      <c r="G303" s="493"/>
    </row>
    <row r="304" spans="1:7" x14ac:dyDescent="0.25">
      <c r="A304" s="492" t="s">
        <v>1090</v>
      </c>
      <c r="B304" s="493"/>
      <c r="C304" s="494"/>
      <c r="D304" s="493" t="s">
        <v>1156</v>
      </c>
      <c r="E304" s="493"/>
      <c r="F304" s="493"/>
      <c r="G304" s="493"/>
    </row>
    <row r="305" spans="1:7" x14ac:dyDescent="0.25">
      <c r="A305" s="492" t="s">
        <v>1154</v>
      </c>
      <c r="B305" s="493"/>
      <c r="C305" s="494"/>
      <c r="D305" s="493" t="s">
        <v>917</v>
      </c>
      <c r="E305" s="493"/>
      <c r="F305" s="493"/>
      <c r="G305" s="493"/>
    </row>
    <row r="306" spans="1:7" x14ac:dyDescent="0.25">
      <c r="A306" s="492" t="s">
        <v>676</v>
      </c>
      <c r="B306" s="493"/>
      <c r="C306" s="494"/>
      <c r="D306" s="493"/>
      <c r="E306" s="493"/>
      <c r="F306" s="493"/>
      <c r="G306" s="493"/>
    </row>
    <row r="307" spans="1:7" x14ac:dyDescent="0.25">
      <c r="A307" s="492" t="s">
        <v>606</v>
      </c>
      <c r="B307" s="493"/>
      <c r="C307" s="494"/>
      <c r="D307" s="493"/>
      <c r="E307" s="493"/>
      <c r="F307" s="493"/>
      <c r="G307" s="493"/>
    </row>
    <row r="308" spans="1:7" x14ac:dyDescent="0.25">
      <c r="A308" s="492" t="s">
        <v>631</v>
      </c>
      <c r="B308" s="493"/>
      <c r="C308" s="494"/>
      <c r="D308" s="493"/>
      <c r="E308" s="493"/>
      <c r="F308" s="493"/>
      <c r="G308" s="493"/>
    </row>
    <row r="309" spans="1:7" x14ac:dyDescent="0.25">
      <c r="A309" s="492" t="s">
        <v>655</v>
      </c>
      <c r="B309" s="493"/>
      <c r="C309" s="494"/>
      <c r="D309" s="493" t="s">
        <v>222</v>
      </c>
      <c r="E309" s="493"/>
      <c r="F309" s="493"/>
      <c r="G309" s="493"/>
    </row>
    <row r="310" spans="1:7" x14ac:dyDescent="0.25">
      <c r="A310" s="492" t="s">
        <v>1076</v>
      </c>
      <c r="B310" s="493"/>
      <c r="C310" s="494"/>
      <c r="D310" s="493"/>
      <c r="E310" s="493"/>
      <c r="F310" s="493"/>
      <c r="G310" s="493"/>
    </row>
    <row r="311" spans="1:7" x14ac:dyDescent="0.25">
      <c r="A311" s="492" t="s">
        <v>759</v>
      </c>
      <c r="B311" s="493"/>
      <c r="C311" s="494"/>
      <c r="D311" s="493" t="s">
        <v>1246</v>
      </c>
      <c r="E311" s="493"/>
      <c r="F311" s="493"/>
      <c r="G311" s="493"/>
    </row>
    <row r="312" spans="1:7" x14ac:dyDescent="0.25">
      <c r="A312" s="492" t="s">
        <v>1123</v>
      </c>
      <c r="B312" s="493"/>
      <c r="C312" s="494"/>
      <c r="D312" s="493"/>
      <c r="E312" s="493"/>
      <c r="F312" s="493"/>
      <c r="G312" s="493"/>
    </row>
    <row r="313" spans="1:7" x14ac:dyDescent="0.25">
      <c r="A313" s="492" t="s">
        <v>1406</v>
      </c>
      <c r="B313" s="493"/>
      <c r="C313" s="494"/>
      <c r="D313" s="493"/>
      <c r="E313" s="493"/>
      <c r="F313" s="493"/>
      <c r="G313" s="493"/>
    </row>
    <row r="314" spans="1:7" x14ac:dyDescent="0.25">
      <c r="A314" s="492" t="s">
        <v>1032</v>
      </c>
      <c r="B314" s="493"/>
      <c r="C314" s="494"/>
      <c r="D314" s="493"/>
      <c r="E314" s="493"/>
      <c r="F314" s="493"/>
      <c r="G314" s="493"/>
    </row>
    <row r="315" spans="1:7" x14ac:dyDescent="0.25">
      <c r="A315" s="492" t="s">
        <v>554</v>
      </c>
      <c r="B315" s="493"/>
      <c r="C315" s="494"/>
      <c r="D315" s="493" t="s">
        <v>1210</v>
      </c>
      <c r="E315" s="493"/>
      <c r="F315" s="493"/>
      <c r="G315" s="493"/>
    </row>
    <row r="316" spans="1:7" x14ac:dyDescent="0.25">
      <c r="A316" s="492" t="s">
        <v>1209</v>
      </c>
      <c r="B316" s="493"/>
      <c r="C316" s="494"/>
      <c r="D316" s="493"/>
      <c r="E316" s="493"/>
      <c r="F316" s="493"/>
      <c r="G316" s="493"/>
    </row>
    <row r="317" spans="1:7" x14ac:dyDescent="0.25">
      <c r="A317" s="492" t="s">
        <v>669</v>
      </c>
      <c r="B317" s="493"/>
      <c r="C317" s="494"/>
      <c r="D317" s="493" t="s">
        <v>793</v>
      </c>
      <c r="E317" s="493"/>
      <c r="F317" s="493"/>
      <c r="G317" s="493"/>
    </row>
    <row r="318" spans="1:7" x14ac:dyDescent="0.25">
      <c r="A318" s="492" t="s">
        <v>792</v>
      </c>
      <c r="B318" s="493"/>
      <c r="C318" s="494"/>
      <c r="D318" s="493"/>
      <c r="E318" s="493"/>
      <c r="F318" s="493"/>
      <c r="G318" s="493"/>
    </row>
    <row r="319" spans="1:7" x14ac:dyDescent="0.25">
      <c r="A319" s="492" t="s">
        <v>706</v>
      </c>
      <c r="B319" s="493"/>
      <c r="C319" s="494"/>
      <c r="D319" s="493"/>
      <c r="E319" s="493"/>
      <c r="F319" s="493"/>
      <c r="G319" s="493"/>
    </row>
    <row r="320" spans="1:7" x14ac:dyDescent="0.25">
      <c r="A320" s="492" t="s">
        <v>612</v>
      </c>
      <c r="B320" s="493"/>
      <c r="C320" s="494"/>
      <c r="D320" s="493"/>
      <c r="E320" s="493"/>
      <c r="F320" s="493"/>
      <c r="G320" s="493"/>
    </row>
    <row r="321" spans="1:7" x14ac:dyDescent="0.25">
      <c r="A321" s="492" t="s">
        <v>325</v>
      </c>
      <c r="B321" s="493"/>
      <c r="C321" s="494"/>
      <c r="D321" s="493"/>
      <c r="E321" s="493"/>
      <c r="F321" s="493"/>
      <c r="G321" s="493"/>
    </row>
    <row r="322" spans="1:7" x14ac:dyDescent="0.25">
      <c r="A322" s="492" t="s">
        <v>433</v>
      </c>
      <c r="B322" s="493"/>
      <c r="C322" s="494"/>
      <c r="D322" s="493"/>
      <c r="E322" s="493"/>
      <c r="F322" s="493"/>
      <c r="G322" s="493"/>
    </row>
    <row r="323" spans="1:7" x14ac:dyDescent="0.25">
      <c r="A323" s="492" t="s">
        <v>324</v>
      </c>
      <c r="B323" s="493"/>
      <c r="C323" s="494"/>
      <c r="D323" s="493"/>
      <c r="E323" s="493"/>
      <c r="F323" s="493"/>
      <c r="G323" s="493"/>
    </row>
    <row r="324" spans="1:7" x14ac:dyDescent="0.25">
      <c r="A324" s="492" t="s">
        <v>358</v>
      </c>
      <c r="B324" s="493"/>
      <c r="C324" s="494"/>
      <c r="D324" s="493"/>
      <c r="E324" s="493"/>
      <c r="F324" s="493"/>
      <c r="G324" s="493"/>
    </row>
    <row r="325" spans="1:7" x14ac:dyDescent="0.25">
      <c r="A325" s="492" t="s">
        <v>362</v>
      </c>
      <c r="B325" s="493"/>
      <c r="C325" s="494"/>
      <c r="D325" s="493"/>
      <c r="E325" s="493"/>
      <c r="F325" s="493"/>
      <c r="G325" s="493"/>
    </row>
    <row r="326" spans="1:7" x14ac:dyDescent="0.25">
      <c r="A326" s="492" t="s">
        <v>542</v>
      </c>
      <c r="B326" s="493"/>
      <c r="C326" s="494"/>
      <c r="D326" s="493"/>
      <c r="E326" s="493"/>
      <c r="F326" s="493"/>
      <c r="G326" s="493"/>
    </row>
    <row r="327" spans="1:7" x14ac:dyDescent="0.25">
      <c r="A327" s="492" t="s">
        <v>1109</v>
      </c>
      <c r="B327" s="493"/>
      <c r="C327" s="494"/>
      <c r="D327" s="493"/>
      <c r="E327" s="493"/>
      <c r="F327" s="493"/>
      <c r="G327" s="493"/>
    </row>
    <row r="328" spans="1:7" x14ac:dyDescent="0.25">
      <c r="A328" s="492" t="s">
        <v>548</v>
      </c>
      <c r="B328" s="493"/>
      <c r="C328" s="494"/>
      <c r="D328" s="493"/>
      <c r="E328" s="493"/>
      <c r="F328" s="493"/>
      <c r="G328" s="493"/>
    </row>
    <row r="329" spans="1:7" x14ac:dyDescent="0.25">
      <c r="A329" s="492" t="s">
        <v>515</v>
      </c>
      <c r="B329" s="493"/>
      <c r="C329" s="494"/>
      <c r="D329" s="493"/>
      <c r="E329" s="493"/>
      <c r="F329" s="493"/>
      <c r="G329" s="493"/>
    </row>
    <row r="330" spans="1:7" x14ac:dyDescent="0.25">
      <c r="A330" s="492" t="s">
        <v>1162</v>
      </c>
      <c r="B330" s="493"/>
      <c r="C330" s="494"/>
      <c r="D330" s="493" t="s">
        <v>968</v>
      </c>
      <c r="E330" s="493"/>
      <c r="F330" s="493"/>
      <c r="G330" s="493"/>
    </row>
    <row r="331" spans="1:7" x14ac:dyDescent="0.25">
      <c r="A331" s="492" t="s">
        <v>966</v>
      </c>
      <c r="B331" s="493"/>
      <c r="C331" s="494"/>
      <c r="D331" s="493"/>
      <c r="E331" s="493"/>
      <c r="F331" s="493"/>
      <c r="G331" s="493"/>
    </row>
    <row r="332" spans="1:7" x14ac:dyDescent="0.25">
      <c r="A332" s="492" t="s">
        <v>315</v>
      </c>
      <c r="B332" s="493"/>
      <c r="C332" s="494"/>
      <c r="D332" s="493"/>
      <c r="E332" s="493"/>
      <c r="F332" s="493"/>
      <c r="G332" s="493"/>
    </row>
    <row r="333" spans="1:7" x14ac:dyDescent="0.25">
      <c r="A333" s="492" t="s">
        <v>981</v>
      </c>
      <c r="B333" s="493"/>
      <c r="C333" s="494"/>
      <c r="D333" s="493"/>
      <c r="E333" s="493"/>
      <c r="F333" s="493"/>
      <c r="G333" s="493"/>
    </row>
    <row r="334" spans="1:7" x14ac:dyDescent="0.25">
      <c r="A334" s="492" t="s">
        <v>980</v>
      </c>
      <c r="B334" s="493"/>
      <c r="C334" s="494"/>
      <c r="D334" s="493"/>
      <c r="E334" s="493"/>
      <c r="F334" s="493"/>
      <c r="G334" s="493"/>
    </row>
    <row r="335" spans="1:7" x14ac:dyDescent="0.25">
      <c r="A335" s="492" t="s">
        <v>391</v>
      </c>
      <c r="B335" s="493"/>
      <c r="C335" s="494"/>
      <c r="D335" s="493"/>
      <c r="E335" s="493"/>
      <c r="F335" s="493"/>
      <c r="G335" s="493"/>
    </row>
    <row r="336" spans="1:7" x14ac:dyDescent="0.25">
      <c r="A336" s="492" t="s">
        <v>345</v>
      </c>
      <c r="B336" s="493"/>
      <c r="C336" s="494"/>
      <c r="D336" s="493"/>
      <c r="E336" s="493"/>
      <c r="F336" s="493"/>
      <c r="G336" s="493"/>
    </row>
    <row r="337" spans="1:7" x14ac:dyDescent="0.25">
      <c r="A337" s="492" t="s">
        <v>798</v>
      </c>
      <c r="B337" s="493"/>
      <c r="C337" s="494"/>
      <c r="D337" s="493" t="s">
        <v>1097</v>
      </c>
      <c r="E337" s="493"/>
      <c r="F337" s="493"/>
      <c r="G337" s="493"/>
    </row>
    <row r="338" spans="1:7" x14ac:dyDescent="0.25">
      <c r="A338" s="492" t="s">
        <v>1096</v>
      </c>
      <c r="B338" s="493"/>
      <c r="C338" s="494"/>
      <c r="D338" s="493"/>
      <c r="E338" s="493"/>
      <c r="F338" s="493"/>
      <c r="G338" s="493"/>
    </row>
    <row r="339" spans="1:7" x14ac:dyDescent="0.25">
      <c r="A339" s="492" t="s">
        <v>615</v>
      </c>
      <c r="B339" s="493"/>
      <c r="C339" s="494"/>
      <c r="D339" s="493"/>
      <c r="E339" s="493"/>
      <c r="F339" s="493"/>
      <c r="G339" s="493"/>
    </row>
    <row r="340" spans="1:7" x14ac:dyDescent="0.25">
      <c r="A340" s="492" t="s">
        <v>1030</v>
      </c>
      <c r="B340" s="493"/>
      <c r="C340" s="494"/>
      <c r="D340" s="493"/>
      <c r="E340" s="493"/>
      <c r="F340" s="493"/>
      <c r="G340" s="493"/>
    </row>
    <row r="341" spans="1:7" x14ac:dyDescent="0.25">
      <c r="A341" s="492" t="s">
        <v>958</v>
      </c>
      <c r="B341" s="493"/>
      <c r="C341" s="494"/>
      <c r="D341" s="493"/>
      <c r="E341" s="493"/>
      <c r="F341" s="493"/>
      <c r="G341" s="493"/>
    </row>
    <row r="342" spans="1:7" x14ac:dyDescent="0.25">
      <c r="A342" s="492" t="s">
        <v>959</v>
      </c>
      <c r="B342" s="493"/>
      <c r="C342" s="494"/>
      <c r="D342" s="493" t="s">
        <v>1159</v>
      </c>
      <c r="E342" s="493"/>
      <c r="F342" s="493"/>
      <c r="G342" s="493"/>
    </row>
    <row r="343" spans="1:7" x14ac:dyDescent="0.25">
      <c r="A343" s="492" t="s">
        <v>1233</v>
      </c>
      <c r="B343" s="493"/>
      <c r="C343" s="494"/>
      <c r="D343" s="493" t="s">
        <v>1227</v>
      </c>
      <c r="E343" s="493"/>
      <c r="F343" s="493"/>
      <c r="G343" s="493"/>
    </row>
    <row r="344" spans="1:7" x14ac:dyDescent="0.25">
      <c r="A344" s="492" t="s">
        <v>1226</v>
      </c>
      <c r="B344" s="493"/>
      <c r="C344" s="494"/>
      <c r="D344" s="493" t="s">
        <v>1092</v>
      </c>
      <c r="E344" s="493"/>
      <c r="F344" s="493"/>
      <c r="G344" s="493"/>
    </row>
    <row r="345" spans="1:7" x14ac:dyDescent="0.25">
      <c r="A345" s="492" t="s">
        <v>1093</v>
      </c>
      <c r="B345" s="493"/>
      <c r="C345" s="494"/>
      <c r="D345" s="493"/>
      <c r="E345" s="493"/>
      <c r="F345" s="493"/>
      <c r="G345" s="493"/>
    </row>
    <row r="346" spans="1:7" x14ac:dyDescent="0.25">
      <c r="A346" s="492" t="s">
        <v>610</v>
      </c>
      <c r="B346" s="493"/>
      <c r="C346" s="494"/>
      <c r="D346" s="493" t="s">
        <v>969</v>
      </c>
      <c r="E346" s="493"/>
      <c r="F346" s="493"/>
      <c r="G346" s="493"/>
    </row>
    <row r="347" spans="1:7" x14ac:dyDescent="0.25">
      <c r="A347" s="492" t="s">
        <v>960</v>
      </c>
      <c r="B347" s="493"/>
      <c r="C347" s="494"/>
      <c r="D347" s="493"/>
      <c r="E347" s="493"/>
      <c r="F347" s="493"/>
      <c r="G347" s="493"/>
    </row>
    <row r="348" spans="1:7" x14ac:dyDescent="0.25">
      <c r="A348" s="492" t="s">
        <v>739</v>
      </c>
      <c r="B348" s="493"/>
      <c r="C348" s="494"/>
      <c r="D348" s="493"/>
      <c r="E348" s="493"/>
      <c r="F348" s="493"/>
      <c r="G348" s="493"/>
    </row>
    <row r="349" spans="1:7" x14ac:dyDescent="0.25">
      <c r="A349" s="492" t="s">
        <v>571</v>
      </c>
      <c r="B349" s="493"/>
      <c r="C349" s="494"/>
      <c r="D349" s="493" t="s">
        <v>701</v>
      </c>
      <c r="E349" s="493"/>
      <c r="F349" s="493"/>
      <c r="G349" s="493"/>
    </row>
    <row r="350" spans="1:7" x14ac:dyDescent="0.25">
      <c r="A350" s="492" t="s">
        <v>700</v>
      </c>
      <c r="B350" s="493"/>
      <c r="C350" s="494"/>
      <c r="D350" s="493"/>
      <c r="E350" s="493"/>
      <c r="F350" s="493"/>
      <c r="G350" s="493"/>
    </row>
    <row r="351" spans="1:7" x14ac:dyDescent="0.25">
      <c r="A351" s="492" t="s">
        <v>728</v>
      </c>
      <c r="B351" s="493"/>
      <c r="C351" s="494"/>
      <c r="D351" s="493" t="s">
        <v>1136</v>
      </c>
      <c r="E351" s="493"/>
      <c r="F351" s="493"/>
      <c r="G351" s="493"/>
    </row>
    <row r="352" spans="1:7" x14ac:dyDescent="0.25">
      <c r="A352" s="492" t="s">
        <v>1118</v>
      </c>
      <c r="B352" s="493"/>
      <c r="C352" s="494"/>
      <c r="D352" s="493" t="s">
        <v>1100</v>
      </c>
      <c r="E352" s="493"/>
      <c r="F352" s="493"/>
      <c r="G352" s="493"/>
    </row>
    <row r="353" spans="1:7" x14ac:dyDescent="0.25">
      <c r="A353" s="492" t="s">
        <v>1099</v>
      </c>
      <c r="B353" s="493"/>
      <c r="C353" s="494"/>
      <c r="D353" s="493"/>
      <c r="E353" s="493"/>
      <c r="F353" s="493"/>
      <c r="G353" s="493"/>
    </row>
    <row r="354" spans="1:7" x14ac:dyDescent="0.25">
      <c r="A354" s="492" t="s">
        <v>666</v>
      </c>
      <c r="B354" s="493"/>
      <c r="C354" s="494"/>
      <c r="D354" s="493"/>
      <c r="E354" s="493"/>
      <c r="F354" s="493"/>
      <c r="G354" s="493"/>
    </row>
    <row r="355" spans="1:7" x14ac:dyDescent="0.25">
      <c r="A355" s="492" t="s">
        <v>821</v>
      </c>
      <c r="B355" s="493"/>
      <c r="C355" s="494"/>
      <c r="D355" s="493" t="s">
        <v>225</v>
      </c>
      <c r="E355" s="493"/>
      <c r="F355" s="493"/>
      <c r="G355" s="493"/>
    </row>
    <row r="356" spans="1:7" x14ac:dyDescent="0.25">
      <c r="A356" s="492" t="s">
        <v>226</v>
      </c>
      <c r="B356" s="493"/>
      <c r="C356" s="494"/>
      <c r="D356" s="493"/>
      <c r="E356" s="493"/>
      <c r="F356" s="493"/>
      <c r="G356" s="493"/>
    </row>
    <row r="357" spans="1:7" x14ac:dyDescent="0.25">
      <c r="A357" s="492" t="s">
        <v>392</v>
      </c>
      <c r="B357" s="493"/>
      <c r="C357" s="494"/>
      <c r="D357" s="493"/>
      <c r="E357" s="493"/>
      <c r="F357" s="493"/>
      <c r="G357" s="493"/>
    </row>
    <row r="358" spans="1:7" x14ac:dyDescent="0.25">
      <c r="A358" s="492" t="s">
        <v>598</v>
      </c>
      <c r="B358" s="493"/>
      <c r="C358" s="494"/>
      <c r="D358" s="493"/>
      <c r="E358" s="493"/>
      <c r="F358" s="493"/>
      <c r="G358" s="493"/>
    </row>
    <row r="359" spans="1:7" x14ac:dyDescent="0.25">
      <c r="A359" s="492" t="s">
        <v>101</v>
      </c>
      <c r="B359" s="493"/>
      <c r="C359" s="494"/>
      <c r="D359" s="493" t="s">
        <v>837</v>
      </c>
      <c r="E359" s="493"/>
      <c r="F359" s="493"/>
      <c r="G359" s="493"/>
    </row>
    <row r="360" spans="1:7" x14ac:dyDescent="0.25">
      <c r="A360" s="492" t="s">
        <v>697</v>
      </c>
      <c r="B360" s="493"/>
      <c r="C360" s="494"/>
      <c r="D360" s="493" t="s">
        <v>127</v>
      </c>
      <c r="E360" s="493"/>
      <c r="F360" s="493"/>
      <c r="G360" s="493"/>
    </row>
    <row r="361" spans="1:7" x14ac:dyDescent="0.25">
      <c r="A361" s="492" t="s">
        <v>82</v>
      </c>
      <c r="B361" s="493"/>
      <c r="C361" s="494"/>
      <c r="D361" s="493"/>
      <c r="E361" s="493"/>
      <c r="F361" s="493"/>
      <c r="G361" s="493"/>
    </row>
    <row r="362" spans="1:7" x14ac:dyDescent="0.25">
      <c r="A362" s="492" t="s">
        <v>1098</v>
      </c>
      <c r="B362" s="493"/>
      <c r="C362" s="494"/>
      <c r="D362" s="493" t="s">
        <v>1314</v>
      </c>
      <c r="E362" s="493"/>
      <c r="F362" s="493"/>
      <c r="G362" s="493"/>
    </row>
    <row r="363" spans="1:7" x14ac:dyDescent="0.25">
      <c r="A363" s="492" t="s">
        <v>1313</v>
      </c>
      <c r="B363" s="493"/>
      <c r="C363" s="494"/>
      <c r="D363" s="493" t="s">
        <v>1368</v>
      </c>
      <c r="E363" s="493"/>
      <c r="F363" s="493"/>
      <c r="G363" s="493"/>
    </row>
    <row r="364" spans="1:7" x14ac:dyDescent="0.25">
      <c r="A364" s="492" t="s">
        <v>964</v>
      </c>
      <c r="B364" s="493"/>
      <c r="C364" s="494"/>
      <c r="D364" s="493" t="s">
        <v>878</v>
      </c>
      <c r="E364" s="493"/>
      <c r="F364" s="493"/>
      <c r="G364" s="493"/>
    </row>
    <row r="365" spans="1:7" x14ac:dyDescent="0.25">
      <c r="A365" s="492" t="s">
        <v>880</v>
      </c>
      <c r="B365" s="493"/>
      <c r="C365" s="494"/>
      <c r="D365" s="493"/>
      <c r="E365" s="493"/>
      <c r="F365" s="493"/>
      <c r="G365" s="493"/>
    </row>
    <row r="366" spans="1:7" x14ac:dyDescent="0.25">
      <c r="A366" s="492" t="s">
        <v>141</v>
      </c>
      <c r="B366" s="493"/>
      <c r="C366" s="494"/>
      <c r="D366" s="493"/>
      <c r="E366" s="493"/>
      <c r="F366" s="493"/>
      <c r="G366" s="493"/>
    </row>
    <row r="367" spans="1:7" x14ac:dyDescent="0.25">
      <c r="A367" s="492" t="s">
        <v>98</v>
      </c>
      <c r="B367" s="493"/>
      <c r="C367" s="494"/>
      <c r="D367" s="493" t="s">
        <v>736</v>
      </c>
      <c r="E367" s="493"/>
      <c r="F367" s="493"/>
      <c r="G367" s="493"/>
    </row>
    <row r="368" spans="1:7" x14ac:dyDescent="0.25">
      <c r="A368" s="492" t="s">
        <v>99</v>
      </c>
      <c r="B368" s="493"/>
      <c r="C368" s="494"/>
      <c r="D368" s="493"/>
      <c r="E368" s="493"/>
      <c r="F368" s="493"/>
      <c r="G368" s="493"/>
    </row>
    <row r="369" spans="1:7" x14ac:dyDescent="0.25">
      <c r="A369" s="492" t="s">
        <v>675</v>
      </c>
      <c r="B369" s="493"/>
      <c r="C369" s="494"/>
      <c r="D369" s="493"/>
      <c r="E369" s="493"/>
      <c r="F369" s="493"/>
      <c r="G369" s="493"/>
    </row>
    <row r="370" spans="1:7" x14ac:dyDescent="0.25">
      <c r="A370" s="492" t="s">
        <v>341</v>
      </c>
      <c r="B370" s="493"/>
      <c r="C370" s="494"/>
      <c r="D370" s="493" t="s">
        <v>1318</v>
      </c>
      <c r="E370" s="493"/>
      <c r="F370" s="493"/>
      <c r="G370" s="493"/>
    </row>
    <row r="371" spans="1:7" x14ac:dyDescent="0.25">
      <c r="A371" s="492" t="s">
        <v>1068</v>
      </c>
      <c r="B371" s="493"/>
      <c r="C371" s="494"/>
      <c r="D371" s="493" t="s">
        <v>1349</v>
      </c>
      <c r="E371" s="493"/>
      <c r="F371" s="493"/>
      <c r="G371" s="493"/>
    </row>
    <row r="372" spans="1:7" x14ac:dyDescent="0.25">
      <c r="A372" s="492" t="s">
        <v>1206</v>
      </c>
      <c r="B372" s="493"/>
      <c r="C372" s="494"/>
      <c r="D372" s="493" t="s">
        <v>844</v>
      </c>
      <c r="E372" s="493"/>
      <c r="F372" s="493"/>
      <c r="G372" s="493"/>
    </row>
    <row r="373" spans="1:7" x14ac:dyDescent="0.25">
      <c r="A373" s="492" t="s">
        <v>1348</v>
      </c>
      <c r="B373" s="493"/>
      <c r="C373" s="494"/>
      <c r="D373" s="493" t="s">
        <v>1207</v>
      </c>
      <c r="E373" s="493"/>
      <c r="F373" s="493"/>
      <c r="G373" s="493"/>
    </row>
    <row r="374" spans="1:7" x14ac:dyDescent="0.25">
      <c r="A374" s="492" t="s">
        <v>843</v>
      </c>
      <c r="B374" s="493"/>
      <c r="C374" s="494"/>
      <c r="D374" s="493"/>
      <c r="E374" s="493"/>
      <c r="F374" s="493"/>
      <c r="G374" s="493"/>
    </row>
    <row r="375" spans="1:7" x14ac:dyDescent="0.25">
      <c r="A375" s="492" t="s">
        <v>1211</v>
      </c>
      <c r="B375" s="493"/>
      <c r="C375" s="494"/>
      <c r="D375" s="493"/>
      <c r="E375" s="493"/>
      <c r="F375" s="493"/>
      <c r="G375" s="493"/>
    </row>
    <row r="376" spans="1:7" x14ac:dyDescent="0.25">
      <c r="A376" s="492" t="s">
        <v>673</v>
      </c>
      <c r="B376" s="493"/>
      <c r="C376" s="494"/>
      <c r="D376" s="493"/>
      <c r="E376" s="493"/>
      <c r="F376" s="493"/>
      <c r="G376" s="493"/>
    </row>
    <row r="377" spans="1:7" x14ac:dyDescent="0.25">
      <c r="A377" s="492" t="s">
        <v>670</v>
      </c>
      <c r="B377" s="493"/>
      <c r="C377" s="494"/>
      <c r="D377" s="493" t="s">
        <v>924</v>
      </c>
      <c r="E377" s="493"/>
      <c r="F377" s="493"/>
      <c r="G377" s="493"/>
    </row>
    <row r="378" spans="1:7" x14ac:dyDescent="0.25">
      <c r="A378" s="492" t="s">
        <v>923</v>
      </c>
      <c r="B378" s="493"/>
      <c r="C378" s="494"/>
      <c r="D378" s="493"/>
      <c r="E378" s="493"/>
      <c r="F378" s="493"/>
      <c r="G378" s="493"/>
    </row>
    <row r="379" spans="1:7" x14ac:dyDescent="0.25">
      <c r="A379" s="492" t="s">
        <v>316</v>
      </c>
      <c r="B379" s="493"/>
      <c r="C379" s="494"/>
      <c r="D379" s="493"/>
      <c r="E379" s="493"/>
      <c r="F379" s="493"/>
      <c r="G379" s="493"/>
    </row>
    <row r="380" spans="1:7" x14ac:dyDescent="0.25">
      <c r="A380" s="492" t="s">
        <v>510</v>
      </c>
      <c r="B380" s="493"/>
      <c r="C380" s="494"/>
      <c r="D380" s="493" t="s">
        <v>698</v>
      </c>
      <c r="E380" s="493"/>
      <c r="F380" s="493"/>
      <c r="G380" s="493"/>
    </row>
    <row r="381" spans="1:7" x14ac:dyDescent="0.25">
      <c r="A381" s="492" t="s">
        <v>667</v>
      </c>
      <c r="B381" s="493"/>
      <c r="C381" s="494"/>
      <c r="D381" s="493" t="s">
        <v>704</v>
      </c>
      <c r="E381" s="493"/>
      <c r="F381" s="493"/>
      <c r="G381" s="493"/>
    </row>
    <row r="382" spans="1:7" x14ac:dyDescent="0.25">
      <c r="A382" s="492" t="s">
        <v>608</v>
      </c>
      <c r="B382" s="493"/>
      <c r="C382" s="494"/>
      <c r="D382" s="493"/>
      <c r="E382" s="493"/>
      <c r="F382" s="493"/>
      <c r="G382" s="493"/>
    </row>
    <row r="383" spans="1:7" x14ac:dyDescent="0.25">
      <c r="A383" s="492" t="s">
        <v>668</v>
      </c>
      <c r="B383" s="493"/>
      <c r="C383" s="494"/>
      <c r="D383" s="493"/>
      <c r="E383" s="493"/>
      <c r="F383" s="493"/>
      <c r="G383" s="493"/>
    </row>
    <row r="384" spans="1:7" x14ac:dyDescent="0.25">
      <c r="A384" s="492" t="s">
        <v>668</v>
      </c>
      <c r="B384" s="493"/>
      <c r="C384" s="494"/>
      <c r="D384" s="493" t="s">
        <v>694</v>
      </c>
      <c r="E384" s="493"/>
      <c r="F384" s="493"/>
      <c r="G384" s="493"/>
    </row>
    <row r="385" spans="1:7" x14ac:dyDescent="0.25">
      <c r="A385" s="492" t="s">
        <v>96</v>
      </c>
      <c r="B385" s="493"/>
      <c r="C385" s="494"/>
      <c r="D385" s="493"/>
      <c r="E385" s="493"/>
      <c r="F385" s="493"/>
      <c r="G385" s="493"/>
    </row>
    <row r="386" spans="1:7" x14ac:dyDescent="0.25">
      <c r="A386" s="492" t="s">
        <v>696</v>
      </c>
      <c r="B386" s="493"/>
      <c r="C386" s="494"/>
      <c r="D386" s="493" t="s">
        <v>711</v>
      </c>
      <c r="E386" s="493"/>
      <c r="F386" s="493"/>
      <c r="G386" s="493"/>
    </row>
    <row r="387" spans="1:7" x14ac:dyDescent="0.25">
      <c r="A387" s="492" t="s">
        <v>1075</v>
      </c>
      <c r="B387" s="493"/>
      <c r="C387" s="494"/>
      <c r="D387" s="493" t="s">
        <v>1182</v>
      </c>
      <c r="E387" s="493"/>
      <c r="F387" s="493"/>
      <c r="G387" s="493"/>
    </row>
    <row r="388" spans="1:7" x14ac:dyDescent="0.25">
      <c r="A388" s="492" t="s">
        <v>1091</v>
      </c>
      <c r="B388" s="493"/>
      <c r="C388" s="494"/>
      <c r="D388" s="493" t="s">
        <v>128</v>
      </c>
      <c r="E388" s="493"/>
      <c r="F388" s="493"/>
      <c r="G388" s="493"/>
    </row>
    <row r="389" spans="1:7" x14ac:dyDescent="0.25">
      <c r="A389" s="492" t="s">
        <v>95</v>
      </c>
      <c r="B389" s="493"/>
      <c r="C389" s="494"/>
      <c r="D389" s="493" t="s">
        <v>689</v>
      </c>
      <c r="E389" s="493"/>
      <c r="F389" s="493"/>
      <c r="G389" s="493"/>
    </row>
    <row r="390" spans="1:7" x14ac:dyDescent="0.25">
      <c r="A390" s="492" t="s">
        <v>102</v>
      </c>
      <c r="B390" s="493"/>
      <c r="C390" s="494"/>
      <c r="D390" s="493" t="s">
        <v>135</v>
      </c>
      <c r="E390" s="493"/>
      <c r="F390" s="493"/>
      <c r="G390" s="493"/>
    </row>
    <row r="391" spans="1:7" x14ac:dyDescent="0.25">
      <c r="A391" s="492" t="s">
        <v>677</v>
      </c>
      <c r="B391" s="493"/>
      <c r="C391" s="494"/>
      <c r="D391" s="493" t="s">
        <v>97</v>
      </c>
      <c r="E391" s="493"/>
      <c r="F391" s="493"/>
      <c r="G391" s="493"/>
    </row>
    <row r="392" spans="1:7" x14ac:dyDescent="0.25">
      <c r="A392" s="492" t="s">
        <v>115</v>
      </c>
      <c r="B392" s="493"/>
      <c r="C392" s="494"/>
      <c r="D392" s="493" t="s">
        <v>957</v>
      </c>
      <c r="E392" s="493"/>
      <c r="F392" s="493"/>
      <c r="G392" s="493"/>
    </row>
    <row r="393" spans="1:7" x14ac:dyDescent="0.25">
      <c r="A393" s="492" t="s">
        <v>863</v>
      </c>
      <c r="B393" s="493"/>
      <c r="C393" s="494"/>
      <c r="D393" s="493" t="s">
        <v>97</v>
      </c>
      <c r="E393" s="493"/>
      <c r="F393" s="493"/>
      <c r="G393" s="493"/>
    </row>
    <row r="394" spans="1:7" x14ac:dyDescent="0.25">
      <c r="A394" s="492" t="s">
        <v>872</v>
      </c>
      <c r="B394" s="493"/>
      <c r="C394" s="494"/>
      <c r="D394" s="493" t="s">
        <v>1347</v>
      </c>
      <c r="E394" s="493"/>
      <c r="F394" s="493"/>
      <c r="G394" s="493"/>
    </row>
    <row r="395" spans="1:7" x14ac:dyDescent="0.25">
      <c r="A395" s="492" t="s">
        <v>1507</v>
      </c>
      <c r="B395" s="493"/>
      <c r="C395" s="494"/>
      <c r="D395" s="493" t="s">
        <v>1509</v>
      </c>
      <c r="E395" s="493"/>
      <c r="F395" s="493"/>
      <c r="G395" s="493"/>
    </row>
    <row r="396" spans="1:7" x14ac:dyDescent="0.25">
      <c r="A396" s="492" t="s">
        <v>1316</v>
      </c>
      <c r="B396" s="493"/>
      <c r="C396" s="494"/>
      <c r="D396" s="493" t="s">
        <v>1508</v>
      </c>
      <c r="E396" s="493"/>
      <c r="F396" s="493"/>
      <c r="G396" s="493"/>
    </row>
    <row r="397" spans="1:7" x14ac:dyDescent="0.25">
      <c r="A397" s="492" t="s">
        <v>1126</v>
      </c>
      <c r="B397" s="493"/>
      <c r="C397" s="494"/>
      <c r="D397" s="493"/>
      <c r="E397" s="493"/>
      <c r="F397" s="493"/>
      <c r="G397" s="493"/>
    </row>
    <row r="398" spans="1:7" x14ac:dyDescent="0.25">
      <c r="A398" s="492" t="s">
        <v>1148</v>
      </c>
      <c r="B398" s="493"/>
      <c r="C398" s="494"/>
      <c r="D398" s="493"/>
      <c r="E398" s="493"/>
      <c r="F398" s="493"/>
      <c r="G398" s="493"/>
    </row>
    <row r="399" spans="1:7" x14ac:dyDescent="0.25">
      <c r="A399" s="492" t="s">
        <v>139</v>
      </c>
      <c r="B399" s="493"/>
      <c r="C399" s="494"/>
      <c r="D399" s="493"/>
      <c r="E399" s="493"/>
      <c r="F399" s="493"/>
      <c r="G399" s="493"/>
    </row>
    <row r="400" spans="1:7" x14ac:dyDescent="0.25">
      <c r="A400" s="492" t="s">
        <v>388</v>
      </c>
      <c r="B400" s="493"/>
      <c r="C400" s="494"/>
      <c r="D400" s="493"/>
      <c r="E400" s="493"/>
      <c r="F400" s="493"/>
      <c r="G400" s="493"/>
    </row>
    <row r="401" spans="1:7" x14ac:dyDescent="0.25">
      <c r="A401" s="492" t="s">
        <v>528</v>
      </c>
      <c r="B401" s="493"/>
      <c r="C401" s="494"/>
      <c r="D401" s="493"/>
      <c r="E401" s="493"/>
      <c r="F401" s="493"/>
      <c r="G401" s="493"/>
    </row>
    <row r="402" spans="1:7" x14ac:dyDescent="0.25">
      <c r="A402" s="492" t="s">
        <v>788</v>
      </c>
      <c r="B402" s="493"/>
      <c r="C402" s="494"/>
      <c r="D402" s="493" t="s">
        <v>1070</v>
      </c>
      <c r="E402" s="493"/>
      <c r="F402" s="493"/>
      <c r="G402" s="493"/>
    </row>
    <row r="403" spans="1:7" x14ac:dyDescent="0.25">
      <c r="A403" s="492" t="s">
        <v>1112</v>
      </c>
      <c r="B403" s="493"/>
      <c r="C403" s="494"/>
      <c r="D403" s="493"/>
      <c r="E403" s="493"/>
      <c r="F403" s="493"/>
      <c r="G403" s="493"/>
    </row>
    <row r="404" spans="1:7" x14ac:dyDescent="0.25">
      <c r="A404" s="492" t="s">
        <v>806</v>
      </c>
      <c r="B404" s="493"/>
      <c r="C404" s="494"/>
      <c r="D404" s="493"/>
      <c r="E404" s="493"/>
      <c r="F404" s="493"/>
      <c r="G404" s="493"/>
    </row>
    <row r="405" spans="1:7" x14ac:dyDescent="0.25">
      <c r="A405" s="492" t="s">
        <v>540</v>
      </c>
      <c r="B405" s="493"/>
      <c r="C405" s="494"/>
      <c r="D405" s="493"/>
      <c r="E405" s="493"/>
      <c r="F405" s="493"/>
      <c r="G405" s="493"/>
    </row>
    <row r="406" spans="1:7" x14ac:dyDescent="0.25">
      <c r="A406" s="492" t="s">
        <v>553</v>
      </c>
      <c r="B406" s="493"/>
      <c r="C406" s="494"/>
      <c r="D406" s="493"/>
      <c r="E406" s="493"/>
      <c r="F406" s="493"/>
      <c r="G406" s="493"/>
    </row>
    <row r="407" spans="1:7" x14ac:dyDescent="0.25">
      <c r="A407" s="492" t="s">
        <v>579</v>
      </c>
      <c r="B407" s="493"/>
      <c r="C407" s="494"/>
      <c r="D407" s="493"/>
      <c r="E407" s="493"/>
      <c r="F407" s="493"/>
      <c r="G407" s="493"/>
    </row>
    <row r="408" spans="1:7" x14ac:dyDescent="0.25">
      <c r="A408" s="492" t="s">
        <v>549</v>
      </c>
      <c r="B408" s="493"/>
      <c r="C408" s="494"/>
      <c r="D408" s="493"/>
      <c r="E408" s="493"/>
      <c r="F408" s="493"/>
      <c r="G408" s="493"/>
    </row>
    <row r="409" spans="1:7" x14ac:dyDescent="0.25">
      <c r="A409" s="492" t="s">
        <v>551</v>
      </c>
      <c r="B409" s="493"/>
      <c r="C409" s="494"/>
      <c r="D409" s="493" t="s">
        <v>1009</v>
      </c>
      <c r="E409" s="493"/>
      <c r="F409" s="493"/>
      <c r="G409" s="493"/>
    </row>
    <row r="410" spans="1:7" x14ac:dyDescent="0.25">
      <c r="A410" s="492" t="s">
        <v>1008</v>
      </c>
      <c r="B410" s="493"/>
      <c r="C410" s="494"/>
      <c r="D410" s="493"/>
      <c r="E410" s="493"/>
      <c r="F410" s="493"/>
      <c r="G410" s="493"/>
    </row>
    <row r="411" spans="1:7" x14ac:dyDescent="0.25">
      <c r="A411" s="492" t="s">
        <v>539</v>
      </c>
      <c r="B411" s="493"/>
      <c r="C411" s="494"/>
      <c r="D411" s="493"/>
      <c r="E411" s="493"/>
      <c r="F411" s="493"/>
      <c r="G411" s="493"/>
    </row>
    <row r="412" spans="1:7" x14ac:dyDescent="0.25">
      <c r="A412" s="492" t="s">
        <v>339</v>
      </c>
      <c r="B412" s="493"/>
      <c r="C412" s="494"/>
      <c r="D412" s="493"/>
      <c r="E412" s="493"/>
      <c r="F412" s="493"/>
      <c r="G412" s="493"/>
    </row>
    <row r="413" spans="1:7" x14ac:dyDescent="0.25">
      <c r="A413" s="492" t="s">
        <v>404</v>
      </c>
      <c r="B413" s="493"/>
      <c r="C413" s="494"/>
      <c r="D413" s="493"/>
      <c r="E413" s="493"/>
      <c r="F413" s="493"/>
      <c r="G413" s="493"/>
    </row>
    <row r="414" spans="1:7" x14ac:dyDescent="0.25">
      <c r="A414" s="492" t="s">
        <v>500</v>
      </c>
      <c r="B414" s="493"/>
      <c r="C414" s="494"/>
      <c r="D414" s="493"/>
      <c r="E414" s="493"/>
      <c r="F414" s="493"/>
      <c r="G414" s="493"/>
    </row>
    <row r="415" spans="1:7" x14ac:dyDescent="0.25">
      <c r="A415" s="492" t="s">
        <v>604</v>
      </c>
      <c r="B415" s="493"/>
      <c r="C415" s="494"/>
      <c r="D415" s="493"/>
      <c r="E415" s="493"/>
      <c r="F415" s="493"/>
      <c r="G415" s="493"/>
    </row>
    <row r="416" spans="1:7" x14ac:dyDescent="0.25">
      <c r="A416" s="492" t="s">
        <v>758</v>
      </c>
      <c r="B416" s="493"/>
      <c r="C416" s="494"/>
      <c r="D416" s="493" t="s">
        <v>801</v>
      </c>
      <c r="E416" s="493"/>
      <c r="F416" s="493"/>
      <c r="G416" s="493"/>
    </row>
    <row r="417" spans="1:7" x14ac:dyDescent="0.25">
      <c r="A417" s="492" t="s">
        <v>597</v>
      </c>
      <c r="B417" s="493"/>
      <c r="C417" s="494"/>
      <c r="D417" s="493" t="s">
        <v>1157</v>
      </c>
      <c r="E417" s="493"/>
      <c r="F417" s="493"/>
      <c r="G417" s="493"/>
    </row>
    <row r="418" spans="1:7" x14ac:dyDescent="0.25">
      <c r="A418" s="492" t="s">
        <v>349</v>
      </c>
      <c r="B418" s="493"/>
      <c r="C418" s="494"/>
      <c r="D418" s="493"/>
      <c r="E418" s="493"/>
      <c r="F418" s="493"/>
      <c r="G418" s="493"/>
    </row>
    <row r="419" spans="1:7" x14ac:dyDescent="0.25">
      <c r="A419" s="492" t="s">
        <v>409</v>
      </c>
      <c r="B419" s="493"/>
      <c r="C419" s="494"/>
      <c r="D419" s="493" t="s">
        <v>875</v>
      </c>
      <c r="E419" s="493"/>
      <c r="F419" s="493"/>
      <c r="G419" s="493"/>
    </row>
    <row r="420" spans="1:7" x14ac:dyDescent="0.25">
      <c r="A420" s="492" t="s">
        <v>368</v>
      </c>
      <c r="B420" s="493"/>
      <c r="C420" s="494"/>
      <c r="D420" s="493"/>
      <c r="E420" s="493"/>
      <c r="F420" s="493"/>
      <c r="G420" s="493"/>
    </row>
    <row r="421" spans="1:7" x14ac:dyDescent="0.25">
      <c r="A421" s="492" t="s">
        <v>625</v>
      </c>
      <c r="B421" s="493"/>
      <c r="C421" s="494"/>
      <c r="D421" s="493"/>
      <c r="E421" s="493"/>
      <c r="F421" s="493"/>
      <c r="G421" s="493"/>
    </row>
    <row r="422" spans="1:7" x14ac:dyDescent="0.25">
      <c r="A422" s="492" t="s">
        <v>583</v>
      </c>
      <c r="B422" s="493"/>
      <c r="C422" s="494"/>
      <c r="D422" s="493"/>
      <c r="E422" s="493"/>
      <c r="F422" s="493"/>
      <c r="G422" s="493"/>
    </row>
    <row r="423" spans="1:7" x14ac:dyDescent="0.25">
      <c r="A423" s="492" t="s">
        <v>401</v>
      </c>
      <c r="B423" s="493"/>
      <c r="C423" s="494"/>
      <c r="D423" s="493" t="s">
        <v>406</v>
      </c>
      <c r="E423" s="493"/>
      <c r="F423" s="493"/>
      <c r="G423" s="493"/>
    </row>
    <row r="424" spans="1:7" x14ac:dyDescent="0.25">
      <c r="A424" s="492" t="s">
        <v>407</v>
      </c>
      <c r="B424" s="493"/>
      <c r="C424" s="494"/>
      <c r="D424" s="493"/>
      <c r="E424" s="493"/>
      <c r="F424" s="493"/>
      <c r="G424" s="493"/>
    </row>
    <row r="425" spans="1:7" x14ac:dyDescent="0.25">
      <c r="A425" s="492" t="s">
        <v>506</v>
      </c>
      <c r="B425" s="493"/>
      <c r="C425" s="494"/>
      <c r="D425" s="493"/>
      <c r="E425" s="493"/>
      <c r="F425" s="493"/>
      <c r="G425" s="493"/>
    </row>
    <row r="426" spans="1:7" x14ac:dyDescent="0.25">
      <c r="A426" s="492" t="s">
        <v>574</v>
      </c>
      <c r="B426" s="493"/>
      <c r="C426" s="494"/>
      <c r="D426" s="493"/>
      <c r="E426" s="493"/>
      <c r="F426" s="493"/>
      <c r="G426" s="493"/>
    </row>
    <row r="427" spans="1:7" x14ac:dyDescent="0.25">
      <c r="A427" s="492" t="s">
        <v>590</v>
      </c>
      <c r="B427" s="493"/>
      <c r="C427" s="494"/>
      <c r="D427" s="493"/>
      <c r="E427" s="493"/>
      <c r="F427" s="493"/>
      <c r="G427" s="493"/>
    </row>
    <row r="428" spans="1:7" x14ac:dyDescent="0.25">
      <c r="A428" s="492" t="s">
        <v>373</v>
      </c>
      <c r="B428" s="493"/>
      <c r="C428" s="494"/>
      <c r="D428" s="493"/>
      <c r="E428" s="493"/>
      <c r="F428" s="493"/>
      <c r="G428" s="493"/>
    </row>
    <row r="429" spans="1:7" x14ac:dyDescent="0.25">
      <c r="A429" s="492" t="s">
        <v>526</v>
      </c>
      <c r="B429" s="493"/>
      <c r="C429" s="494"/>
      <c r="D429" s="493"/>
      <c r="E429" s="493"/>
      <c r="F429" s="493"/>
      <c r="G429" s="493"/>
    </row>
    <row r="430" spans="1:7" x14ac:dyDescent="0.25">
      <c r="A430" s="492" t="s">
        <v>429</v>
      </c>
      <c r="B430" s="493"/>
      <c r="C430" s="494"/>
      <c r="D430" s="493"/>
      <c r="E430" s="493"/>
      <c r="F430" s="493"/>
      <c r="G430" s="493"/>
    </row>
    <row r="431" spans="1:7" x14ac:dyDescent="0.25">
      <c r="A431" s="492" t="s">
        <v>656</v>
      </c>
      <c r="B431" s="493"/>
      <c r="C431" s="494"/>
      <c r="D431" s="493" t="s">
        <v>1110</v>
      </c>
      <c r="E431" s="493"/>
      <c r="F431" s="493"/>
      <c r="G431" s="493"/>
    </row>
    <row r="432" spans="1:7" x14ac:dyDescent="0.25">
      <c r="A432" s="492" t="s">
        <v>1111</v>
      </c>
      <c r="B432" s="493"/>
      <c r="C432" s="494"/>
      <c r="D432" s="493"/>
      <c r="E432" s="493"/>
      <c r="F432" s="493"/>
      <c r="G432" s="493"/>
    </row>
    <row r="433" spans="1:7" x14ac:dyDescent="0.25">
      <c r="A433" s="492" t="s">
        <v>873</v>
      </c>
      <c r="B433" s="493"/>
      <c r="C433" s="494"/>
      <c r="D433" s="493"/>
      <c r="E433" s="493"/>
      <c r="F433" s="493"/>
      <c r="G433" s="493"/>
    </row>
    <row r="434" spans="1:7" x14ac:dyDescent="0.25">
      <c r="A434" s="492" t="s">
        <v>620</v>
      </c>
      <c r="B434" s="493"/>
      <c r="C434" s="494"/>
      <c r="D434" s="493"/>
      <c r="E434" s="493"/>
      <c r="F434" s="493"/>
      <c r="G434" s="493"/>
    </row>
    <row r="435" spans="1:7" x14ac:dyDescent="0.25">
      <c r="A435" s="492" t="s">
        <v>619</v>
      </c>
      <c r="B435" s="493"/>
      <c r="C435" s="494"/>
      <c r="D435" s="493"/>
      <c r="E435" s="493"/>
      <c r="F435" s="493"/>
      <c r="G435" s="493"/>
    </row>
    <row r="436" spans="1:7" x14ac:dyDescent="0.25">
      <c r="A436" s="492" t="s">
        <v>621</v>
      </c>
      <c r="B436" s="493"/>
      <c r="C436" s="494"/>
      <c r="D436" s="493"/>
      <c r="E436" s="493"/>
      <c r="F436" s="493"/>
      <c r="G436" s="493"/>
    </row>
    <row r="437" spans="1:7" x14ac:dyDescent="0.25">
      <c r="A437" s="492" t="s">
        <v>640</v>
      </c>
      <c r="B437" s="493"/>
      <c r="C437" s="494"/>
      <c r="D437" s="493" t="s">
        <v>1230</v>
      </c>
      <c r="E437" s="493"/>
      <c r="F437" s="493"/>
      <c r="G437" s="493"/>
    </row>
    <row r="438" spans="1:7" x14ac:dyDescent="0.25">
      <c r="A438" s="492" t="s">
        <v>1231</v>
      </c>
      <c r="B438" s="493"/>
      <c r="C438" s="494"/>
      <c r="D438" s="493" t="s">
        <v>1177</v>
      </c>
      <c r="E438" s="493"/>
      <c r="F438" s="493"/>
      <c r="G438" s="493"/>
    </row>
    <row r="439" spans="1:7" x14ac:dyDescent="0.25">
      <c r="A439" s="492" t="s">
        <v>1179</v>
      </c>
      <c r="B439" s="493"/>
      <c r="C439" s="494"/>
      <c r="D439" s="493" t="s">
        <v>1177</v>
      </c>
      <c r="E439" s="493"/>
      <c r="F439" s="493"/>
      <c r="G439" s="493"/>
    </row>
    <row r="440" spans="1:7" x14ac:dyDescent="0.25">
      <c r="A440" s="492" t="s">
        <v>1221</v>
      </c>
      <c r="B440" s="493"/>
      <c r="C440" s="494"/>
      <c r="D440" s="493" t="s">
        <v>1054</v>
      </c>
      <c r="E440" s="493"/>
      <c r="F440" s="493"/>
      <c r="G440" s="493"/>
    </row>
    <row r="441" spans="1:7" x14ac:dyDescent="0.25">
      <c r="A441" s="492" t="s">
        <v>941</v>
      </c>
      <c r="B441" s="493"/>
      <c r="C441" s="494"/>
      <c r="D441" s="493" t="s">
        <v>1172</v>
      </c>
      <c r="E441" s="493"/>
      <c r="F441" s="493"/>
      <c r="G441" s="493"/>
    </row>
    <row r="442" spans="1:7" x14ac:dyDescent="0.25">
      <c r="A442" s="492" t="s">
        <v>846</v>
      </c>
      <c r="B442" s="493"/>
      <c r="C442" s="494"/>
      <c r="D442" s="493" t="s">
        <v>1213</v>
      </c>
      <c r="E442" s="493"/>
      <c r="F442" s="493"/>
      <c r="G442" s="493"/>
    </row>
    <row r="443" spans="1:7" x14ac:dyDescent="0.25">
      <c r="A443" s="492" t="s">
        <v>988</v>
      </c>
      <c r="B443" s="493"/>
      <c r="C443" s="494"/>
      <c r="D443" s="493"/>
      <c r="E443" s="493"/>
      <c r="F443" s="493"/>
      <c r="G443" s="493"/>
    </row>
    <row r="444" spans="1:7" x14ac:dyDescent="0.25">
      <c r="A444" s="492" t="s">
        <v>707</v>
      </c>
      <c r="B444" s="493"/>
      <c r="C444" s="494"/>
      <c r="D444" s="493"/>
      <c r="E444" s="493"/>
      <c r="F444" s="493"/>
      <c r="G444" s="493"/>
    </row>
    <row r="445" spans="1:7" x14ac:dyDescent="0.25">
      <c r="A445" s="492" t="s">
        <v>611</v>
      </c>
      <c r="B445" s="493"/>
      <c r="C445" s="494"/>
      <c r="D445" s="493"/>
      <c r="E445" s="493"/>
      <c r="F445" s="493"/>
      <c r="G445" s="493"/>
    </row>
    <row r="446" spans="1:7" x14ac:dyDescent="0.25">
      <c r="A446" s="492" t="s">
        <v>317</v>
      </c>
      <c r="B446" s="493"/>
      <c r="C446" s="494"/>
      <c r="D446" s="493" t="s">
        <v>702</v>
      </c>
      <c r="E446" s="493"/>
      <c r="F446" s="493"/>
      <c r="G446" s="493"/>
    </row>
    <row r="447" spans="1:7" x14ac:dyDescent="0.25">
      <c r="A447" s="492" t="s">
        <v>681</v>
      </c>
      <c r="B447" s="493"/>
      <c r="C447" s="494"/>
      <c r="D447" s="493" t="s">
        <v>886</v>
      </c>
      <c r="E447" s="493"/>
      <c r="F447" s="493"/>
      <c r="G447" s="493"/>
    </row>
    <row r="448" spans="1:7" x14ac:dyDescent="0.25">
      <c r="A448" s="492" t="s">
        <v>1079</v>
      </c>
      <c r="B448" s="493"/>
      <c r="C448" s="494"/>
      <c r="D448" s="493"/>
      <c r="E448" s="493"/>
      <c r="F448" s="493"/>
      <c r="G448" s="493"/>
    </row>
    <row r="449" spans="1:7" x14ac:dyDescent="0.25">
      <c r="A449" s="492" t="s">
        <v>396</v>
      </c>
      <c r="B449" s="493"/>
      <c r="C449" s="494"/>
      <c r="D449" s="493"/>
      <c r="E449" s="493"/>
      <c r="F449" s="493"/>
      <c r="G449" s="493"/>
    </row>
    <row r="450" spans="1:7" x14ac:dyDescent="0.25">
      <c r="A450" s="492" t="s">
        <v>994</v>
      </c>
      <c r="B450" s="493"/>
      <c r="C450" s="494"/>
      <c r="D450" s="493" t="s">
        <v>1345</v>
      </c>
      <c r="E450" s="493"/>
      <c r="F450" s="493"/>
      <c r="G450" s="493"/>
    </row>
    <row r="451" spans="1:7" x14ac:dyDescent="0.25">
      <c r="A451" s="492" t="s">
        <v>1212</v>
      </c>
      <c r="B451" s="493"/>
      <c r="C451" s="494"/>
      <c r="D451" s="493" t="s">
        <v>1201</v>
      </c>
      <c r="E451" s="493"/>
      <c r="F451" s="493"/>
      <c r="G451" s="493"/>
    </row>
    <row r="452" spans="1:7" x14ac:dyDescent="0.25">
      <c r="A452" s="492" t="s">
        <v>1183</v>
      </c>
      <c r="B452" s="493"/>
      <c r="C452" s="494"/>
      <c r="D452" s="493" t="s">
        <v>945</v>
      </c>
      <c r="E452" s="493"/>
      <c r="F452" s="493"/>
      <c r="G452" s="493"/>
    </row>
    <row r="453" spans="1:7" x14ac:dyDescent="0.25">
      <c r="A453" s="492" t="s">
        <v>944</v>
      </c>
      <c r="B453" s="493"/>
      <c r="C453" s="494"/>
      <c r="D453" s="493" t="s">
        <v>953</v>
      </c>
      <c r="E453" s="493"/>
      <c r="F453" s="493"/>
      <c r="G453" s="493"/>
    </row>
    <row r="454" spans="1:7" x14ac:dyDescent="0.25">
      <c r="A454" s="492" t="s">
        <v>952</v>
      </c>
      <c r="B454" s="493"/>
      <c r="C454" s="494"/>
      <c r="D454" s="493" t="s">
        <v>648</v>
      </c>
      <c r="E454" s="493"/>
      <c r="F454" s="493"/>
      <c r="G454" s="493"/>
    </row>
    <row r="455" spans="1:7" x14ac:dyDescent="0.25">
      <c r="A455" s="492" t="s">
        <v>647</v>
      </c>
      <c r="B455" s="493"/>
      <c r="C455" s="494"/>
      <c r="D455" s="493" t="s">
        <v>649</v>
      </c>
      <c r="E455" s="493"/>
      <c r="F455" s="493"/>
      <c r="G455" s="493"/>
    </row>
    <row r="456" spans="1:7" x14ac:dyDescent="0.25">
      <c r="A456" s="492" t="s">
        <v>374</v>
      </c>
      <c r="B456" s="493"/>
      <c r="C456" s="494"/>
      <c r="D456" s="493"/>
      <c r="E456" s="493"/>
      <c r="F456" s="493"/>
      <c r="G456" s="493"/>
    </row>
    <row r="457" spans="1:7" x14ac:dyDescent="0.25">
      <c r="A457" s="492" t="s">
        <v>695</v>
      </c>
      <c r="B457" s="493"/>
      <c r="C457" s="494"/>
      <c r="D457" s="493"/>
      <c r="E457" s="493"/>
      <c r="F457" s="493"/>
      <c r="G457" s="493"/>
    </row>
    <row r="458" spans="1:7" x14ac:dyDescent="0.25">
      <c r="A458" s="492" t="s">
        <v>114</v>
      </c>
      <c r="B458" s="493"/>
      <c r="C458" s="494"/>
      <c r="D458" s="493"/>
      <c r="E458" s="493"/>
      <c r="F458" s="493"/>
      <c r="G458" s="493"/>
    </row>
    <row r="459" spans="1:7" x14ac:dyDescent="0.25">
      <c r="A459" s="492" t="s">
        <v>490</v>
      </c>
      <c r="B459" s="493"/>
      <c r="C459" s="494"/>
      <c r="D459" s="493" t="s">
        <v>517</v>
      </c>
      <c r="E459" s="493"/>
      <c r="F459" s="493"/>
      <c r="G459" s="493"/>
    </row>
    <row r="460" spans="1:7" x14ac:dyDescent="0.25">
      <c r="A460" s="492" t="s">
        <v>518</v>
      </c>
      <c r="B460" s="493"/>
      <c r="C460" s="494"/>
      <c r="D460" s="493"/>
      <c r="E460" s="493"/>
      <c r="F460" s="493"/>
      <c r="G460" s="493"/>
    </row>
    <row r="461" spans="1:7" x14ac:dyDescent="0.25">
      <c r="A461" s="492" t="s">
        <v>480</v>
      </c>
      <c r="B461" s="493"/>
      <c r="C461" s="494"/>
      <c r="D461" s="493"/>
      <c r="E461" s="493"/>
      <c r="F461" s="493"/>
      <c r="G461" s="493"/>
    </row>
    <row r="462" spans="1:7" x14ac:dyDescent="0.25">
      <c r="A462" s="492" t="s">
        <v>504</v>
      </c>
      <c r="B462" s="493"/>
      <c r="C462" s="494"/>
      <c r="D462" s="493"/>
      <c r="E462" s="493"/>
      <c r="F462" s="493"/>
      <c r="G462" s="493"/>
    </row>
    <row r="463" spans="1:7" x14ac:dyDescent="0.25">
      <c r="A463" s="492" t="s">
        <v>519</v>
      </c>
      <c r="B463" s="493"/>
      <c r="C463" s="494"/>
      <c r="D463" s="493"/>
      <c r="E463" s="493"/>
      <c r="F463" s="493"/>
      <c r="G463" s="493"/>
    </row>
    <row r="464" spans="1:7" x14ac:dyDescent="0.25">
      <c r="A464" s="492" t="s">
        <v>497</v>
      </c>
      <c r="B464" s="493"/>
      <c r="C464" s="494"/>
      <c r="D464" s="493"/>
      <c r="E464" s="493"/>
      <c r="F464" s="493"/>
      <c r="G464" s="493"/>
    </row>
    <row r="465" spans="1:7" x14ac:dyDescent="0.25">
      <c r="A465" s="492" t="s">
        <v>495</v>
      </c>
      <c r="B465" s="493"/>
      <c r="C465" s="494"/>
      <c r="D465" s="493"/>
      <c r="E465" s="493"/>
      <c r="F465" s="493"/>
      <c r="G465" s="493"/>
    </row>
    <row r="466" spans="1:7" x14ac:dyDescent="0.25">
      <c r="A466" s="492" t="s">
        <v>485</v>
      </c>
      <c r="B466" s="493"/>
      <c r="C466" s="494"/>
      <c r="D466" s="493"/>
      <c r="E466" s="493"/>
      <c r="F466" s="493"/>
      <c r="G466" s="493"/>
    </row>
    <row r="467" spans="1:7" x14ac:dyDescent="0.25">
      <c r="A467" s="492" t="s">
        <v>486</v>
      </c>
      <c r="B467" s="493"/>
      <c r="C467" s="494"/>
      <c r="D467" s="493"/>
      <c r="E467" s="493"/>
      <c r="F467" s="493"/>
      <c r="G467" s="493"/>
    </row>
    <row r="468" spans="1:7" x14ac:dyDescent="0.25">
      <c r="A468" s="492" t="s">
        <v>494</v>
      </c>
      <c r="B468" s="493"/>
      <c r="C468" s="494"/>
      <c r="D468" s="493"/>
      <c r="E468" s="493"/>
      <c r="F468" s="493"/>
      <c r="G468" s="493"/>
    </row>
    <row r="469" spans="1:7" x14ac:dyDescent="0.25">
      <c r="A469" s="492" t="s">
        <v>735</v>
      </c>
      <c r="B469" s="493"/>
      <c r="C469" s="494"/>
      <c r="D469" s="493" t="s">
        <v>116</v>
      </c>
      <c r="E469" s="493"/>
      <c r="F469" s="493"/>
      <c r="G469" s="493"/>
    </row>
    <row r="470" spans="1:7" x14ac:dyDescent="0.25">
      <c r="A470" s="492" t="s">
        <v>370</v>
      </c>
      <c r="B470" s="493"/>
      <c r="C470" s="494"/>
      <c r="D470" s="493"/>
      <c r="E470" s="493"/>
      <c r="F470" s="493"/>
      <c r="G470" s="493"/>
    </row>
    <row r="471" spans="1:7" x14ac:dyDescent="0.25">
      <c r="A471" s="492" t="s">
        <v>449</v>
      </c>
      <c r="B471" s="493"/>
      <c r="C471" s="494"/>
      <c r="D471" s="493"/>
      <c r="E471" s="493"/>
      <c r="F471" s="493"/>
      <c r="G471" s="493"/>
    </row>
    <row r="472" spans="1:7" x14ac:dyDescent="0.25">
      <c r="A472" s="492" t="s">
        <v>601</v>
      </c>
      <c r="B472" s="493"/>
      <c r="C472" s="494"/>
      <c r="D472" s="493"/>
      <c r="E472" s="493"/>
      <c r="F472" s="493"/>
      <c r="G472" s="493"/>
    </row>
    <row r="473" spans="1:7" x14ac:dyDescent="0.25">
      <c r="A473" s="492" t="s">
        <v>772</v>
      </c>
      <c r="B473" s="493"/>
      <c r="C473" s="494"/>
      <c r="D473" s="493" t="s">
        <v>1232</v>
      </c>
      <c r="E473" s="493"/>
      <c r="F473" s="493"/>
      <c r="G473" s="493"/>
    </row>
    <row r="474" spans="1:7" x14ac:dyDescent="0.25">
      <c r="A474" s="492" t="s">
        <v>1205</v>
      </c>
      <c r="B474" s="493"/>
      <c r="C474" s="494"/>
      <c r="D474" s="493" t="s">
        <v>942</v>
      </c>
      <c r="E474" s="493"/>
      <c r="F474" s="493"/>
      <c r="G474" s="493"/>
    </row>
    <row r="475" spans="1:7" x14ac:dyDescent="0.25">
      <c r="A475" s="492" t="s">
        <v>140</v>
      </c>
      <c r="B475" s="493"/>
      <c r="C475" s="494"/>
      <c r="D475" s="493"/>
      <c r="E475" s="493"/>
      <c r="F475" s="493"/>
      <c r="G475" s="493"/>
    </row>
    <row r="476" spans="1:7" x14ac:dyDescent="0.25">
      <c r="A476" s="492" t="s">
        <v>93</v>
      </c>
      <c r="B476" s="493"/>
      <c r="C476" s="494"/>
      <c r="D476" s="493"/>
      <c r="E476" s="493"/>
      <c r="F476" s="493"/>
      <c r="G476" s="493"/>
    </row>
    <row r="477" spans="1:7" x14ac:dyDescent="0.25">
      <c r="A477" s="492" t="s">
        <v>91</v>
      </c>
      <c r="B477" s="493"/>
      <c r="C477" s="494"/>
      <c r="D477" s="493"/>
      <c r="E477" s="493"/>
      <c r="F477" s="493"/>
      <c r="G477" s="493"/>
    </row>
    <row r="478" spans="1:7" x14ac:dyDescent="0.25">
      <c r="A478" s="492" t="s">
        <v>1036</v>
      </c>
      <c r="B478" s="493"/>
      <c r="C478" s="494"/>
      <c r="D478" s="493" t="s">
        <v>423</v>
      </c>
      <c r="E478" s="493"/>
      <c r="F478" s="493"/>
      <c r="G478" s="493"/>
    </row>
    <row r="479" spans="1:7" x14ac:dyDescent="0.25">
      <c r="A479" s="492" t="s">
        <v>89</v>
      </c>
      <c r="B479" s="493"/>
      <c r="C479" s="494"/>
      <c r="D479" s="493"/>
      <c r="E479" s="493"/>
      <c r="F479" s="493"/>
      <c r="G479" s="493"/>
    </row>
    <row r="480" spans="1:7" x14ac:dyDescent="0.25">
      <c r="A480" s="492" t="s">
        <v>90</v>
      </c>
      <c r="B480" s="493"/>
      <c r="C480" s="494"/>
      <c r="D480" s="493"/>
      <c r="E480" s="493"/>
      <c r="F480" s="493"/>
      <c r="G480" s="493"/>
    </row>
    <row r="481" spans="1:7" x14ac:dyDescent="0.25">
      <c r="A481" s="492" t="s">
        <v>535</v>
      </c>
      <c r="B481" s="493"/>
      <c r="C481" s="494"/>
      <c r="D481" s="493"/>
      <c r="E481" s="493"/>
      <c r="F481" s="493"/>
      <c r="G481" s="493"/>
    </row>
    <row r="482" spans="1:7" x14ac:dyDescent="0.25">
      <c r="A482" s="492" t="s">
        <v>623</v>
      </c>
      <c r="B482" s="493"/>
      <c r="C482" s="494"/>
      <c r="D482" s="493"/>
      <c r="E482" s="493"/>
      <c r="F482" s="493"/>
      <c r="G482" s="493"/>
    </row>
    <row r="483" spans="1:7" x14ac:dyDescent="0.25">
      <c r="A483" s="492" t="s">
        <v>757</v>
      </c>
      <c r="B483" s="493"/>
      <c r="C483" s="494"/>
      <c r="D483" s="493"/>
      <c r="E483" s="493"/>
      <c r="F483" s="493"/>
      <c r="G483" s="493"/>
    </row>
    <row r="484" spans="1:7" x14ac:dyDescent="0.25">
      <c r="A484" s="492" t="s">
        <v>1119</v>
      </c>
      <c r="B484" s="493"/>
      <c r="C484" s="494"/>
      <c r="D484" s="493"/>
      <c r="E484" s="493"/>
      <c r="F484" s="493"/>
      <c r="G484" s="493"/>
    </row>
    <row r="485" spans="1:7" x14ac:dyDescent="0.25">
      <c r="A485" s="492" t="s">
        <v>749</v>
      </c>
      <c r="B485" s="493"/>
      <c r="C485" s="494"/>
      <c r="D485" s="493"/>
      <c r="E485" s="493"/>
      <c r="F485" s="493"/>
      <c r="G485" s="493"/>
    </row>
    <row r="486" spans="1:7" x14ac:dyDescent="0.25">
      <c r="A486" s="492" t="s">
        <v>1066</v>
      </c>
      <c r="B486" s="493"/>
      <c r="C486" s="494"/>
      <c r="D486" s="493"/>
      <c r="E486" s="493"/>
      <c r="F486" s="493"/>
      <c r="G486" s="493"/>
    </row>
    <row r="487" spans="1:7" x14ac:dyDescent="0.25">
      <c r="A487" s="492" t="s">
        <v>891</v>
      </c>
      <c r="B487" s="493"/>
      <c r="C487" s="494"/>
      <c r="D487" s="493"/>
      <c r="E487" s="493"/>
      <c r="F487" s="493"/>
      <c r="G487" s="493"/>
    </row>
    <row r="488" spans="1:7" x14ac:dyDescent="0.25">
      <c r="A488" s="492" t="s">
        <v>1225</v>
      </c>
      <c r="B488" s="493"/>
      <c r="C488" s="494"/>
      <c r="D488" s="493"/>
      <c r="E488" s="493"/>
      <c r="F488" s="493"/>
      <c r="G488" s="493"/>
    </row>
    <row r="489" spans="1:7" x14ac:dyDescent="0.25">
      <c r="A489" s="492" t="s">
        <v>908</v>
      </c>
      <c r="B489" s="493"/>
      <c r="C489" s="494"/>
      <c r="D489" s="493" t="s">
        <v>787</v>
      </c>
      <c r="E489" s="493"/>
      <c r="F489" s="493"/>
      <c r="G489" s="493"/>
    </row>
    <row r="490" spans="1:7" x14ac:dyDescent="0.25">
      <c r="A490" s="492" t="s">
        <v>521</v>
      </c>
      <c r="B490" s="493"/>
      <c r="C490" s="494"/>
      <c r="D490" s="493"/>
      <c r="E490" s="493"/>
      <c r="F490" s="493"/>
      <c r="G490" s="493"/>
    </row>
    <row r="491" spans="1:7" x14ac:dyDescent="0.25">
      <c r="A491" s="492" t="s">
        <v>353</v>
      </c>
      <c r="B491" s="493"/>
      <c r="C491" s="494"/>
      <c r="D491" s="493"/>
      <c r="E491" s="493"/>
      <c r="F491" s="493"/>
      <c r="G491" s="493"/>
    </row>
    <row r="492" spans="1:7" x14ac:dyDescent="0.25">
      <c r="A492" s="492" t="s">
        <v>748</v>
      </c>
      <c r="B492" s="493"/>
      <c r="C492" s="494"/>
      <c r="D492" s="493"/>
      <c r="E492" s="493"/>
      <c r="F492" s="493"/>
      <c r="G492" s="493"/>
    </row>
    <row r="493" spans="1:7" x14ac:dyDescent="0.25">
      <c r="A493" s="492" t="s">
        <v>638</v>
      </c>
      <c r="B493" s="493"/>
      <c r="C493" s="494"/>
      <c r="D493" s="493"/>
      <c r="E493" s="493"/>
      <c r="F493" s="493"/>
      <c r="G493" s="493"/>
    </row>
    <row r="494" spans="1:7" x14ac:dyDescent="0.25">
      <c r="A494" s="492" t="s">
        <v>637</v>
      </c>
      <c r="B494" s="493"/>
      <c r="C494" s="494"/>
      <c r="D494" s="493"/>
      <c r="E494" s="493"/>
      <c r="F494" s="493"/>
      <c r="G494" s="493"/>
    </row>
    <row r="495" spans="1:7" x14ac:dyDescent="0.25">
      <c r="A495" s="492" t="s">
        <v>874</v>
      </c>
      <c r="B495" s="493"/>
      <c r="C495" s="494"/>
      <c r="D495" s="493"/>
      <c r="E495" s="493"/>
      <c r="F495" s="493"/>
      <c r="G495" s="493"/>
    </row>
    <row r="496" spans="1:7" x14ac:dyDescent="0.25">
      <c r="A496" s="492" t="s">
        <v>636</v>
      </c>
      <c r="B496" s="493"/>
      <c r="C496" s="494"/>
      <c r="D496" s="493"/>
      <c r="E496" s="493"/>
      <c r="F496" s="493"/>
      <c r="G496" s="493"/>
    </row>
    <row r="497" spans="1:7" x14ac:dyDescent="0.25">
      <c r="A497" s="492" t="s">
        <v>632</v>
      </c>
      <c r="B497" s="493"/>
      <c r="C497" s="494"/>
      <c r="D497" s="493"/>
      <c r="E497" s="493"/>
      <c r="F497" s="493"/>
      <c r="G497" s="493"/>
    </row>
    <row r="498" spans="1:7" x14ac:dyDescent="0.25">
      <c r="A498" s="492" t="s">
        <v>1393</v>
      </c>
      <c r="B498" s="493"/>
      <c r="C498" s="494"/>
      <c r="D498" s="493"/>
      <c r="E498" s="493"/>
      <c r="F498" s="493"/>
      <c r="G498" s="493"/>
    </row>
    <row r="499" spans="1:7" x14ac:dyDescent="0.25">
      <c r="A499" s="492" t="s">
        <v>881</v>
      </c>
      <c r="B499" s="493"/>
      <c r="C499" s="494"/>
      <c r="D499" s="493"/>
      <c r="E499" s="493"/>
      <c r="F499" s="493"/>
      <c r="G499" s="493"/>
    </row>
    <row r="500" spans="1:7" x14ac:dyDescent="0.25">
      <c r="A500" s="492" t="s">
        <v>845</v>
      </c>
      <c r="B500" s="493"/>
      <c r="C500" s="494"/>
      <c r="D500" s="493"/>
      <c r="E500" s="493"/>
      <c r="F500" s="493"/>
      <c r="G500" s="493"/>
    </row>
    <row r="501" spans="1:7" x14ac:dyDescent="0.25">
      <c r="A501" s="492" t="s">
        <v>543</v>
      </c>
      <c r="B501" s="493"/>
      <c r="C501" s="494"/>
      <c r="D501" s="493" t="s">
        <v>889</v>
      </c>
      <c r="E501" s="493"/>
      <c r="F501" s="493"/>
      <c r="G501" s="493"/>
    </row>
    <row r="502" spans="1:7" x14ac:dyDescent="0.25">
      <c r="A502" s="492" t="s">
        <v>888</v>
      </c>
      <c r="B502" s="493"/>
      <c r="C502" s="494"/>
      <c r="D502" s="493" t="s">
        <v>1087</v>
      </c>
      <c r="E502" s="493"/>
      <c r="F502" s="493"/>
      <c r="G502" s="493"/>
    </row>
    <row r="503" spans="1:7" x14ac:dyDescent="0.25">
      <c r="A503" s="492" t="s">
        <v>915</v>
      </c>
      <c r="B503" s="493"/>
      <c r="C503" s="494"/>
      <c r="D503" s="493"/>
      <c r="E503" s="493"/>
      <c r="F503" s="493"/>
      <c r="G503" s="493"/>
    </row>
    <row r="504" spans="1:7" x14ac:dyDescent="0.25">
      <c r="A504" s="492" t="s">
        <v>1169</v>
      </c>
      <c r="B504" s="493"/>
      <c r="C504" s="494"/>
      <c r="D504" s="493" t="s">
        <v>1251</v>
      </c>
      <c r="E504" s="493"/>
      <c r="F504" s="493"/>
      <c r="G504" s="493"/>
    </row>
    <row r="505" spans="1:7" x14ac:dyDescent="0.25">
      <c r="A505" s="492" t="s">
        <v>907</v>
      </c>
      <c r="B505" s="493"/>
      <c r="C505" s="494"/>
      <c r="D505" s="493"/>
      <c r="E505" s="493"/>
      <c r="F505" s="493"/>
      <c r="G505" s="493"/>
    </row>
    <row r="506" spans="1:7" x14ac:dyDescent="0.25">
      <c r="A506" s="492" t="s">
        <v>541</v>
      </c>
      <c r="B506" s="493"/>
      <c r="C506" s="494"/>
      <c r="D506" s="493"/>
      <c r="E506" s="493"/>
      <c r="F506" s="493"/>
      <c r="G506" s="493"/>
    </row>
    <row r="507" spans="1:7" x14ac:dyDescent="0.25">
      <c r="A507" s="492" t="s">
        <v>616</v>
      </c>
      <c r="B507" s="493"/>
      <c r="C507" s="494"/>
      <c r="D507" s="493"/>
      <c r="E507" s="493"/>
      <c r="F507" s="493"/>
      <c r="G507" s="493"/>
    </row>
    <row r="508" spans="1:7" x14ac:dyDescent="0.25">
      <c r="A508" s="492" t="s">
        <v>420</v>
      </c>
      <c r="B508" s="493"/>
      <c r="C508" s="494"/>
      <c r="D508" s="493"/>
      <c r="E508" s="493"/>
      <c r="F508" s="493"/>
      <c r="G508" s="493"/>
    </row>
    <row r="509" spans="1:7" x14ac:dyDescent="0.25">
      <c r="A509" s="492" t="s">
        <v>482</v>
      </c>
      <c r="B509" s="493"/>
      <c r="C509" s="494"/>
      <c r="D509" s="493"/>
      <c r="E509" s="493"/>
      <c r="F509" s="493"/>
      <c r="G509" s="493"/>
    </row>
    <row r="510" spans="1:7" x14ac:dyDescent="0.25">
      <c r="A510" s="492" t="s">
        <v>699</v>
      </c>
      <c r="B510" s="493"/>
      <c r="C510" s="494"/>
      <c r="D510" s="493"/>
      <c r="E510" s="493"/>
      <c r="F510" s="493"/>
      <c r="G510" s="493"/>
    </row>
    <row r="511" spans="1:7" x14ac:dyDescent="0.25">
      <c r="A511" s="492" t="s">
        <v>552</v>
      </c>
      <c r="B511" s="493"/>
      <c r="C511" s="494"/>
      <c r="D511" s="493"/>
      <c r="E511" s="493"/>
      <c r="F511" s="493"/>
      <c r="G511" s="493"/>
    </row>
    <row r="512" spans="1:7" x14ac:dyDescent="0.25">
      <c r="A512" s="492" t="s">
        <v>905</v>
      </c>
      <c r="B512" s="493"/>
      <c r="C512" s="494"/>
      <c r="D512" s="493"/>
      <c r="E512" s="493"/>
      <c r="F512" s="493"/>
      <c r="G512" s="493"/>
    </row>
    <row r="513" spans="1:7" x14ac:dyDescent="0.25">
      <c r="A513" s="492" t="s">
        <v>859</v>
      </c>
      <c r="B513" s="493"/>
      <c r="C513" s="494"/>
      <c r="D513" s="493" t="s">
        <v>839</v>
      </c>
      <c r="E513" s="493"/>
      <c r="F513" s="493"/>
      <c r="G513" s="493"/>
    </row>
    <row r="514" spans="1:7" x14ac:dyDescent="0.25">
      <c r="A514" s="492" t="s">
        <v>838</v>
      </c>
      <c r="B514" s="493"/>
      <c r="C514" s="494"/>
      <c r="D514" s="493"/>
      <c r="E514" s="493"/>
      <c r="F514" s="493"/>
      <c r="G514" s="493"/>
    </row>
    <row r="515" spans="1:7" x14ac:dyDescent="0.25">
      <c r="A515" s="492" t="s">
        <v>982</v>
      </c>
      <c r="B515" s="493"/>
      <c r="C515" s="494"/>
      <c r="D515" s="493"/>
      <c r="E515" s="493"/>
      <c r="F515" s="493"/>
      <c r="G515" s="493"/>
    </row>
    <row r="516" spans="1:7" x14ac:dyDescent="0.25">
      <c r="A516" s="492" t="s">
        <v>894</v>
      </c>
      <c r="B516" s="493"/>
      <c r="C516" s="494"/>
      <c r="D516" s="493"/>
      <c r="E516" s="493"/>
      <c r="F516" s="493"/>
      <c r="G516" s="493"/>
    </row>
    <row r="517" spans="1:7" x14ac:dyDescent="0.25">
      <c r="A517" s="492" t="s">
        <v>622</v>
      </c>
      <c r="B517" s="493"/>
      <c r="C517" s="494"/>
      <c r="D517" s="493" t="s">
        <v>1083</v>
      </c>
      <c r="E517" s="493"/>
      <c r="F517" s="493"/>
      <c r="G517" s="493"/>
    </row>
    <row r="518" spans="1:7" x14ac:dyDescent="0.25">
      <c r="A518" s="492" t="s">
        <v>1085</v>
      </c>
      <c r="B518" s="493"/>
      <c r="C518" s="494"/>
      <c r="D518" s="493" t="s">
        <v>1082</v>
      </c>
      <c r="E518" s="493"/>
      <c r="F518" s="493"/>
      <c r="G518" s="493"/>
    </row>
    <row r="519" spans="1:7" x14ac:dyDescent="0.25">
      <c r="A519" s="492" t="s">
        <v>1084</v>
      </c>
      <c r="B519" s="493"/>
      <c r="C519" s="494"/>
      <c r="D519" s="493" t="s">
        <v>307</v>
      </c>
      <c r="E519" s="493"/>
      <c r="F519" s="493"/>
      <c r="G519" s="493"/>
    </row>
    <row r="520" spans="1:7" x14ac:dyDescent="0.25">
      <c r="A520" s="492" t="s">
        <v>334</v>
      </c>
      <c r="B520" s="493"/>
      <c r="C520" s="494"/>
      <c r="D520" s="493"/>
      <c r="E520" s="493"/>
      <c r="F520" s="493"/>
      <c r="G520" s="493"/>
    </row>
    <row r="521" spans="1:7" x14ac:dyDescent="0.25">
      <c r="A521" s="492" t="s">
        <v>1044</v>
      </c>
      <c r="B521" s="493"/>
      <c r="C521" s="494"/>
      <c r="D521" s="493" t="s">
        <v>906</v>
      </c>
      <c r="E521" s="493"/>
      <c r="F521" s="493"/>
      <c r="G521" s="493"/>
    </row>
    <row r="522" spans="1:7" x14ac:dyDescent="0.25">
      <c r="A522" s="492" t="s">
        <v>914</v>
      </c>
      <c r="B522" s="493"/>
      <c r="C522" s="494"/>
      <c r="D522" s="493" t="s">
        <v>1013</v>
      </c>
      <c r="E522" s="493"/>
      <c r="F522" s="493"/>
      <c r="G522" s="493"/>
    </row>
    <row r="523" spans="1:7" x14ac:dyDescent="0.25">
      <c r="A523" s="492" t="s">
        <v>1003</v>
      </c>
      <c r="B523" s="493"/>
      <c r="C523" s="494"/>
      <c r="D523" s="493"/>
      <c r="E523" s="493"/>
      <c r="F523" s="493"/>
      <c r="G523" s="493"/>
    </row>
    <row r="524" spans="1:7" x14ac:dyDescent="0.25">
      <c r="A524" s="492" t="s">
        <v>756</v>
      </c>
      <c r="B524" s="493"/>
      <c r="C524" s="494"/>
      <c r="D524" s="493"/>
      <c r="E524" s="493"/>
      <c r="F524" s="493"/>
      <c r="G524" s="493"/>
    </row>
    <row r="525" spans="1:7" x14ac:dyDescent="0.25">
      <c r="A525" s="492" t="s">
        <v>356</v>
      </c>
      <c r="B525" s="493"/>
      <c r="C525" s="494"/>
      <c r="D525" s="493" t="s">
        <v>683</v>
      </c>
      <c r="E525" s="493"/>
      <c r="F525" s="493"/>
      <c r="G525" s="493"/>
    </row>
    <row r="526" spans="1:7" x14ac:dyDescent="0.25">
      <c r="A526" s="492" t="s">
        <v>682</v>
      </c>
      <c r="B526" s="493"/>
      <c r="C526" s="494"/>
      <c r="D526" s="493"/>
      <c r="E526" s="493"/>
      <c r="F526" s="493"/>
      <c r="G526" s="493"/>
    </row>
    <row r="527" spans="1:7" x14ac:dyDescent="0.25">
      <c r="A527" s="492" t="s">
        <v>351</v>
      </c>
      <c r="B527" s="493"/>
      <c r="C527" s="494"/>
      <c r="D527" s="493"/>
      <c r="E527" s="493"/>
      <c r="F527" s="493"/>
      <c r="G527" s="493"/>
    </row>
    <row r="528" spans="1:7" x14ac:dyDescent="0.25">
      <c r="A528" s="492" t="s">
        <v>350</v>
      </c>
      <c r="B528" s="493"/>
      <c r="C528" s="494"/>
      <c r="D528" s="493"/>
      <c r="E528" s="493"/>
      <c r="F528" s="493"/>
      <c r="G528" s="493"/>
    </row>
    <row r="529" spans="1:7" x14ac:dyDescent="0.25">
      <c r="A529" s="492" t="s">
        <v>314</v>
      </c>
      <c r="B529" s="493"/>
      <c r="C529" s="494"/>
      <c r="D529" s="493"/>
      <c r="E529" s="493"/>
      <c r="F529" s="493"/>
      <c r="G529" s="493"/>
    </row>
    <row r="530" spans="1:7" x14ac:dyDescent="0.25">
      <c r="A530" s="492" t="s">
        <v>422</v>
      </c>
      <c r="B530" s="493"/>
      <c r="C530" s="494"/>
      <c r="D530" s="493" t="s">
        <v>307</v>
      </c>
      <c r="E530" s="493"/>
      <c r="F530" s="493"/>
      <c r="G530" s="493"/>
    </row>
    <row r="531" spans="1:7" x14ac:dyDescent="0.25">
      <c r="A531" s="492" t="s">
        <v>306</v>
      </c>
      <c r="B531" s="493"/>
      <c r="C531" s="494"/>
      <c r="D531" s="493"/>
      <c r="E531" s="493"/>
      <c r="F531" s="493"/>
      <c r="G531" s="493"/>
    </row>
    <row r="532" spans="1:7" x14ac:dyDescent="0.25">
      <c r="A532" s="492" t="s">
        <v>338</v>
      </c>
      <c r="B532" s="493"/>
      <c r="C532" s="494"/>
      <c r="D532" s="493" t="s">
        <v>511</v>
      </c>
      <c r="E532" s="493"/>
      <c r="F532" s="493"/>
      <c r="G532" s="493"/>
    </row>
    <row r="533" spans="1:7" x14ac:dyDescent="0.25">
      <c r="A533" s="492" t="s">
        <v>824</v>
      </c>
      <c r="B533" s="493"/>
      <c r="C533" s="494"/>
      <c r="D533" s="493"/>
      <c r="E533" s="493"/>
      <c r="F533" s="493"/>
      <c r="G533" s="493"/>
    </row>
    <row r="534" spans="1:7" x14ac:dyDescent="0.25">
      <c r="A534" s="492" t="s">
        <v>572</v>
      </c>
      <c r="B534" s="493"/>
      <c r="C534" s="494"/>
      <c r="D534" s="493"/>
      <c r="E534" s="493"/>
      <c r="F534" s="493"/>
      <c r="G534" s="493"/>
    </row>
    <row r="535" spans="1:7" x14ac:dyDescent="0.25">
      <c r="A535" s="492" t="s">
        <v>743</v>
      </c>
      <c r="B535" s="493"/>
      <c r="C535" s="494"/>
      <c r="D535" s="493"/>
      <c r="E535" s="493"/>
      <c r="F535" s="493"/>
      <c r="G535" s="493"/>
    </row>
    <row r="536" spans="1:7" x14ac:dyDescent="0.25">
      <c r="A536" s="492" t="s">
        <v>208</v>
      </c>
      <c r="B536" s="493"/>
      <c r="C536" s="494"/>
      <c r="D536" s="493"/>
      <c r="E536" s="493"/>
      <c r="F536" s="493"/>
      <c r="G536" s="493"/>
    </row>
    <row r="537" spans="1:7" x14ac:dyDescent="0.25">
      <c r="A537" s="492" t="s">
        <v>337</v>
      </c>
      <c r="B537" s="493"/>
      <c r="C537" s="494"/>
      <c r="D537" s="493"/>
      <c r="E537" s="493"/>
      <c r="F537" s="493"/>
      <c r="G537" s="493"/>
    </row>
    <row r="538" spans="1:7" x14ac:dyDescent="0.25">
      <c r="A538" s="492" t="s">
        <v>489</v>
      </c>
      <c r="B538" s="493"/>
      <c r="C538" s="494"/>
      <c r="D538" s="493"/>
      <c r="E538" s="493"/>
      <c r="F538" s="493"/>
      <c r="G538" s="493"/>
    </row>
    <row r="539" spans="1:7" x14ac:dyDescent="0.25">
      <c r="A539" s="492" t="s">
        <v>710</v>
      </c>
      <c r="B539" s="493"/>
      <c r="C539" s="494"/>
      <c r="D539" s="493"/>
      <c r="E539" s="493"/>
      <c r="F539" s="493"/>
      <c r="G539" s="493"/>
    </row>
    <row r="540" spans="1:7" x14ac:dyDescent="0.25">
      <c r="A540" s="492" t="s">
        <v>725</v>
      </c>
      <c r="B540" s="493"/>
      <c r="C540" s="494"/>
      <c r="D540" s="493"/>
      <c r="E540" s="493"/>
      <c r="F540" s="493"/>
      <c r="G540" s="493"/>
    </row>
    <row r="541" spans="1:7" x14ac:dyDescent="0.25">
      <c r="A541" s="492" t="s">
        <v>716</v>
      </c>
      <c r="B541" s="493"/>
      <c r="C541" s="494"/>
      <c r="D541" s="493"/>
      <c r="E541" s="493"/>
      <c r="F541" s="493"/>
      <c r="G541" s="493"/>
    </row>
    <row r="542" spans="1:7" x14ac:dyDescent="0.25">
      <c r="A542" s="492" t="s">
        <v>502</v>
      </c>
      <c r="B542" s="493"/>
      <c r="C542" s="494"/>
      <c r="D542" s="493"/>
      <c r="E542" s="493"/>
      <c r="F542" s="493"/>
      <c r="G542" s="493"/>
    </row>
    <row r="543" spans="1:7" x14ac:dyDescent="0.25">
      <c r="A543" s="492" t="s">
        <v>501</v>
      </c>
      <c r="B543" s="493"/>
      <c r="C543" s="494"/>
      <c r="D543" s="493"/>
      <c r="E543" s="493"/>
      <c r="F543" s="493"/>
      <c r="G543" s="493"/>
    </row>
    <row r="544" spans="1:7" x14ac:dyDescent="0.25">
      <c r="A544" s="492" t="s">
        <v>399</v>
      </c>
      <c r="B544" s="493"/>
      <c r="C544" s="494"/>
      <c r="D544" s="493"/>
      <c r="E544" s="493"/>
      <c r="F544" s="493"/>
      <c r="G544" s="493"/>
    </row>
    <row r="545" spans="1:7" x14ac:dyDescent="0.25">
      <c r="A545" s="492" t="s">
        <v>645</v>
      </c>
      <c r="B545" s="493"/>
      <c r="C545" s="494"/>
      <c r="D545" s="493"/>
      <c r="E545" s="493"/>
      <c r="F545" s="493"/>
      <c r="G545" s="493"/>
    </row>
    <row r="546" spans="1:7" x14ac:dyDescent="0.25">
      <c r="A546" s="492" t="s">
        <v>393</v>
      </c>
      <c r="B546" s="493"/>
      <c r="C546" s="494"/>
      <c r="D546" s="493"/>
      <c r="E546" s="493"/>
      <c r="F546" s="493"/>
      <c r="G546" s="493"/>
    </row>
    <row r="547" spans="1:7" x14ac:dyDescent="0.25">
      <c r="A547" s="492" t="s">
        <v>726</v>
      </c>
      <c r="B547" s="493"/>
      <c r="C547" s="494"/>
      <c r="D547" s="493"/>
      <c r="E547" s="493"/>
      <c r="F547" s="493"/>
      <c r="G547" s="493"/>
    </row>
    <row r="548" spans="1:7" x14ac:dyDescent="0.25">
      <c r="A548" s="492" t="s">
        <v>593</v>
      </c>
      <c r="B548" s="493"/>
      <c r="C548" s="494"/>
      <c r="D548" s="493"/>
      <c r="E548" s="493"/>
      <c r="F548" s="493"/>
      <c r="G548" s="493"/>
    </row>
    <row r="549" spans="1:7" x14ac:dyDescent="0.25">
      <c r="A549" s="492" t="s">
        <v>390</v>
      </c>
      <c r="B549" s="493"/>
      <c r="C549" s="494"/>
      <c r="D549" s="493"/>
      <c r="E549" s="493"/>
      <c r="F549" s="493"/>
      <c r="G549" s="493"/>
    </row>
    <row r="550" spans="1:7" x14ac:dyDescent="0.25">
      <c r="A550" s="492" t="s">
        <v>727</v>
      </c>
      <c r="B550" s="493"/>
      <c r="C550" s="494"/>
      <c r="D550" s="493"/>
      <c r="E550" s="493"/>
      <c r="F550" s="493"/>
      <c r="G550" s="493"/>
    </row>
    <row r="551" spans="1:7" x14ac:dyDescent="0.25">
      <c r="A551" s="492" t="s">
        <v>524</v>
      </c>
      <c r="B551" s="493"/>
      <c r="C551" s="494"/>
      <c r="D551" s="493"/>
      <c r="E551" s="493"/>
      <c r="F551" s="493"/>
      <c r="G551" s="493"/>
    </row>
    <row r="552" spans="1:7" x14ac:dyDescent="0.25">
      <c r="A552" s="492" t="s">
        <v>488</v>
      </c>
      <c r="B552" s="493"/>
      <c r="C552" s="494"/>
      <c r="D552" s="493"/>
      <c r="E552" s="493"/>
      <c r="F552" s="493"/>
      <c r="G552" s="493"/>
    </row>
    <row r="553" spans="1:7" x14ac:dyDescent="0.25">
      <c r="A553" s="492" t="s">
        <v>762</v>
      </c>
      <c r="B553" s="493"/>
      <c r="C553" s="494"/>
      <c r="D553" s="493"/>
      <c r="E553" s="493"/>
      <c r="F553" s="493"/>
      <c r="G553" s="493"/>
    </row>
    <row r="554" spans="1:7" x14ac:dyDescent="0.25">
      <c r="A554" s="492" t="s">
        <v>531</v>
      </c>
      <c r="B554" s="493"/>
      <c r="C554" s="494"/>
      <c r="D554" s="493"/>
      <c r="E554" s="493"/>
      <c r="F554" s="493"/>
      <c r="G554" s="493"/>
    </row>
    <row r="555" spans="1:7" x14ac:dyDescent="0.25">
      <c r="A555" s="492" t="s">
        <v>742</v>
      </c>
      <c r="B555" s="493"/>
      <c r="C555" s="494"/>
      <c r="D555" s="493"/>
      <c r="E555" s="493"/>
      <c r="F555" s="493"/>
      <c r="G555" s="493"/>
    </row>
    <row r="556" spans="1:7" x14ac:dyDescent="0.25">
      <c r="A556" s="492" t="s">
        <v>402</v>
      </c>
      <c r="B556" s="493"/>
      <c r="C556" s="494"/>
      <c r="D556" s="493"/>
      <c r="E556" s="493"/>
      <c r="F556" s="493"/>
      <c r="G556" s="493"/>
    </row>
    <row r="557" spans="1:7" x14ac:dyDescent="0.25">
      <c r="A557" s="492" t="s">
        <v>355</v>
      </c>
      <c r="B557" s="493"/>
      <c r="C557" s="494"/>
      <c r="D557" s="493"/>
      <c r="E557" s="493"/>
      <c r="F557" s="493"/>
      <c r="G557" s="493"/>
    </row>
    <row r="558" spans="1:7" x14ac:dyDescent="0.25">
      <c r="A558" s="492" t="s">
        <v>588</v>
      </c>
      <c r="B558" s="493"/>
      <c r="C558" s="494"/>
      <c r="D558" s="493"/>
      <c r="E558" s="493"/>
      <c r="F558" s="493"/>
      <c r="G558" s="493"/>
    </row>
    <row r="559" spans="1:7" x14ac:dyDescent="0.25">
      <c r="A559" s="492" t="s">
        <v>589</v>
      </c>
      <c r="B559" s="493"/>
      <c r="C559" s="494"/>
      <c r="D559" s="493"/>
      <c r="E559" s="493"/>
      <c r="F559" s="493"/>
      <c r="G559" s="493"/>
    </row>
    <row r="560" spans="1:7" x14ac:dyDescent="0.25">
      <c r="A560" s="492" t="s">
        <v>527</v>
      </c>
      <c r="B560" s="493"/>
      <c r="C560" s="494"/>
      <c r="D560" s="493"/>
      <c r="E560" s="493"/>
      <c r="F560" s="493"/>
      <c r="G560" s="493"/>
    </row>
    <row r="561" spans="1:7" x14ac:dyDescent="0.25">
      <c r="A561" s="492" t="s">
        <v>984</v>
      </c>
      <c r="B561" s="493"/>
      <c r="C561" s="494"/>
      <c r="D561" s="493"/>
      <c r="E561" s="493"/>
      <c r="F561" s="493"/>
      <c r="G561" s="493"/>
    </row>
    <row r="562" spans="1:7" x14ac:dyDescent="0.25">
      <c r="A562" s="492" t="s">
        <v>753</v>
      </c>
      <c r="B562" s="493"/>
      <c r="C562" s="494"/>
      <c r="D562" s="493"/>
      <c r="E562" s="493"/>
      <c r="F562" s="493"/>
      <c r="G562" s="493"/>
    </row>
    <row r="563" spans="1:7" x14ac:dyDescent="0.25">
      <c r="A563" s="492" t="s">
        <v>629</v>
      </c>
      <c r="B563" s="493"/>
      <c r="C563" s="494"/>
      <c r="D563" s="493"/>
      <c r="E563" s="493"/>
      <c r="F563" s="493"/>
      <c r="G563" s="493"/>
    </row>
    <row r="564" spans="1:7" x14ac:dyDescent="0.25">
      <c r="A564" s="492" t="s">
        <v>630</v>
      </c>
      <c r="B564" s="493"/>
      <c r="C564" s="494"/>
      <c r="D564" s="493"/>
      <c r="E564" s="493"/>
      <c r="F564" s="493"/>
      <c r="G564" s="493"/>
    </row>
    <row r="565" spans="1:7" x14ac:dyDescent="0.25">
      <c r="A565" s="492" t="s">
        <v>713</v>
      </c>
      <c r="B565" s="493"/>
      <c r="C565" s="494"/>
      <c r="D565" s="493"/>
      <c r="E565" s="493"/>
      <c r="F565" s="493"/>
      <c r="G565" s="493"/>
    </row>
    <row r="566" spans="1:7" x14ac:dyDescent="0.25">
      <c r="A566" s="492" t="s">
        <v>674</v>
      </c>
      <c r="B566" s="493"/>
      <c r="C566" s="494"/>
      <c r="D566" s="493"/>
      <c r="E566" s="493"/>
      <c r="F566" s="493"/>
      <c r="G566" s="493"/>
    </row>
    <row r="567" spans="1:7" x14ac:dyDescent="0.25">
      <c r="A567" s="492" t="s">
        <v>714</v>
      </c>
      <c r="B567" s="493"/>
      <c r="C567" s="494"/>
      <c r="D567" s="493"/>
      <c r="E567" s="493"/>
      <c r="F567" s="493"/>
      <c r="G567" s="493"/>
    </row>
    <row r="568" spans="1:7" x14ac:dyDescent="0.25">
      <c r="A568" s="492" t="s">
        <v>643</v>
      </c>
      <c r="B568" s="493"/>
      <c r="C568" s="494"/>
      <c r="D568" s="493"/>
      <c r="E568" s="493"/>
      <c r="F568" s="493"/>
      <c r="G568" s="493"/>
    </row>
    <row r="569" spans="1:7" x14ac:dyDescent="0.25">
      <c r="A569" s="492" t="s">
        <v>773</v>
      </c>
      <c r="B569" s="493"/>
      <c r="C569" s="494"/>
      <c r="D569" s="493"/>
      <c r="E569" s="493"/>
      <c r="F569" s="493"/>
      <c r="G569" s="493"/>
    </row>
    <row r="570" spans="1:7" x14ac:dyDescent="0.25">
      <c r="A570" s="492" t="s">
        <v>925</v>
      </c>
      <c r="B570" s="493"/>
      <c r="C570" s="494"/>
      <c r="D570" s="493"/>
      <c r="E570" s="493"/>
      <c r="F570" s="493"/>
      <c r="G570" s="493"/>
    </row>
    <row r="571" spans="1:7" x14ac:dyDescent="0.25">
      <c r="A571" s="492" t="s">
        <v>654</v>
      </c>
      <c r="B571" s="493"/>
      <c r="C571" s="494"/>
      <c r="D571" s="493"/>
      <c r="E571" s="493"/>
      <c r="F571" s="493"/>
      <c r="G571" s="493"/>
    </row>
    <row r="572" spans="1:7" x14ac:dyDescent="0.25">
      <c r="A572" s="492" t="s">
        <v>715</v>
      </c>
      <c r="B572" s="493"/>
      <c r="C572" s="494"/>
      <c r="D572" s="493"/>
      <c r="E572" s="493"/>
      <c r="F572" s="493"/>
      <c r="G572" s="493"/>
    </row>
    <row r="573" spans="1:7" x14ac:dyDescent="0.25">
      <c r="A573" s="492" t="s">
        <v>628</v>
      </c>
      <c r="B573" s="493"/>
      <c r="C573" s="494"/>
      <c r="D573" s="493"/>
      <c r="E573" s="493"/>
      <c r="F573" s="493"/>
      <c r="G573" s="493"/>
    </row>
    <row r="574" spans="1:7" x14ac:dyDescent="0.25">
      <c r="A574" s="492" t="s">
        <v>737</v>
      </c>
      <c r="B574" s="493"/>
      <c r="C574" s="494"/>
      <c r="D574" s="493"/>
      <c r="E574" s="493"/>
      <c r="F574" s="493"/>
      <c r="G574" s="493"/>
    </row>
    <row r="575" spans="1:7" x14ac:dyDescent="0.25">
      <c r="A575" s="492" t="s">
        <v>754</v>
      </c>
      <c r="B575" s="493"/>
      <c r="C575" s="494"/>
      <c r="D575" s="493"/>
      <c r="E575" s="493"/>
      <c r="F575" s="493"/>
      <c r="G575" s="493"/>
    </row>
    <row r="576" spans="1:7" x14ac:dyDescent="0.25">
      <c r="A576" s="492" t="s">
        <v>795</v>
      </c>
      <c r="B576" s="493"/>
      <c r="C576" s="494"/>
      <c r="D576" s="493"/>
      <c r="E576" s="493"/>
      <c r="F576" s="493"/>
      <c r="G576" s="493"/>
    </row>
    <row r="577" spans="1:7" x14ac:dyDescent="0.25">
      <c r="A577" s="492" t="s">
        <v>1038</v>
      </c>
      <c r="B577" s="493"/>
      <c r="C577" s="494"/>
      <c r="D577" s="493"/>
      <c r="E577" s="493"/>
      <c r="F577" s="493"/>
      <c r="G577" s="493"/>
    </row>
    <row r="578" spans="1:7" x14ac:dyDescent="0.25">
      <c r="A578" s="492" t="s">
        <v>765</v>
      </c>
      <c r="B578" s="493"/>
      <c r="C578" s="494"/>
      <c r="D578" s="493"/>
      <c r="E578" s="493"/>
      <c r="F578" s="493"/>
      <c r="G578" s="493"/>
    </row>
    <row r="579" spans="1:7" x14ac:dyDescent="0.25">
      <c r="A579" s="492" t="s">
        <v>741</v>
      </c>
      <c r="B579" s="493"/>
      <c r="C579" s="494"/>
      <c r="D579" s="493"/>
      <c r="E579" s="493"/>
      <c r="F579" s="493"/>
      <c r="G579" s="493"/>
    </row>
    <row r="580" spans="1:7" x14ac:dyDescent="0.25">
      <c r="A580" s="492" t="s">
        <v>721</v>
      </c>
      <c r="B580" s="493"/>
      <c r="C580" s="494"/>
      <c r="D580" s="493"/>
      <c r="E580" s="493"/>
      <c r="F580" s="493"/>
      <c r="G580" s="493"/>
    </row>
    <row r="581" spans="1:7" x14ac:dyDescent="0.25">
      <c r="A581" s="492" t="s">
        <v>1401</v>
      </c>
      <c r="B581" s="493"/>
      <c r="C581" s="494"/>
      <c r="D581" s="493"/>
      <c r="E581" s="493"/>
      <c r="F581" s="493"/>
      <c r="G581" s="493"/>
    </row>
    <row r="582" spans="1:7" x14ac:dyDescent="0.25">
      <c r="A582" s="492" t="s">
        <v>745</v>
      </c>
      <c r="B582" s="493"/>
      <c r="C582" s="494"/>
      <c r="D582" s="493"/>
      <c r="E582" s="493"/>
      <c r="F582" s="493"/>
      <c r="G582" s="493"/>
    </row>
    <row r="583" spans="1:7" x14ac:dyDescent="0.25">
      <c r="A583" s="492" t="s">
        <v>744</v>
      </c>
      <c r="B583" s="493"/>
      <c r="C583" s="494"/>
      <c r="D583" s="493"/>
      <c r="E583" s="493"/>
      <c r="F583" s="493"/>
      <c r="G583" s="493"/>
    </row>
    <row r="584" spans="1:7" x14ac:dyDescent="0.25">
      <c r="A584" s="492" t="s">
        <v>586</v>
      </c>
      <c r="B584" s="493"/>
      <c r="C584" s="494"/>
      <c r="D584" s="493"/>
      <c r="E584" s="493"/>
      <c r="F584" s="493"/>
      <c r="G584" s="493"/>
    </row>
    <row r="585" spans="1:7" x14ac:dyDescent="0.25">
      <c r="A585" s="492" t="s">
        <v>342</v>
      </c>
      <c r="B585" s="493"/>
      <c r="C585" s="494"/>
      <c r="D585" s="493"/>
      <c r="E585" s="493"/>
      <c r="F585" s="493"/>
      <c r="G585" s="493"/>
    </row>
    <row r="586" spans="1:7" x14ac:dyDescent="0.25">
      <c r="A586" s="492" t="s">
        <v>487</v>
      </c>
      <c r="B586" s="493"/>
      <c r="C586" s="494"/>
      <c r="D586" s="493"/>
      <c r="E586" s="493"/>
      <c r="F586" s="493"/>
      <c r="G586" s="493"/>
    </row>
    <row r="587" spans="1:7" x14ac:dyDescent="0.25">
      <c r="A587" s="492" t="s">
        <v>1240</v>
      </c>
      <c r="B587" s="493"/>
      <c r="C587" s="494"/>
      <c r="D587" s="493"/>
      <c r="E587" s="493"/>
      <c r="F587" s="493"/>
      <c r="G587" s="493"/>
    </row>
    <row r="588" spans="1:7" x14ac:dyDescent="0.25">
      <c r="A588" s="492" t="s">
        <v>789</v>
      </c>
      <c r="B588" s="493"/>
      <c r="C588" s="494"/>
      <c r="D588" s="493"/>
      <c r="E588" s="493"/>
      <c r="F588" s="493"/>
      <c r="G588" s="493"/>
    </row>
    <row r="589" spans="1:7" x14ac:dyDescent="0.25">
      <c r="A589" s="492" t="s">
        <v>943</v>
      </c>
      <c r="B589" s="493"/>
      <c r="C589" s="494"/>
      <c r="D589" s="493"/>
      <c r="E589" s="493"/>
      <c r="F589" s="493"/>
      <c r="G589" s="493"/>
    </row>
    <row r="590" spans="1:7" x14ac:dyDescent="0.25">
      <c r="A590" s="492" t="s">
        <v>646</v>
      </c>
      <c r="B590" s="493"/>
      <c r="C590" s="494"/>
      <c r="D590" s="493" t="s">
        <v>618</v>
      </c>
      <c r="E590" s="493"/>
      <c r="F590" s="493"/>
      <c r="G590" s="493"/>
    </row>
    <row r="591" spans="1:7" x14ac:dyDescent="0.25">
      <c r="A591" s="492" t="s">
        <v>424</v>
      </c>
      <c r="B591" s="493"/>
      <c r="C591" s="494"/>
      <c r="D591" s="493"/>
      <c r="E591" s="493"/>
      <c r="F591" s="493"/>
      <c r="G591" s="493"/>
    </row>
    <row r="592" spans="1:7" x14ac:dyDescent="0.25">
      <c r="A592" s="492" t="s">
        <v>613</v>
      </c>
      <c r="B592" s="493"/>
      <c r="C592" s="494"/>
      <c r="D592" s="493"/>
      <c r="E592" s="493"/>
      <c r="F592" s="493"/>
      <c r="G592" s="493"/>
    </row>
    <row r="593" spans="1:7" x14ac:dyDescent="0.25">
      <c r="A593" s="492" t="s">
        <v>340</v>
      </c>
      <c r="B593" s="493"/>
      <c r="C593" s="494"/>
      <c r="D593" s="493"/>
      <c r="E593" s="493"/>
      <c r="F593" s="493"/>
      <c r="G593" s="493"/>
    </row>
    <row r="594" spans="1:7" x14ac:dyDescent="0.25">
      <c r="A594" s="492" t="s">
        <v>204</v>
      </c>
      <c r="B594" s="493"/>
      <c r="C594" s="494"/>
      <c r="D594" s="493"/>
      <c r="E594" s="493"/>
      <c r="F594" s="493"/>
      <c r="G594" s="493"/>
    </row>
    <row r="595" spans="1:7" x14ac:dyDescent="0.25">
      <c r="A595" s="492" t="s">
        <v>335</v>
      </c>
      <c r="B595" s="493"/>
      <c r="C595" s="494"/>
      <c r="D595" s="493"/>
      <c r="E595" s="493"/>
      <c r="F595" s="493"/>
      <c r="G595" s="493"/>
    </row>
    <row r="596" spans="1:7" x14ac:dyDescent="0.25">
      <c r="A596" s="492" t="s">
        <v>1168</v>
      </c>
      <c r="B596" s="493"/>
      <c r="C596" s="494"/>
      <c r="D596" s="493"/>
      <c r="E596" s="493"/>
      <c r="F596" s="493"/>
      <c r="G596" s="493"/>
    </row>
    <row r="597" spans="1:7" x14ac:dyDescent="0.25">
      <c r="A597" s="492" t="s">
        <v>963</v>
      </c>
      <c r="B597" s="493"/>
      <c r="C597" s="494"/>
      <c r="D597" s="493"/>
      <c r="E597" s="493"/>
      <c r="F597" s="493"/>
      <c r="G597" s="493"/>
    </row>
    <row r="598" spans="1:7" x14ac:dyDescent="0.25">
      <c r="A598" s="492" t="s">
        <v>978</v>
      </c>
      <c r="B598" s="493"/>
      <c r="C598" s="494"/>
      <c r="D598" s="493"/>
      <c r="E598" s="493"/>
      <c r="F598" s="493"/>
      <c r="G598" s="493"/>
    </row>
    <row r="599" spans="1:7" x14ac:dyDescent="0.25">
      <c r="A599" s="492" t="s">
        <v>1241</v>
      </c>
      <c r="B599" s="493"/>
      <c r="C599" s="494"/>
      <c r="D599" s="493"/>
      <c r="E599" s="493"/>
      <c r="F599" s="493"/>
      <c r="G599" s="493"/>
    </row>
    <row r="600" spans="1:7" x14ac:dyDescent="0.25">
      <c r="A600" s="492" t="s">
        <v>1252</v>
      </c>
      <c r="B600" s="493"/>
      <c r="C600" s="494"/>
      <c r="D600" s="493"/>
      <c r="E600" s="493"/>
      <c r="F600" s="493"/>
      <c r="G600" s="493"/>
    </row>
    <row r="601" spans="1:7" x14ac:dyDescent="0.25">
      <c r="A601" s="492" t="s">
        <v>1081</v>
      </c>
      <c r="B601" s="493"/>
      <c r="C601" s="494"/>
      <c r="D601" s="493"/>
      <c r="E601" s="493"/>
      <c r="F601" s="493"/>
      <c r="G601" s="493"/>
    </row>
    <row r="602" spans="1:7" x14ac:dyDescent="0.25">
      <c r="A602" s="492" t="s">
        <v>1236</v>
      </c>
      <c r="B602" s="493"/>
      <c r="C602" s="494"/>
      <c r="D602" s="493"/>
      <c r="E602" s="493"/>
      <c r="F602" s="493"/>
      <c r="G602" s="493"/>
    </row>
    <row r="603" spans="1:7" x14ac:dyDescent="0.25">
      <c r="A603" s="492" t="s">
        <v>1125</v>
      </c>
      <c r="B603" s="493"/>
      <c r="C603" s="494"/>
      <c r="D603" s="493"/>
      <c r="E603" s="493"/>
      <c r="F603" s="493"/>
      <c r="G603" s="493"/>
    </row>
    <row r="604" spans="1:7" x14ac:dyDescent="0.25">
      <c r="A604" s="492" t="s">
        <v>1131</v>
      </c>
      <c r="B604" s="493"/>
      <c r="C604" s="494"/>
      <c r="D604" s="493"/>
      <c r="E604" s="493"/>
      <c r="F604" s="493"/>
      <c r="G604" s="49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201AD-49CD-4900-845D-8A2A20F53CF4}">
  <sheetPr codeName="Sheet29">
    <pageSetUpPr fitToPage="1"/>
  </sheetPr>
  <dimension ref="A1:H8"/>
  <sheetViews>
    <sheetView zoomScaleNormal="100" workbookViewId="0">
      <selection activeCell="F1" sqref="F1"/>
    </sheetView>
  </sheetViews>
  <sheetFormatPr defaultColWidth="9.33203125" defaultRowHeight="14.4" x14ac:dyDescent="0.3"/>
  <cols>
    <col min="1" max="1" width="17" style="108" customWidth="1"/>
    <col min="2" max="2" width="26.21875" style="108" customWidth="1"/>
    <col min="3" max="5" width="9.33203125" style="108"/>
    <col min="6" max="6" width="15.44140625" style="108" customWidth="1"/>
    <col min="7" max="16384" width="9.33203125" style="108"/>
  </cols>
  <sheetData>
    <row r="1" spans="1:8" ht="28.8" x14ac:dyDescent="0.3">
      <c r="A1" s="108" t="s">
        <v>2</v>
      </c>
      <c r="B1" s="480" t="s">
        <v>1568</v>
      </c>
      <c r="C1" s="481" t="s">
        <v>1569</v>
      </c>
      <c r="D1" s="481" t="s">
        <v>87</v>
      </c>
      <c r="E1" s="481" t="s">
        <v>1567</v>
      </c>
    </row>
    <row r="2" spans="1:8" x14ac:dyDescent="0.3">
      <c r="H2" s="108" t="s">
        <v>297</v>
      </c>
    </row>
    <row r="3" spans="1:8" x14ac:dyDescent="0.3">
      <c r="H3" s="108" t="s">
        <v>297</v>
      </c>
    </row>
    <row r="4" spans="1:8" x14ac:dyDescent="0.3">
      <c r="H4" s="108" t="s">
        <v>297</v>
      </c>
    </row>
    <row r="5" spans="1:8" x14ac:dyDescent="0.3">
      <c r="H5" s="108" t="s">
        <v>297</v>
      </c>
    </row>
    <row r="6" spans="1:8" x14ac:dyDescent="0.3">
      <c r="H6" s="108" t="s">
        <v>297</v>
      </c>
    </row>
    <row r="7" spans="1:8" x14ac:dyDescent="0.3">
      <c r="H7" s="108" t="s">
        <v>297</v>
      </c>
    </row>
    <row r="8" spans="1:8" x14ac:dyDescent="0.3">
      <c r="H8" s="108" t="s">
        <v>297</v>
      </c>
    </row>
  </sheetData>
  <sheetProtection selectLockedCells="1"/>
  <pageMargins left="0.7" right="0.7" top="0.75" bottom="0.75" header="0.3" footer="0.3"/>
  <pageSetup scale="42" fitToHeight="0" orientation="landscape" r:id="rId1"/>
  <headerFooter>
    <oddFooter>&amp;C&amp;F&amp;RUpdated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7"/>
  <sheetViews>
    <sheetView workbookViewId="0">
      <pane ySplit="1" topLeftCell="A2" activePane="bottomLeft" state="frozen"/>
      <selection activeCell="A3" sqref="A3"/>
      <selection pane="bottomLeft" activeCell="I8" sqref="I8"/>
    </sheetView>
  </sheetViews>
  <sheetFormatPr defaultRowHeight="13.2" x14ac:dyDescent="0.25"/>
  <cols>
    <col min="3" max="3" width="20.33203125" bestFit="1" customWidth="1"/>
    <col min="4" max="4" width="13.33203125" customWidth="1"/>
    <col min="5" max="5" width="10" customWidth="1"/>
    <col min="6" max="6" width="11.33203125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186</v>
      </c>
      <c r="L1" s="1" t="s">
        <v>318</v>
      </c>
      <c r="P1" s="1" t="s">
        <v>766</v>
      </c>
    </row>
    <row r="2" spans="2:16" x14ac:dyDescent="0.25">
      <c r="B2" s="2" t="s">
        <v>52</v>
      </c>
      <c r="C2" s="2" t="s">
        <v>507</v>
      </c>
      <c r="I2" s="2" t="s">
        <v>185</v>
      </c>
      <c r="L2" s="2" t="s">
        <v>319</v>
      </c>
    </row>
    <row r="3" spans="2:16" x14ac:dyDescent="0.25">
      <c r="B3" s="2"/>
      <c r="C3" s="2" t="s">
        <v>224</v>
      </c>
      <c r="I3" s="2" t="s">
        <v>184</v>
      </c>
      <c r="L3" s="2" t="s">
        <v>320</v>
      </c>
    </row>
    <row r="4" spans="2:16" x14ac:dyDescent="0.25">
      <c r="B4" s="2"/>
      <c r="C4" s="2" t="s">
        <v>416</v>
      </c>
      <c r="L4" s="2" t="s">
        <v>321</v>
      </c>
    </row>
    <row r="5" spans="2:16" x14ac:dyDescent="0.25">
      <c r="B5" s="2"/>
      <c r="C5" s="2" t="s">
        <v>113</v>
      </c>
      <c r="L5" s="2" t="s">
        <v>322</v>
      </c>
    </row>
    <row r="6" spans="2:16" x14ac:dyDescent="0.25">
      <c r="B6" s="2"/>
      <c r="C6" s="2" t="s">
        <v>379</v>
      </c>
      <c r="D6" s="2" t="s">
        <v>33</v>
      </c>
      <c r="E6" s="2" t="s">
        <v>32</v>
      </c>
      <c r="F6" s="2" t="s">
        <v>54</v>
      </c>
      <c r="L6" s="2"/>
    </row>
    <row r="7" spans="2:16" x14ac:dyDescent="0.25">
      <c r="B7" s="2"/>
      <c r="C7" s="2" t="s">
        <v>109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107</v>
      </c>
      <c r="D8" s="2" t="s">
        <v>108</v>
      </c>
      <c r="E8" s="2" t="s">
        <v>15</v>
      </c>
      <c r="F8" s="2" t="s">
        <v>54</v>
      </c>
      <c r="I8" s="1" t="s">
        <v>479</v>
      </c>
    </row>
    <row r="9" spans="2:16" x14ac:dyDescent="0.25">
      <c r="B9" s="2"/>
      <c r="C9" s="2" t="s">
        <v>1016</v>
      </c>
      <c r="D9" s="2" t="s">
        <v>1017</v>
      </c>
      <c r="E9" s="2" t="s">
        <v>32</v>
      </c>
      <c r="F9" s="2" t="s">
        <v>23</v>
      </c>
      <c r="I9" s="2" t="s">
        <v>477</v>
      </c>
      <c r="L9" s="2"/>
    </row>
    <row r="10" spans="2:16" x14ac:dyDescent="0.25">
      <c r="B10" s="2"/>
      <c r="C10" s="2" t="s">
        <v>1242</v>
      </c>
      <c r="D10" s="2" t="s">
        <v>1062</v>
      </c>
      <c r="E10" s="2" t="s">
        <v>32</v>
      </c>
      <c r="F10" s="2" t="s">
        <v>1243</v>
      </c>
      <c r="I10" s="2"/>
      <c r="L10" s="2"/>
    </row>
    <row r="11" spans="2:16" x14ac:dyDescent="0.25">
      <c r="B11" s="2"/>
      <c r="C11" s="2" t="s">
        <v>1025</v>
      </c>
      <c r="D11" s="2" t="s">
        <v>1026</v>
      </c>
      <c r="E11" s="2" t="s">
        <v>32</v>
      </c>
      <c r="F11" s="2" t="s">
        <v>23</v>
      </c>
      <c r="I11" s="2" t="s">
        <v>478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111</v>
      </c>
      <c r="D14" s="2" t="s">
        <v>112</v>
      </c>
      <c r="E14" s="2" t="s">
        <v>32</v>
      </c>
      <c r="F14" s="2" t="s">
        <v>23</v>
      </c>
    </row>
    <row r="15" spans="2:16" x14ac:dyDescent="0.25">
      <c r="C15" s="2" t="s">
        <v>333</v>
      </c>
      <c r="D15" s="2" t="s">
        <v>336</v>
      </c>
    </row>
    <row r="16" spans="2:16" x14ac:dyDescent="0.25">
      <c r="C16" s="2" t="s">
        <v>1153</v>
      </c>
      <c r="D16" s="2" t="s">
        <v>1152</v>
      </c>
      <c r="E16" t="s">
        <v>15</v>
      </c>
      <c r="F16" t="s">
        <v>428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232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117</v>
      </c>
      <c r="D20" s="2" t="s">
        <v>106</v>
      </c>
      <c r="E20" s="2" t="s">
        <v>15</v>
      </c>
      <c r="F20" s="2" t="s">
        <v>54</v>
      </c>
    </row>
    <row r="21" spans="2:6" x14ac:dyDescent="0.25">
      <c r="C21" s="2" t="s">
        <v>887</v>
      </c>
    </row>
    <row r="22" spans="2:6" x14ac:dyDescent="0.25">
      <c r="C22" t="s">
        <v>784</v>
      </c>
      <c r="D22" t="s">
        <v>785</v>
      </c>
      <c r="E22" t="s">
        <v>32</v>
      </c>
      <c r="F22" t="s">
        <v>36</v>
      </c>
    </row>
    <row r="23" spans="2:6" x14ac:dyDescent="0.25">
      <c r="C23" s="2" t="s">
        <v>104</v>
      </c>
      <c r="D23" s="2" t="s">
        <v>105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431</v>
      </c>
      <c r="D27" s="2" t="s">
        <v>432</v>
      </c>
      <c r="E27" s="2" t="s">
        <v>15</v>
      </c>
      <c r="F27" s="2" t="s">
        <v>428</v>
      </c>
    </row>
    <row r="28" spans="2:6" x14ac:dyDescent="0.25">
      <c r="C28" s="2" t="s">
        <v>1094</v>
      </c>
      <c r="D28" s="2" t="s">
        <v>1095</v>
      </c>
      <c r="E28" s="2" t="s">
        <v>15</v>
      </c>
      <c r="F28" s="2" t="s">
        <v>853</v>
      </c>
    </row>
    <row r="29" spans="2:6" x14ac:dyDescent="0.25">
      <c r="C29" s="2" t="s">
        <v>851</v>
      </c>
      <c r="D29" s="2" t="s">
        <v>852</v>
      </c>
      <c r="E29" s="2" t="s">
        <v>15</v>
      </c>
      <c r="F29" s="2" t="s">
        <v>853</v>
      </c>
    </row>
    <row r="30" spans="2:6" x14ac:dyDescent="0.25">
      <c r="B30" s="2"/>
      <c r="C30" s="2" t="s">
        <v>427</v>
      </c>
      <c r="D30" s="2" t="s">
        <v>33</v>
      </c>
      <c r="E30" s="2" t="s">
        <v>15</v>
      </c>
      <c r="F30" s="2" t="s">
        <v>428</v>
      </c>
    </row>
    <row r="31" spans="2:6" x14ac:dyDescent="0.25">
      <c r="B31" s="2"/>
      <c r="C31" s="2" t="s">
        <v>854</v>
      </c>
      <c r="D31" s="2" t="s">
        <v>855</v>
      </c>
      <c r="E31" s="2" t="s">
        <v>15</v>
      </c>
      <c r="F31" s="2" t="s">
        <v>853</v>
      </c>
    </row>
    <row r="32" spans="2:6" x14ac:dyDescent="0.25">
      <c r="C32" t="s">
        <v>123</v>
      </c>
    </row>
    <row r="33" spans="2:12" x14ac:dyDescent="0.25">
      <c r="C33" t="s">
        <v>124</v>
      </c>
    </row>
    <row r="34" spans="2:12" x14ac:dyDescent="0.25">
      <c r="B34" t="s">
        <v>37</v>
      </c>
      <c r="C34" s="2" t="s">
        <v>507</v>
      </c>
      <c r="D34" s="2"/>
    </row>
    <row r="35" spans="2:12" x14ac:dyDescent="0.25">
      <c r="C35" s="2" t="s">
        <v>224</v>
      </c>
    </row>
    <row r="36" spans="2:12" x14ac:dyDescent="0.25">
      <c r="B36" s="2"/>
      <c r="C36" s="2" t="s">
        <v>416</v>
      </c>
      <c r="L36" s="2"/>
    </row>
    <row r="37" spans="2:12" x14ac:dyDescent="0.25">
      <c r="B37" s="2"/>
      <c r="C37" s="2" t="s">
        <v>333</v>
      </c>
      <c r="D37" s="2" t="s">
        <v>336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1058</v>
      </c>
      <c r="D39" s="2" t="s">
        <v>1059</v>
      </c>
      <c r="E39" t="s">
        <v>32</v>
      </c>
      <c r="F39" t="s">
        <v>23</v>
      </c>
    </row>
    <row r="40" spans="2:12" x14ac:dyDescent="0.25">
      <c r="C40" t="s">
        <v>867</v>
      </c>
      <c r="D40" t="s">
        <v>868</v>
      </c>
      <c r="E40" t="s">
        <v>32</v>
      </c>
      <c r="F40" t="s">
        <v>23</v>
      </c>
    </row>
    <row r="41" spans="2:12" x14ac:dyDescent="0.25">
      <c r="C41" s="2" t="s">
        <v>1164</v>
      </c>
      <c r="D41" s="2" t="s">
        <v>1165</v>
      </c>
      <c r="E41" s="2" t="s">
        <v>32</v>
      </c>
      <c r="F41" s="2" t="s">
        <v>23</v>
      </c>
    </row>
    <row r="42" spans="2:12" x14ac:dyDescent="0.25">
      <c r="C42" s="2" t="s">
        <v>1166</v>
      </c>
      <c r="D42" s="2" t="s">
        <v>1167</v>
      </c>
      <c r="E42" s="2" t="s">
        <v>32</v>
      </c>
      <c r="F42" s="2" t="s">
        <v>23</v>
      </c>
    </row>
    <row r="43" spans="2:12" x14ac:dyDescent="0.25">
      <c r="B43" s="2"/>
      <c r="C43" s="2" t="s">
        <v>860</v>
      </c>
      <c r="D43" s="2" t="s">
        <v>861</v>
      </c>
      <c r="E43" s="2" t="s">
        <v>32</v>
      </c>
      <c r="F43" s="2" t="s">
        <v>862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144</v>
      </c>
      <c r="D47" s="2" t="s">
        <v>150</v>
      </c>
      <c r="E47" s="2" t="s">
        <v>32</v>
      </c>
      <c r="F47" s="2" t="s">
        <v>23</v>
      </c>
    </row>
    <row r="48" spans="2:12" x14ac:dyDescent="0.25">
      <c r="C48" s="2" t="s">
        <v>1527</v>
      </c>
      <c r="D48" s="2" t="s">
        <v>336</v>
      </c>
      <c r="E48" s="2" t="s">
        <v>32</v>
      </c>
      <c r="F48" s="2" t="s">
        <v>23</v>
      </c>
    </row>
    <row r="49" spans="2:12" x14ac:dyDescent="0.25">
      <c r="C49" s="2" t="s">
        <v>1061</v>
      </c>
      <c r="D49" s="2" t="s">
        <v>1062</v>
      </c>
      <c r="E49" s="2" t="s">
        <v>32</v>
      </c>
      <c r="F49" s="2" t="s">
        <v>23</v>
      </c>
    </row>
    <row r="50" spans="2:12" x14ac:dyDescent="0.25">
      <c r="C50" s="2" t="s">
        <v>671</v>
      </c>
      <c r="D50" s="2" t="s">
        <v>42</v>
      </c>
      <c r="E50" s="2" t="s">
        <v>32</v>
      </c>
      <c r="F50" s="2" t="s">
        <v>23</v>
      </c>
    </row>
    <row r="51" spans="2:12" x14ac:dyDescent="0.25">
      <c r="C51" s="2" t="s">
        <v>1281</v>
      </c>
      <c r="D51" s="2" t="s">
        <v>1340</v>
      </c>
      <c r="E51" s="2" t="s">
        <v>32</v>
      </c>
      <c r="F51" s="2" t="s">
        <v>54</v>
      </c>
    </row>
    <row r="52" spans="2:12" x14ac:dyDescent="0.25">
      <c r="C52" s="2" t="s">
        <v>1196</v>
      </c>
      <c r="D52" s="2" t="s">
        <v>1165</v>
      </c>
      <c r="E52" t="s">
        <v>32</v>
      </c>
      <c r="F52" t="s">
        <v>23</v>
      </c>
    </row>
    <row r="53" spans="2:12" x14ac:dyDescent="0.25">
      <c r="C53" s="2" t="s">
        <v>1216</v>
      </c>
      <c r="D53" s="2" t="s">
        <v>1217</v>
      </c>
      <c r="E53" t="s">
        <v>32</v>
      </c>
      <c r="F53" s="2" t="s">
        <v>23</v>
      </c>
    </row>
    <row r="54" spans="2:12" x14ac:dyDescent="0.25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5">
      <c r="B55" s="2"/>
      <c r="C55" t="s">
        <v>928</v>
      </c>
      <c r="D55" t="s">
        <v>929</v>
      </c>
      <c r="E55" t="s">
        <v>32</v>
      </c>
      <c r="F55" t="s">
        <v>23</v>
      </c>
    </row>
    <row r="56" spans="2:12" x14ac:dyDescent="0.25">
      <c r="C56" s="2" t="s">
        <v>507</v>
      </c>
    </row>
    <row r="57" spans="2:12" x14ac:dyDescent="0.25">
      <c r="C57" s="2" t="s">
        <v>224</v>
      </c>
    </row>
    <row r="58" spans="2:12" x14ac:dyDescent="0.25">
      <c r="B58" s="2"/>
      <c r="C58" s="2" t="s">
        <v>416</v>
      </c>
    </row>
    <row r="59" spans="2:12" x14ac:dyDescent="0.25">
      <c r="C59" s="2" t="s">
        <v>113</v>
      </c>
      <c r="D59" s="2"/>
    </row>
    <row r="60" spans="2:12" x14ac:dyDescent="0.25">
      <c r="B60" s="2" t="s">
        <v>57</v>
      </c>
      <c r="C60" s="2" t="s">
        <v>652</v>
      </c>
      <c r="D60" s="2"/>
    </row>
    <row r="61" spans="2:12" x14ac:dyDescent="0.25">
      <c r="C61" s="2" t="s">
        <v>234</v>
      </c>
      <c r="D61" s="2" t="s">
        <v>310</v>
      </c>
      <c r="L61" s="2"/>
    </row>
    <row r="62" spans="2:12" x14ac:dyDescent="0.25">
      <c r="C62" s="2" t="s">
        <v>58</v>
      </c>
      <c r="D62" s="2" t="s">
        <v>16</v>
      </c>
    </row>
    <row r="63" spans="2:12" x14ac:dyDescent="0.25">
      <c r="C63" s="2" t="s">
        <v>66</v>
      </c>
      <c r="D63" s="2" t="s">
        <v>65</v>
      </c>
    </row>
    <row r="64" spans="2:12" x14ac:dyDescent="0.25">
      <c r="C64" s="2" t="s">
        <v>63</v>
      </c>
      <c r="D64" s="2" t="s">
        <v>64</v>
      </c>
    </row>
    <row r="65" spans="2:4" x14ac:dyDescent="0.25">
      <c r="C65" s="2" t="s">
        <v>224</v>
      </c>
    </row>
    <row r="66" spans="2:4" x14ac:dyDescent="0.25">
      <c r="B66" s="2"/>
      <c r="C66" s="2" t="s">
        <v>72</v>
      </c>
      <c r="D66" s="2" t="s">
        <v>13</v>
      </c>
    </row>
    <row r="67" spans="2:4" x14ac:dyDescent="0.25">
      <c r="B67" s="2"/>
      <c r="C67" s="2" t="s">
        <v>522</v>
      </c>
      <c r="D67" s="2" t="s">
        <v>523</v>
      </c>
    </row>
    <row r="68" spans="2:4" x14ac:dyDescent="0.25">
      <c r="B68" s="2"/>
      <c r="C68" s="2" t="s">
        <v>62</v>
      </c>
      <c r="D68" s="2" t="s">
        <v>18</v>
      </c>
    </row>
    <row r="69" spans="2:4" x14ac:dyDescent="0.25">
      <c r="C69" s="2" t="s">
        <v>73</v>
      </c>
      <c r="D69" s="2" t="s">
        <v>50</v>
      </c>
    </row>
    <row r="70" spans="2:4" x14ac:dyDescent="0.25">
      <c r="C70" s="2" t="s">
        <v>752</v>
      </c>
      <c r="D70" s="2" t="s">
        <v>51</v>
      </c>
    </row>
    <row r="71" spans="2:4" x14ac:dyDescent="0.25">
      <c r="C71" s="2" t="s">
        <v>59</v>
      </c>
      <c r="D71" s="2" t="s">
        <v>18</v>
      </c>
    </row>
    <row r="72" spans="2:4" x14ac:dyDescent="0.25">
      <c r="C72" s="2" t="s">
        <v>580</v>
      </c>
      <c r="D72" s="2" t="s">
        <v>581</v>
      </c>
    </row>
    <row r="73" spans="2:4" x14ac:dyDescent="0.25">
      <c r="C73" s="2" t="s">
        <v>119</v>
      </c>
      <c r="D73" s="2"/>
    </row>
    <row r="74" spans="2:4" x14ac:dyDescent="0.25">
      <c r="C74" s="2" t="s">
        <v>634</v>
      </c>
      <c r="D74" s="2"/>
    </row>
    <row r="75" spans="2:4" x14ac:dyDescent="0.25">
      <c r="C75" s="2" t="s">
        <v>180</v>
      </c>
      <c r="D75" s="2"/>
    </row>
    <row r="76" spans="2:4" x14ac:dyDescent="0.25">
      <c r="C76" s="2" t="s">
        <v>60</v>
      </c>
      <c r="D76" s="2" t="s">
        <v>17</v>
      </c>
    </row>
    <row r="77" spans="2:4" x14ac:dyDescent="0.25">
      <c r="C77" s="2" t="s">
        <v>1565</v>
      </c>
      <c r="D77" s="2" t="s">
        <v>1026</v>
      </c>
    </row>
    <row r="78" spans="2:4" x14ac:dyDescent="0.25">
      <c r="C78" s="2" t="s">
        <v>178</v>
      </c>
      <c r="D78" s="2"/>
    </row>
    <row r="79" spans="2:4" x14ac:dyDescent="0.25">
      <c r="C79" s="2" t="s">
        <v>120</v>
      </c>
      <c r="D79" s="2"/>
    </row>
    <row r="80" spans="2:4" x14ac:dyDescent="0.25">
      <c r="C80" s="2" t="s">
        <v>118</v>
      </c>
      <c r="D80" s="2"/>
    </row>
    <row r="81" spans="2:12" x14ac:dyDescent="0.25">
      <c r="C81" s="2" t="s">
        <v>181</v>
      </c>
      <c r="D81" s="2" t="s">
        <v>67</v>
      </c>
    </row>
    <row r="82" spans="2:12" x14ac:dyDescent="0.25">
      <c r="C82" s="2" t="s">
        <v>61</v>
      </c>
      <c r="D82" s="2" t="s">
        <v>65</v>
      </c>
    </row>
    <row r="83" spans="2:12" x14ac:dyDescent="0.25">
      <c r="B83" s="2" t="s">
        <v>52</v>
      </c>
      <c r="C83" s="2" t="s">
        <v>379</v>
      </c>
      <c r="D83" s="2" t="s">
        <v>33</v>
      </c>
      <c r="E83" s="2" t="s">
        <v>32</v>
      </c>
      <c r="F83" s="2" t="s">
        <v>54</v>
      </c>
    </row>
    <row r="84" spans="2:12" x14ac:dyDescent="0.25">
      <c r="B84" s="2"/>
      <c r="C84" s="2" t="s">
        <v>109</v>
      </c>
      <c r="D84" s="2" t="s">
        <v>46</v>
      </c>
      <c r="E84" s="2" t="s">
        <v>15</v>
      </c>
      <c r="F84" s="2" t="s">
        <v>54</v>
      </c>
    </row>
    <row r="85" spans="2:12" x14ac:dyDescent="0.25">
      <c r="C85" s="2" t="s">
        <v>107</v>
      </c>
      <c r="D85" s="2" t="s">
        <v>108</v>
      </c>
      <c r="E85" s="2" t="s">
        <v>15</v>
      </c>
      <c r="F85" s="2" t="s">
        <v>54</v>
      </c>
    </row>
    <row r="86" spans="2:12" x14ac:dyDescent="0.25">
      <c r="B86" s="2"/>
      <c r="C86" s="2" t="s">
        <v>1016</v>
      </c>
      <c r="D86" s="2" t="s">
        <v>1017</v>
      </c>
      <c r="E86" s="2" t="s">
        <v>32</v>
      </c>
      <c r="F86" s="2" t="s">
        <v>23</v>
      </c>
    </row>
    <row r="87" spans="2:12" x14ac:dyDescent="0.25">
      <c r="B87" s="2"/>
      <c r="C87" s="2" t="s">
        <v>1242</v>
      </c>
      <c r="D87" s="2" t="s">
        <v>1062</v>
      </c>
      <c r="E87" s="2" t="s">
        <v>32</v>
      </c>
      <c r="F87" s="2" t="s">
        <v>1243</v>
      </c>
    </row>
    <row r="88" spans="2:12" x14ac:dyDescent="0.25">
      <c r="B88" s="2"/>
      <c r="C88" s="2" t="s">
        <v>1025</v>
      </c>
      <c r="D88" s="2" t="s">
        <v>1026</v>
      </c>
      <c r="E88" s="2" t="s">
        <v>32</v>
      </c>
      <c r="F88" s="2" t="s">
        <v>23</v>
      </c>
    </row>
    <row r="89" spans="2:12" x14ac:dyDescent="0.25">
      <c r="B89" s="2"/>
      <c r="C89" t="s">
        <v>31</v>
      </c>
      <c r="D89" t="s">
        <v>30</v>
      </c>
      <c r="E89" t="s">
        <v>32</v>
      </c>
      <c r="F89" t="s">
        <v>23</v>
      </c>
    </row>
    <row r="90" spans="2:12" x14ac:dyDescent="0.25">
      <c r="C90" t="s">
        <v>22</v>
      </c>
      <c r="D90" t="s">
        <v>21</v>
      </c>
      <c r="E90" t="s">
        <v>15</v>
      </c>
      <c r="F90" t="s">
        <v>23</v>
      </c>
    </row>
    <row r="91" spans="2:12" x14ac:dyDescent="0.25">
      <c r="C91" s="2" t="s">
        <v>111</v>
      </c>
      <c r="D91" s="2" t="s">
        <v>112</v>
      </c>
      <c r="E91" s="2" t="s">
        <v>32</v>
      </c>
      <c r="F91" s="2" t="s">
        <v>23</v>
      </c>
    </row>
    <row r="92" spans="2:12" x14ac:dyDescent="0.25">
      <c r="C92" s="2" t="s">
        <v>333</v>
      </c>
      <c r="D92" s="2" t="s">
        <v>336</v>
      </c>
    </row>
    <row r="93" spans="2:12" x14ac:dyDescent="0.25">
      <c r="C93" s="2" t="s">
        <v>53</v>
      </c>
      <c r="D93" s="2" t="s">
        <v>13</v>
      </c>
      <c r="E93" s="2" t="s">
        <v>15</v>
      </c>
      <c r="F93" s="2" t="s">
        <v>54</v>
      </c>
      <c r="L93" s="2"/>
    </row>
    <row r="94" spans="2:12" x14ac:dyDescent="0.25">
      <c r="C94" s="2" t="s">
        <v>232</v>
      </c>
      <c r="D94" s="2"/>
      <c r="E94" s="2"/>
      <c r="F94" s="2"/>
    </row>
    <row r="95" spans="2:12" x14ac:dyDescent="0.25">
      <c r="C95" t="s">
        <v>35</v>
      </c>
      <c r="D95" t="s">
        <v>34</v>
      </c>
      <c r="E95" t="s">
        <v>32</v>
      </c>
      <c r="F95" t="s">
        <v>36</v>
      </c>
    </row>
    <row r="96" spans="2:12" x14ac:dyDescent="0.25">
      <c r="C96" s="2" t="s">
        <v>117</v>
      </c>
      <c r="D96" s="2" t="s">
        <v>106</v>
      </c>
      <c r="E96" s="2" t="s">
        <v>15</v>
      </c>
      <c r="F96" s="2" t="s">
        <v>54</v>
      </c>
    </row>
    <row r="97" spans="2:6" x14ac:dyDescent="0.25">
      <c r="C97" s="2" t="s">
        <v>887</v>
      </c>
      <c r="D97" s="2" t="s">
        <v>1137</v>
      </c>
    </row>
    <row r="98" spans="2:6" x14ac:dyDescent="0.25">
      <c r="C98" t="s">
        <v>784</v>
      </c>
      <c r="D98" t="s">
        <v>785</v>
      </c>
      <c r="E98" t="s">
        <v>32</v>
      </c>
      <c r="F98" t="s">
        <v>36</v>
      </c>
    </row>
    <row r="99" spans="2:6" x14ac:dyDescent="0.25">
      <c r="C99" s="2" t="s">
        <v>104</v>
      </c>
      <c r="D99" s="2" t="s">
        <v>105</v>
      </c>
      <c r="E99" s="2" t="s">
        <v>15</v>
      </c>
      <c r="F99" s="2" t="s">
        <v>54</v>
      </c>
    </row>
    <row r="100" spans="2:6" x14ac:dyDescent="0.25">
      <c r="C100" t="s">
        <v>28</v>
      </c>
      <c r="D100" t="s">
        <v>27</v>
      </c>
      <c r="E100" t="s">
        <v>29</v>
      </c>
      <c r="F100" t="s">
        <v>23</v>
      </c>
    </row>
    <row r="101" spans="2:6" x14ac:dyDescent="0.25">
      <c r="C101" t="s">
        <v>25</v>
      </c>
      <c r="D101" t="s">
        <v>24</v>
      </c>
      <c r="E101" t="s">
        <v>15</v>
      </c>
      <c r="F101" t="s">
        <v>26</v>
      </c>
    </row>
    <row r="102" spans="2:6" x14ac:dyDescent="0.25">
      <c r="C102" t="s">
        <v>48</v>
      </c>
      <c r="D102" t="s">
        <v>47</v>
      </c>
      <c r="E102" s="2" t="s">
        <v>15</v>
      </c>
      <c r="F102" t="s">
        <v>36</v>
      </c>
    </row>
    <row r="103" spans="2:6" x14ac:dyDescent="0.25">
      <c r="C103" s="2" t="s">
        <v>431</v>
      </c>
      <c r="D103" s="2" t="s">
        <v>432</v>
      </c>
      <c r="E103" s="2" t="s">
        <v>15</v>
      </c>
      <c r="F103" s="2" t="s">
        <v>428</v>
      </c>
    </row>
    <row r="104" spans="2:6" x14ac:dyDescent="0.25">
      <c r="C104" s="2" t="s">
        <v>851</v>
      </c>
      <c r="D104" s="2" t="s">
        <v>852</v>
      </c>
      <c r="E104" s="2" t="s">
        <v>15</v>
      </c>
      <c r="F104" s="2" t="s">
        <v>853</v>
      </c>
    </row>
    <row r="105" spans="2:6" x14ac:dyDescent="0.25">
      <c r="B105" s="2"/>
      <c r="C105" s="2" t="s">
        <v>427</v>
      </c>
      <c r="D105" s="2" t="s">
        <v>33</v>
      </c>
      <c r="E105" s="2" t="s">
        <v>15</v>
      </c>
      <c r="F105" s="2" t="s">
        <v>428</v>
      </c>
    </row>
    <row r="106" spans="2:6" x14ac:dyDescent="0.25">
      <c r="B106" s="2"/>
      <c r="C106" s="2" t="s">
        <v>854</v>
      </c>
      <c r="D106" s="2" t="s">
        <v>855</v>
      </c>
      <c r="E106" s="2" t="s">
        <v>15</v>
      </c>
      <c r="F106" s="2" t="s">
        <v>853</v>
      </c>
    </row>
    <row r="107" spans="2:6" x14ac:dyDescent="0.25">
      <c r="C107" t="s">
        <v>123</v>
      </c>
    </row>
    <row r="108" spans="2:6" x14ac:dyDescent="0.25">
      <c r="C108" t="s">
        <v>124</v>
      </c>
    </row>
    <row r="109" spans="2:6" x14ac:dyDescent="0.25">
      <c r="B109" t="s">
        <v>37</v>
      </c>
      <c r="C109" s="2" t="s">
        <v>333</v>
      </c>
      <c r="D109" s="2" t="s">
        <v>336</v>
      </c>
    </row>
    <row r="110" spans="2:6" x14ac:dyDescent="0.25">
      <c r="C110" s="2" t="s">
        <v>56</v>
      </c>
      <c r="D110" s="2" t="s">
        <v>14</v>
      </c>
      <c r="E110" s="2" t="s">
        <v>15</v>
      </c>
      <c r="F110" s="2" t="s">
        <v>54</v>
      </c>
    </row>
    <row r="111" spans="2:6" x14ac:dyDescent="0.25">
      <c r="C111" s="2" t="s">
        <v>1058</v>
      </c>
      <c r="D111" s="2" t="s">
        <v>1059</v>
      </c>
      <c r="E111" t="s">
        <v>32</v>
      </c>
      <c r="F111" t="s">
        <v>23</v>
      </c>
    </row>
    <row r="112" spans="2:6" x14ac:dyDescent="0.25">
      <c r="C112" t="s">
        <v>867</v>
      </c>
      <c r="D112" t="s">
        <v>868</v>
      </c>
      <c r="E112" t="s">
        <v>32</v>
      </c>
      <c r="F112" t="s">
        <v>23</v>
      </c>
    </row>
    <row r="113" spans="2:6" x14ac:dyDescent="0.25">
      <c r="C113" s="2" t="s">
        <v>1028</v>
      </c>
      <c r="D113" s="2" t="s">
        <v>1029</v>
      </c>
      <c r="E113" s="2" t="s">
        <v>32</v>
      </c>
      <c r="F113" s="2" t="s">
        <v>23</v>
      </c>
    </row>
    <row r="114" spans="2:6" x14ac:dyDescent="0.25">
      <c r="B114" s="2"/>
      <c r="C114" s="2" t="s">
        <v>860</v>
      </c>
      <c r="D114" s="2" t="s">
        <v>861</v>
      </c>
      <c r="E114" s="2" t="s">
        <v>32</v>
      </c>
      <c r="F114" s="2" t="s">
        <v>862</v>
      </c>
    </row>
    <row r="115" spans="2:6" x14ac:dyDescent="0.25">
      <c r="C115" s="2" t="s">
        <v>45</v>
      </c>
      <c r="D115" t="s">
        <v>44</v>
      </c>
      <c r="E115" s="2" t="s">
        <v>32</v>
      </c>
      <c r="F115" t="s">
        <v>23</v>
      </c>
    </row>
    <row r="116" spans="2:6" x14ac:dyDescent="0.25">
      <c r="C116" s="2" t="s">
        <v>81</v>
      </c>
    </row>
    <row r="117" spans="2:6" x14ac:dyDescent="0.25">
      <c r="C117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A3" sqref="A3:B6"/>
    </sheetView>
  </sheetViews>
  <sheetFormatPr defaultColWidth="9.33203125" defaultRowHeight="14.4" x14ac:dyDescent="0.3"/>
  <cols>
    <col min="1" max="1" width="7.33203125" style="16" customWidth="1"/>
    <col min="2" max="2" width="8.33203125" style="16" customWidth="1"/>
    <col min="3" max="3" width="40.33203125" style="16" customWidth="1"/>
    <col min="4" max="5" width="7.33203125" style="16" customWidth="1"/>
    <col min="6" max="26" width="4.33203125" style="16" customWidth="1"/>
    <col min="27" max="27" width="1.33203125" style="18" customWidth="1"/>
    <col min="28" max="29" width="5.33203125" style="16" customWidth="1"/>
    <col min="30" max="16384" width="9.33203125" style="16"/>
  </cols>
  <sheetData>
    <row r="1" spans="1:32" ht="15" thickBot="1" x14ac:dyDescent="0.35">
      <c r="A1" s="93"/>
      <c r="B1" s="93"/>
      <c r="C1" s="93"/>
      <c r="D1" s="93" t="s">
        <v>170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515" t="s">
        <v>1001</v>
      </c>
      <c r="AC1" s="516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98" t="s">
        <v>169</v>
      </c>
      <c r="B3" s="501" t="s">
        <v>168</v>
      </c>
      <c r="C3" s="522" t="s">
        <v>4</v>
      </c>
      <c r="D3" s="525" t="s">
        <v>163</v>
      </c>
      <c r="E3" s="526"/>
      <c r="F3" s="535">
        <v>44277</v>
      </c>
      <c r="G3" s="536"/>
      <c r="H3" s="537"/>
      <c r="I3" s="538">
        <f>F3+1</f>
        <v>44278</v>
      </c>
      <c r="J3" s="508"/>
      <c r="K3" s="508"/>
      <c r="L3" s="507">
        <f t="shared" ref="L3" si="0">I3+1</f>
        <v>44279</v>
      </c>
      <c r="M3" s="508"/>
      <c r="N3" s="509"/>
      <c r="O3" s="538">
        <f t="shared" ref="O3" si="1">L3+1</f>
        <v>44280</v>
      </c>
      <c r="P3" s="508"/>
      <c r="Q3" s="508"/>
      <c r="R3" s="507">
        <f t="shared" ref="R3" si="2">O3+1</f>
        <v>44281</v>
      </c>
      <c r="S3" s="508"/>
      <c r="T3" s="509"/>
      <c r="U3" s="510">
        <f>R3+1</f>
        <v>44282</v>
      </c>
      <c r="V3" s="511"/>
      <c r="W3" s="511"/>
      <c r="X3" s="517">
        <f>+U3+1</f>
        <v>44283</v>
      </c>
      <c r="Y3" s="518"/>
      <c r="Z3" s="519"/>
      <c r="AA3" s="52"/>
      <c r="AB3" s="520">
        <f>X3+1</f>
        <v>44284</v>
      </c>
      <c r="AC3" s="521"/>
      <c r="AD3" s="18"/>
      <c r="AE3" s="18"/>
      <c r="AF3" s="18"/>
    </row>
    <row r="4" spans="1:32" x14ac:dyDescent="0.3">
      <c r="A4" s="499"/>
      <c r="B4" s="502"/>
      <c r="C4" s="523"/>
      <c r="D4" s="527" t="s">
        <v>164</v>
      </c>
      <c r="E4" s="528"/>
      <c r="F4" s="512" t="s">
        <v>152</v>
      </c>
      <c r="G4" s="513"/>
      <c r="H4" s="514"/>
      <c r="I4" s="513" t="s">
        <v>153</v>
      </c>
      <c r="J4" s="513"/>
      <c r="K4" s="513"/>
      <c r="L4" s="512" t="s">
        <v>154</v>
      </c>
      <c r="M4" s="513"/>
      <c r="N4" s="514"/>
      <c r="O4" s="513" t="s">
        <v>155</v>
      </c>
      <c r="P4" s="513"/>
      <c r="Q4" s="513"/>
      <c r="R4" s="512" t="s">
        <v>156</v>
      </c>
      <c r="S4" s="513"/>
      <c r="T4" s="514"/>
      <c r="U4" s="529" t="s">
        <v>157</v>
      </c>
      <c r="V4" s="529"/>
      <c r="W4" s="529"/>
      <c r="X4" s="530" t="s">
        <v>158</v>
      </c>
      <c r="Y4" s="531"/>
      <c r="Z4" s="532"/>
      <c r="AA4" s="52"/>
      <c r="AB4" s="533" t="s">
        <v>152</v>
      </c>
      <c r="AC4" s="534"/>
      <c r="AD4" s="18"/>
      <c r="AE4" s="18"/>
      <c r="AF4" s="18"/>
    </row>
    <row r="5" spans="1:32" ht="15" customHeight="1" thickBot="1" x14ac:dyDescent="0.35">
      <c r="A5" s="499"/>
      <c r="B5" s="502"/>
      <c r="C5" s="524"/>
      <c r="D5" s="17" t="s">
        <v>166</v>
      </c>
      <c r="E5" s="17" t="s">
        <v>165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500"/>
      <c r="B6" s="503"/>
      <c r="C6" s="504" t="s">
        <v>300</v>
      </c>
      <c r="D6" s="505"/>
      <c r="E6" s="506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3">
      <c r="A7" s="422" t="s">
        <v>159</v>
      </c>
      <c r="B7" s="74">
        <v>10</v>
      </c>
      <c r="C7" s="75" t="s">
        <v>1252</v>
      </c>
      <c r="D7" s="76">
        <f t="shared" ref="D7" si="3">COUNTIF(F7:Z7,"x")+COUNTIF(F7:Z7,"xx")*2+COUNTIF(F7:Z7,"xxx")*3</f>
        <v>2</v>
      </c>
      <c r="E7" s="76">
        <f t="shared" ref="E7:E9" si="4">B7-D7</f>
        <v>8</v>
      </c>
      <c r="F7" s="191" t="s">
        <v>160</v>
      </c>
      <c r="G7" s="161"/>
      <c r="H7" s="335"/>
      <c r="I7" s="191" t="s">
        <v>160</v>
      </c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445"/>
      <c r="V7" s="325"/>
      <c r="W7" s="450"/>
      <c r="X7" s="435"/>
      <c r="Y7" s="436"/>
      <c r="Z7" s="455"/>
      <c r="AA7" s="300"/>
      <c r="AB7" s="305"/>
      <c r="AC7" s="306"/>
      <c r="AD7" s="208"/>
      <c r="AE7" s="209"/>
      <c r="AF7" s="18"/>
    </row>
    <row r="8" spans="1:32" ht="15" customHeight="1" x14ac:dyDescent="0.3">
      <c r="A8" s="423" t="s">
        <v>159</v>
      </c>
      <c r="B8" s="77">
        <v>10</v>
      </c>
      <c r="C8" s="81" t="s">
        <v>1241</v>
      </c>
      <c r="D8" s="79">
        <f>COUNTIF(F8:Z8,"x")+COUNTIF(F8:Z8,"xx")*2+COUNTIF(F8:Z8,"xxx")*3</f>
        <v>3</v>
      </c>
      <c r="E8" s="79">
        <f t="shared" si="4"/>
        <v>7</v>
      </c>
      <c r="F8" s="163" t="s">
        <v>160</v>
      </c>
      <c r="G8" s="164"/>
      <c r="H8" s="336" t="s">
        <v>160</v>
      </c>
      <c r="I8" s="163" t="s">
        <v>160</v>
      </c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446"/>
      <c r="V8" s="326"/>
      <c r="W8" s="451"/>
      <c r="X8" s="437"/>
      <c r="Y8" s="438"/>
      <c r="Z8" s="456"/>
      <c r="AA8" s="300"/>
      <c r="AB8" s="307"/>
      <c r="AC8" s="308"/>
      <c r="AD8" s="496"/>
      <c r="AE8" s="497"/>
      <c r="AF8" s="18"/>
    </row>
    <row r="9" spans="1:32" x14ac:dyDescent="0.3">
      <c r="A9" s="423" t="s">
        <v>159</v>
      </c>
      <c r="B9" s="77">
        <v>10</v>
      </c>
      <c r="C9" s="78" t="s">
        <v>978</v>
      </c>
      <c r="D9" s="79">
        <f>COUNTIF(F9:Z9,"x")+COUNTIF(F9:Z9,"xx")*2+COUNTIF(F9:Z9,"xxx")*3</f>
        <v>2</v>
      </c>
      <c r="E9" s="79">
        <f t="shared" si="4"/>
        <v>8</v>
      </c>
      <c r="F9" s="163"/>
      <c r="G9" s="162"/>
      <c r="H9" s="337" t="s">
        <v>1552</v>
      </c>
      <c r="I9" s="163"/>
      <c r="J9" s="162" t="s">
        <v>1455</v>
      </c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446"/>
      <c r="V9" s="326"/>
      <c r="W9" s="451"/>
      <c r="X9" s="437"/>
      <c r="Y9" s="438"/>
      <c r="Z9" s="456"/>
      <c r="AA9" s="301"/>
      <c r="AB9" s="307"/>
      <c r="AC9" s="308"/>
      <c r="AD9" s="496"/>
      <c r="AE9" s="497"/>
      <c r="AF9" s="18"/>
    </row>
    <row r="10" spans="1:32" x14ac:dyDescent="0.3">
      <c r="A10" s="424" t="s">
        <v>159</v>
      </c>
      <c r="B10" s="80">
        <v>10</v>
      </c>
      <c r="C10" s="78" t="s">
        <v>1081</v>
      </c>
      <c r="D10" s="79">
        <f t="shared" ref="D10:D11" si="5">COUNTIF(F10:Z10,"x")+COUNTIF(F10:Z10,"xx")*2+COUNTIF(F10:Z10,"xxx")*3</f>
        <v>3</v>
      </c>
      <c r="E10" s="82">
        <f t="shared" ref="E10:E11" si="6">B10-D10</f>
        <v>7</v>
      </c>
      <c r="F10" s="163" t="s">
        <v>160</v>
      </c>
      <c r="G10" s="162" t="s">
        <v>160</v>
      </c>
      <c r="H10" s="337"/>
      <c r="I10" s="163" t="s">
        <v>160</v>
      </c>
      <c r="J10" s="162" t="s">
        <v>1455</v>
      </c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446"/>
      <c r="V10" s="326"/>
      <c r="W10" s="451"/>
      <c r="X10" s="437"/>
      <c r="Y10" s="438"/>
      <c r="Z10" s="456"/>
      <c r="AA10" s="300"/>
      <c r="AB10" s="307"/>
      <c r="AC10" s="308"/>
      <c r="AD10" s="496"/>
      <c r="AE10" s="497"/>
      <c r="AF10" s="18"/>
    </row>
    <row r="11" spans="1:32" x14ac:dyDescent="0.3">
      <c r="A11" s="423" t="s">
        <v>159</v>
      </c>
      <c r="B11" s="77">
        <v>10</v>
      </c>
      <c r="C11" s="78" t="s">
        <v>1236</v>
      </c>
      <c r="D11" s="79">
        <f t="shared" si="5"/>
        <v>2</v>
      </c>
      <c r="E11" s="82">
        <f t="shared" si="6"/>
        <v>8</v>
      </c>
      <c r="F11" s="163" t="s">
        <v>160</v>
      </c>
      <c r="G11" s="162" t="s">
        <v>160</v>
      </c>
      <c r="H11" s="336"/>
      <c r="I11" s="163"/>
      <c r="J11" s="162" t="s">
        <v>1455</v>
      </c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446"/>
      <c r="V11" s="326"/>
      <c r="W11" s="451"/>
      <c r="X11" s="437"/>
      <c r="Y11" s="438"/>
      <c r="Z11" s="456"/>
      <c r="AA11" s="300"/>
      <c r="AB11" s="309"/>
      <c r="AC11" s="310"/>
      <c r="AD11" s="496"/>
      <c r="AE11" s="497"/>
      <c r="AF11" s="18"/>
    </row>
    <row r="12" spans="1:32" x14ac:dyDescent="0.3">
      <c r="A12" s="423" t="s">
        <v>159</v>
      </c>
      <c r="B12" s="77">
        <v>10</v>
      </c>
      <c r="C12" s="78" t="s">
        <v>1131</v>
      </c>
      <c r="D12" s="79">
        <f>COUNTIF(F12:Z12,"x")+COUNTIF(F12:Z12,"xx")*2+COUNTIF(F12:Z12,"xxx")*3</f>
        <v>2</v>
      </c>
      <c r="E12" s="82">
        <f>B12-D12</f>
        <v>8</v>
      </c>
      <c r="F12" s="163"/>
      <c r="G12" s="162" t="s">
        <v>160</v>
      </c>
      <c r="H12" s="336"/>
      <c r="I12" s="163" t="s">
        <v>160</v>
      </c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446"/>
      <c r="V12" s="326"/>
      <c r="W12" s="451"/>
      <c r="X12" s="437"/>
      <c r="Y12" s="438"/>
      <c r="Z12" s="456"/>
      <c r="AA12" s="300"/>
      <c r="AB12" s="309"/>
      <c r="AC12" s="310"/>
      <c r="AD12" s="496"/>
      <c r="AE12" s="497"/>
      <c r="AF12" s="18"/>
    </row>
    <row r="13" spans="1:32" x14ac:dyDescent="0.3">
      <c r="A13" s="424" t="s">
        <v>159</v>
      </c>
      <c r="B13" s="80">
        <v>10</v>
      </c>
      <c r="C13" s="81" t="s">
        <v>1125</v>
      </c>
      <c r="D13" s="79">
        <f>COUNTIF(F13:Z13,"x")+COUNTIF(F13:Z13,"xx")*2+COUNTIF(F13:Z13,"xxx")*3</f>
        <v>2</v>
      </c>
      <c r="E13" s="82">
        <f>B13-D13</f>
        <v>8</v>
      </c>
      <c r="F13" s="165"/>
      <c r="G13" s="164"/>
      <c r="H13" s="337" t="s">
        <v>160</v>
      </c>
      <c r="I13" s="165" t="s">
        <v>160</v>
      </c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446"/>
      <c r="V13" s="326"/>
      <c r="W13" s="451"/>
      <c r="X13" s="437"/>
      <c r="Y13" s="438"/>
      <c r="Z13" s="457"/>
      <c r="AA13" s="300"/>
      <c r="AB13" s="311"/>
      <c r="AC13" s="312"/>
      <c r="AD13" s="496"/>
      <c r="AE13" s="497"/>
      <c r="AF13" s="18"/>
    </row>
    <row r="14" spans="1:32" ht="15" thickBot="1" x14ac:dyDescent="0.35">
      <c r="A14" s="425" t="s">
        <v>159</v>
      </c>
      <c r="B14" s="83" t="s">
        <v>999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447"/>
      <c r="V14" s="327"/>
      <c r="W14" s="452"/>
      <c r="X14" s="440"/>
      <c r="Y14" s="441"/>
      <c r="Z14" s="458"/>
      <c r="AA14" s="300"/>
      <c r="AB14" s="313"/>
      <c r="AC14" s="314"/>
      <c r="AD14" s="496"/>
      <c r="AE14" s="497"/>
      <c r="AF14" s="18"/>
    </row>
    <row r="15" spans="1:32" ht="15" customHeight="1" x14ac:dyDescent="0.3">
      <c r="A15" s="74" t="s">
        <v>903</v>
      </c>
      <c r="B15" s="74">
        <v>10</v>
      </c>
      <c r="C15" s="74" t="s">
        <v>1309</v>
      </c>
      <c r="D15" s="76">
        <f t="shared" ref="D15:D45" si="7">COUNTIF(F15:Z15,"x")</f>
        <v>2</v>
      </c>
      <c r="E15" s="76"/>
      <c r="F15" s="191"/>
      <c r="G15" s="161"/>
      <c r="H15" s="335" t="s">
        <v>160</v>
      </c>
      <c r="I15" s="191" t="s">
        <v>160</v>
      </c>
      <c r="J15" s="432" t="s">
        <v>1479</v>
      </c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448"/>
      <c r="V15" s="328"/>
      <c r="W15" s="453"/>
      <c r="X15" s="442"/>
      <c r="Y15" s="439"/>
      <c r="Z15" s="457"/>
      <c r="AA15" s="300"/>
      <c r="AB15" s="305"/>
      <c r="AC15" s="306"/>
      <c r="AD15" s="496"/>
      <c r="AE15" s="497"/>
      <c r="AF15" s="18"/>
    </row>
    <row r="16" spans="1:32" ht="15" thickBot="1" x14ac:dyDescent="0.35">
      <c r="A16" s="77" t="s">
        <v>903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449"/>
      <c r="V16" s="329"/>
      <c r="W16" s="454"/>
      <c r="X16" s="443"/>
      <c r="Y16" s="444"/>
      <c r="Z16" s="459"/>
      <c r="AA16" s="300"/>
      <c r="AB16" s="307"/>
      <c r="AC16" s="308"/>
      <c r="AD16" s="496"/>
      <c r="AE16" s="497"/>
      <c r="AF16" s="18"/>
    </row>
    <row r="17" spans="1:32" x14ac:dyDescent="0.3">
      <c r="A17" s="74" t="s">
        <v>173</v>
      </c>
      <c r="B17" s="74" t="s">
        <v>167</v>
      </c>
      <c r="C17" s="75" t="s">
        <v>1415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445"/>
      <c r="V17" s="325"/>
      <c r="W17" s="450"/>
      <c r="X17" s="435"/>
      <c r="Y17" s="436"/>
      <c r="Z17" s="455"/>
      <c r="AA17" s="302"/>
      <c r="AB17" s="331"/>
      <c r="AC17" s="332"/>
      <c r="AD17" s="496"/>
      <c r="AE17" s="497"/>
      <c r="AF17" s="18"/>
    </row>
    <row r="18" spans="1:32" x14ac:dyDescent="0.3">
      <c r="A18" s="80" t="s">
        <v>173</v>
      </c>
      <c r="B18" s="80" t="s">
        <v>167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448"/>
      <c r="V18" s="328"/>
      <c r="W18" s="453"/>
      <c r="X18" s="442"/>
      <c r="Y18" s="439"/>
      <c r="Z18" s="457"/>
      <c r="AA18" s="300"/>
      <c r="AB18" s="305"/>
      <c r="AC18" s="306"/>
      <c r="AD18" s="496"/>
      <c r="AE18" s="497"/>
      <c r="AF18" s="18"/>
    </row>
    <row r="19" spans="1:32" x14ac:dyDescent="0.3">
      <c r="A19" s="86" t="s">
        <v>173</v>
      </c>
      <c r="B19" s="86" t="s">
        <v>167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446"/>
      <c r="V19" s="326"/>
      <c r="W19" s="451"/>
      <c r="X19" s="437"/>
      <c r="Y19" s="438"/>
      <c r="Z19" s="459"/>
      <c r="AA19" s="300"/>
      <c r="AB19" s="307"/>
      <c r="AC19" s="308"/>
      <c r="AD19" s="208" t="s">
        <v>729</v>
      </c>
      <c r="AE19" s="209" t="s">
        <v>729</v>
      </c>
      <c r="AF19" s="18"/>
    </row>
    <row r="20" spans="1:32" ht="15" thickBot="1" x14ac:dyDescent="0.35">
      <c r="A20" s="83" t="s">
        <v>173</v>
      </c>
      <c r="B20" s="83" t="s">
        <v>167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447"/>
      <c r="V20" s="327"/>
      <c r="W20" s="452"/>
      <c r="X20" s="440"/>
      <c r="Y20" s="441"/>
      <c r="Z20" s="458"/>
      <c r="AA20" s="302"/>
      <c r="AB20" s="313"/>
      <c r="AC20" s="314"/>
      <c r="AD20" s="208" t="s">
        <v>729</v>
      </c>
      <c r="AE20" s="209" t="s">
        <v>729</v>
      </c>
      <c r="AF20" s="18"/>
    </row>
    <row r="21" spans="1:32" x14ac:dyDescent="0.3">
      <c r="A21" s="290" t="s">
        <v>205</v>
      </c>
      <c r="B21" s="290" t="s">
        <v>167</v>
      </c>
      <c r="C21" s="426" t="s">
        <v>1392</v>
      </c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448"/>
      <c r="V21" s="328"/>
      <c r="W21" s="453"/>
      <c r="X21" s="442"/>
      <c r="Y21" s="439"/>
      <c r="Z21" s="460"/>
      <c r="AA21" s="300"/>
      <c r="AB21" s="305"/>
      <c r="AC21" s="306"/>
      <c r="AD21" s="208" t="s">
        <v>729</v>
      </c>
      <c r="AE21" s="209" t="s">
        <v>729</v>
      </c>
      <c r="AF21" s="18"/>
    </row>
    <row r="22" spans="1:32" x14ac:dyDescent="0.3">
      <c r="A22" s="77" t="s">
        <v>205</v>
      </c>
      <c r="B22" s="77" t="s">
        <v>167</v>
      </c>
      <c r="C22" s="303" t="s">
        <v>1129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446"/>
      <c r="V22" s="326"/>
      <c r="W22" s="451"/>
      <c r="X22" s="437"/>
      <c r="Y22" s="438"/>
      <c r="Z22" s="456"/>
      <c r="AA22" s="302"/>
      <c r="AB22" s="309"/>
      <c r="AC22" s="310"/>
      <c r="AD22" s="208" t="s">
        <v>729</v>
      </c>
      <c r="AE22" s="209" t="s">
        <v>729</v>
      </c>
      <c r="AF22" s="18"/>
    </row>
    <row r="23" spans="1:32" x14ac:dyDescent="0.3">
      <c r="A23" s="290" t="s">
        <v>205</v>
      </c>
      <c r="B23" s="290" t="s">
        <v>167</v>
      </c>
      <c r="C23" s="80" t="s">
        <v>1126</v>
      </c>
      <c r="D23" s="194">
        <f t="shared" si="8"/>
        <v>0</v>
      </c>
      <c r="E23" s="291"/>
      <c r="F23" s="292"/>
      <c r="G23" s="293"/>
      <c r="H23" s="340"/>
      <c r="I23" s="292"/>
      <c r="J23" s="293" t="s">
        <v>1566</v>
      </c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448"/>
      <c r="V23" s="328"/>
      <c r="W23" s="453"/>
      <c r="X23" s="442"/>
      <c r="Y23" s="439"/>
      <c r="Z23" s="460"/>
      <c r="AA23" s="300"/>
      <c r="AB23" s="305"/>
      <c r="AC23" s="306"/>
      <c r="AD23" s="208" t="s">
        <v>729</v>
      </c>
      <c r="AE23" s="209" t="s">
        <v>729</v>
      </c>
      <c r="AF23" s="18"/>
    </row>
    <row r="24" spans="1:32" x14ac:dyDescent="0.3">
      <c r="A24" s="77" t="s">
        <v>205</v>
      </c>
      <c r="B24" s="77" t="s">
        <v>167</v>
      </c>
      <c r="C24" s="78" t="s">
        <v>1193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446"/>
      <c r="V24" s="326"/>
      <c r="W24" s="451"/>
      <c r="X24" s="437"/>
      <c r="Y24" s="438"/>
      <c r="Z24" s="456"/>
      <c r="AA24" s="300"/>
      <c r="AB24" s="309"/>
      <c r="AC24" s="310"/>
      <c r="AD24" s="496" t="s">
        <v>730</v>
      </c>
      <c r="AE24" s="497"/>
      <c r="AF24" s="18"/>
    </row>
    <row r="25" spans="1:32" x14ac:dyDescent="0.3">
      <c r="A25" s="80" t="s">
        <v>205</v>
      </c>
      <c r="B25" s="80" t="s">
        <v>167</v>
      </c>
      <c r="C25" s="81" t="s">
        <v>1250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446"/>
      <c r="V25" s="326"/>
      <c r="W25" s="451"/>
      <c r="X25" s="437"/>
      <c r="Y25" s="438"/>
      <c r="Z25" s="457"/>
      <c r="AA25" s="300"/>
      <c r="AB25" s="311"/>
      <c r="AC25" s="312"/>
      <c r="AD25" s="496"/>
      <c r="AE25" s="497"/>
      <c r="AF25" s="18"/>
    </row>
    <row r="26" spans="1:32" x14ac:dyDescent="0.3">
      <c r="A26" s="80" t="s">
        <v>205</v>
      </c>
      <c r="B26" s="80" t="s">
        <v>167</v>
      </c>
      <c r="C26" s="81" t="s">
        <v>1249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446"/>
      <c r="V26" s="326"/>
      <c r="W26" s="451"/>
      <c r="X26" s="437"/>
      <c r="Y26" s="438"/>
      <c r="Z26" s="457"/>
      <c r="AA26" s="300"/>
      <c r="AB26" s="311"/>
      <c r="AC26" s="312"/>
      <c r="AD26" s="496"/>
      <c r="AE26" s="497"/>
      <c r="AF26" s="18"/>
    </row>
    <row r="27" spans="1:32" x14ac:dyDescent="0.3">
      <c r="A27" s="80" t="s">
        <v>205</v>
      </c>
      <c r="B27" s="80" t="s">
        <v>167</v>
      </c>
      <c r="C27" s="81" t="s">
        <v>1275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446"/>
      <c r="V27" s="326"/>
      <c r="W27" s="451"/>
      <c r="X27" s="437"/>
      <c r="Y27" s="438"/>
      <c r="Z27" s="457"/>
      <c r="AA27" s="300"/>
      <c r="AB27" s="311"/>
      <c r="AC27" s="312"/>
      <c r="AD27" s="496"/>
      <c r="AE27" s="497"/>
      <c r="AF27" s="18"/>
    </row>
    <row r="28" spans="1:32" x14ac:dyDescent="0.3">
      <c r="A28" s="77" t="s">
        <v>205</v>
      </c>
      <c r="B28" s="77" t="s">
        <v>167</v>
      </c>
      <c r="C28" s="78" t="s">
        <v>708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446"/>
      <c r="V28" s="326"/>
      <c r="W28" s="451"/>
      <c r="X28" s="437"/>
      <c r="Y28" s="438"/>
      <c r="Z28" s="456"/>
      <c r="AA28" s="300"/>
      <c r="AB28" s="309"/>
      <c r="AC28" s="310"/>
      <c r="AD28" s="496"/>
      <c r="AE28" s="497"/>
      <c r="AF28" s="18"/>
    </row>
    <row r="29" spans="1:32" ht="15" customHeight="1" thickBot="1" x14ac:dyDescent="0.35">
      <c r="A29" s="290" t="s">
        <v>205</v>
      </c>
      <c r="B29" s="290" t="s">
        <v>167</v>
      </c>
      <c r="C29" s="427" t="s">
        <v>759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449"/>
      <c r="V29" s="329"/>
      <c r="W29" s="454"/>
      <c r="X29" s="443"/>
      <c r="Y29" s="444"/>
      <c r="Z29" s="460"/>
      <c r="AA29" s="300"/>
      <c r="AB29" s="305"/>
      <c r="AC29" s="306"/>
      <c r="AD29" s="496"/>
      <c r="AE29" s="497"/>
      <c r="AF29" s="18"/>
    </row>
    <row r="30" spans="1:32" x14ac:dyDescent="0.3">
      <c r="A30" s="74" t="s">
        <v>161</v>
      </c>
      <c r="B30" s="74" t="s">
        <v>167</v>
      </c>
      <c r="C30" s="75" t="s">
        <v>409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445"/>
      <c r="V30" s="325"/>
      <c r="W30" s="450"/>
      <c r="X30" s="435"/>
      <c r="Y30" s="436"/>
      <c r="Z30" s="455"/>
      <c r="AA30" s="300"/>
      <c r="AB30" s="331"/>
      <c r="AC30" s="332"/>
      <c r="AD30" s="496"/>
      <c r="AE30" s="497"/>
      <c r="AF30" s="18"/>
    </row>
    <row r="31" spans="1:32" x14ac:dyDescent="0.3">
      <c r="A31" s="80" t="s">
        <v>161</v>
      </c>
      <c r="B31" s="80" t="s">
        <v>167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448"/>
      <c r="V31" s="328"/>
      <c r="W31" s="453"/>
      <c r="X31" s="442"/>
      <c r="Y31" s="439"/>
      <c r="Z31" s="457"/>
      <c r="AA31" s="300"/>
      <c r="AB31" s="311"/>
      <c r="AC31" s="312"/>
      <c r="AD31" s="496"/>
      <c r="AE31" s="497"/>
      <c r="AF31" s="18"/>
    </row>
    <row r="32" spans="1:32" x14ac:dyDescent="0.3">
      <c r="A32" s="77" t="s">
        <v>161</v>
      </c>
      <c r="B32" s="77" t="s">
        <v>167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446"/>
      <c r="V32" s="326"/>
      <c r="W32" s="451"/>
      <c r="X32" s="437"/>
      <c r="Y32" s="438"/>
      <c r="Z32" s="456"/>
      <c r="AA32" s="300"/>
      <c r="AB32" s="309"/>
      <c r="AC32" s="310"/>
      <c r="AD32" s="496"/>
      <c r="AE32" s="497"/>
      <c r="AF32" s="18"/>
    </row>
    <row r="33" spans="1:32" x14ac:dyDescent="0.3">
      <c r="A33" s="80" t="s">
        <v>161</v>
      </c>
      <c r="B33" s="80" t="s">
        <v>167</v>
      </c>
      <c r="C33" s="426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448"/>
      <c r="V33" s="328"/>
      <c r="W33" s="453"/>
      <c r="X33" s="442"/>
      <c r="Y33" s="439"/>
      <c r="Z33" s="457"/>
      <c r="AA33" s="300"/>
      <c r="AB33" s="311"/>
      <c r="AC33" s="312"/>
      <c r="AD33" s="18"/>
      <c r="AE33" s="18"/>
      <c r="AF33" s="18"/>
    </row>
    <row r="34" spans="1:32" x14ac:dyDescent="0.3">
      <c r="A34" s="77" t="s">
        <v>161</v>
      </c>
      <c r="B34" s="77" t="s">
        <v>167</v>
      </c>
      <c r="C34" s="207" t="s">
        <v>1316</v>
      </c>
      <c r="D34" s="89">
        <f t="shared" si="7"/>
        <v>0</v>
      </c>
      <c r="E34" s="79"/>
      <c r="F34" s="192"/>
      <c r="G34" s="162"/>
      <c r="H34" s="339"/>
      <c r="I34" s="192"/>
      <c r="J34" s="162" t="s">
        <v>1280</v>
      </c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446"/>
      <c r="V34" s="326"/>
      <c r="W34" s="451"/>
      <c r="X34" s="437"/>
      <c r="Y34" s="438"/>
      <c r="Z34" s="456"/>
      <c r="AA34" s="300"/>
      <c r="AB34" s="309"/>
      <c r="AC34" s="310"/>
      <c r="AD34" s="18"/>
      <c r="AE34" s="18"/>
      <c r="AF34" s="18"/>
    </row>
    <row r="35" spans="1:32" x14ac:dyDescent="0.3">
      <c r="A35" s="77" t="s">
        <v>161</v>
      </c>
      <c r="B35" s="77" t="s">
        <v>167</v>
      </c>
      <c r="C35" s="207" t="s">
        <v>1507</v>
      </c>
      <c r="D35" s="89">
        <f t="shared" si="7"/>
        <v>0</v>
      </c>
      <c r="E35" s="79"/>
      <c r="F35" s="163"/>
      <c r="G35" s="162"/>
      <c r="H35" s="336"/>
      <c r="I35" s="163"/>
      <c r="J35" s="162" t="s">
        <v>1280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446"/>
      <c r="V35" s="326"/>
      <c r="W35" s="451"/>
      <c r="X35" s="437"/>
      <c r="Y35" s="438"/>
      <c r="Z35" s="456"/>
      <c r="AA35" s="300"/>
      <c r="AB35" s="309"/>
      <c r="AC35" s="310"/>
      <c r="AD35" s="18"/>
      <c r="AE35" s="18"/>
      <c r="AF35" s="18"/>
    </row>
    <row r="36" spans="1:32" x14ac:dyDescent="0.3">
      <c r="A36" s="77" t="s">
        <v>161</v>
      </c>
      <c r="B36" s="77" t="s">
        <v>167</v>
      </c>
      <c r="C36" s="87" t="s">
        <v>1315</v>
      </c>
      <c r="D36" s="89">
        <f t="shared" si="7"/>
        <v>0</v>
      </c>
      <c r="E36" s="79"/>
      <c r="F36" s="165"/>
      <c r="G36" s="164"/>
      <c r="H36" s="336"/>
      <c r="I36" s="165"/>
      <c r="J36" s="162" t="s">
        <v>1480</v>
      </c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446"/>
      <c r="V36" s="326"/>
      <c r="W36" s="451"/>
      <c r="X36" s="437"/>
      <c r="Y36" s="438"/>
      <c r="Z36" s="456"/>
      <c r="AA36" s="300"/>
      <c r="AB36" s="309"/>
      <c r="AC36" s="310"/>
      <c r="AD36" s="18"/>
      <c r="AE36" s="18"/>
      <c r="AF36" s="18"/>
    </row>
    <row r="37" spans="1:32" x14ac:dyDescent="0.3">
      <c r="A37" s="77" t="s">
        <v>161</v>
      </c>
      <c r="B37" s="77" t="s">
        <v>167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446"/>
      <c r="V37" s="326"/>
      <c r="W37" s="451"/>
      <c r="X37" s="437"/>
      <c r="Y37" s="438"/>
      <c r="Z37" s="456"/>
      <c r="AA37" s="300"/>
      <c r="AB37" s="309"/>
      <c r="AC37" s="310"/>
      <c r="AD37" s="18"/>
      <c r="AE37" s="18"/>
      <c r="AF37" s="18"/>
    </row>
    <row r="38" spans="1:32" x14ac:dyDescent="0.3">
      <c r="A38" s="86" t="s">
        <v>161</v>
      </c>
      <c r="B38" s="86" t="s">
        <v>167</v>
      </c>
      <c r="C38" s="78"/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446"/>
      <c r="V38" s="326"/>
      <c r="W38" s="451"/>
      <c r="X38" s="437"/>
      <c r="Y38" s="438"/>
      <c r="Z38" s="456"/>
      <c r="AA38" s="300"/>
      <c r="AB38" s="307"/>
      <c r="AC38" s="308"/>
      <c r="AD38" s="18"/>
      <c r="AE38" s="18"/>
      <c r="AF38" s="18"/>
    </row>
    <row r="39" spans="1:32" x14ac:dyDescent="0.3">
      <c r="A39" s="86" t="s">
        <v>161</v>
      </c>
      <c r="B39" s="86" t="s">
        <v>167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446"/>
      <c r="V39" s="326"/>
      <c r="W39" s="451"/>
      <c r="X39" s="437"/>
      <c r="Y39" s="438"/>
      <c r="Z39" s="456"/>
      <c r="AA39" s="300"/>
      <c r="AB39" s="307"/>
      <c r="AC39" s="308"/>
      <c r="AD39" s="18"/>
      <c r="AE39" s="18"/>
      <c r="AF39" s="18"/>
    </row>
    <row r="40" spans="1:32" x14ac:dyDescent="0.3">
      <c r="A40" s="77" t="s">
        <v>161</v>
      </c>
      <c r="B40" s="77" t="s">
        <v>167</v>
      </c>
      <c r="C40" s="78" t="s">
        <v>1313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446"/>
      <c r="V40" s="326"/>
      <c r="W40" s="451"/>
      <c r="X40" s="437"/>
      <c r="Y40" s="438"/>
      <c r="Z40" s="456"/>
      <c r="AA40" s="300"/>
      <c r="AB40" s="309"/>
      <c r="AC40" s="310"/>
      <c r="AD40" s="18"/>
      <c r="AE40" s="18"/>
      <c r="AF40" s="18"/>
    </row>
    <row r="41" spans="1:32" x14ac:dyDescent="0.3">
      <c r="A41" s="80" t="s">
        <v>161</v>
      </c>
      <c r="B41" s="80" t="s">
        <v>167</v>
      </c>
      <c r="C41" s="87" t="s">
        <v>1278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446"/>
      <c r="V41" s="326"/>
      <c r="W41" s="451"/>
      <c r="X41" s="437"/>
      <c r="Y41" s="438"/>
      <c r="Z41" s="457"/>
      <c r="AA41" s="300"/>
      <c r="AB41" s="311"/>
      <c r="AC41" s="312"/>
      <c r="AD41" s="18"/>
      <c r="AE41" s="18"/>
      <c r="AF41" s="18"/>
    </row>
    <row r="42" spans="1:32" x14ac:dyDescent="0.3">
      <c r="A42" s="80" t="s">
        <v>161</v>
      </c>
      <c r="B42" s="80" t="s">
        <v>167</v>
      </c>
      <c r="C42" s="207" t="s">
        <v>1406</v>
      </c>
      <c r="D42" s="91">
        <f t="shared" si="7"/>
        <v>3</v>
      </c>
      <c r="E42" s="82"/>
      <c r="F42" s="165" t="s">
        <v>160</v>
      </c>
      <c r="G42" s="164"/>
      <c r="H42" s="337" t="s">
        <v>160</v>
      </c>
      <c r="I42" s="165" t="s">
        <v>160</v>
      </c>
      <c r="J42" s="164" t="s">
        <v>272</v>
      </c>
      <c r="K42" s="337" t="s">
        <v>272</v>
      </c>
      <c r="L42" s="198" t="s">
        <v>272</v>
      </c>
      <c r="M42" s="164" t="s">
        <v>272</v>
      </c>
      <c r="N42" s="337"/>
      <c r="O42" s="198"/>
      <c r="P42" s="349"/>
      <c r="Q42" s="337"/>
      <c r="R42" s="359"/>
      <c r="S42" s="349"/>
      <c r="T42" s="348"/>
      <c r="U42" s="446"/>
      <c r="V42" s="326"/>
      <c r="W42" s="451"/>
      <c r="X42" s="437"/>
      <c r="Y42" s="438"/>
      <c r="Z42" s="456"/>
      <c r="AA42" s="300"/>
      <c r="AB42" s="311"/>
      <c r="AC42" s="312"/>
      <c r="AD42" s="18"/>
      <c r="AE42" s="18"/>
      <c r="AF42" s="18"/>
    </row>
    <row r="43" spans="1:32" x14ac:dyDescent="0.3">
      <c r="A43" s="77" t="s">
        <v>161</v>
      </c>
      <c r="B43" s="77" t="s">
        <v>167</v>
      </c>
      <c r="C43" s="78" t="s">
        <v>907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446"/>
      <c r="V43" s="326"/>
      <c r="W43" s="451"/>
      <c r="X43" s="437"/>
      <c r="Y43" s="438"/>
      <c r="Z43" s="456"/>
      <c r="AA43" s="300"/>
      <c r="AB43" s="309"/>
      <c r="AC43" s="310"/>
      <c r="AD43" s="18"/>
      <c r="AE43" s="18"/>
      <c r="AF43" s="18"/>
    </row>
    <row r="44" spans="1:32" x14ac:dyDescent="0.3">
      <c r="A44" s="86" t="s">
        <v>1035</v>
      </c>
      <c r="B44" s="86" t="s">
        <v>167</v>
      </c>
      <c r="C44" s="87" t="s">
        <v>349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446"/>
      <c r="V44" s="326"/>
      <c r="W44" s="451"/>
      <c r="X44" s="437"/>
      <c r="Y44" s="438"/>
      <c r="Z44" s="459"/>
      <c r="AA44" s="300"/>
      <c r="AB44" s="307"/>
      <c r="AC44" s="308"/>
      <c r="AD44" s="18"/>
      <c r="AE44" s="18"/>
      <c r="AF44" s="18"/>
    </row>
    <row r="45" spans="1:32" ht="15" thickBot="1" x14ac:dyDescent="0.35">
      <c r="A45" s="83" t="s">
        <v>1035</v>
      </c>
      <c r="B45" s="83" t="s">
        <v>167</v>
      </c>
      <c r="C45" s="83" t="s">
        <v>676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447"/>
      <c r="V45" s="327"/>
      <c r="W45" s="452"/>
      <c r="X45" s="440"/>
      <c r="Y45" s="441"/>
      <c r="Z45" s="458"/>
      <c r="AA45" s="300"/>
      <c r="AB45" s="313"/>
      <c r="AC45" s="314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176</v>
      </c>
      <c r="F47" s="26" t="s">
        <v>177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160</v>
      </c>
      <c r="F48" s="211" t="s">
        <v>162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213" t="s">
        <v>171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1200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13</v>
      </c>
      <c r="B64" s="72" t="str">
        <f>VLOOKUP(ColumnNumber,'Enter Work Orders'!L18:N38,3)</f>
        <v>Wednesday 1</v>
      </c>
      <c r="C64" s="73">
        <f ca="1">TODAY()</f>
        <v>44305</v>
      </c>
    </row>
  </sheetData>
  <sheetProtection sheet="1" objects="1" scenarios="1"/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3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251460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251460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ProjectList!$A$3:$A$599</xm:f>
          </x14:formula1>
          <xm:sqref>C15:C45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topLeftCell="A4" zoomScaleNormal="100" workbookViewId="0">
      <selection activeCell="E17" sqref="A17:E17"/>
    </sheetView>
  </sheetViews>
  <sheetFormatPr defaultColWidth="9.33203125" defaultRowHeight="13.2" x14ac:dyDescent="0.25"/>
  <cols>
    <col min="1" max="1" width="10.33203125" style="44" customWidth="1"/>
    <col min="2" max="2" width="36.33203125" style="44" customWidth="1"/>
    <col min="3" max="3" width="18.33203125" style="44" customWidth="1"/>
    <col min="4" max="4" width="35.33203125" style="44" customWidth="1"/>
    <col min="5" max="5" width="15.33203125" style="44" customWidth="1"/>
    <col min="6" max="6" width="7.33203125" style="44" customWidth="1"/>
    <col min="7" max="7" width="3.33203125" style="44" customWidth="1"/>
    <col min="8" max="8" width="9.33203125" style="44" customWidth="1"/>
    <col min="9" max="11" width="4.33203125" style="44" customWidth="1"/>
    <col min="12" max="12" width="5.33203125" style="44" hidden="1" customWidth="1"/>
    <col min="13" max="15" width="9.33203125" style="44" hidden="1" customWidth="1"/>
    <col min="16" max="16" width="4.33203125" style="44" hidden="1" customWidth="1"/>
    <col min="17" max="16384" width="9.33203125" style="44"/>
  </cols>
  <sheetData>
    <row r="1" spans="1:11" x14ac:dyDescent="0.25">
      <c r="A1" s="44" t="s">
        <v>236</v>
      </c>
    </row>
    <row r="2" spans="1:11" x14ac:dyDescent="0.25">
      <c r="B2" s="44" t="s">
        <v>237</v>
      </c>
    </row>
    <row r="3" spans="1:11" x14ac:dyDescent="0.25">
      <c r="B3" s="44" t="s">
        <v>238</v>
      </c>
    </row>
    <row r="4" spans="1:11" x14ac:dyDescent="0.25">
      <c r="B4" s="44" t="s">
        <v>239</v>
      </c>
    </row>
    <row r="5" spans="1:11" x14ac:dyDescent="0.25">
      <c r="B5" s="44" t="s">
        <v>240</v>
      </c>
    </row>
    <row r="6" spans="1:11" ht="2.25" customHeight="1" x14ac:dyDescent="0.25"/>
    <row r="7" spans="1:11" x14ac:dyDescent="0.25">
      <c r="B7" s="46" t="s">
        <v>241</v>
      </c>
      <c r="C7" s="44" t="s">
        <v>1048</v>
      </c>
    </row>
    <row r="8" spans="1:11" x14ac:dyDescent="0.25">
      <c r="C8" s="44" t="s">
        <v>1049</v>
      </c>
    </row>
    <row r="9" spans="1:11" x14ac:dyDescent="0.25">
      <c r="C9" s="44" t="s">
        <v>1050</v>
      </c>
    </row>
    <row r="10" spans="1:11" ht="2.25" customHeight="1" x14ac:dyDescent="0.25"/>
    <row r="11" spans="1:11" x14ac:dyDescent="0.25">
      <c r="A11" s="44" t="s">
        <v>301</v>
      </c>
    </row>
    <row r="12" spans="1:11" x14ac:dyDescent="0.25">
      <c r="B12" s="44" t="s">
        <v>1051</v>
      </c>
    </row>
    <row r="13" spans="1:11" x14ac:dyDescent="0.25">
      <c r="B13" s="44" t="s">
        <v>302</v>
      </c>
    </row>
    <row r="14" spans="1:11" x14ac:dyDescent="0.25">
      <c r="B14" s="44" t="s">
        <v>303</v>
      </c>
    </row>
    <row r="16" spans="1:11" x14ac:dyDescent="0.25">
      <c r="I16" s="45" t="s">
        <v>251</v>
      </c>
      <c r="J16" s="45"/>
      <c r="K16" s="45"/>
    </row>
    <row r="17" spans="1:16" ht="26.4" x14ac:dyDescent="0.25">
      <c r="A17" s="68" t="s">
        <v>242</v>
      </c>
      <c r="B17" s="69" t="s">
        <v>7</v>
      </c>
      <c r="C17" s="69" t="s">
        <v>219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273</v>
      </c>
      <c r="O17" s="49" t="s">
        <v>275</v>
      </c>
      <c r="P17" s="51" t="s">
        <v>274</v>
      </c>
    </row>
    <row r="18" spans="1:16" x14ac:dyDescent="0.25">
      <c r="A18" s="462" t="s">
        <v>1548</v>
      </c>
      <c r="B18" s="462" t="s">
        <v>1549</v>
      </c>
      <c r="C18" s="462">
        <v>20011101</v>
      </c>
      <c r="D18" s="462" t="s">
        <v>1550</v>
      </c>
      <c r="E18" s="462" t="s">
        <v>1551</v>
      </c>
      <c r="H18" s="47" t="s">
        <v>244</v>
      </c>
      <c r="I18" s="67"/>
      <c r="J18" s="67"/>
      <c r="K18" s="34"/>
      <c r="L18" s="65">
        <v>8</v>
      </c>
      <c r="M18" s="66" t="s">
        <v>252</v>
      </c>
      <c r="N18" s="66" t="s">
        <v>276</v>
      </c>
      <c r="O18" s="66" t="b">
        <v>0</v>
      </c>
      <c r="P18" s="65">
        <v>18</v>
      </c>
    </row>
    <row r="19" spans="1:16" x14ac:dyDescent="0.25">
      <c r="H19" s="47" t="s">
        <v>245</v>
      </c>
      <c r="I19" s="34" t="s">
        <v>481</v>
      </c>
      <c r="J19" s="34"/>
      <c r="K19" s="34"/>
      <c r="L19" s="65">
        <v>9</v>
      </c>
      <c r="M19" s="66" t="s">
        <v>253</v>
      </c>
      <c r="N19" s="66" t="s">
        <v>277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246</v>
      </c>
      <c r="I20" s="34"/>
      <c r="J20" s="34"/>
      <c r="K20" s="34"/>
      <c r="L20" s="65">
        <v>10</v>
      </c>
      <c r="M20" s="66" t="s">
        <v>254</v>
      </c>
      <c r="N20" s="66" t="s">
        <v>278</v>
      </c>
      <c r="O20" s="66" t="b">
        <v>1</v>
      </c>
      <c r="P20" s="65">
        <v>20</v>
      </c>
    </row>
    <row r="21" spans="1:16" x14ac:dyDescent="0.25">
      <c r="D21" s="64"/>
      <c r="E21" s="64"/>
      <c r="F21" s="64"/>
      <c r="H21" s="47" t="s">
        <v>247</v>
      </c>
      <c r="I21" s="34"/>
      <c r="J21" s="34"/>
      <c r="K21" s="34"/>
      <c r="L21" s="65">
        <v>11</v>
      </c>
      <c r="M21" s="66" t="s">
        <v>255</v>
      </c>
      <c r="N21" s="66" t="s">
        <v>279</v>
      </c>
      <c r="O21" s="66" t="b">
        <v>1</v>
      </c>
      <c r="P21" s="65">
        <v>21</v>
      </c>
    </row>
    <row r="22" spans="1:16" x14ac:dyDescent="0.25">
      <c r="D22" s="64"/>
      <c r="E22" s="64"/>
      <c r="F22" s="64"/>
      <c r="H22" s="47" t="s">
        <v>248</v>
      </c>
      <c r="I22" s="34"/>
      <c r="J22" s="34"/>
      <c r="K22" s="34"/>
      <c r="L22" s="65">
        <v>12</v>
      </c>
      <c r="M22" s="66" t="s">
        <v>256</v>
      </c>
      <c r="N22" s="66" t="s">
        <v>280</v>
      </c>
      <c r="O22" s="66" t="b">
        <v>1</v>
      </c>
      <c r="P22" s="65">
        <v>22</v>
      </c>
    </row>
    <row r="23" spans="1:16" x14ac:dyDescent="0.25">
      <c r="D23" s="64"/>
      <c r="E23" s="64"/>
      <c r="F23" s="64"/>
      <c r="H23" s="47" t="s">
        <v>249</v>
      </c>
      <c r="I23" s="34"/>
      <c r="J23" s="34"/>
      <c r="K23" s="34"/>
      <c r="L23" s="65">
        <v>13</v>
      </c>
      <c r="M23" s="66" t="s">
        <v>257</v>
      </c>
      <c r="N23" s="66" t="s">
        <v>281</v>
      </c>
      <c r="O23" s="66" t="b">
        <v>1</v>
      </c>
      <c r="P23" s="65">
        <v>23</v>
      </c>
    </row>
    <row r="24" spans="1:16" x14ac:dyDescent="0.25">
      <c r="D24" s="64"/>
      <c r="E24" s="64"/>
      <c r="F24" s="64"/>
      <c r="H24" s="47" t="s">
        <v>250</v>
      </c>
      <c r="I24" s="34"/>
      <c r="J24" s="34"/>
      <c r="K24" s="34"/>
      <c r="L24" s="65">
        <v>14</v>
      </c>
      <c r="M24" s="66" t="s">
        <v>258</v>
      </c>
      <c r="N24" s="66" t="s">
        <v>282</v>
      </c>
      <c r="O24" s="66" t="b">
        <v>1</v>
      </c>
      <c r="P24" s="65">
        <v>24</v>
      </c>
    </row>
    <row r="25" spans="1:16" x14ac:dyDescent="0.25">
      <c r="D25" s="64"/>
      <c r="E25" s="64"/>
      <c r="F25" s="64"/>
      <c r="H25" s="47" t="s">
        <v>244</v>
      </c>
      <c r="I25" s="34"/>
      <c r="J25" s="34" t="s">
        <v>481</v>
      </c>
      <c r="K25" s="67"/>
      <c r="L25" s="65">
        <v>15</v>
      </c>
      <c r="M25" s="66" t="s">
        <v>259</v>
      </c>
      <c r="N25" s="66" t="s">
        <v>283</v>
      </c>
      <c r="O25" s="66" t="b">
        <v>1</v>
      </c>
      <c r="P25" s="65">
        <v>25</v>
      </c>
    </row>
    <row r="26" spans="1:16" x14ac:dyDescent="0.25">
      <c r="L26" s="65">
        <v>16</v>
      </c>
      <c r="M26" s="66" t="s">
        <v>260</v>
      </c>
      <c r="N26" s="66" t="s">
        <v>284</v>
      </c>
      <c r="O26" s="66" t="b">
        <v>1</v>
      </c>
      <c r="P26" s="65">
        <v>26</v>
      </c>
    </row>
    <row r="27" spans="1:16" x14ac:dyDescent="0.25">
      <c r="A27" s="44" t="s">
        <v>243</v>
      </c>
      <c r="L27" s="65">
        <v>17</v>
      </c>
      <c r="M27" s="66" t="s">
        <v>261</v>
      </c>
      <c r="N27" s="66" t="s">
        <v>285</v>
      </c>
      <c r="O27" s="66" t="b">
        <v>1</v>
      </c>
      <c r="P27" s="65">
        <v>27</v>
      </c>
    </row>
    <row r="28" spans="1:16" x14ac:dyDescent="0.25">
      <c r="L28" s="65">
        <v>18</v>
      </c>
      <c r="M28" s="66" t="s">
        <v>262</v>
      </c>
      <c r="N28" s="66" t="s">
        <v>286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263</v>
      </c>
      <c r="N29" s="66" t="s">
        <v>287</v>
      </c>
      <c r="O29" s="66" t="b">
        <v>0</v>
      </c>
      <c r="P29" s="65">
        <v>29</v>
      </c>
    </row>
    <row r="30" spans="1:16" x14ac:dyDescent="0.25">
      <c r="L30" s="65">
        <v>20</v>
      </c>
      <c r="M30" s="66" t="s">
        <v>264</v>
      </c>
      <c r="N30" s="66" t="s">
        <v>288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265</v>
      </c>
      <c r="N31" s="66" t="s">
        <v>289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266</v>
      </c>
      <c r="N32" s="66" t="s">
        <v>290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267</v>
      </c>
      <c r="N33" s="66" t="s">
        <v>291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268</v>
      </c>
      <c r="N34" s="66" t="s">
        <v>292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269</v>
      </c>
      <c r="N35" s="66" t="s">
        <v>293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270</v>
      </c>
      <c r="N36" s="66" t="s">
        <v>294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271</v>
      </c>
      <c r="N37" s="66" t="s">
        <v>295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272</v>
      </c>
      <c r="N38" s="66" t="s">
        <v>296</v>
      </c>
      <c r="O38" s="66" t="b">
        <v>0</v>
      </c>
      <c r="P38" s="65">
        <v>38</v>
      </c>
    </row>
    <row r="60" spans="1:5" hidden="1" x14ac:dyDescent="0.25">
      <c r="A60" s="34" t="str">
        <f>A18</f>
        <v>KC</v>
      </c>
      <c r="B60" s="34" t="str">
        <f t="shared" ref="B60:E60" si="0">B18</f>
        <v>CE Bus JB426946</v>
      </c>
      <c r="C60" s="34">
        <f t="shared" si="0"/>
        <v>20011101</v>
      </c>
      <c r="D60" s="34" t="str">
        <f t="shared" si="0"/>
        <v>New parts and instrumentation for 136</v>
      </c>
      <c r="E60" s="34" t="str">
        <f t="shared" si="0"/>
        <v>M/C NC-208052</v>
      </c>
    </row>
  </sheetData>
  <sheetProtection sheet="1" objects="1" scenarios="1"/>
  <conditionalFormatting sqref="A60:E60">
    <cfRule type="cellIs" dxfId="3080" priority="662" operator="equal">
      <formula>""</formula>
    </cfRule>
  </conditionalFormatting>
  <conditionalFormatting sqref="E18">
    <cfRule type="expression" dxfId="3079" priority="24">
      <formula>$H18="Complete"</formula>
    </cfRule>
  </conditionalFormatting>
  <conditionalFormatting sqref="A18 D18">
    <cfRule type="expression" dxfId="3078" priority="4">
      <formula>$H18="Complete"</formula>
    </cfRule>
  </conditionalFormatting>
  <conditionalFormatting sqref="B18">
    <cfRule type="expression" dxfId="3077" priority="2">
      <formula>$H18="Complete"</formula>
    </cfRule>
  </conditionalFormatting>
  <conditionalFormatting sqref="C18">
    <cfRule type="expression" dxfId="3076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ProjectList!$A$3:$A$600</xm:f>
          </x14:formula1>
          <xm:sqref>B18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D428-A976-4E8F-81F9-24DF3BC49B14}">
  <sheetPr codeName="Sheet34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B44B-71EE-44FE-8F30-B765AAE9B730}">
  <sheetPr codeName="Sheet35"/>
  <dimension ref="A1:H2"/>
  <sheetViews>
    <sheetView workbookViewId="0">
      <selection activeCell="K1" sqref="K1"/>
    </sheetView>
  </sheetViews>
  <sheetFormatPr defaultRowHeight="13.2" x14ac:dyDescent="0.25"/>
  <cols>
    <col min="1" max="1" width="11.88671875" bestFit="1" customWidth="1"/>
    <col min="2" max="2" width="12.88671875" bestFit="1" customWidth="1"/>
    <col min="3" max="3" width="12.33203125" bestFit="1" customWidth="1"/>
    <col min="4" max="4" width="17.5546875" bestFit="1" customWidth="1"/>
    <col min="5" max="6" width="15.44140625" bestFit="1" customWidth="1"/>
    <col min="7" max="7" width="16.44140625" bestFit="1" customWidth="1"/>
    <col min="8" max="8" width="24.33203125" bestFit="1" customWidth="1"/>
  </cols>
  <sheetData>
    <row r="1" spans="1:8" ht="51" customHeight="1" x14ac:dyDescent="0.25">
      <c r="A1" s="471" t="s">
        <v>2</v>
      </c>
      <c r="B1" s="472" t="s">
        <v>1570</v>
      </c>
      <c r="C1" s="472" t="s">
        <v>1571</v>
      </c>
      <c r="D1" s="473" t="s">
        <v>1572</v>
      </c>
      <c r="E1" s="472" t="s">
        <v>217</v>
      </c>
      <c r="F1" s="472" t="s">
        <v>218</v>
      </c>
      <c r="G1" s="472" t="s">
        <v>216</v>
      </c>
      <c r="H1" s="474" t="s">
        <v>186</v>
      </c>
    </row>
    <row r="2" spans="1:8" x14ac:dyDescent="0.25">
      <c r="A2" s="468"/>
      <c r="B2" s="179"/>
      <c r="C2" s="147"/>
      <c r="D2" s="147"/>
      <c r="E2" s="147"/>
      <c r="F2" s="147"/>
      <c r="G2" s="147"/>
      <c r="H2" s="180"/>
    </row>
  </sheetData>
  <dataValidations count="1">
    <dataValidation type="list" allowBlank="1" showInputMessage="1" showErrorMessage="1" sqref="E2:F2" xr:uid="{25130BA2-382D-49BC-9275-440A3651B1A2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2A7F6-E267-423F-B145-E7FF0C9EC03D}">
          <x14:formula1>
            <xm:f>'Driver Tech List'!$I$2:$I$3</xm:f>
          </x14:formula1>
          <xm:sqref>H2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6FB8-BB9F-4CEA-A4BB-2EFBE9D6C133}">
  <sheetPr codeName="Sheet36"/>
  <dimension ref="C1:J8"/>
  <sheetViews>
    <sheetView topLeftCell="C1" workbookViewId="0">
      <selection activeCell="I19" sqref="I19"/>
    </sheetView>
  </sheetViews>
  <sheetFormatPr defaultRowHeight="13.2" x14ac:dyDescent="0.25"/>
  <cols>
    <col min="4" max="4" width="17.6640625" customWidth="1"/>
    <col min="5" max="5" width="15.5546875" customWidth="1"/>
    <col min="6" max="6" width="14.88671875" customWidth="1"/>
    <col min="7" max="8" width="17.21875" customWidth="1"/>
    <col min="9" max="9" width="13.88671875" customWidth="1"/>
    <col min="10" max="10" width="30.5546875" customWidth="1"/>
  </cols>
  <sheetData>
    <row r="1" spans="3:10" ht="39.6" x14ac:dyDescent="0.25">
      <c r="C1" s="471" t="s">
        <v>2</v>
      </c>
      <c r="D1" s="472" t="s">
        <v>995</v>
      </c>
      <c r="E1" s="472" t="s">
        <v>997</v>
      </c>
      <c r="F1" s="473" t="s">
        <v>69</v>
      </c>
      <c r="G1" s="472" t="s">
        <v>217</v>
      </c>
      <c r="H1" s="472" t="s">
        <v>218</v>
      </c>
      <c r="I1" s="472" t="s">
        <v>216</v>
      </c>
      <c r="J1" s="474" t="s">
        <v>186</v>
      </c>
    </row>
    <row r="2" spans="3:10" x14ac:dyDescent="0.25">
      <c r="C2" s="468"/>
      <c r="D2" s="179"/>
      <c r="E2" s="147"/>
      <c r="F2" s="147"/>
      <c r="G2" s="147"/>
      <c r="H2" s="147"/>
      <c r="I2" s="147"/>
      <c r="J2" s="180"/>
    </row>
    <row r="3" spans="3:10" x14ac:dyDescent="0.25">
      <c r="C3" s="468"/>
      <c r="D3" s="179"/>
      <c r="E3" s="147"/>
      <c r="F3" s="147"/>
      <c r="G3" s="147"/>
      <c r="H3" s="147"/>
      <c r="I3" s="147"/>
      <c r="J3" s="180"/>
    </row>
    <row r="4" spans="3:10" x14ac:dyDescent="0.25">
      <c r="C4" s="468"/>
      <c r="D4" s="179"/>
      <c r="E4" s="147"/>
      <c r="F4" s="147"/>
      <c r="G4" s="147"/>
      <c r="H4" s="147"/>
      <c r="I4" s="147"/>
      <c r="J4" s="180"/>
    </row>
    <row r="5" spans="3:10" x14ac:dyDescent="0.25">
      <c r="C5" s="468"/>
      <c r="D5" s="179"/>
      <c r="E5" s="147"/>
      <c r="F5" s="147"/>
      <c r="G5" s="147"/>
      <c r="H5" s="147"/>
      <c r="I5" s="147"/>
      <c r="J5" s="180"/>
    </row>
    <row r="6" spans="3:10" x14ac:dyDescent="0.25">
      <c r="C6" s="468"/>
      <c r="D6" s="179"/>
      <c r="E6" s="147"/>
      <c r="F6" s="147"/>
      <c r="G6" s="147"/>
      <c r="H6" s="147"/>
      <c r="I6" s="147"/>
      <c r="J6" s="180"/>
    </row>
    <row r="7" spans="3:10" x14ac:dyDescent="0.25">
      <c r="C7" s="468"/>
      <c r="D7" s="179"/>
      <c r="E7" s="147"/>
      <c r="F7" s="147"/>
      <c r="G7" s="147"/>
      <c r="H7" s="147"/>
      <c r="I7" s="147"/>
      <c r="J7" s="180"/>
    </row>
    <row r="8" spans="3:10" x14ac:dyDescent="0.25">
      <c r="C8" s="476"/>
      <c r="D8" s="477"/>
      <c r="E8" s="186"/>
      <c r="F8" s="186"/>
      <c r="G8" s="186"/>
      <c r="H8" s="186"/>
      <c r="I8" s="186"/>
      <c r="J8" s="478"/>
    </row>
  </sheetData>
  <dataValidations count="1">
    <dataValidation type="list" allowBlank="1" showInputMessage="1" showErrorMessage="1" sqref="G2:H8" xr:uid="{527ACC9E-C177-45E2-9877-4B965F71DA1E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15F3B-CAC7-418A-9B62-4E686B7AADF8}">
          <x14:formula1>
            <xm:f>'Driver Tech List'!$I$2:$I$3</xm:f>
          </x14:formula1>
          <xm:sqref>J2:J8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009F-3DD9-4C7F-80EF-14368C3AD3B7}">
  <sheetPr codeName="Sheet37"/>
  <dimension ref="C1:K8"/>
  <sheetViews>
    <sheetView topLeftCell="C1" workbookViewId="0">
      <selection activeCell="C1" sqref="C1:K1"/>
    </sheetView>
  </sheetViews>
  <sheetFormatPr defaultRowHeight="13.2" x14ac:dyDescent="0.25"/>
  <cols>
    <col min="6" max="6" width="14.88671875" customWidth="1"/>
    <col min="7" max="8" width="12.88671875" customWidth="1"/>
    <col min="9" max="9" width="13.88671875" customWidth="1"/>
    <col min="10" max="10" width="21.5546875" customWidth="1"/>
    <col min="11" max="11" width="16.33203125" customWidth="1"/>
  </cols>
  <sheetData>
    <row r="1" spans="3:11" ht="66" x14ac:dyDescent="0.25">
      <c r="C1" s="471" t="s">
        <v>2</v>
      </c>
      <c r="D1" s="472" t="s">
        <v>995</v>
      </c>
      <c r="E1" s="472" t="s">
        <v>997</v>
      </c>
      <c r="F1" s="473" t="s">
        <v>69</v>
      </c>
      <c r="G1" s="472" t="s">
        <v>217</v>
      </c>
      <c r="H1" s="472" t="s">
        <v>218</v>
      </c>
      <c r="I1" s="472" t="s">
        <v>216</v>
      </c>
      <c r="J1" s="474" t="s">
        <v>186</v>
      </c>
      <c r="K1" s="475" t="s">
        <v>1259</v>
      </c>
    </row>
    <row r="2" spans="3:11" x14ac:dyDescent="0.25">
      <c r="C2" s="468"/>
      <c r="D2" s="179"/>
      <c r="E2" s="147"/>
      <c r="F2" s="147"/>
      <c r="G2" s="147"/>
      <c r="H2" s="147"/>
      <c r="I2" s="147"/>
      <c r="J2" s="180"/>
      <c r="K2" s="469" t="str">
        <f>IF(G2="","",_xlfn.XLOOKUP(U2,DriverSignOffTB[IDTrain],DriverSignOffTB[Approved],"Needs Trained",0,1))</f>
        <v/>
      </c>
    </row>
    <row r="3" spans="3:11" x14ac:dyDescent="0.25">
      <c r="C3" s="468"/>
      <c r="D3" s="179"/>
      <c r="E3" s="147"/>
      <c r="F3" s="147"/>
      <c r="G3" s="147"/>
      <c r="H3" s="147"/>
      <c r="I3" s="147"/>
      <c r="J3" s="180"/>
      <c r="K3" s="470" t="str">
        <f>IF(G3="","",_xlfn.XLOOKUP(U3,DriverSignOffTB[IDTrain],DriverSignOffTB[Approved],"Needs Trained",0,1))</f>
        <v/>
      </c>
    </row>
    <row r="4" spans="3:11" x14ac:dyDescent="0.25">
      <c r="C4" s="468"/>
      <c r="D4" s="179"/>
      <c r="E4" s="147"/>
      <c r="F4" s="147"/>
      <c r="G4" s="147"/>
      <c r="H4" s="147"/>
      <c r="I4" s="147"/>
      <c r="J4" s="180"/>
      <c r="K4" s="470" t="str">
        <f>IF(G4="","",_xlfn.XLOOKUP(U4,DriverSignOffTB[IDTrain],DriverSignOffTB[Approved],"Needs Trained",0,1))</f>
        <v/>
      </c>
    </row>
    <row r="5" spans="3:11" x14ac:dyDescent="0.25">
      <c r="C5" s="468"/>
      <c r="D5" s="179"/>
      <c r="E5" s="147"/>
      <c r="F5" s="147"/>
      <c r="G5" s="147"/>
      <c r="H5" s="147"/>
      <c r="I5" s="147"/>
      <c r="J5" s="180"/>
      <c r="K5" s="470" t="str">
        <f>IF(G5="","",_xlfn.XLOOKUP(U5,DriverSignOffTB[IDTrain],DriverSignOffTB[Approved],"Needs Trained",0,1))</f>
        <v/>
      </c>
    </row>
    <row r="6" spans="3:11" x14ac:dyDescent="0.25">
      <c r="C6" s="468"/>
      <c r="D6" s="179"/>
      <c r="E6" s="147"/>
      <c r="F6" s="147"/>
      <c r="G6" s="147"/>
      <c r="H6" s="147"/>
      <c r="I6" s="147"/>
      <c r="J6" s="180"/>
      <c r="K6" s="470" t="str">
        <f>IF(G6="","",_xlfn.XLOOKUP(U6,DriverSignOffTB[IDTrain],DriverSignOffTB[Approved],"Needs Trained",0,1))</f>
        <v/>
      </c>
    </row>
    <row r="7" spans="3:11" x14ac:dyDescent="0.25">
      <c r="C7" s="468"/>
      <c r="D7" s="179"/>
      <c r="E7" s="147"/>
      <c r="F7" s="147"/>
      <c r="G7" s="147"/>
      <c r="H7" s="147"/>
      <c r="I7" s="147"/>
      <c r="J7" s="180"/>
      <c r="K7" s="470" t="str">
        <f>IF(G7="","",_xlfn.XLOOKUP(U7,DriverSignOffTB[IDTrain],DriverSignOffTB[Approved],"Needs Trained",0,1))</f>
        <v/>
      </c>
    </row>
    <row r="8" spans="3:11" x14ac:dyDescent="0.25">
      <c r="C8" s="476"/>
      <c r="D8" s="477"/>
      <c r="E8" s="186"/>
      <c r="F8" s="186"/>
      <c r="G8" s="186"/>
      <c r="H8" s="186"/>
      <c r="I8" s="186"/>
      <c r="J8" s="478"/>
      <c r="K8" s="479" t="str">
        <f>IF(G8="","",_xlfn.XLOOKUP(U8,DriverSignOffTB[IDTrain],DriverSignOffTB[Approved],"Needs Trained",0,1))</f>
        <v/>
      </c>
    </row>
  </sheetData>
  <conditionalFormatting sqref="K3:K8">
    <cfRule type="cellIs" dxfId="3049" priority="4" operator="equal">
      <formula>"Needs Trained"</formula>
    </cfRule>
  </conditionalFormatting>
  <conditionalFormatting sqref="K3:K8">
    <cfRule type="cellIs" dxfId="3048" priority="3" operator="equal">
      <formula>"Signed Off"</formula>
    </cfRule>
  </conditionalFormatting>
  <conditionalFormatting sqref="K2">
    <cfRule type="cellIs" dxfId="3047" priority="2" operator="equal">
      <formula>"Needs Trained"</formula>
    </cfRule>
  </conditionalFormatting>
  <conditionalFormatting sqref="K2">
    <cfRule type="cellIs" dxfId="3046" priority="1" operator="equal">
      <formula>"Signed Off"</formula>
    </cfRule>
  </conditionalFormatting>
  <dataValidations count="1">
    <dataValidation type="list" allowBlank="1" showInputMessage="1" showErrorMessage="1" sqref="G2:H8" xr:uid="{9562DB79-A8E9-4770-B362-E2808F1344EC}">
      <formula1>Drivers3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6E58CD-067E-494D-A50B-19E6BBAC6280}">
          <x14:formula1>
            <xm:f>'Driver Tech List'!$I$2:$I$3</xm:f>
          </x14:formula1>
          <xm:sqref>J2:J8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33203125" defaultRowHeight="14.4" x14ac:dyDescent="0.3"/>
  <cols>
    <col min="1" max="16384" width="9.33203125" style="108"/>
  </cols>
  <sheetData>
    <row r="1" spans="1:29" x14ac:dyDescent="0.3">
      <c r="A1" s="539" t="s">
        <v>1174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  <c r="Q1" s="539"/>
      <c r="R1" s="539"/>
      <c r="S1" s="539"/>
      <c r="T1" s="539"/>
      <c r="U1" s="539"/>
      <c r="V1" s="539"/>
      <c r="W1" s="539"/>
      <c r="X1" s="539"/>
      <c r="Y1" s="539"/>
      <c r="Z1" s="539"/>
      <c r="AA1" s="539"/>
      <c r="AB1" s="539"/>
      <c r="AC1" s="539"/>
    </row>
    <row r="2" spans="1:29" x14ac:dyDescent="0.3">
      <c r="A2" s="539"/>
      <c r="B2" s="539"/>
      <c r="C2" s="539"/>
      <c r="D2" s="539"/>
      <c r="E2" s="539"/>
      <c r="F2" s="539"/>
      <c r="G2" s="539"/>
      <c r="H2" s="539"/>
      <c r="I2" s="539"/>
      <c r="J2" s="539"/>
      <c r="K2" s="539"/>
      <c r="L2" s="539"/>
      <c r="M2" s="539"/>
      <c r="N2" s="539"/>
      <c r="O2" s="539"/>
      <c r="P2" s="539"/>
      <c r="Q2" s="539"/>
      <c r="R2" s="539"/>
      <c r="S2" s="539"/>
      <c r="T2" s="539"/>
      <c r="U2" s="539"/>
      <c r="V2" s="539"/>
      <c r="W2" s="539"/>
      <c r="X2" s="539"/>
      <c r="Y2" s="539"/>
      <c r="Z2" s="539"/>
      <c r="AA2" s="539"/>
      <c r="AB2" s="539"/>
      <c r="AC2" s="539"/>
    </row>
    <row r="3" spans="1:29" x14ac:dyDescent="0.3">
      <c r="A3" s="539"/>
      <c r="B3" s="539"/>
      <c r="C3" s="539"/>
      <c r="D3" s="539"/>
      <c r="E3" s="539"/>
      <c r="F3" s="539"/>
      <c r="G3" s="539"/>
      <c r="H3" s="539"/>
      <c r="I3" s="539"/>
      <c r="J3" s="539"/>
      <c r="K3" s="539"/>
      <c r="L3" s="539"/>
      <c r="M3" s="539"/>
      <c r="N3" s="539"/>
      <c r="O3" s="539"/>
      <c r="P3" s="539"/>
      <c r="Q3" s="539"/>
      <c r="R3" s="539"/>
      <c r="S3" s="539"/>
      <c r="T3" s="539"/>
      <c r="U3" s="539"/>
      <c r="V3" s="539"/>
      <c r="W3" s="539"/>
      <c r="X3" s="539"/>
      <c r="Y3" s="539"/>
      <c r="Z3" s="539"/>
      <c r="AA3" s="539"/>
      <c r="AB3" s="539"/>
      <c r="AC3" s="539"/>
    </row>
    <row r="4" spans="1:29" x14ac:dyDescent="0.3">
      <c r="A4" s="539"/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  <c r="M4" s="539"/>
      <c r="N4" s="539"/>
      <c r="O4" s="539"/>
      <c r="P4" s="539"/>
      <c r="Q4" s="539"/>
      <c r="R4" s="539"/>
      <c r="S4" s="539"/>
      <c r="T4" s="539"/>
      <c r="U4" s="539"/>
      <c r="V4" s="539"/>
      <c r="W4" s="539"/>
      <c r="X4" s="539"/>
      <c r="Y4" s="539"/>
      <c r="Z4" s="539"/>
      <c r="AA4" s="539"/>
      <c r="AB4" s="539"/>
      <c r="AC4" s="539"/>
    </row>
    <row r="5" spans="1:29" x14ac:dyDescent="0.3">
      <c r="A5" s="539"/>
      <c r="B5" s="539"/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39"/>
      <c r="Q5" s="539"/>
      <c r="R5" s="539"/>
      <c r="S5" s="539"/>
      <c r="T5" s="539"/>
      <c r="U5" s="539"/>
      <c r="V5" s="539"/>
      <c r="W5" s="539"/>
      <c r="X5" s="539"/>
      <c r="Y5" s="539"/>
      <c r="Z5" s="539"/>
      <c r="AA5" s="539"/>
      <c r="AB5" s="539"/>
      <c r="AC5" s="539"/>
    </row>
    <row r="6" spans="1:29" x14ac:dyDescent="0.3">
      <c r="A6" s="539"/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</row>
    <row r="7" spans="1:29" x14ac:dyDescent="0.3">
      <c r="A7" s="539"/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</row>
    <row r="8" spans="1:29" x14ac:dyDescent="0.3">
      <c r="A8" s="539"/>
      <c r="B8" s="539"/>
      <c r="C8" s="539"/>
      <c r="D8" s="539"/>
      <c r="E8" s="539"/>
      <c r="F8" s="539"/>
      <c r="G8" s="539"/>
      <c r="H8" s="539"/>
      <c r="I8" s="539"/>
      <c r="J8" s="539"/>
      <c r="K8" s="539"/>
      <c r="L8" s="539"/>
      <c r="M8" s="539"/>
      <c r="N8" s="539"/>
      <c r="O8" s="539"/>
      <c r="P8" s="539"/>
      <c r="Q8" s="539"/>
      <c r="R8" s="539"/>
      <c r="S8" s="539"/>
      <c r="T8" s="539"/>
      <c r="U8" s="539"/>
      <c r="V8" s="539"/>
      <c r="W8" s="539"/>
      <c r="X8" s="539"/>
      <c r="Y8" s="539"/>
      <c r="Z8" s="539"/>
      <c r="AA8" s="539"/>
      <c r="AB8" s="539"/>
      <c r="AC8" s="539"/>
    </row>
    <row r="9" spans="1:29" x14ac:dyDescent="0.3">
      <c r="A9" s="539"/>
      <c r="B9" s="539"/>
      <c r="C9" s="539"/>
      <c r="D9" s="539"/>
      <c r="E9" s="539"/>
      <c r="F9" s="539"/>
      <c r="G9" s="539"/>
      <c r="H9" s="539"/>
      <c r="I9" s="539"/>
      <c r="J9" s="539"/>
      <c r="K9" s="539"/>
      <c r="L9" s="539"/>
      <c r="M9" s="539"/>
      <c r="N9" s="539"/>
      <c r="O9" s="539"/>
      <c r="P9" s="539"/>
      <c r="Q9" s="539"/>
      <c r="R9" s="539"/>
      <c r="S9" s="539"/>
      <c r="T9" s="539"/>
      <c r="U9" s="539"/>
      <c r="V9" s="539"/>
      <c r="W9" s="539"/>
      <c r="X9" s="539"/>
      <c r="Y9" s="539"/>
      <c r="Z9" s="539"/>
      <c r="AA9" s="539"/>
      <c r="AB9" s="539"/>
      <c r="AC9" s="539"/>
    </row>
    <row r="10" spans="1:29" x14ac:dyDescent="0.3">
      <c r="A10" s="539"/>
      <c r="B10" s="539"/>
      <c r="C10" s="53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39"/>
      <c r="W10" s="539"/>
      <c r="X10" s="539"/>
      <c r="Y10" s="539"/>
      <c r="Z10" s="539"/>
      <c r="AA10" s="539"/>
      <c r="AB10" s="539"/>
      <c r="AC10" s="539"/>
    </row>
    <row r="11" spans="1:29" x14ac:dyDescent="0.3">
      <c r="A11" s="539"/>
      <c r="B11" s="539"/>
      <c r="C11" s="539"/>
      <c r="D11" s="539"/>
      <c r="E11" s="539"/>
      <c r="F11" s="539"/>
      <c r="G11" s="539"/>
      <c r="H11" s="539"/>
      <c r="I11" s="539"/>
      <c r="J11" s="539"/>
      <c r="K11" s="539"/>
      <c r="L11" s="539"/>
      <c r="M11" s="539"/>
      <c r="N11" s="539"/>
      <c r="O11" s="539"/>
      <c r="P11" s="539"/>
      <c r="Q11" s="539"/>
      <c r="R11" s="539"/>
      <c r="S11" s="539"/>
      <c r="T11" s="539"/>
      <c r="U11" s="539"/>
      <c r="V11" s="539"/>
      <c r="W11" s="539"/>
      <c r="X11" s="539"/>
      <c r="Y11" s="539"/>
      <c r="Z11" s="539"/>
      <c r="AA11" s="539"/>
      <c r="AB11" s="539"/>
      <c r="AC11" s="539"/>
    </row>
    <row r="12" spans="1:29" x14ac:dyDescent="0.3">
      <c r="A12" s="539"/>
      <c r="B12" s="53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  <c r="O12" s="539"/>
      <c r="P12" s="539"/>
      <c r="Q12" s="539"/>
      <c r="R12" s="539"/>
      <c r="S12" s="539"/>
      <c r="T12" s="539"/>
      <c r="U12" s="539"/>
      <c r="V12" s="539"/>
      <c r="W12" s="539"/>
      <c r="X12" s="539"/>
      <c r="Y12" s="539"/>
      <c r="Z12" s="539"/>
      <c r="AA12" s="539"/>
      <c r="AB12" s="539"/>
      <c r="AC12" s="539"/>
    </row>
    <row r="13" spans="1:29" x14ac:dyDescent="0.3">
      <c r="A13" s="539"/>
      <c r="B13" s="539"/>
      <c r="C13" s="539"/>
      <c r="D13" s="539"/>
      <c r="E13" s="539"/>
      <c r="F13" s="539"/>
      <c r="G13" s="539"/>
      <c r="H13" s="539"/>
      <c r="I13" s="539"/>
      <c r="J13" s="539"/>
      <c r="K13" s="539"/>
      <c r="L13" s="539"/>
      <c r="M13" s="539"/>
      <c r="N13" s="539"/>
      <c r="O13" s="539"/>
      <c r="P13" s="539"/>
      <c r="Q13" s="539"/>
      <c r="R13" s="539"/>
      <c r="S13" s="539"/>
      <c r="T13" s="539"/>
      <c r="U13" s="539"/>
      <c r="V13" s="539"/>
      <c r="W13" s="539"/>
      <c r="X13" s="539"/>
      <c r="Y13" s="539"/>
      <c r="Z13" s="539"/>
      <c r="AA13" s="539"/>
      <c r="AB13" s="539"/>
      <c r="AC13" s="539"/>
    </row>
    <row r="14" spans="1:29" x14ac:dyDescent="0.3">
      <c r="A14" s="539"/>
      <c r="B14" s="539"/>
      <c r="C14" s="539"/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  <c r="O14" s="539"/>
      <c r="P14" s="539"/>
      <c r="Q14" s="539"/>
      <c r="R14" s="539"/>
      <c r="S14" s="539"/>
      <c r="T14" s="539"/>
      <c r="U14" s="539"/>
      <c r="V14" s="539"/>
      <c r="W14" s="539"/>
      <c r="X14" s="539"/>
      <c r="Y14" s="539"/>
      <c r="Z14" s="539"/>
      <c r="AA14" s="539"/>
      <c r="AB14" s="539"/>
      <c r="AC14" s="539"/>
    </row>
    <row r="15" spans="1:29" x14ac:dyDescent="0.3">
      <c r="A15" s="539"/>
      <c r="B15" s="539"/>
      <c r="C15" s="539"/>
      <c r="D15" s="539"/>
      <c r="E15" s="539"/>
      <c r="F15" s="539"/>
      <c r="G15" s="539"/>
      <c r="H15" s="539"/>
      <c r="I15" s="539"/>
      <c r="J15" s="539"/>
      <c r="K15" s="539"/>
      <c r="L15" s="539"/>
      <c r="M15" s="539"/>
      <c r="N15" s="539"/>
      <c r="O15" s="539"/>
      <c r="P15" s="539"/>
      <c r="Q15" s="539"/>
      <c r="R15" s="539"/>
      <c r="S15" s="539"/>
      <c r="T15" s="539"/>
      <c r="U15" s="539"/>
      <c r="V15" s="539"/>
      <c r="W15" s="539"/>
      <c r="X15" s="539"/>
      <c r="Y15" s="539"/>
      <c r="Z15" s="539"/>
      <c r="AA15" s="539"/>
      <c r="AB15" s="539"/>
      <c r="AC15" s="539"/>
    </row>
    <row r="16" spans="1:29" x14ac:dyDescent="0.3">
      <c r="A16" s="539"/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</row>
    <row r="17" spans="1:29" x14ac:dyDescent="0.3">
      <c r="A17" s="539"/>
      <c r="B17" s="539"/>
      <c r="C17" s="539"/>
      <c r="D17" s="539"/>
      <c r="E17" s="539"/>
      <c r="F17" s="539"/>
      <c r="G17" s="539"/>
      <c r="H17" s="539"/>
      <c r="I17" s="539"/>
      <c r="J17" s="539"/>
      <c r="K17" s="539"/>
      <c r="L17" s="539"/>
      <c r="M17" s="539"/>
      <c r="N17" s="539"/>
      <c r="O17" s="539"/>
      <c r="P17" s="539"/>
      <c r="Q17" s="539"/>
      <c r="R17" s="539"/>
      <c r="S17" s="539"/>
      <c r="T17" s="539"/>
      <c r="U17" s="539"/>
      <c r="V17" s="539"/>
      <c r="W17" s="539"/>
      <c r="X17" s="539"/>
      <c r="Y17" s="539"/>
      <c r="Z17" s="539"/>
      <c r="AA17" s="539"/>
      <c r="AB17" s="539"/>
      <c r="AC17" s="539"/>
    </row>
    <row r="18" spans="1:29" x14ac:dyDescent="0.3">
      <c r="A18" s="539"/>
      <c r="B18" s="539"/>
      <c r="C18" s="539"/>
      <c r="D18" s="539"/>
      <c r="E18" s="539"/>
      <c r="F18" s="539"/>
      <c r="G18" s="539"/>
      <c r="H18" s="539"/>
      <c r="I18" s="539"/>
      <c r="J18" s="539"/>
      <c r="K18" s="539"/>
      <c r="L18" s="539"/>
      <c r="M18" s="539"/>
      <c r="N18" s="539"/>
      <c r="O18" s="539"/>
      <c r="P18" s="539"/>
      <c r="Q18" s="539"/>
      <c r="R18" s="539"/>
      <c r="S18" s="539"/>
      <c r="T18" s="539"/>
      <c r="U18" s="539"/>
      <c r="V18" s="539"/>
      <c r="W18" s="539"/>
      <c r="X18" s="539"/>
      <c r="Y18" s="539"/>
      <c r="Z18" s="539"/>
      <c r="AA18" s="539"/>
      <c r="AB18" s="539"/>
      <c r="AC18" s="539"/>
    </row>
    <row r="19" spans="1:29" x14ac:dyDescent="0.3">
      <c r="A19" s="539"/>
      <c r="B19" s="539"/>
      <c r="C19" s="539"/>
      <c r="D19" s="539"/>
      <c r="E19" s="539"/>
      <c r="F19" s="539"/>
      <c r="G19" s="539"/>
      <c r="H19" s="539"/>
      <c r="I19" s="539"/>
      <c r="J19" s="539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39"/>
      <c r="V19" s="539"/>
      <c r="W19" s="539"/>
      <c r="X19" s="539"/>
      <c r="Y19" s="539"/>
      <c r="Z19" s="539"/>
      <c r="AA19" s="539"/>
      <c r="AB19" s="539"/>
      <c r="AC19" s="539"/>
    </row>
    <row r="20" spans="1:29" x14ac:dyDescent="0.3">
      <c r="A20" s="539"/>
      <c r="B20" s="539"/>
      <c r="C20" s="539"/>
      <c r="D20" s="539"/>
      <c r="E20" s="539"/>
      <c r="F20" s="539"/>
      <c r="G20" s="539"/>
      <c r="H20" s="539"/>
      <c r="I20" s="539"/>
      <c r="J20" s="539"/>
      <c r="K20" s="539"/>
      <c r="L20" s="539"/>
      <c r="M20" s="539"/>
      <c r="N20" s="539"/>
      <c r="O20" s="539"/>
      <c r="P20" s="539"/>
      <c r="Q20" s="539"/>
      <c r="R20" s="539"/>
      <c r="S20" s="539"/>
      <c r="T20" s="539"/>
      <c r="U20" s="539"/>
      <c r="V20" s="539"/>
      <c r="W20" s="539"/>
      <c r="X20" s="539"/>
      <c r="Y20" s="539"/>
      <c r="Z20" s="539"/>
      <c r="AA20" s="539"/>
      <c r="AB20" s="539"/>
      <c r="AC20" s="539"/>
    </row>
    <row r="21" spans="1:29" x14ac:dyDescent="0.3">
      <c r="A21" s="539"/>
      <c r="B21" s="539"/>
      <c r="C21" s="539"/>
      <c r="D21" s="539"/>
      <c r="E21" s="539"/>
      <c r="F21" s="539"/>
      <c r="G21" s="539"/>
      <c r="H21" s="539"/>
      <c r="I21" s="539"/>
      <c r="J21" s="539"/>
      <c r="K21" s="539"/>
      <c r="L21" s="539"/>
      <c r="M21" s="539"/>
      <c r="N21" s="539"/>
      <c r="O21" s="539"/>
      <c r="P21" s="539"/>
      <c r="Q21" s="539"/>
      <c r="R21" s="539"/>
      <c r="S21" s="539"/>
      <c r="T21" s="539"/>
      <c r="U21" s="539"/>
      <c r="V21" s="539"/>
      <c r="W21" s="539"/>
      <c r="X21" s="539"/>
      <c r="Y21" s="539"/>
      <c r="Z21" s="539"/>
      <c r="AA21" s="539"/>
      <c r="AB21" s="539"/>
      <c r="AC21" s="539"/>
    </row>
    <row r="22" spans="1:29" x14ac:dyDescent="0.3">
      <c r="A22" s="539"/>
      <c r="B22" s="539"/>
      <c r="C22" s="539"/>
      <c r="D22" s="539"/>
      <c r="E22" s="539"/>
      <c r="F22" s="539"/>
      <c r="G22" s="539"/>
      <c r="H22" s="539"/>
      <c r="I22" s="539"/>
      <c r="J22" s="539"/>
      <c r="K22" s="539"/>
      <c r="L22" s="539"/>
      <c r="M22" s="539"/>
      <c r="N22" s="539"/>
      <c r="O22" s="539"/>
      <c r="P22" s="539"/>
      <c r="Q22" s="539"/>
      <c r="R22" s="539"/>
      <c r="S22" s="539"/>
      <c r="T22" s="539"/>
      <c r="U22" s="539"/>
      <c r="V22" s="539"/>
      <c r="W22" s="539"/>
      <c r="X22" s="539"/>
      <c r="Y22" s="539"/>
      <c r="Z22" s="539"/>
      <c r="AA22" s="539"/>
      <c r="AB22" s="539"/>
      <c r="AC22" s="539"/>
    </row>
    <row r="23" spans="1:29" x14ac:dyDescent="0.3">
      <c r="A23" s="539"/>
      <c r="B23" s="539"/>
      <c r="C23" s="539"/>
      <c r="D23" s="539"/>
      <c r="E23" s="539"/>
      <c r="F23" s="539"/>
      <c r="G23" s="539"/>
      <c r="H23" s="539"/>
      <c r="I23" s="539"/>
      <c r="J23" s="539"/>
      <c r="K23" s="539"/>
      <c r="L23" s="539"/>
      <c r="M23" s="539"/>
      <c r="N23" s="539"/>
      <c r="O23" s="539"/>
      <c r="P23" s="539"/>
      <c r="Q23" s="539"/>
      <c r="R23" s="539"/>
      <c r="S23" s="539"/>
      <c r="T23" s="539"/>
      <c r="U23" s="539"/>
      <c r="V23" s="539"/>
      <c r="W23" s="539"/>
      <c r="X23" s="539"/>
      <c r="Y23" s="539"/>
      <c r="Z23" s="539"/>
      <c r="AA23" s="539"/>
      <c r="AB23" s="539"/>
      <c r="AC23" s="539"/>
    </row>
    <row r="24" spans="1:29" x14ac:dyDescent="0.3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</row>
    <row r="25" spans="1:29" x14ac:dyDescent="0.3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9"/>
      <c r="S25" s="539"/>
      <c r="T25" s="539"/>
      <c r="U25" s="539"/>
      <c r="V25" s="539"/>
      <c r="W25" s="539"/>
      <c r="X25" s="539"/>
      <c r="Y25" s="539"/>
      <c r="Z25" s="539"/>
      <c r="AA25" s="539"/>
      <c r="AB25" s="539"/>
      <c r="AC25" s="539"/>
    </row>
    <row r="26" spans="1:29" x14ac:dyDescent="0.3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9"/>
      <c r="S26" s="539"/>
      <c r="T26" s="539"/>
      <c r="U26" s="539"/>
      <c r="V26" s="539"/>
      <c r="W26" s="539"/>
      <c r="X26" s="539"/>
      <c r="Y26" s="539"/>
      <c r="Z26" s="539"/>
      <c r="AA26" s="539"/>
      <c r="AB26" s="539"/>
      <c r="AC26" s="539"/>
    </row>
    <row r="27" spans="1:29" x14ac:dyDescent="0.3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9"/>
      <c r="S27" s="539"/>
      <c r="T27" s="539"/>
      <c r="U27" s="539"/>
      <c r="V27" s="539"/>
      <c r="W27" s="539"/>
      <c r="X27" s="539"/>
      <c r="Y27" s="539"/>
      <c r="Z27" s="539"/>
      <c r="AA27" s="539"/>
      <c r="AB27" s="539"/>
      <c r="AC27" s="539"/>
    </row>
    <row r="28" spans="1:29" x14ac:dyDescent="0.3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9"/>
      <c r="S28" s="539"/>
      <c r="T28" s="539"/>
      <c r="U28" s="539"/>
      <c r="V28" s="539"/>
      <c r="W28" s="539"/>
      <c r="X28" s="539"/>
      <c r="Y28" s="539"/>
      <c r="Z28" s="539"/>
      <c r="AA28" s="539"/>
      <c r="AB28" s="539"/>
      <c r="AC28" s="539"/>
    </row>
    <row r="29" spans="1:29" x14ac:dyDescent="0.3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9"/>
      <c r="S29" s="539"/>
      <c r="T29" s="539"/>
      <c r="U29" s="539"/>
      <c r="V29" s="539"/>
      <c r="W29" s="539"/>
      <c r="X29" s="539"/>
      <c r="Y29" s="539"/>
      <c r="Z29" s="539"/>
      <c r="AA29" s="539"/>
      <c r="AB29" s="539"/>
      <c r="AC29" s="539"/>
    </row>
    <row r="30" spans="1:29" x14ac:dyDescent="0.3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9"/>
      <c r="S30" s="539"/>
      <c r="T30" s="539"/>
      <c r="U30" s="539"/>
      <c r="V30" s="539"/>
      <c r="W30" s="539"/>
      <c r="X30" s="539"/>
      <c r="Y30" s="539"/>
      <c r="Z30" s="539"/>
      <c r="AA30" s="539"/>
      <c r="AB30" s="539"/>
      <c r="AC30" s="539"/>
    </row>
    <row r="31" spans="1:29" x14ac:dyDescent="0.3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9"/>
      <c r="S31" s="539"/>
      <c r="T31" s="539"/>
      <c r="U31" s="539"/>
      <c r="V31" s="539"/>
      <c r="W31" s="539"/>
      <c r="X31" s="539"/>
      <c r="Y31" s="539"/>
      <c r="Z31" s="539"/>
      <c r="AA31" s="539"/>
      <c r="AB31" s="539"/>
      <c r="AC31" s="539"/>
    </row>
    <row r="32" spans="1:29" x14ac:dyDescent="0.3">
      <c r="A32" s="539"/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9"/>
      <c r="S32" s="539"/>
      <c r="T32" s="539"/>
      <c r="U32" s="539"/>
      <c r="V32" s="539"/>
      <c r="W32" s="539"/>
      <c r="X32" s="539"/>
      <c r="Y32" s="539"/>
      <c r="Z32" s="539"/>
      <c r="AA32" s="539"/>
      <c r="AB32" s="539"/>
      <c r="AC32" s="539"/>
    </row>
    <row r="33" spans="1:29" x14ac:dyDescent="0.3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9"/>
      <c r="S33" s="539"/>
      <c r="T33" s="539"/>
      <c r="U33" s="539"/>
      <c r="V33" s="539"/>
      <c r="W33" s="539"/>
      <c r="X33" s="539"/>
      <c r="Y33" s="539"/>
      <c r="Z33" s="539"/>
      <c r="AA33" s="539"/>
      <c r="AB33" s="539"/>
      <c r="AC33" s="539"/>
    </row>
    <row r="34" spans="1:29" x14ac:dyDescent="0.3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9"/>
      <c r="S34" s="539"/>
      <c r="T34" s="539"/>
      <c r="U34" s="539"/>
      <c r="V34" s="539"/>
      <c r="W34" s="539"/>
      <c r="X34" s="539"/>
      <c r="Y34" s="539"/>
      <c r="Z34" s="539"/>
      <c r="AA34" s="539"/>
      <c r="AB34" s="539"/>
      <c r="AC34" s="539"/>
    </row>
    <row r="35" spans="1:29" x14ac:dyDescent="0.3">
      <c r="A35" s="539"/>
      <c r="B35" s="539"/>
      <c r="C35" s="539"/>
      <c r="D35" s="539"/>
      <c r="E35" s="539"/>
      <c r="F35" s="539"/>
      <c r="G35" s="539"/>
      <c r="H35" s="539"/>
      <c r="I35" s="539"/>
      <c r="J35" s="539"/>
      <c r="K35" s="539"/>
      <c r="L35" s="539"/>
      <c r="M35" s="539"/>
      <c r="N35" s="539"/>
      <c r="O35" s="539"/>
      <c r="P35" s="539"/>
      <c r="Q35" s="539"/>
      <c r="R35" s="539"/>
      <c r="S35" s="539"/>
      <c r="T35" s="539"/>
      <c r="U35" s="539"/>
      <c r="V35" s="539"/>
      <c r="W35" s="539"/>
      <c r="X35" s="539"/>
      <c r="Y35" s="539"/>
      <c r="Z35" s="539"/>
      <c r="AA35" s="539"/>
      <c r="AB35" s="539"/>
      <c r="AC35" s="539"/>
    </row>
    <row r="36" spans="1:29" x14ac:dyDescent="0.3">
      <c r="A36" s="539"/>
      <c r="B36" s="539"/>
      <c r="C36" s="539"/>
      <c r="D36" s="539"/>
      <c r="E36" s="539"/>
      <c r="F36" s="539"/>
      <c r="G36" s="539"/>
      <c r="H36" s="539"/>
      <c r="I36" s="539"/>
      <c r="J36" s="539"/>
      <c r="K36" s="539"/>
      <c r="L36" s="539"/>
      <c r="M36" s="539"/>
      <c r="N36" s="539"/>
      <c r="O36" s="539"/>
      <c r="P36" s="539"/>
      <c r="Q36" s="539"/>
      <c r="R36" s="539"/>
      <c r="S36" s="539"/>
      <c r="T36" s="539"/>
      <c r="U36" s="539"/>
      <c r="V36" s="539"/>
      <c r="W36" s="539"/>
      <c r="X36" s="539"/>
      <c r="Y36" s="539"/>
      <c r="Z36" s="539"/>
      <c r="AA36" s="539"/>
      <c r="AB36" s="539"/>
      <c r="AC36" s="539"/>
    </row>
    <row r="37" spans="1:29" x14ac:dyDescent="0.3">
      <c r="A37" s="539"/>
      <c r="B37" s="539"/>
      <c r="C37" s="539"/>
      <c r="D37" s="539"/>
      <c r="E37" s="539"/>
      <c r="F37" s="539"/>
      <c r="G37" s="539"/>
      <c r="H37" s="539"/>
      <c r="I37" s="539"/>
      <c r="J37" s="539"/>
      <c r="K37" s="539"/>
      <c r="L37" s="539"/>
      <c r="M37" s="539"/>
      <c r="N37" s="539"/>
      <c r="O37" s="539"/>
      <c r="P37" s="539"/>
      <c r="Q37" s="539"/>
      <c r="R37" s="539"/>
      <c r="S37" s="539"/>
      <c r="T37" s="539"/>
      <c r="U37" s="539"/>
      <c r="V37" s="539"/>
      <c r="W37" s="539"/>
      <c r="X37" s="539"/>
      <c r="Y37" s="539"/>
      <c r="Z37" s="539"/>
      <c r="AA37" s="539"/>
      <c r="AB37" s="539"/>
      <c r="AC37" s="539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A4" sqref="A4:I4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8.21875" customWidth="1"/>
    <col min="11" max="11" width="15.33203125" bestFit="1" customWidth="1"/>
    <col min="15" max="15" width="12" customWidth="1"/>
    <col min="17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3'!$B$2+7</f>
        <v>44284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4.1" customHeight="1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44284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44284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44284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44284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44284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44284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44284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44284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44284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44284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44284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44284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44284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44284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44284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44284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44284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44284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44284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44284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44284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44284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44284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44284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44284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44284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44284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490" t="s">
        <v>3</v>
      </c>
      <c r="J32" s="488"/>
      <c r="K32" s="283"/>
      <c r="L32" s="177"/>
      <c r="M32" s="177"/>
      <c r="N32" s="177"/>
    </row>
    <row r="33" spans="1:14" s="170" customFormat="1" ht="22.2" customHeight="1" x14ac:dyDescent="0.25">
      <c r="A33" s="278"/>
      <c r="B33" s="179" t="s">
        <v>978</v>
      </c>
      <c r="C33" s="148"/>
      <c r="D33" s="149"/>
      <c r="E33" s="147"/>
      <c r="F33" s="147"/>
      <c r="G33" s="147"/>
      <c r="H33" s="150" t="s">
        <v>319</v>
      </c>
      <c r="I33" s="489"/>
      <c r="J33" s="487"/>
      <c r="K33" s="372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/>
      <c r="I34" s="486"/>
      <c r="J34" s="487"/>
      <c r="K34" s="372"/>
      <c r="L34" s="185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/>
      <c r="I35" s="486"/>
      <c r="J35" s="487"/>
      <c r="K35" s="372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51"/>
      <c r="H36" s="150"/>
      <c r="I36" s="486"/>
      <c r="J36" s="487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97</v>
      </c>
      <c r="I37" s="486"/>
      <c r="J37" s="487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486"/>
      <c r="J38" s="487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97</v>
      </c>
      <c r="I39" s="486"/>
      <c r="J39" s="487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486"/>
      <c r="J40" s="487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486"/>
      <c r="J41" s="487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97</v>
      </c>
      <c r="I42" s="486"/>
      <c r="J42" s="487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486"/>
      <c r="J43" s="487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486"/>
      <c r="J44" s="487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486"/>
      <c r="J45" s="487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486"/>
      <c r="J46" s="487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482"/>
      <c r="J47" s="483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482"/>
      <c r="J48" s="483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482"/>
      <c r="J49" s="483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482"/>
      <c r="J50" s="483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482"/>
      <c r="J51" s="483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482"/>
      <c r="J52" s="483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482"/>
      <c r="J53" s="483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482"/>
      <c r="J54" s="483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484"/>
      <c r="J55" s="485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autoFilter ref="H32:H55" xr:uid="{174ED73F-445E-472D-9463-A1EDE7251D17}"/>
  <sortState xmlns:xlrd2="http://schemas.microsoft.com/office/spreadsheetml/2017/richdata2" ref="A30:I47">
    <sortCondition ref="A30:A47"/>
  </sortState>
  <mergeCells count="2">
    <mergeCell ref="A1:J1"/>
    <mergeCell ref="C3:J3"/>
  </mergeCells>
  <conditionalFormatting sqref="A53">
    <cfRule type="expression" dxfId="3031" priority="444">
      <formula>$H53="Complete"</formula>
    </cfRule>
  </conditionalFormatting>
  <conditionalFormatting sqref="D47">
    <cfRule type="expression" dxfId="3030" priority="430">
      <formula>$H47="Complete"</formula>
    </cfRule>
  </conditionalFormatting>
  <conditionalFormatting sqref="A48">
    <cfRule type="expression" dxfId="3029" priority="429">
      <formula>$H48="Complete"</formula>
    </cfRule>
  </conditionalFormatting>
  <conditionalFormatting sqref="A48">
    <cfRule type="expression" dxfId="3028" priority="428">
      <formula>$H48="Complete"</formula>
    </cfRule>
  </conditionalFormatting>
  <conditionalFormatting sqref="D48 D50 D52">
    <cfRule type="expression" dxfId="3027" priority="427">
      <formula>$H48="Complete"</formula>
    </cfRule>
  </conditionalFormatting>
  <conditionalFormatting sqref="C48 C50 C52">
    <cfRule type="expression" dxfId="3026" priority="426">
      <formula>$H48="Complete"</formula>
    </cfRule>
  </conditionalFormatting>
  <conditionalFormatting sqref="C48 C50 C52">
    <cfRule type="expression" dxfId="3025" priority="425">
      <formula>$H48="Complete"</formula>
    </cfRule>
  </conditionalFormatting>
  <conditionalFormatting sqref="A46">
    <cfRule type="expression" dxfId="3024" priority="423">
      <formula>$H46="Complete"</formula>
    </cfRule>
  </conditionalFormatting>
  <conditionalFormatting sqref="A46">
    <cfRule type="expression" dxfId="3023" priority="422">
      <formula>$H46="Complete"</formula>
    </cfRule>
  </conditionalFormatting>
  <conditionalFormatting sqref="D46">
    <cfRule type="expression" dxfId="3022" priority="421">
      <formula>$H46="Complete"</formula>
    </cfRule>
  </conditionalFormatting>
  <conditionalFormatting sqref="C46">
    <cfRule type="expression" dxfId="3021" priority="420">
      <formula>$H46="Complete"</formula>
    </cfRule>
  </conditionalFormatting>
  <conditionalFormatting sqref="A49">
    <cfRule type="expression" dxfId="3020" priority="387">
      <formula>$H49="Complete"</formula>
    </cfRule>
  </conditionalFormatting>
  <conditionalFormatting sqref="C49">
    <cfRule type="expression" dxfId="3019" priority="385">
      <formula>$H49="Complete"</formula>
    </cfRule>
  </conditionalFormatting>
  <conditionalFormatting sqref="A45">
    <cfRule type="expression" dxfId="3018" priority="381">
      <formula>$H45="Complete"</formula>
    </cfRule>
  </conditionalFormatting>
  <conditionalFormatting sqref="C49">
    <cfRule type="expression" dxfId="3017" priority="384">
      <formula>$H49="Complete"</formula>
    </cfRule>
  </conditionalFormatting>
  <conditionalFormatting sqref="D49">
    <cfRule type="expression" dxfId="3016" priority="383">
      <formula>$H49="Complete"</formula>
    </cfRule>
  </conditionalFormatting>
  <conditionalFormatting sqref="A45">
    <cfRule type="expression" dxfId="3015" priority="380">
      <formula>$H45="Complete"</formula>
    </cfRule>
  </conditionalFormatting>
  <conditionalFormatting sqref="A42">
    <cfRule type="expression" dxfId="3014" priority="379">
      <formula>$H42="Complete"</formula>
    </cfRule>
  </conditionalFormatting>
  <conditionalFormatting sqref="A42">
    <cfRule type="expression" dxfId="3013" priority="378">
      <formula>$H42="Complete"</formula>
    </cfRule>
  </conditionalFormatting>
  <conditionalFormatting sqref="C42">
    <cfRule type="expression" dxfId="3012" priority="377">
      <formula>$H42="Complete"</formula>
    </cfRule>
  </conditionalFormatting>
  <conditionalFormatting sqref="D42">
    <cfRule type="expression" dxfId="3011" priority="376">
      <formula>$H42="Complete"</formula>
    </cfRule>
  </conditionalFormatting>
  <conditionalFormatting sqref="D42">
    <cfRule type="expression" dxfId="3010" priority="375">
      <formula>$H42="Complete"</formula>
    </cfRule>
  </conditionalFormatting>
  <conditionalFormatting sqref="D42">
    <cfRule type="expression" dxfId="3009" priority="374">
      <formula>$H42="Complete"</formula>
    </cfRule>
  </conditionalFormatting>
  <conditionalFormatting sqref="D45">
    <cfRule type="expression" dxfId="3008" priority="371">
      <formula>$H45="Complete"</formula>
    </cfRule>
  </conditionalFormatting>
  <conditionalFormatting sqref="C45">
    <cfRule type="expression" dxfId="3007" priority="370">
      <formula>$H45="Complete"</formula>
    </cfRule>
  </conditionalFormatting>
  <conditionalFormatting sqref="C45">
    <cfRule type="expression" dxfId="3006" priority="369">
      <formula>$H45="Complete"</formula>
    </cfRule>
  </conditionalFormatting>
  <conditionalFormatting sqref="A44">
    <cfRule type="expression" dxfId="3005" priority="365">
      <formula>$H44="Complete"</formula>
    </cfRule>
  </conditionalFormatting>
  <conditionalFormatting sqref="A44">
    <cfRule type="expression" dxfId="3004" priority="364">
      <formula>$H44="Complete"</formula>
    </cfRule>
  </conditionalFormatting>
  <conditionalFormatting sqref="C44">
    <cfRule type="expression" dxfId="3003" priority="362">
      <formula>$H44="Complete"</formula>
    </cfRule>
  </conditionalFormatting>
  <conditionalFormatting sqref="C44">
    <cfRule type="expression" dxfId="3002" priority="361">
      <formula>$H44="Complete"</formula>
    </cfRule>
  </conditionalFormatting>
  <conditionalFormatting sqref="D44">
    <cfRule type="expression" dxfId="3001" priority="360">
      <formula>$H44="Complete"</formula>
    </cfRule>
  </conditionalFormatting>
  <conditionalFormatting sqref="D60:D64 D69:D70 D67">
    <cfRule type="expression" dxfId="3000" priority="479">
      <formula>$H60=0</formula>
    </cfRule>
  </conditionalFormatting>
  <conditionalFormatting sqref="D68">
    <cfRule type="expression" dxfId="2999" priority="478">
      <formula>$H68=0</formula>
    </cfRule>
  </conditionalFormatting>
  <conditionalFormatting sqref="D72">
    <cfRule type="expression" dxfId="2998" priority="477">
      <formula>$H72=0</formula>
    </cfRule>
  </conditionalFormatting>
  <conditionalFormatting sqref="D74">
    <cfRule type="expression" dxfId="2997" priority="476">
      <formula>$H74=0</formula>
    </cfRule>
  </conditionalFormatting>
  <conditionalFormatting sqref="D81">
    <cfRule type="expression" dxfId="2996" priority="475">
      <formula>$H81=0</formula>
    </cfRule>
  </conditionalFormatting>
  <conditionalFormatting sqref="D75">
    <cfRule type="expression" dxfId="2995" priority="474">
      <formula>$H75=0</formula>
    </cfRule>
  </conditionalFormatting>
  <conditionalFormatting sqref="D71">
    <cfRule type="expression" dxfId="2994" priority="473">
      <formula>$H71=0</formula>
    </cfRule>
  </conditionalFormatting>
  <conditionalFormatting sqref="D83">
    <cfRule type="expression" dxfId="2993" priority="472">
      <formula>$H83=0</formula>
    </cfRule>
  </conditionalFormatting>
  <conditionalFormatting sqref="D84">
    <cfRule type="expression" dxfId="2992" priority="471">
      <formula>$H84=0</formula>
    </cfRule>
  </conditionalFormatting>
  <conditionalFormatting sqref="D85">
    <cfRule type="expression" dxfId="2991" priority="470">
      <formula>$H85=0</formula>
    </cfRule>
  </conditionalFormatting>
  <conditionalFormatting sqref="D86">
    <cfRule type="expression" dxfId="2990" priority="469">
      <formula>$H86=0</formula>
    </cfRule>
  </conditionalFormatting>
  <conditionalFormatting sqref="D87">
    <cfRule type="expression" dxfId="2989" priority="468">
      <formula>$H87=0</formula>
    </cfRule>
  </conditionalFormatting>
  <conditionalFormatting sqref="D88">
    <cfRule type="expression" dxfId="2988" priority="467">
      <formula>$H88=0</formula>
    </cfRule>
  </conditionalFormatting>
  <conditionalFormatting sqref="D82">
    <cfRule type="expression" dxfId="2987" priority="466">
      <formula>$H82=0</formula>
    </cfRule>
  </conditionalFormatting>
  <conditionalFormatting sqref="D66">
    <cfRule type="expression" dxfId="2986" priority="465">
      <formula>$H66=0</formula>
    </cfRule>
  </conditionalFormatting>
  <conditionalFormatting sqref="D65">
    <cfRule type="expression" dxfId="2985" priority="464">
      <formula>$H65=0</formula>
    </cfRule>
  </conditionalFormatting>
  <conditionalFormatting sqref="D69">
    <cfRule type="expression" dxfId="2984" priority="463">
      <formula>$H69=0</formula>
    </cfRule>
  </conditionalFormatting>
  <conditionalFormatting sqref="D70">
    <cfRule type="expression" dxfId="2983" priority="462">
      <formula>$H70=0</formula>
    </cfRule>
  </conditionalFormatting>
  <conditionalFormatting sqref="D71">
    <cfRule type="expression" dxfId="2982" priority="461">
      <formula>$H71=0</formula>
    </cfRule>
  </conditionalFormatting>
  <conditionalFormatting sqref="D74">
    <cfRule type="expression" dxfId="2981" priority="460">
      <formula>$H74=0</formula>
    </cfRule>
  </conditionalFormatting>
  <conditionalFormatting sqref="D72">
    <cfRule type="expression" dxfId="2980" priority="459">
      <formula>$H72=0</formula>
    </cfRule>
  </conditionalFormatting>
  <conditionalFormatting sqref="D68">
    <cfRule type="expression" dxfId="2979" priority="458">
      <formula>$H68=0</formula>
    </cfRule>
  </conditionalFormatting>
  <conditionalFormatting sqref="D76">
    <cfRule type="expression" dxfId="2978" priority="457">
      <formula>$H76=0</formula>
    </cfRule>
  </conditionalFormatting>
  <conditionalFormatting sqref="D77">
    <cfRule type="expression" dxfId="2977" priority="456">
      <formula>$H77=0</formula>
    </cfRule>
  </conditionalFormatting>
  <conditionalFormatting sqref="D78">
    <cfRule type="expression" dxfId="2976" priority="455">
      <formula>$H78=0</formula>
    </cfRule>
  </conditionalFormatting>
  <conditionalFormatting sqref="D79">
    <cfRule type="expression" dxfId="2975" priority="454">
      <formula>$H79=0</formula>
    </cfRule>
  </conditionalFormatting>
  <conditionalFormatting sqref="D80">
    <cfRule type="expression" dxfId="2974" priority="453">
      <formula>$H80=0</formula>
    </cfRule>
  </conditionalFormatting>
  <conditionalFormatting sqref="A51:A52 A54:A55">
    <cfRule type="expression" dxfId="2973" priority="452">
      <formula>$H51="Complete"</formula>
    </cfRule>
  </conditionalFormatting>
  <conditionalFormatting sqref="A51:A52 A54:A55">
    <cfRule type="expression" dxfId="2972" priority="451">
      <formula>$H51="Complete"</formula>
    </cfRule>
  </conditionalFormatting>
  <conditionalFormatting sqref="C54:C55">
    <cfRule type="expression" dxfId="2971" priority="450">
      <formula>$H54="Complete"</formula>
    </cfRule>
  </conditionalFormatting>
  <conditionalFormatting sqref="D54:D55">
    <cfRule type="expression" dxfId="2970" priority="449">
      <formula>$H54="Complete"</formula>
    </cfRule>
  </conditionalFormatting>
  <conditionalFormatting sqref="A50">
    <cfRule type="expression" dxfId="2969" priority="447">
      <formula>$H50="Complete"</formula>
    </cfRule>
  </conditionalFormatting>
  <conditionalFormatting sqref="A50">
    <cfRule type="expression" dxfId="2968" priority="446">
      <formula>$H50="Complete"</formula>
    </cfRule>
  </conditionalFormatting>
  <conditionalFormatting sqref="A53">
    <cfRule type="expression" dxfId="2967" priority="445">
      <formula>$H53="Complete"</formula>
    </cfRule>
  </conditionalFormatting>
  <conditionalFormatting sqref="D53">
    <cfRule type="expression" dxfId="2966" priority="443">
      <formula>$H53="Complete"</formula>
    </cfRule>
  </conditionalFormatting>
  <conditionalFormatting sqref="C53">
    <cfRule type="expression" dxfId="2965" priority="441">
      <formula>$H53="Complete"</formula>
    </cfRule>
  </conditionalFormatting>
  <conditionalFormatting sqref="C53">
    <cfRule type="expression" dxfId="2964" priority="440">
      <formula>$H53="Complete"</formula>
    </cfRule>
  </conditionalFormatting>
  <conditionalFormatting sqref="C51">
    <cfRule type="expression" dxfId="2963" priority="438">
      <formula>$H51="Complete"</formula>
    </cfRule>
  </conditionalFormatting>
  <conditionalFormatting sqref="C51">
    <cfRule type="expression" dxfId="2962" priority="437">
      <formula>$H51="Complete"</formula>
    </cfRule>
  </conditionalFormatting>
  <conditionalFormatting sqref="D51">
    <cfRule type="expression" dxfId="2961" priority="436">
      <formula>$H51="Complete"</formula>
    </cfRule>
  </conditionalFormatting>
  <conditionalFormatting sqref="C47">
    <cfRule type="expression" dxfId="2960" priority="433">
      <formula>$H47="Complete"</formula>
    </cfRule>
  </conditionalFormatting>
  <conditionalFormatting sqref="A47">
    <cfRule type="expression" dxfId="2959" priority="435">
      <formula>$H47="Complete"</formula>
    </cfRule>
  </conditionalFormatting>
  <conditionalFormatting sqref="A47">
    <cfRule type="expression" dxfId="2958" priority="434">
      <formula>$H47="Complete"</formula>
    </cfRule>
  </conditionalFormatting>
  <conditionalFormatting sqref="D47">
    <cfRule type="expression" dxfId="2957" priority="432">
      <formula>$H47="Complete"</formula>
    </cfRule>
  </conditionalFormatting>
  <conditionalFormatting sqref="D47">
    <cfRule type="expression" dxfId="2956" priority="431">
      <formula>$H47="Complete"</formula>
    </cfRule>
  </conditionalFormatting>
  <conditionalFormatting sqref="A41">
    <cfRule type="expression" dxfId="2955" priority="409">
      <formula>$H41="Complete"</formula>
    </cfRule>
  </conditionalFormatting>
  <conditionalFormatting sqref="A41">
    <cfRule type="expression" dxfId="2954" priority="408">
      <formula>$H41="Complete"</formula>
    </cfRule>
  </conditionalFormatting>
  <conditionalFormatting sqref="C41">
    <cfRule type="expression" dxfId="2953" priority="407">
      <formula>$H41="Complete"</formula>
    </cfRule>
  </conditionalFormatting>
  <conditionalFormatting sqref="D41">
    <cfRule type="expression" dxfId="2952" priority="405">
      <formula>$H41="Complete"</formula>
    </cfRule>
  </conditionalFormatting>
  <conditionalFormatting sqref="A49">
    <cfRule type="expression" dxfId="2951" priority="388">
      <formula>$H49="Complete"</formula>
    </cfRule>
  </conditionalFormatting>
  <conditionalFormatting sqref="I46:I49 I41">
    <cfRule type="expression" dxfId="2950" priority="359">
      <formula>$H41="Complete"</formula>
    </cfRule>
  </conditionalFormatting>
  <conditionalFormatting sqref="I50:I55">
    <cfRule type="expression" dxfId="2949" priority="357">
      <formula>$H50="Complete"</formula>
    </cfRule>
  </conditionalFormatting>
  <conditionalFormatting sqref="I42 I44">
    <cfRule type="expression" dxfId="2948" priority="356">
      <formula>$H42="Complete"</formula>
    </cfRule>
  </conditionalFormatting>
  <conditionalFormatting sqref="I45">
    <cfRule type="expression" dxfId="2947" priority="355">
      <formula>$H45="Complete"</formula>
    </cfRule>
  </conditionalFormatting>
  <conditionalFormatting sqref="B41:B42 B44:B55">
    <cfRule type="expression" dxfId="2946" priority="353">
      <formula>$H41="Complete"</formula>
    </cfRule>
  </conditionalFormatting>
  <conditionalFormatting sqref="A37">
    <cfRule type="expression" dxfId="2945" priority="100">
      <formula>$H37="Complete"</formula>
    </cfRule>
  </conditionalFormatting>
  <conditionalFormatting sqref="D37">
    <cfRule type="expression" dxfId="2944" priority="99">
      <formula>$H37="Complete"</formula>
    </cfRule>
  </conditionalFormatting>
  <conditionalFormatting sqref="I37">
    <cfRule type="expression" dxfId="2943" priority="98">
      <formula>$H37="Complete"</formula>
    </cfRule>
  </conditionalFormatting>
  <conditionalFormatting sqref="B37">
    <cfRule type="expression" dxfId="2942" priority="84">
      <formula>$H37="Complete"</formula>
    </cfRule>
  </conditionalFormatting>
  <conditionalFormatting sqref="C37">
    <cfRule type="expression" dxfId="2941" priority="83">
      <formula>$H37="Complete"</formula>
    </cfRule>
  </conditionalFormatting>
  <conditionalFormatting sqref="C37">
    <cfRule type="expression" dxfId="2940" priority="82">
      <formula>$H37="Complete"</formula>
    </cfRule>
  </conditionalFormatting>
  <conditionalFormatting sqref="A35">
    <cfRule type="expression" dxfId="2939" priority="56">
      <formula>$H35="Complete"</formula>
    </cfRule>
  </conditionalFormatting>
  <conditionalFormatting sqref="D35">
    <cfRule type="expression" dxfId="2938" priority="55">
      <formula>$H35="Complete"</formula>
    </cfRule>
  </conditionalFormatting>
  <conditionalFormatting sqref="B35">
    <cfRule type="expression" dxfId="2937" priority="54">
      <formula>$H35="Complete"</formula>
    </cfRule>
  </conditionalFormatting>
  <conditionalFormatting sqref="I35">
    <cfRule type="expression" dxfId="2936" priority="53">
      <formula>$H35="Complete"</formula>
    </cfRule>
  </conditionalFormatting>
  <conditionalFormatting sqref="C35">
    <cfRule type="expression" dxfId="2935" priority="52">
      <formula>$H35="Complete"</formula>
    </cfRule>
  </conditionalFormatting>
  <conditionalFormatting sqref="B33">
    <cfRule type="expression" dxfId="2934" priority="41">
      <formula>$H33="Complete"</formula>
    </cfRule>
  </conditionalFormatting>
  <conditionalFormatting sqref="A33 D33">
    <cfRule type="expression" dxfId="2933" priority="44">
      <formula>$H33="Complete"</formula>
    </cfRule>
  </conditionalFormatting>
  <conditionalFormatting sqref="C33">
    <cfRule type="expression" dxfId="2932" priority="43">
      <formula>$H33="Complete"</formula>
    </cfRule>
  </conditionalFormatting>
  <conditionalFormatting sqref="C33">
    <cfRule type="expression" dxfId="2931" priority="42">
      <formula>$H33="Complete"</formula>
    </cfRule>
  </conditionalFormatting>
  <conditionalFormatting sqref="I33">
    <cfRule type="expression" dxfId="2930" priority="40">
      <formula>$H33="Complete"</formula>
    </cfRule>
  </conditionalFormatting>
  <conditionalFormatting sqref="H33:H55">
    <cfRule type="expression" dxfId="2929" priority="39">
      <formula>$H33="Complete"</formula>
    </cfRule>
  </conditionalFormatting>
  <conditionalFormatting sqref="A34">
    <cfRule type="expression" dxfId="2928" priority="38">
      <formula>$H34="Complete"</formula>
    </cfRule>
  </conditionalFormatting>
  <conditionalFormatting sqref="B34:D34 I34">
    <cfRule type="expression" dxfId="2927" priority="37">
      <formula>$H34="Complete"</formula>
    </cfRule>
  </conditionalFormatting>
  <conditionalFormatting sqref="A36">
    <cfRule type="expression" dxfId="2926" priority="35">
      <formula>$H36="Complete"</formula>
    </cfRule>
  </conditionalFormatting>
  <conditionalFormatting sqref="D36">
    <cfRule type="expression" dxfId="2925" priority="34">
      <formula>$H36="Complete"</formula>
    </cfRule>
  </conditionalFormatting>
  <conditionalFormatting sqref="B36">
    <cfRule type="expression" dxfId="2924" priority="33">
      <formula>$H36="Complete"</formula>
    </cfRule>
  </conditionalFormatting>
  <conditionalFormatting sqref="I36">
    <cfRule type="expression" dxfId="2923" priority="32">
      <formula>$H36="Complete"</formula>
    </cfRule>
  </conditionalFormatting>
  <conditionalFormatting sqref="C36">
    <cfRule type="expression" dxfId="2922" priority="31">
      <formula>$H36="Complete"</formula>
    </cfRule>
  </conditionalFormatting>
  <conditionalFormatting sqref="C36">
    <cfRule type="expression" dxfId="2921" priority="30">
      <formula>$H36="Complete"</formula>
    </cfRule>
  </conditionalFormatting>
  <conditionalFormatting sqref="I6:I31">
    <cfRule type="cellIs" dxfId="2920" priority="29" operator="equal">
      <formula>"Needs Trained"</formula>
    </cfRule>
  </conditionalFormatting>
  <conditionalFormatting sqref="I6:I31">
    <cfRule type="cellIs" dxfId="2919" priority="28" operator="equal">
      <formula>"Signed Off"</formula>
    </cfRule>
  </conditionalFormatting>
  <conditionalFormatting sqref="I5">
    <cfRule type="cellIs" dxfId="2918" priority="27" operator="equal">
      <formula>"Needs Trained"</formula>
    </cfRule>
  </conditionalFormatting>
  <conditionalFormatting sqref="I5">
    <cfRule type="cellIs" dxfId="2917" priority="26" operator="equal">
      <formula>"Signed Off"</formula>
    </cfRule>
  </conditionalFormatting>
  <conditionalFormatting sqref="A39">
    <cfRule type="expression" dxfId="2916" priority="25">
      <formula>$H39="Complete"</formula>
    </cfRule>
  </conditionalFormatting>
  <conditionalFormatting sqref="A39">
    <cfRule type="expression" dxfId="2915" priority="24">
      <formula>$H39="Complete"</formula>
    </cfRule>
  </conditionalFormatting>
  <conditionalFormatting sqref="D39">
    <cfRule type="expression" dxfId="2914" priority="23">
      <formula>$H39="Complete"</formula>
    </cfRule>
  </conditionalFormatting>
  <conditionalFormatting sqref="C39">
    <cfRule type="expression" dxfId="2913" priority="22">
      <formula>$H39="Complete"</formula>
    </cfRule>
  </conditionalFormatting>
  <conditionalFormatting sqref="A38">
    <cfRule type="expression" dxfId="2912" priority="21">
      <formula>$H38="Complete"</formula>
    </cfRule>
  </conditionalFormatting>
  <conditionalFormatting sqref="A38">
    <cfRule type="expression" dxfId="2911" priority="20">
      <formula>$H38="Complete"</formula>
    </cfRule>
  </conditionalFormatting>
  <conditionalFormatting sqref="D38">
    <cfRule type="expression" dxfId="2910" priority="19">
      <formula>$H38="Complete"</formula>
    </cfRule>
  </conditionalFormatting>
  <conditionalFormatting sqref="C38">
    <cfRule type="expression" dxfId="2909" priority="18">
      <formula>$H38="Complete"</formula>
    </cfRule>
  </conditionalFormatting>
  <conditionalFormatting sqref="I38">
    <cfRule type="expression" dxfId="2908" priority="17">
      <formula>$H38="Complete"</formula>
    </cfRule>
  </conditionalFormatting>
  <conditionalFormatting sqref="I39">
    <cfRule type="expression" dxfId="2907" priority="16">
      <formula>$H39="Complete"</formula>
    </cfRule>
  </conditionalFormatting>
  <conditionalFormatting sqref="B38:B39">
    <cfRule type="expression" dxfId="2906" priority="15">
      <formula>$H38="Complete"</formula>
    </cfRule>
  </conditionalFormatting>
  <conditionalFormatting sqref="I40">
    <cfRule type="expression" dxfId="2905" priority="13">
      <formula>$H40="Complete"</formula>
    </cfRule>
  </conditionalFormatting>
  <conditionalFormatting sqref="D40">
    <cfRule type="expression" dxfId="2904" priority="12">
      <formula>$H40="Complete"</formula>
    </cfRule>
  </conditionalFormatting>
  <conditionalFormatting sqref="C40">
    <cfRule type="expression" dxfId="2903" priority="11">
      <formula>$H40="Complete"</formula>
    </cfRule>
  </conditionalFormatting>
  <conditionalFormatting sqref="A40">
    <cfRule type="expression" dxfId="2902" priority="10">
      <formula>$H40="Complete"</formula>
    </cfRule>
  </conditionalFormatting>
  <conditionalFormatting sqref="B40">
    <cfRule type="expression" dxfId="2901" priority="9">
      <formula>$H40="Complete"</formula>
    </cfRule>
  </conditionalFormatting>
  <conditionalFormatting sqref="A43">
    <cfRule type="expression" dxfId="2900" priority="6">
      <formula>$H43="Complete"</formula>
    </cfRule>
  </conditionalFormatting>
  <conditionalFormatting sqref="A43">
    <cfRule type="expression" dxfId="2899" priority="5">
      <formula>$H43="Complete"</formula>
    </cfRule>
  </conditionalFormatting>
  <conditionalFormatting sqref="C43">
    <cfRule type="expression" dxfId="2898" priority="4">
      <formula>$H43="Complete"</formula>
    </cfRule>
  </conditionalFormatting>
  <conditionalFormatting sqref="D43">
    <cfRule type="expression" dxfId="2897" priority="3">
      <formula>$H43="Complete"</formula>
    </cfRule>
  </conditionalFormatting>
  <conditionalFormatting sqref="I43">
    <cfRule type="expression" dxfId="2896" priority="2">
      <formula>$H43="Complete"</formula>
    </cfRule>
  </conditionalFormatting>
  <conditionalFormatting sqref="B43">
    <cfRule type="expression" dxfId="2895" priority="1">
      <formula>$H43="Complete"</formula>
    </cfRule>
  </conditionalFormatting>
  <dataValidations count="1">
    <dataValidation type="list" allowBlank="1" showInputMessage="1" showErrorMessage="1" sqref="E5:F12 E42:G55 E33:G37 E38 E39:G40 E14:F31 E4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22860</xdr:rowOff>
                  </from>
                  <to>
                    <xdr:col>12</xdr:col>
                    <xdr:colOff>556260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58FC2E9-1ABC-48A1-AFA1-EE78535AD7E4}">
          <x14:formula1>
            <xm:f>ProjectList!$A$2:$A$611</xm:f>
          </x14:formula1>
          <xm:sqref>B33:B55</xm:sqref>
        </x14:dataValidation>
        <x14:dataValidation type="list" allowBlank="1" showInputMessage="1" showErrorMessage="1" xr:uid="{BA79075D-9EAD-40A4-8068-799C490B29D6}">
          <x14:formula1>
            <xm:f>ProjectList!#REF!</xm:f>
          </x14:formula1>
          <xm:sqref>H2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topLeftCell="A2" zoomScaleNormal="100" workbookViewId="0">
      <selection activeCell="D27" sqref="D26:D2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2" max="33" width="9.33203125" hidden="1" customWidth="1"/>
  </cols>
  <sheetData>
    <row r="1" spans="1:33" x14ac:dyDescent="0.25">
      <c r="A1" s="98"/>
      <c r="E1" s="44"/>
      <c r="F1" s="545" t="s">
        <v>251</v>
      </c>
      <c r="G1" s="546"/>
      <c r="H1" s="547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330</v>
      </c>
      <c r="M2" s="95" t="s">
        <v>276</v>
      </c>
      <c r="N2" s="95" t="s">
        <v>277</v>
      </c>
      <c r="O2" s="95" t="s">
        <v>278</v>
      </c>
      <c r="P2" s="95" t="s">
        <v>279</v>
      </c>
      <c r="Q2" s="95" t="s">
        <v>280</v>
      </c>
      <c r="R2" s="95" t="s">
        <v>281</v>
      </c>
      <c r="S2" s="95" t="s">
        <v>282</v>
      </c>
      <c r="T2" s="95" t="s">
        <v>283</v>
      </c>
      <c r="U2" s="95" t="s">
        <v>284</v>
      </c>
      <c r="V2" s="95" t="s">
        <v>285</v>
      </c>
      <c r="W2" s="95" t="s">
        <v>286</v>
      </c>
      <c r="X2" s="95" t="s">
        <v>287</v>
      </c>
      <c r="Y2" s="95" t="s">
        <v>288</v>
      </c>
      <c r="Z2" s="95" t="s">
        <v>289</v>
      </c>
      <c r="AA2" s="95" t="s">
        <v>290</v>
      </c>
      <c r="AB2" s="95" t="s">
        <v>291</v>
      </c>
      <c r="AC2" s="95" t="s">
        <v>292</v>
      </c>
      <c r="AD2" s="95" t="s">
        <v>293</v>
      </c>
      <c r="AE2" s="95" t="s">
        <v>294</v>
      </c>
      <c r="AF2" s="95" t="s">
        <v>295</v>
      </c>
      <c r="AG2" s="95" t="s">
        <v>296</v>
      </c>
    </row>
    <row r="3" spans="1:33" x14ac:dyDescent="0.25">
      <c r="A3" s="64"/>
      <c r="B3" s="64"/>
      <c r="C3" s="64"/>
      <c r="E3" s="47" t="s">
        <v>244</v>
      </c>
      <c r="F3" s="67"/>
      <c r="G3" s="67"/>
      <c r="H3" s="34"/>
      <c r="L3" s="96" t="s">
        <v>331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245</v>
      </c>
      <c r="F4" s="34"/>
      <c r="G4" s="34"/>
      <c r="H4" s="34"/>
      <c r="L4" s="96" t="s">
        <v>332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246</v>
      </c>
      <c r="F5" s="34"/>
      <c r="G5" s="34"/>
      <c r="H5" s="34"/>
    </row>
    <row r="6" spans="1:33" x14ac:dyDescent="0.25">
      <c r="A6" s="64"/>
      <c r="B6" s="64"/>
      <c r="C6" s="64"/>
      <c r="E6" s="47" t="s">
        <v>247</v>
      </c>
      <c r="F6" s="34"/>
      <c r="G6" s="34"/>
      <c r="H6" s="34"/>
    </row>
    <row r="7" spans="1:33" x14ac:dyDescent="0.25">
      <c r="A7" s="64"/>
      <c r="B7" s="64"/>
      <c r="C7" s="64"/>
      <c r="E7" s="47" t="s">
        <v>248</v>
      </c>
      <c r="F7" s="34"/>
      <c r="G7" s="34"/>
      <c r="H7" s="34"/>
    </row>
    <row r="8" spans="1:33" x14ac:dyDescent="0.25">
      <c r="E8" s="47" t="s">
        <v>249</v>
      </c>
      <c r="F8" s="34"/>
      <c r="G8" s="34"/>
      <c r="H8" s="34"/>
    </row>
    <row r="9" spans="1:33" x14ac:dyDescent="0.25">
      <c r="E9" s="47" t="s">
        <v>250</v>
      </c>
      <c r="F9" s="34"/>
      <c r="G9" s="34"/>
      <c r="H9" s="34"/>
    </row>
    <row r="10" spans="1:33" x14ac:dyDescent="0.25">
      <c r="E10" s="47" t="s">
        <v>244</v>
      </c>
      <c r="F10" s="34"/>
      <c r="G10" s="34"/>
      <c r="H10" s="67"/>
    </row>
    <row r="12" spans="1:33" x14ac:dyDescent="0.25">
      <c r="A12" s="9" t="s">
        <v>221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2894" priority="40">
      <formula>$H14=0</formula>
    </cfRule>
  </conditionalFormatting>
  <conditionalFormatting sqref="D22">
    <cfRule type="expression" dxfId="2893" priority="39">
      <formula>$H22=0</formula>
    </cfRule>
  </conditionalFormatting>
  <conditionalFormatting sqref="D29">
    <cfRule type="expression" dxfId="2892" priority="35">
      <formula>$H29=0</formula>
    </cfRule>
  </conditionalFormatting>
  <conditionalFormatting sqref="D37">
    <cfRule type="expression" dxfId="2891" priority="33">
      <formula>$H37=0</formula>
    </cfRule>
  </conditionalFormatting>
  <conditionalFormatting sqref="D38">
    <cfRule type="expression" dxfId="2890" priority="32">
      <formula>$H38=0</formula>
    </cfRule>
  </conditionalFormatting>
  <conditionalFormatting sqref="D39">
    <cfRule type="expression" dxfId="2889" priority="31">
      <formula>$H39=0</formula>
    </cfRule>
  </conditionalFormatting>
  <conditionalFormatting sqref="D40">
    <cfRule type="expression" dxfId="2888" priority="30">
      <formula>$H40=0</formula>
    </cfRule>
  </conditionalFormatting>
  <conditionalFormatting sqref="D41">
    <cfRule type="expression" dxfId="2887" priority="29">
      <formula>$H41=0</formula>
    </cfRule>
  </conditionalFormatting>
  <conditionalFormatting sqref="D42">
    <cfRule type="expression" dxfId="2886" priority="28">
      <formula>$H42=0</formula>
    </cfRule>
  </conditionalFormatting>
  <conditionalFormatting sqref="D19">
    <cfRule type="expression" dxfId="2885" priority="25">
      <formula>$H19=0</formula>
    </cfRule>
  </conditionalFormatting>
  <conditionalFormatting sqref="D23">
    <cfRule type="expression" dxfId="2884" priority="24">
      <formula>$H23=0</formula>
    </cfRule>
  </conditionalFormatting>
  <conditionalFormatting sqref="D24">
    <cfRule type="expression" dxfId="2883" priority="23">
      <formula>$H24=0</formula>
    </cfRule>
  </conditionalFormatting>
  <conditionalFormatting sqref="D22">
    <cfRule type="expression" dxfId="2882" priority="19">
      <formula>$H22=0</formula>
    </cfRule>
  </conditionalFormatting>
  <conditionalFormatting sqref="D31">
    <cfRule type="expression" dxfId="2881" priority="17">
      <formula>$H31=0</formula>
    </cfRule>
  </conditionalFormatting>
  <conditionalFormatting sqref="D32">
    <cfRule type="expression" dxfId="2880" priority="16">
      <formula>$H32=0</formula>
    </cfRule>
  </conditionalFormatting>
  <conditionalFormatting sqref="D15">
    <cfRule type="expression" dxfId="2879" priority="13">
      <formula>$H15=0</formula>
    </cfRule>
  </conditionalFormatting>
  <conditionalFormatting sqref="D16">
    <cfRule type="expression" dxfId="2878" priority="12">
      <formula>$H16=0</formula>
    </cfRule>
  </conditionalFormatting>
  <conditionalFormatting sqref="D17">
    <cfRule type="expression" dxfId="2877" priority="11">
      <formula>$H17=0</formula>
    </cfRule>
  </conditionalFormatting>
  <conditionalFormatting sqref="D25">
    <cfRule type="expression" dxfId="2876" priority="10">
      <formula>$H25=0</formula>
    </cfRule>
  </conditionalFormatting>
  <conditionalFormatting sqref="D20">
    <cfRule type="expression" dxfId="2875" priority="9">
      <formula>$H20=0</formula>
    </cfRule>
  </conditionalFormatting>
  <conditionalFormatting sqref="D27">
    <cfRule type="expression" dxfId="2874" priority="8">
      <formula>$H27=0</formula>
    </cfRule>
  </conditionalFormatting>
  <conditionalFormatting sqref="D28">
    <cfRule type="expression" dxfId="2873" priority="7">
      <formula>$H28=0</formula>
    </cfRule>
  </conditionalFormatting>
  <conditionalFormatting sqref="D26">
    <cfRule type="expression" dxfId="2872" priority="6">
      <formula>$H26=0</formula>
    </cfRule>
  </conditionalFormatting>
  <conditionalFormatting sqref="D30">
    <cfRule type="expression" dxfId="2871" priority="5">
      <formula>$H30=0</formula>
    </cfRule>
  </conditionalFormatting>
  <conditionalFormatting sqref="D33">
    <cfRule type="expression" dxfId="2870" priority="4">
      <formula>$H33=0</formula>
    </cfRule>
  </conditionalFormatting>
  <conditionalFormatting sqref="D34">
    <cfRule type="expression" dxfId="2869" priority="3">
      <formula>$H34=0</formula>
    </cfRule>
  </conditionalFormatting>
  <conditionalFormatting sqref="D35">
    <cfRule type="expression" dxfId="2868" priority="2">
      <formula>$H35=0</formula>
    </cfRule>
  </conditionalFormatting>
  <conditionalFormatting sqref="D36">
    <cfRule type="expression" dxfId="2867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68580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7620</xdr:colOff>
                    <xdr:row>2</xdr:row>
                    <xdr:rowOff>129540</xdr:rowOff>
                  </from>
                  <to>
                    <xdr:col>6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7620</xdr:colOff>
                    <xdr:row>3</xdr:row>
                    <xdr:rowOff>129540</xdr:rowOff>
                  </from>
                  <to>
                    <xdr:col>6</xdr:col>
                    <xdr:colOff>7620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7620</xdr:colOff>
                    <xdr:row>4</xdr:row>
                    <xdr:rowOff>121920</xdr:rowOff>
                  </from>
                  <to>
                    <xdr:col>6</xdr:col>
                    <xdr:colOff>7620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7620</xdr:colOff>
                    <xdr:row>5</xdr:row>
                    <xdr:rowOff>121920</xdr:rowOff>
                  </from>
                  <to>
                    <xdr:col>6</xdr:col>
                    <xdr:colOff>7620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68580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7620</xdr:colOff>
                    <xdr:row>6</xdr:row>
                    <xdr:rowOff>121920</xdr:rowOff>
                  </from>
                  <to>
                    <xdr:col>6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7620</xdr:colOff>
                    <xdr:row>7</xdr:row>
                    <xdr:rowOff>114300</xdr:rowOff>
                  </from>
                  <to>
                    <xdr:col>6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251460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251460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opLeftCell="A13" zoomScaleNormal="100" workbookViewId="0">
      <selection activeCell="C46" sqref="C4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5" width="12.6640625" customWidth="1"/>
    <col min="6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2" max="12" width="14.33203125" customWidth="1"/>
    <col min="13" max="13" width="9.6640625" customWidth="1"/>
    <col min="16" max="16" width="9.33203125" customWidth="1"/>
    <col min="17" max="17" width="14.33203125" hidden="1" customWidth="1"/>
    <col min="18" max="18" width="9.33203125" hidden="1" customWidth="1"/>
    <col min="19" max="19" width="46.6640625" hidden="1" customWidth="1"/>
    <col min="20" max="20" width="39.33203125" hidden="1" customWidth="1"/>
    <col min="21" max="21" width="10.33203125" style="403" hidden="1" customWidth="1"/>
    <col min="22" max="22" width="38.33203125" hidden="1" customWidth="1"/>
    <col min="23" max="23" width="11.6640625" hidden="1" customWidth="1"/>
    <col min="24" max="24" width="9.33203125" hidden="1" customWidth="1"/>
    <col min="25" max="25" width="9.33203125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'Priorities &amp; Summary'!F3</f>
        <v>44277</v>
      </c>
      <c r="C2" s="172" t="s">
        <v>12</v>
      </c>
      <c r="D2" s="173"/>
      <c r="E2" s="171"/>
      <c r="F2" s="171"/>
      <c r="G2" s="171" t="s">
        <v>1</v>
      </c>
      <c r="H2" s="174" t="s">
        <v>43</v>
      </c>
      <c r="I2" s="175" t="e">
        <f>_xlfn.XLOOKUP(H2,ProjectList!#REF!,ProjectList!#REF!,,0)</f>
        <v>#REF!</v>
      </c>
      <c r="J2" s="176"/>
      <c r="K2" s="177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2"/>
      <c r="J3" s="544"/>
      <c r="K3" s="177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178" t="s">
        <v>186</v>
      </c>
      <c r="I4" s="266" t="s">
        <v>1260</v>
      </c>
      <c r="J4" s="380" t="s">
        <v>84</v>
      </c>
      <c r="K4" s="376" t="s">
        <v>85</v>
      </c>
      <c r="L4" s="282"/>
      <c r="M4" s="282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1289</v>
      </c>
      <c r="B5" s="179" t="s">
        <v>1252</v>
      </c>
      <c r="C5" s="147"/>
      <c r="D5" s="147"/>
      <c r="E5" s="363" t="s">
        <v>1196</v>
      </c>
      <c r="F5" s="147"/>
      <c r="G5" s="147">
        <v>321</v>
      </c>
      <c r="H5" s="398" t="s">
        <v>185</v>
      </c>
      <c r="I5" s="401" t="str">
        <f>IF(E5="","",_xlfn.XLOOKUP(S5,DriverSignOffTB[IDTrain],DriverSignOffTB[Approved],"Needs Trained",0,1))</f>
        <v>Signed off</v>
      </c>
      <c r="J5" s="381" t="s">
        <v>1453</v>
      </c>
      <c r="K5" s="377" t="s">
        <v>720</v>
      </c>
      <c r="L5" s="284"/>
      <c r="M5" s="284"/>
      <c r="N5" s="177"/>
      <c r="R5" s="414"/>
      <c r="S5" s="408" t="str">
        <f>IF(E5="","",_xlfn.CONCAT(B5,E5))</f>
        <v>E39 RH, White, Field Test (MN296210)Klug</v>
      </c>
      <c r="T5" s="408" t="e">
        <f>IF(S5="","",I2)</f>
        <v>#REF!</v>
      </c>
      <c r="U5" s="409">
        <f>B2</f>
        <v>44277</v>
      </c>
      <c r="V5" s="408" t="str">
        <f>IF(E5="","",B5)</f>
        <v>E39 RH, White, Field Test (MN296210)</v>
      </c>
      <c r="W5" s="415" t="str">
        <f>IF(E5="","",E5)</f>
        <v>Klug</v>
      </c>
    </row>
    <row r="6" spans="1:23" s="170" customFormat="1" ht="12.75" customHeight="1" x14ac:dyDescent="0.25">
      <c r="A6" s="268" t="s">
        <v>1258</v>
      </c>
      <c r="B6" s="179" t="s">
        <v>1241</v>
      </c>
      <c r="C6" s="147"/>
      <c r="D6" s="147"/>
      <c r="E6" s="363" t="s">
        <v>1061</v>
      </c>
      <c r="F6" s="147"/>
      <c r="G6" s="147">
        <v>330</v>
      </c>
      <c r="H6" s="398" t="s">
        <v>185</v>
      </c>
      <c r="I6" s="375" t="str">
        <f>IF(E6="","",_xlfn.XLOOKUP(S6,DriverSignOffTB[IDTrain],DriverSignOffTB[Approved],"Needs Trained",0,1))</f>
        <v>Signed off</v>
      </c>
      <c r="J6" s="381" t="s">
        <v>1453</v>
      </c>
      <c r="K6" s="377" t="s">
        <v>1060</v>
      </c>
      <c r="L6" s="285"/>
      <c r="M6" s="285"/>
      <c r="N6" s="177"/>
      <c r="R6" s="414"/>
      <c r="S6" s="408" t="str">
        <f t="shared" ref="S6:S31" si="0">IF(E6="","",_xlfn.CONCAT(B6,E6))</f>
        <v>E39 LT, White, Field Test (ML310525)Casteel</v>
      </c>
      <c r="T6" s="408" t="e">
        <f>IF(S6="","",I2)</f>
        <v>#REF!</v>
      </c>
      <c r="U6" s="409">
        <f>U5</f>
        <v>44277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Casteel</v>
      </c>
    </row>
    <row r="7" spans="1:23" s="170" customFormat="1" ht="12.75" customHeight="1" x14ac:dyDescent="0.25">
      <c r="A7" s="268" t="s">
        <v>1443</v>
      </c>
      <c r="B7" s="179" t="s">
        <v>978</v>
      </c>
      <c r="C7" s="147"/>
      <c r="D7" s="147"/>
      <c r="E7" s="363" t="s">
        <v>224</v>
      </c>
      <c r="F7" s="147"/>
      <c r="G7" s="147"/>
      <c r="H7" s="398" t="s">
        <v>184</v>
      </c>
      <c r="I7" s="375" t="str">
        <f>IF(E7="","",_xlfn.XLOOKUP(S7,DriverSignOffTB[IDTrain],DriverSignOffTB[Approved],"Needs Trained",0,1))</f>
        <v>Signed off</v>
      </c>
      <c r="J7" s="381" t="s">
        <v>1453</v>
      </c>
      <c r="K7" s="377" t="s">
        <v>1185</v>
      </c>
      <c r="L7" s="285"/>
      <c r="M7" s="285"/>
      <c r="N7" s="177"/>
      <c r="R7" s="414"/>
      <c r="S7" s="408" t="str">
        <f t="shared" si="0"/>
        <v>E39 HV, White, Field Test (MN408566)Did Not Run</v>
      </c>
      <c r="T7" s="408" t="e">
        <f>IF(S7="","",I2)</f>
        <v>#REF!</v>
      </c>
      <c r="U7" s="409">
        <f t="shared" ref="U7:U31" si="3">U6</f>
        <v>44277</v>
      </c>
      <c r="V7" s="408" t="str">
        <f t="shared" si="1"/>
        <v>E39 HV, White, Field Test (MN408566)</v>
      </c>
      <c r="W7" s="415" t="str">
        <f t="shared" si="2"/>
        <v>Did Not Run</v>
      </c>
    </row>
    <row r="8" spans="1:23" s="170" customFormat="1" ht="12.75" customHeight="1" x14ac:dyDescent="0.25">
      <c r="A8" s="268" t="s">
        <v>1257</v>
      </c>
      <c r="B8" s="179" t="s">
        <v>1081</v>
      </c>
      <c r="C8" s="147"/>
      <c r="D8" s="147"/>
      <c r="E8" s="363" t="s">
        <v>1216</v>
      </c>
      <c r="F8" s="147"/>
      <c r="G8" s="147">
        <v>272</v>
      </c>
      <c r="H8" s="398" t="s">
        <v>185</v>
      </c>
      <c r="I8" s="375" t="str">
        <f>IF(E8="","",_xlfn.XLOOKUP(S8,DriverSignOffTB[IDTrain],DriverSignOffTB[Approved],"Needs Trained",0,1))</f>
        <v>Signed off</v>
      </c>
      <c r="J8" s="381" t="s">
        <v>1453</v>
      </c>
      <c r="K8" s="377" t="s">
        <v>1186</v>
      </c>
      <c r="L8" s="368"/>
      <c r="M8" s="285"/>
      <c r="N8" s="177"/>
      <c r="R8" s="414"/>
      <c r="S8" s="408" t="str">
        <f t="shared" si="0"/>
        <v>E39 HV, White, Field Test (ML306105)Smith</v>
      </c>
      <c r="T8" s="408" t="e">
        <f>IF(S8="","",I2)</f>
        <v>#REF!</v>
      </c>
      <c r="U8" s="409">
        <f t="shared" si="3"/>
        <v>44277</v>
      </c>
      <c r="V8" s="408" t="str">
        <f t="shared" si="1"/>
        <v>E39 HV, White, Field Test (ML306105)</v>
      </c>
      <c r="W8" s="415" t="str">
        <f t="shared" si="2"/>
        <v>Smith</v>
      </c>
    </row>
    <row r="9" spans="1:23" s="170" customFormat="1" ht="12.75" customHeight="1" x14ac:dyDescent="0.25">
      <c r="A9" s="268" t="s">
        <v>1256</v>
      </c>
      <c r="B9" s="179" t="s">
        <v>1236</v>
      </c>
      <c r="C9" s="147"/>
      <c r="D9" s="147"/>
      <c r="E9" s="363" t="s">
        <v>144</v>
      </c>
      <c r="F9" s="147"/>
      <c r="G9" s="147">
        <v>94</v>
      </c>
      <c r="H9" s="398" t="s">
        <v>185</v>
      </c>
      <c r="I9" s="375" t="str">
        <f>IF(E9="","",_xlfn.XLOOKUP(S9,DriverSignOffTB[IDTrain],DriverSignOffTB[Approved],"Needs Trained",0,1))</f>
        <v>Signed off</v>
      </c>
      <c r="J9" s="381" t="s">
        <v>1453</v>
      </c>
      <c r="K9" s="377" t="s">
        <v>1215</v>
      </c>
      <c r="L9" s="285"/>
      <c r="M9" s="285"/>
      <c r="N9" s="177"/>
      <c r="R9" s="414"/>
      <c r="S9" s="408" t="str">
        <f t="shared" si="0"/>
        <v>E36 MV, Green, ML652577, Field TestBoone</v>
      </c>
      <c r="T9" s="408" t="e">
        <f>IF(S9="","",I2)</f>
        <v>#REF!</v>
      </c>
      <c r="U9" s="409">
        <f t="shared" si="3"/>
        <v>44277</v>
      </c>
      <c r="V9" s="408" t="str">
        <f t="shared" si="1"/>
        <v>E36 MV, Green, ML652577, Field Test</v>
      </c>
      <c r="W9" s="415" t="str">
        <f t="shared" si="2"/>
        <v>Boone</v>
      </c>
    </row>
    <row r="10" spans="1:23" s="170" customFormat="1" ht="12.75" customHeight="1" x14ac:dyDescent="0.25">
      <c r="A10" s="268" t="s">
        <v>1319</v>
      </c>
      <c r="B10" s="179" t="s">
        <v>1131</v>
      </c>
      <c r="C10" s="147"/>
      <c r="D10" s="147"/>
      <c r="E10" s="363" t="s">
        <v>224</v>
      </c>
      <c r="F10" s="147"/>
      <c r="G10" s="147"/>
      <c r="H10" s="398" t="s">
        <v>185</v>
      </c>
      <c r="I10" s="375" t="str">
        <f>IF(E10="","",_xlfn.XLOOKUP(S10,DriverSignOffTB[IDTrain],DriverSignOffTB[Approved],"Needs Trained",0,1))</f>
        <v>Signed off</v>
      </c>
      <c r="J10" s="381" t="s">
        <v>1453</v>
      </c>
      <c r="K10" s="377" t="s">
        <v>1448</v>
      </c>
      <c r="L10" s="285"/>
      <c r="M10" s="285"/>
      <c r="N10" s="177"/>
      <c r="R10" s="414"/>
      <c r="S10" s="408" t="str">
        <f t="shared" si="0"/>
        <v>E36 MV, Green/White, ML652524, Field TestDid Not Run</v>
      </c>
      <c r="T10" s="408" t="e">
        <f>IF(S10="","",I2)</f>
        <v>#REF!</v>
      </c>
      <c r="U10" s="409">
        <f t="shared" si="3"/>
        <v>44277</v>
      </c>
      <c r="V10" s="408" t="str">
        <f t="shared" si="1"/>
        <v>E36 MV, Green/White, ML652524, Field Test</v>
      </c>
      <c r="W10" s="415" t="str">
        <f t="shared" si="2"/>
        <v>Did Not Run</v>
      </c>
    </row>
    <row r="11" spans="1:23" s="170" customFormat="1" ht="12.75" customHeight="1" x14ac:dyDescent="0.25">
      <c r="A11" s="268" t="s">
        <v>1320</v>
      </c>
      <c r="B11" s="179" t="s">
        <v>1125</v>
      </c>
      <c r="C11" s="147"/>
      <c r="D11" s="147"/>
      <c r="E11" s="363" t="s">
        <v>224</v>
      </c>
      <c r="F11" s="147"/>
      <c r="G11" s="147"/>
      <c r="H11" s="398" t="s">
        <v>185</v>
      </c>
      <c r="I11" s="375" t="str">
        <f>IF(E11="","",_xlfn.XLOOKUP(S11,DriverSignOffTB[IDTrain],DriverSignOffTB[Approved],"Needs Trained",0,1))</f>
        <v>Signed off</v>
      </c>
      <c r="J11" s="381"/>
      <c r="K11" s="377" t="s">
        <v>297</v>
      </c>
      <c r="L11" s="285"/>
      <c r="M11" s="285"/>
      <c r="N11" s="177"/>
      <c r="R11" s="414"/>
      <c r="S11" s="408" t="str">
        <f t="shared" si="0"/>
        <v>E36 MV, Green, ML652257, Field TestDid Not Run</v>
      </c>
      <c r="T11" s="408" t="e">
        <f>IF(S11="","",I2)</f>
        <v>#REF!</v>
      </c>
      <c r="U11" s="409">
        <f t="shared" si="3"/>
        <v>44277</v>
      </c>
      <c r="V11" s="408" t="str">
        <f t="shared" si="1"/>
        <v>E36 MV, Green, ML652257, Field Test</v>
      </c>
      <c r="W11" s="415" t="str">
        <f t="shared" si="2"/>
        <v>Did Not Run</v>
      </c>
    </row>
    <row r="12" spans="1:23" s="170" customFormat="1" ht="12.75" customHeight="1" thickBot="1" x14ac:dyDescent="0.3">
      <c r="A12" s="269" t="s">
        <v>297</v>
      </c>
      <c r="B12" s="270" t="s">
        <v>297</v>
      </c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77" t="s">
        <v>297</v>
      </c>
      <c r="L12" s="285"/>
      <c r="M12" s="285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77" t="s">
        <v>297</v>
      </c>
      <c r="L13" s="285"/>
      <c r="M13" s="285"/>
      <c r="N13" s="177"/>
      <c r="R13" s="414"/>
      <c r="S13" s="408"/>
      <c r="T13" s="408"/>
      <c r="U13" s="409">
        <f t="shared" si="3"/>
        <v>44277</v>
      </c>
      <c r="V13" s="408"/>
      <c r="W13" s="415"/>
    </row>
    <row r="14" spans="1:23" s="182" customFormat="1" ht="12.75" customHeight="1" x14ac:dyDescent="0.25">
      <c r="A14" s="274" t="s">
        <v>1291</v>
      </c>
      <c r="B14" s="183" t="s">
        <v>1392</v>
      </c>
      <c r="C14" s="8" t="str">
        <f>IF(B14="","",IF(VLOOKUP($B14,ProjectList!$A$2:$C$599,2)="","",VLOOKUP($B14,ProjectList!$A$2:$C$599,2)))</f>
        <v>No NPG driver needed</v>
      </c>
      <c r="D14" s="28" t="str">
        <f>IF(B14="","",IF(VLOOKUP($B14,ProjectList!$A$2:$C$599,3)="","",VLOOKUP($B14,ProjectList!$A$2:$C$599,3)))</f>
        <v>Opposite direction on oval 2 hours</v>
      </c>
      <c r="E14" s="363" t="s">
        <v>224</v>
      </c>
      <c r="F14" s="147"/>
      <c r="G14" s="147"/>
      <c r="H14" s="398" t="s">
        <v>185</v>
      </c>
      <c r="I14" s="375" t="str">
        <f>IF(E14="","",_xlfn.XLOOKUP(S14,DriverSignOffTB[IDTrain],DriverSignOffTB[Approved],"Needs Trained",0,1))</f>
        <v>Signed off</v>
      </c>
      <c r="J14" s="381"/>
      <c r="K14" s="377" t="s">
        <v>297</v>
      </c>
      <c r="L14" s="181"/>
      <c r="M14" s="181"/>
      <c r="N14" s="181"/>
      <c r="R14" s="414"/>
      <c r="S14" s="408" t="str">
        <f t="shared" si="0"/>
        <v>H07 DV3 e-MV ML424326Did Not Run</v>
      </c>
      <c r="T14" s="408" t="e">
        <f>IF(S14="","",I2)</f>
        <v>#REF!</v>
      </c>
      <c r="U14" s="409">
        <f t="shared" si="3"/>
        <v>44277</v>
      </c>
      <c r="V14" s="408" t="str">
        <f t="shared" si="1"/>
        <v>H07 DV3 e-MV ML424326</v>
      </c>
      <c r="W14" s="415" t="str">
        <f t="shared" si="2"/>
        <v>Did Not Run</v>
      </c>
    </row>
    <row r="15" spans="1:23" s="170" customFormat="1" ht="12.75" customHeight="1" x14ac:dyDescent="0.25">
      <c r="A15" s="274">
        <v>1</v>
      </c>
      <c r="B15" s="183" t="s">
        <v>1406</v>
      </c>
      <c r="C15" s="8" t="str">
        <f>IF(B15="","",IF(VLOOKUP($B15,ProjectList!$A$2:$C$599,2)="","",VLOOKUP($B15,ProjectList!$A$2:$C$599,2)))</f>
        <v>Prototype Hitch</v>
      </c>
      <c r="D15" s="28" t="str">
        <f>IF(B15="","",IF(VLOOKUP($B15,ProjectList!$A$2:$C$599,3)="","",VLOOKUP($B15,ProjectList!$A$2:$C$599,3)))</f>
        <v/>
      </c>
      <c r="E15" s="363" t="s">
        <v>928</v>
      </c>
      <c r="F15" s="147"/>
      <c r="G15" s="147">
        <v>74</v>
      </c>
      <c r="H15" s="398" t="s">
        <v>185</v>
      </c>
      <c r="I15" s="375" t="str">
        <f>IF(E15="","",_xlfn.XLOOKUP(S15,DriverSignOffTB[IDTrain],DriverSignOffTB[Approved],"Needs Trained",0,1))</f>
        <v>Signed off</v>
      </c>
      <c r="J15" s="381"/>
      <c r="K15" s="377" t="s">
        <v>297</v>
      </c>
      <c r="L15" s="177"/>
      <c r="M15" s="177"/>
      <c r="N15" s="177"/>
      <c r="R15" s="414"/>
      <c r="S15" s="408" t="str">
        <f t="shared" si="0"/>
        <v>Lippert-HL Pioneer TrlWestervelt</v>
      </c>
      <c r="T15" s="408" t="e">
        <f>IF(S15="","",I2)</f>
        <v>#REF!</v>
      </c>
      <c r="U15" s="409">
        <f t="shared" si="3"/>
        <v>44277</v>
      </c>
      <c r="V15" s="408" t="str">
        <f t="shared" si="1"/>
        <v>Lippert-HL Pioneer Trl</v>
      </c>
      <c r="W15" s="415" t="str">
        <f t="shared" si="2"/>
        <v>Westervelt</v>
      </c>
    </row>
    <row r="16" spans="1:23" s="170" customFormat="1" ht="12.75" customHeight="1" x14ac:dyDescent="0.25">
      <c r="A16" s="274"/>
      <c r="B16" s="183" t="s">
        <v>297</v>
      </c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77" t="s">
        <v>297</v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4" s="170" customFormat="1" ht="12.75" customHeight="1" x14ac:dyDescent="0.25">
      <c r="A17" s="274"/>
      <c r="B17" s="183" t="s">
        <v>297</v>
      </c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77" t="s">
        <v>297</v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4" s="170" customFormat="1" ht="12.75" customHeight="1" x14ac:dyDescent="0.25">
      <c r="A18" s="274"/>
      <c r="B18" s="183" t="s">
        <v>297</v>
      </c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77" t="s">
        <v>297</v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44277</v>
      </c>
      <c r="V18" s="408" t="str">
        <f t="shared" si="1"/>
        <v/>
      </c>
      <c r="W18" s="415" t="str">
        <f t="shared" si="2"/>
        <v/>
      </c>
    </row>
    <row r="19" spans="1:24" s="170" customFormat="1" ht="12.75" customHeight="1" x14ac:dyDescent="0.25">
      <c r="A19" s="274"/>
      <c r="B19" s="183" t="s">
        <v>297</v>
      </c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77" t="s">
        <v>297</v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4" s="170" customFormat="1" ht="12.75" customHeight="1" x14ac:dyDescent="0.25">
      <c r="A20" s="274"/>
      <c r="B20" s="183" t="s">
        <v>297</v>
      </c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77" t="s">
        <v>297</v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4" s="170" customFormat="1" ht="12.75" customHeight="1" x14ac:dyDescent="0.25">
      <c r="A21" s="274"/>
      <c r="B21" s="183" t="s">
        <v>297</v>
      </c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77" t="s">
        <v>297</v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4" s="170" customFormat="1" ht="12.75" customHeight="1" x14ac:dyDescent="0.25">
      <c r="A22" s="274"/>
      <c r="B22" s="183" t="s">
        <v>297</v>
      </c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77" t="s">
        <v>297</v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4" s="170" customFormat="1" ht="12.75" customHeight="1" x14ac:dyDescent="0.25">
      <c r="A23" s="274"/>
      <c r="B23" s="183" t="s">
        <v>297</v>
      </c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77" t="s">
        <v>297</v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4" s="170" customFormat="1" ht="12.75" customHeight="1" x14ac:dyDescent="0.25">
      <c r="A24" s="274"/>
      <c r="B24" s="183" t="s">
        <v>297</v>
      </c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77" t="s">
        <v>297</v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4" s="170" customFormat="1" ht="12.75" customHeight="1" x14ac:dyDescent="0.25">
      <c r="A25" s="274"/>
      <c r="B25" s="183" t="s">
        <v>297</v>
      </c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77" t="s">
        <v>297</v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4" s="170" customFormat="1" ht="12.75" customHeight="1" x14ac:dyDescent="0.25">
      <c r="A26" s="274"/>
      <c r="B26" s="183" t="s">
        <v>297</v>
      </c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77" t="s">
        <v>297</v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4" s="170" customFormat="1" ht="12.75" customHeight="1" x14ac:dyDescent="0.25">
      <c r="A27" s="274"/>
      <c r="B27" s="183" t="s">
        <v>297</v>
      </c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77" t="s">
        <v>297</v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4" s="170" customFormat="1" ht="12.75" customHeight="1" x14ac:dyDescent="0.25">
      <c r="A28" s="274"/>
      <c r="B28" s="183" t="s">
        <v>297</v>
      </c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77"/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4" s="170" customFormat="1" ht="12.75" customHeight="1" x14ac:dyDescent="0.25">
      <c r="A29" s="275"/>
      <c r="B29" s="184" t="s">
        <v>297</v>
      </c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 t="s">
        <v>1453</v>
      </c>
      <c r="K29" s="377" t="s">
        <v>43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4" s="170" customFormat="1" ht="12.75" customHeight="1" x14ac:dyDescent="0.25">
      <c r="A30" s="274"/>
      <c r="B30" s="183" t="s">
        <v>297</v>
      </c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1454</v>
      </c>
      <c r="K30" s="377" t="s">
        <v>671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4" s="170" customFormat="1" ht="12.75" customHeight="1" thickBot="1" x14ac:dyDescent="0.3">
      <c r="A31" s="276"/>
      <c r="B31" s="277" t="s">
        <v>297</v>
      </c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 t="s">
        <v>1453</v>
      </c>
      <c r="K31" s="378" t="s">
        <v>1281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  <c r="X31" s="408"/>
    </row>
    <row r="32" spans="1:24" s="170" customFormat="1" ht="26.4" x14ac:dyDescent="0.25">
      <c r="A32" s="266" t="s">
        <v>2</v>
      </c>
      <c r="B32" s="267" t="s">
        <v>998</v>
      </c>
      <c r="C32" s="396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177"/>
      <c r="L32" s="177"/>
      <c r="M32" s="402"/>
      <c r="N32" s="177"/>
      <c r="R32"/>
      <c r="U32" s="404"/>
    </row>
    <row r="33" spans="1:21" s="170" customFormat="1" ht="12.75" customHeight="1" x14ac:dyDescent="0.25">
      <c r="A33" s="278">
        <v>7</v>
      </c>
      <c r="B33" s="179" t="s">
        <v>89</v>
      </c>
      <c r="C33" s="148" t="s">
        <v>1414</v>
      </c>
      <c r="D33" s="149" t="s">
        <v>1412</v>
      </c>
      <c r="E33" s="363"/>
      <c r="F33" s="147"/>
      <c r="G33" s="147"/>
      <c r="H33" s="428" t="s">
        <v>321</v>
      </c>
      <c r="I33" s="552" t="s">
        <v>1413</v>
      </c>
      <c r="J33" s="553"/>
      <c r="K33" s="177"/>
      <c r="L33" s="177"/>
      <c r="M33" s="177"/>
      <c r="N33" s="177"/>
      <c r="R33"/>
      <c r="U33" s="404"/>
    </row>
    <row r="34" spans="1:21" s="170" customFormat="1" ht="12.75" customHeight="1" x14ac:dyDescent="0.25">
      <c r="A34" s="278">
        <v>9</v>
      </c>
      <c r="B34" s="179" t="s">
        <v>298</v>
      </c>
      <c r="C34" s="149">
        <v>605115752</v>
      </c>
      <c r="D34" s="149" t="s">
        <v>1418</v>
      </c>
      <c r="E34" s="429"/>
      <c r="F34" s="147"/>
      <c r="G34" s="147"/>
      <c r="H34" s="428" t="s">
        <v>321</v>
      </c>
      <c r="I34" s="552" t="s">
        <v>1417</v>
      </c>
      <c r="J34" s="553"/>
      <c r="K34" s="177"/>
      <c r="L34" s="177"/>
      <c r="M34" s="177"/>
      <c r="N34" s="177"/>
      <c r="R34"/>
      <c r="U34" s="404"/>
    </row>
    <row r="35" spans="1:21" s="170" customFormat="1" ht="12.75" customHeight="1" x14ac:dyDescent="0.25">
      <c r="A35" s="278">
        <v>11</v>
      </c>
      <c r="B35" s="179" t="s">
        <v>361</v>
      </c>
      <c r="C35" s="148">
        <v>605115752</v>
      </c>
      <c r="D35" s="149" t="s">
        <v>1418</v>
      </c>
      <c r="E35" s="429"/>
      <c r="F35" s="151"/>
      <c r="G35" s="151"/>
      <c r="H35" s="428" t="s">
        <v>321</v>
      </c>
      <c r="I35" s="552" t="s">
        <v>1419</v>
      </c>
      <c r="J35" s="553"/>
      <c r="K35" s="177"/>
      <c r="L35" s="177"/>
      <c r="M35" s="177"/>
      <c r="N35" s="177"/>
      <c r="R35"/>
      <c r="U35" s="404"/>
    </row>
    <row r="36" spans="1:21" s="170" customFormat="1" ht="27.75" customHeight="1" x14ac:dyDescent="0.25">
      <c r="A36" s="278">
        <v>10</v>
      </c>
      <c r="B36" s="179" t="s">
        <v>685</v>
      </c>
      <c r="C36" s="149">
        <v>605115752</v>
      </c>
      <c r="D36" s="149" t="s">
        <v>1418</v>
      </c>
      <c r="E36" s="429"/>
      <c r="F36" s="151"/>
      <c r="G36" s="151"/>
      <c r="H36" s="428" t="s">
        <v>321</v>
      </c>
      <c r="I36" s="552" t="s">
        <v>1420</v>
      </c>
      <c r="J36" s="553"/>
      <c r="K36" s="177"/>
      <c r="L36" s="177"/>
      <c r="M36" s="177"/>
      <c r="N36" s="177"/>
      <c r="R36"/>
      <c r="U36" s="404"/>
    </row>
    <row r="37" spans="1:21" s="170" customFormat="1" ht="12.75" customHeight="1" x14ac:dyDescent="0.25">
      <c r="A37" s="278">
        <v>8</v>
      </c>
      <c r="B37" s="179" t="s">
        <v>393</v>
      </c>
      <c r="C37" s="149">
        <v>605115752</v>
      </c>
      <c r="D37" s="149" t="s">
        <v>1418</v>
      </c>
      <c r="E37" s="429"/>
      <c r="F37" s="151"/>
      <c r="G37" s="151"/>
      <c r="H37" s="428" t="s">
        <v>321</v>
      </c>
      <c r="I37" s="552" t="s">
        <v>1421</v>
      </c>
      <c r="J37" s="553"/>
      <c r="K37" s="177"/>
      <c r="L37" s="177"/>
      <c r="M37" s="177"/>
      <c r="N37" s="177"/>
      <c r="R37"/>
      <c r="U37" s="404"/>
    </row>
    <row r="38" spans="1:21" s="170" customFormat="1" ht="12.75" customHeight="1" x14ac:dyDescent="0.25">
      <c r="A38" s="278">
        <v>5</v>
      </c>
      <c r="B38" s="179" t="s">
        <v>89</v>
      </c>
      <c r="C38" s="431">
        <v>91003601</v>
      </c>
      <c r="D38" s="149" t="s">
        <v>1423</v>
      </c>
      <c r="E38" s="429"/>
      <c r="F38" s="151"/>
      <c r="G38" s="151"/>
      <c r="H38" s="428" t="s">
        <v>321</v>
      </c>
      <c r="I38" s="554" t="s">
        <v>1424</v>
      </c>
      <c r="J38" s="555"/>
      <c r="K38" s="177"/>
      <c r="L38" s="177"/>
      <c r="M38" s="177"/>
      <c r="N38" s="177"/>
      <c r="R38"/>
      <c r="U38" s="404"/>
    </row>
    <row r="39" spans="1:21" s="170" customFormat="1" ht="12.75" customHeight="1" x14ac:dyDescent="0.25">
      <c r="A39" s="278">
        <v>6</v>
      </c>
      <c r="B39" s="179" t="s">
        <v>874</v>
      </c>
      <c r="C39" s="148">
        <v>91003601</v>
      </c>
      <c r="D39" s="149" t="s">
        <v>1369</v>
      </c>
      <c r="E39" s="429"/>
      <c r="F39" s="430"/>
      <c r="G39" s="151"/>
      <c r="H39" s="428" t="s">
        <v>321</v>
      </c>
      <c r="I39" s="554" t="s">
        <v>1427</v>
      </c>
      <c r="J39" s="555"/>
      <c r="K39" s="177"/>
      <c r="L39" s="177"/>
      <c r="M39" s="177"/>
      <c r="N39" s="177"/>
      <c r="R39"/>
      <c r="U39" s="404"/>
    </row>
    <row r="40" spans="1:21" s="170" customFormat="1" ht="12.75" customHeight="1" x14ac:dyDescent="0.25">
      <c r="A40" s="278">
        <v>4</v>
      </c>
      <c r="B40" s="179" t="s">
        <v>223</v>
      </c>
      <c r="C40" s="148">
        <v>605115754</v>
      </c>
      <c r="D40" s="149" t="s">
        <v>1369</v>
      </c>
      <c r="E40" s="429" t="s">
        <v>1281</v>
      </c>
      <c r="F40" s="151"/>
      <c r="G40" s="151"/>
      <c r="H40" s="428" t="s">
        <v>320</v>
      </c>
      <c r="I40" s="554" t="s">
        <v>1422</v>
      </c>
      <c r="J40" s="555"/>
      <c r="K40" s="177"/>
      <c r="L40" s="177"/>
      <c r="M40" s="177"/>
      <c r="N40" s="177"/>
      <c r="R40"/>
      <c r="U40" s="404"/>
    </row>
    <row r="41" spans="1:21" s="170" customFormat="1" ht="12.75" customHeight="1" x14ac:dyDescent="0.25">
      <c r="A41" s="278">
        <v>1</v>
      </c>
      <c r="B41" s="179" t="s">
        <v>1430</v>
      </c>
      <c r="C41" s="148">
        <v>91005501</v>
      </c>
      <c r="D41" s="149" t="s">
        <v>1434</v>
      </c>
      <c r="E41" s="429" t="s">
        <v>1281</v>
      </c>
      <c r="F41" s="151"/>
      <c r="G41" s="151"/>
      <c r="H41" s="428" t="s">
        <v>319</v>
      </c>
      <c r="I41" s="552" t="s">
        <v>1435</v>
      </c>
      <c r="J41" s="553"/>
      <c r="R41"/>
      <c r="U41" s="404"/>
    </row>
    <row r="42" spans="1:21" s="170" customFormat="1" ht="12.75" customHeight="1" x14ac:dyDescent="0.25">
      <c r="A42" s="278">
        <v>2</v>
      </c>
      <c r="B42" s="179" t="s">
        <v>1432</v>
      </c>
      <c r="C42" s="148">
        <v>91005601</v>
      </c>
      <c r="D42" s="149" t="s">
        <v>1434</v>
      </c>
      <c r="E42" s="429" t="s">
        <v>1281</v>
      </c>
      <c r="F42" s="147"/>
      <c r="G42" s="147"/>
      <c r="H42" s="428" t="s">
        <v>319</v>
      </c>
      <c r="I42" s="552" t="s">
        <v>1436</v>
      </c>
      <c r="J42" s="553"/>
      <c r="R42"/>
      <c r="U42" s="404"/>
    </row>
    <row r="43" spans="1:21" s="170" customFormat="1" ht="12.75" customHeight="1" x14ac:dyDescent="0.25">
      <c r="A43" s="278">
        <v>3</v>
      </c>
      <c r="B43" s="179" t="s">
        <v>1223</v>
      </c>
      <c r="C43" s="148">
        <v>90017601</v>
      </c>
      <c r="D43" s="149" t="s">
        <v>1442</v>
      </c>
      <c r="E43" s="429" t="s">
        <v>416</v>
      </c>
      <c r="F43" s="430"/>
      <c r="G43" s="430"/>
      <c r="H43" s="428" t="s">
        <v>322</v>
      </c>
      <c r="I43" s="554" t="s">
        <v>1429</v>
      </c>
      <c r="J43" s="555"/>
      <c r="R43"/>
      <c r="U43" s="404"/>
    </row>
    <row r="44" spans="1:21" s="170" customFormat="1" x14ac:dyDescent="0.25">
      <c r="A44" s="278" t="s">
        <v>1447</v>
      </c>
      <c r="B44" s="179" t="s">
        <v>141</v>
      </c>
      <c r="C44" s="148">
        <v>605115822</v>
      </c>
      <c r="D44" s="149" t="s">
        <v>1446</v>
      </c>
      <c r="E44" s="429" t="s">
        <v>43</v>
      </c>
      <c r="F44" s="151"/>
      <c r="G44" s="151"/>
      <c r="H44" s="428" t="s">
        <v>320</v>
      </c>
      <c r="I44" s="552" t="s">
        <v>1389</v>
      </c>
      <c r="J44" s="553"/>
      <c r="R44"/>
      <c r="U44" s="404"/>
    </row>
    <row r="45" spans="1:21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552"/>
      <c r="J45" s="553"/>
      <c r="R45"/>
      <c r="U45" s="404"/>
    </row>
    <row r="46" spans="1:21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552"/>
      <c r="J46" s="553"/>
      <c r="R46"/>
      <c r="U46" s="404"/>
    </row>
    <row r="47" spans="1:21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R47"/>
      <c r="U47" s="404"/>
    </row>
    <row r="48" spans="1:21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R48"/>
      <c r="U48" s="404"/>
    </row>
    <row r="49" spans="1:2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R49"/>
      <c r="U49" s="404"/>
    </row>
    <row r="50" spans="1:2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R50"/>
      <c r="U50" s="404"/>
    </row>
    <row r="51" spans="1:2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</row>
    <row r="52" spans="1:2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</row>
    <row r="53" spans="1:2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</row>
    <row r="54" spans="1:2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</row>
    <row r="55" spans="1:2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</row>
    <row r="58" spans="1:21" x14ac:dyDescent="0.25">
      <c r="A58" s="9" t="s">
        <v>100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866" priority="3138">
      <formula>$H60=0</formula>
    </cfRule>
  </conditionalFormatting>
  <conditionalFormatting sqref="D68">
    <cfRule type="expression" dxfId="2865" priority="3137">
      <formula>$H68=0</formula>
    </cfRule>
  </conditionalFormatting>
  <conditionalFormatting sqref="D72">
    <cfRule type="expression" dxfId="2864" priority="3136">
      <formula>$H72=0</formula>
    </cfRule>
  </conditionalFormatting>
  <conditionalFormatting sqref="D74">
    <cfRule type="expression" dxfId="2863" priority="3135">
      <formula>$H74=0</formula>
    </cfRule>
  </conditionalFormatting>
  <conditionalFormatting sqref="D81">
    <cfRule type="expression" dxfId="2862" priority="3134">
      <formula>$H81=0</formula>
    </cfRule>
  </conditionalFormatting>
  <conditionalFormatting sqref="D75">
    <cfRule type="expression" dxfId="2861" priority="3133">
      <formula>$H75=0</formula>
    </cfRule>
  </conditionalFormatting>
  <conditionalFormatting sqref="D71">
    <cfRule type="expression" dxfId="2860" priority="3132">
      <formula>$H71=0</formula>
    </cfRule>
  </conditionalFormatting>
  <conditionalFormatting sqref="D83">
    <cfRule type="expression" dxfId="2859" priority="3131">
      <formula>$H83=0</formula>
    </cfRule>
  </conditionalFormatting>
  <conditionalFormatting sqref="D84">
    <cfRule type="expression" dxfId="2858" priority="3130">
      <formula>$H84=0</formula>
    </cfRule>
  </conditionalFormatting>
  <conditionalFormatting sqref="D85">
    <cfRule type="expression" dxfId="2857" priority="3129">
      <formula>$H85=0</formula>
    </cfRule>
  </conditionalFormatting>
  <conditionalFormatting sqref="D86">
    <cfRule type="expression" dxfId="2856" priority="3128">
      <formula>$H86=0</formula>
    </cfRule>
  </conditionalFormatting>
  <conditionalFormatting sqref="D87">
    <cfRule type="expression" dxfId="2855" priority="3127">
      <formula>$H87=0</formula>
    </cfRule>
  </conditionalFormatting>
  <conditionalFormatting sqref="D88">
    <cfRule type="expression" dxfId="2854" priority="3126">
      <formula>$H88=0</formula>
    </cfRule>
  </conditionalFormatting>
  <conditionalFormatting sqref="D82">
    <cfRule type="expression" dxfId="2853" priority="3125">
      <formula>$H82=0</formula>
    </cfRule>
  </conditionalFormatting>
  <conditionalFormatting sqref="D66">
    <cfRule type="expression" dxfId="2852" priority="3124">
      <formula>$H66=0</formula>
    </cfRule>
  </conditionalFormatting>
  <conditionalFormatting sqref="D65">
    <cfRule type="expression" dxfId="2851" priority="3123">
      <formula>$H65=0</formula>
    </cfRule>
  </conditionalFormatting>
  <conditionalFormatting sqref="D69">
    <cfRule type="expression" dxfId="2850" priority="3122">
      <formula>$H69=0</formula>
    </cfRule>
  </conditionalFormatting>
  <conditionalFormatting sqref="D70">
    <cfRule type="expression" dxfId="2849" priority="3121">
      <formula>$H70=0</formula>
    </cfRule>
  </conditionalFormatting>
  <conditionalFormatting sqref="D71">
    <cfRule type="expression" dxfId="2848" priority="3120">
      <formula>$H71=0</formula>
    </cfRule>
  </conditionalFormatting>
  <conditionalFormatting sqref="D74">
    <cfRule type="expression" dxfId="2847" priority="3119">
      <formula>$H74=0</formula>
    </cfRule>
  </conditionalFormatting>
  <conditionalFormatting sqref="D72">
    <cfRule type="expression" dxfId="2846" priority="3118">
      <formula>$H72=0</formula>
    </cfRule>
  </conditionalFormatting>
  <conditionalFormatting sqref="D68">
    <cfRule type="expression" dxfId="2845" priority="3117">
      <formula>$H68=0</formula>
    </cfRule>
  </conditionalFormatting>
  <conditionalFormatting sqref="D76">
    <cfRule type="expression" dxfId="2844" priority="3116">
      <formula>$H76=0</formula>
    </cfRule>
  </conditionalFormatting>
  <conditionalFormatting sqref="D77">
    <cfRule type="expression" dxfId="2843" priority="3115">
      <formula>$H77=0</formula>
    </cfRule>
  </conditionalFormatting>
  <conditionalFormatting sqref="D78">
    <cfRule type="expression" dxfId="2842" priority="3114">
      <formula>$H78=0</formula>
    </cfRule>
  </conditionalFormatting>
  <conditionalFormatting sqref="D79">
    <cfRule type="expression" dxfId="2841" priority="3113">
      <formula>$H79=0</formula>
    </cfRule>
  </conditionalFormatting>
  <conditionalFormatting sqref="D80">
    <cfRule type="expression" dxfId="2840" priority="3112">
      <formula>$H80=0</formula>
    </cfRule>
  </conditionalFormatting>
  <conditionalFormatting sqref="I6:I31">
    <cfRule type="cellIs" dxfId="2839" priority="113" operator="equal">
      <formula>"Needs Trained"</formula>
    </cfRule>
  </conditionalFormatting>
  <conditionalFormatting sqref="I6:I31">
    <cfRule type="cellIs" dxfId="2838" priority="112" operator="equal">
      <formula>"Signed Off"</formula>
    </cfRule>
  </conditionalFormatting>
  <conditionalFormatting sqref="I5">
    <cfRule type="cellIs" dxfId="2837" priority="111" operator="equal">
      <formula>"Needs Trained"</formula>
    </cfRule>
  </conditionalFormatting>
  <conditionalFormatting sqref="I5">
    <cfRule type="cellIs" dxfId="2836" priority="110" operator="equal">
      <formula>"Signed Off"</formula>
    </cfRule>
  </conditionalFormatting>
  <conditionalFormatting sqref="A53">
    <cfRule type="expression" dxfId="2835" priority="102">
      <formula>$H53="Complete"</formula>
    </cfRule>
  </conditionalFormatting>
  <conditionalFormatting sqref="D47">
    <cfRule type="expression" dxfId="2834" priority="90">
      <formula>$H47="Complete"</formula>
    </cfRule>
  </conditionalFormatting>
  <conditionalFormatting sqref="A48">
    <cfRule type="expression" dxfId="2833" priority="89">
      <formula>$H48="Complete"</formula>
    </cfRule>
  </conditionalFormatting>
  <conditionalFormatting sqref="A48">
    <cfRule type="expression" dxfId="2832" priority="88">
      <formula>$H48="Complete"</formula>
    </cfRule>
  </conditionalFormatting>
  <conditionalFormatting sqref="D48 D50 D52">
    <cfRule type="expression" dxfId="2831" priority="87">
      <formula>$H48="Complete"</formula>
    </cfRule>
  </conditionalFormatting>
  <conditionalFormatting sqref="C48 C50 C52">
    <cfRule type="expression" dxfId="2830" priority="86">
      <formula>$H48="Complete"</formula>
    </cfRule>
  </conditionalFormatting>
  <conditionalFormatting sqref="C48 C50 C52">
    <cfRule type="expression" dxfId="2829" priority="85">
      <formula>$H48="Complete"</formula>
    </cfRule>
  </conditionalFormatting>
  <conditionalFormatting sqref="A46">
    <cfRule type="expression" dxfId="2828" priority="84">
      <formula>$H46="Complete"</formula>
    </cfRule>
  </conditionalFormatting>
  <conditionalFormatting sqref="A46">
    <cfRule type="expression" dxfId="2827" priority="83">
      <formula>$H46="Complete"</formula>
    </cfRule>
  </conditionalFormatting>
  <conditionalFormatting sqref="D46">
    <cfRule type="expression" dxfId="2826" priority="82">
      <formula>$H46="Complete"</formula>
    </cfRule>
  </conditionalFormatting>
  <conditionalFormatting sqref="C46">
    <cfRule type="expression" dxfId="2825" priority="81">
      <formula>$H46="Complete"</formula>
    </cfRule>
  </conditionalFormatting>
  <conditionalFormatting sqref="A49">
    <cfRule type="expression" dxfId="2824" priority="75">
      <formula>$H49="Complete"</formula>
    </cfRule>
  </conditionalFormatting>
  <conditionalFormatting sqref="C49">
    <cfRule type="expression" dxfId="2823" priority="74">
      <formula>$H49="Complete"</formula>
    </cfRule>
  </conditionalFormatting>
  <conditionalFormatting sqref="A45">
    <cfRule type="expression" dxfId="2822" priority="71">
      <formula>$H45="Complete"</formula>
    </cfRule>
  </conditionalFormatting>
  <conditionalFormatting sqref="C49">
    <cfRule type="expression" dxfId="2821" priority="73">
      <formula>$H49="Complete"</formula>
    </cfRule>
  </conditionalFormatting>
  <conditionalFormatting sqref="D49">
    <cfRule type="expression" dxfId="2820" priority="72">
      <formula>$H49="Complete"</formula>
    </cfRule>
  </conditionalFormatting>
  <conditionalFormatting sqref="A45">
    <cfRule type="expression" dxfId="2819" priority="70">
      <formula>$H45="Complete"</formula>
    </cfRule>
  </conditionalFormatting>
  <conditionalFormatting sqref="A42">
    <cfRule type="expression" dxfId="2818" priority="69">
      <formula>$H42="Complete"</formula>
    </cfRule>
  </conditionalFormatting>
  <conditionalFormatting sqref="A42">
    <cfRule type="expression" dxfId="2817" priority="68">
      <formula>$H42="Complete"</formula>
    </cfRule>
  </conditionalFormatting>
  <conditionalFormatting sqref="C42">
    <cfRule type="expression" dxfId="2816" priority="67">
      <formula>$H42="Complete"</formula>
    </cfRule>
  </conditionalFormatting>
  <conditionalFormatting sqref="D42">
    <cfRule type="expression" dxfId="2815" priority="66">
      <formula>$H42="Complete"</formula>
    </cfRule>
  </conditionalFormatting>
  <conditionalFormatting sqref="D42">
    <cfRule type="expression" dxfId="2814" priority="65">
      <formula>$H42="Complete"</formula>
    </cfRule>
  </conditionalFormatting>
  <conditionalFormatting sqref="D42">
    <cfRule type="expression" dxfId="2813" priority="64">
      <formula>$H42="Complete"</formula>
    </cfRule>
  </conditionalFormatting>
  <conditionalFormatting sqref="D45">
    <cfRule type="expression" dxfId="2812" priority="63">
      <formula>$H45="Complete"</formula>
    </cfRule>
  </conditionalFormatting>
  <conditionalFormatting sqref="C45">
    <cfRule type="expression" dxfId="2811" priority="62">
      <formula>$H45="Complete"</formula>
    </cfRule>
  </conditionalFormatting>
  <conditionalFormatting sqref="C45">
    <cfRule type="expression" dxfId="2810" priority="61">
      <formula>$H45="Complete"</formula>
    </cfRule>
  </conditionalFormatting>
  <conditionalFormatting sqref="A44">
    <cfRule type="expression" dxfId="2809" priority="60">
      <formula>$H44="Complete"</formula>
    </cfRule>
  </conditionalFormatting>
  <conditionalFormatting sqref="A44">
    <cfRule type="expression" dxfId="2808" priority="59">
      <formula>$H44="Complete"</formula>
    </cfRule>
  </conditionalFormatting>
  <conditionalFormatting sqref="C44">
    <cfRule type="expression" dxfId="2807" priority="58">
      <formula>$H44="Complete"</formula>
    </cfRule>
  </conditionalFormatting>
  <conditionalFormatting sqref="C44">
    <cfRule type="expression" dxfId="2806" priority="57">
      <formula>$H44="Complete"</formula>
    </cfRule>
  </conditionalFormatting>
  <conditionalFormatting sqref="D44">
    <cfRule type="expression" dxfId="2805" priority="56">
      <formula>$H44="Complete"</formula>
    </cfRule>
  </conditionalFormatting>
  <conditionalFormatting sqref="A51:A52 A54:A55">
    <cfRule type="expression" dxfId="2804" priority="109">
      <formula>$H51="Complete"</formula>
    </cfRule>
  </conditionalFormatting>
  <conditionalFormatting sqref="A51:A52 A54:A55">
    <cfRule type="expression" dxfId="2803" priority="108">
      <formula>$H51="Complete"</formula>
    </cfRule>
  </conditionalFormatting>
  <conditionalFormatting sqref="C54:C55">
    <cfRule type="expression" dxfId="2802" priority="107">
      <formula>$H54="Complete"</formula>
    </cfRule>
  </conditionalFormatting>
  <conditionalFormatting sqref="D54:D55">
    <cfRule type="expression" dxfId="2801" priority="106">
      <formula>$H54="Complete"</formula>
    </cfRule>
  </conditionalFormatting>
  <conditionalFormatting sqref="A50">
    <cfRule type="expression" dxfId="2800" priority="105">
      <formula>$H50="Complete"</formula>
    </cfRule>
  </conditionalFormatting>
  <conditionalFormatting sqref="A50">
    <cfRule type="expression" dxfId="2799" priority="104">
      <formula>$H50="Complete"</formula>
    </cfRule>
  </conditionalFormatting>
  <conditionalFormatting sqref="A53">
    <cfRule type="expression" dxfId="2798" priority="103">
      <formula>$H53="Complete"</formula>
    </cfRule>
  </conditionalFormatting>
  <conditionalFormatting sqref="D53">
    <cfRule type="expression" dxfId="2797" priority="101">
      <formula>$H53="Complete"</formula>
    </cfRule>
  </conditionalFormatting>
  <conditionalFormatting sqref="C53">
    <cfRule type="expression" dxfId="2796" priority="100">
      <formula>$H53="Complete"</formula>
    </cfRule>
  </conditionalFormatting>
  <conditionalFormatting sqref="C53">
    <cfRule type="expression" dxfId="2795" priority="99">
      <formula>$H53="Complete"</formula>
    </cfRule>
  </conditionalFormatting>
  <conditionalFormatting sqref="C51">
    <cfRule type="expression" dxfId="2794" priority="98">
      <formula>$H51="Complete"</formula>
    </cfRule>
  </conditionalFormatting>
  <conditionalFormatting sqref="C51">
    <cfRule type="expression" dxfId="2793" priority="97">
      <formula>$H51="Complete"</formula>
    </cfRule>
  </conditionalFormatting>
  <conditionalFormatting sqref="D51">
    <cfRule type="expression" dxfId="2792" priority="96">
      <formula>$H51="Complete"</formula>
    </cfRule>
  </conditionalFormatting>
  <conditionalFormatting sqref="C47">
    <cfRule type="expression" dxfId="2791" priority="93">
      <formula>$H47="Complete"</formula>
    </cfRule>
  </conditionalFormatting>
  <conditionalFormatting sqref="A47">
    <cfRule type="expression" dxfId="2790" priority="95">
      <formula>$H47="Complete"</formula>
    </cfRule>
  </conditionalFormatting>
  <conditionalFormatting sqref="A47">
    <cfRule type="expression" dxfId="2789" priority="94">
      <formula>$H47="Complete"</formula>
    </cfRule>
  </conditionalFormatting>
  <conditionalFormatting sqref="D47">
    <cfRule type="expression" dxfId="2788" priority="92">
      <formula>$H47="Complete"</formula>
    </cfRule>
  </conditionalFormatting>
  <conditionalFormatting sqref="D47">
    <cfRule type="expression" dxfId="2787" priority="91">
      <formula>$H47="Complete"</formula>
    </cfRule>
  </conditionalFormatting>
  <conditionalFormatting sqref="A41">
    <cfRule type="expression" dxfId="2786" priority="80">
      <formula>$H41="Complete"</formula>
    </cfRule>
  </conditionalFormatting>
  <conditionalFormatting sqref="A41">
    <cfRule type="expression" dxfId="2785" priority="79">
      <formula>$H41="Complete"</formula>
    </cfRule>
  </conditionalFormatting>
  <conditionalFormatting sqref="C41">
    <cfRule type="expression" dxfId="2784" priority="78">
      <formula>$H41="Complete"</formula>
    </cfRule>
  </conditionalFormatting>
  <conditionalFormatting sqref="D41">
    <cfRule type="expression" dxfId="2783" priority="77">
      <formula>$H41="Complete"</formula>
    </cfRule>
  </conditionalFormatting>
  <conditionalFormatting sqref="A49">
    <cfRule type="expression" dxfId="2782" priority="76">
      <formula>$H49="Complete"</formula>
    </cfRule>
  </conditionalFormatting>
  <conditionalFormatting sqref="I46:I49 I41">
    <cfRule type="expression" dxfId="2781" priority="55">
      <formula>$H41="Complete"</formula>
    </cfRule>
  </conditionalFormatting>
  <conditionalFormatting sqref="I50:I55">
    <cfRule type="expression" dxfId="2780" priority="54">
      <formula>$H50="Complete"</formula>
    </cfRule>
  </conditionalFormatting>
  <conditionalFormatting sqref="I42 I44">
    <cfRule type="expression" dxfId="2779" priority="53">
      <formula>$H42="Complete"</formula>
    </cfRule>
  </conditionalFormatting>
  <conditionalFormatting sqref="I45">
    <cfRule type="expression" dxfId="2778" priority="52">
      <formula>$H45="Complete"</formula>
    </cfRule>
  </conditionalFormatting>
  <conditionalFormatting sqref="B41:B42 B44:B55">
    <cfRule type="expression" dxfId="2777" priority="51">
      <formula>$H41="Complete"</formula>
    </cfRule>
  </conditionalFormatting>
  <conditionalFormatting sqref="A37">
    <cfRule type="expression" dxfId="2776" priority="50">
      <formula>$H37="Complete"</formula>
    </cfRule>
  </conditionalFormatting>
  <conditionalFormatting sqref="D37">
    <cfRule type="expression" dxfId="2775" priority="49">
      <formula>$H37="Complete"</formula>
    </cfRule>
  </conditionalFormatting>
  <conditionalFormatting sqref="I37">
    <cfRule type="expression" dxfId="2774" priority="48">
      <formula>$H37="Complete"</formula>
    </cfRule>
  </conditionalFormatting>
  <conditionalFormatting sqref="B37">
    <cfRule type="expression" dxfId="2773" priority="47">
      <formula>$H37="Complete"</formula>
    </cfRule>
  </conditionalFormatting>
  <conditionalFormatting sqref="C37">
    <cfRule type="expression" dxfId="2772" priority="46">
      <formula>$H37="Complete"</formula>
    </cfRule>
  </conditionalFormatting>
  <conditionalFormatting sqref="C37">
    <cfRule type="expression" dxfId="2771" priority="45">
      <formula>$H37="Complete"</formula>
    </cfRule>
  </conditionalFormatting>
  <conditionalFormatting sqref="A35">
    <cfRule type="expression" dxfId="2770" priority="44">
      <formula>$H35="Complete"</formula>
    </cfRule>
  </conditionalFormatting>
  <conditionalFormatting sqref="D35">
    <cfRule type="expression" dxfId="2769" priority="43">
      <formula>$H35="Complete"</formula>
    </cfRule>
  </conditionalFormatting>
  <conditionalFormatting sqref="B35">
    <cfRule type="expression" dxfId="2768" priority="42">
      <formula>$H35="Complete"</formula>
    </cfRule>
  </conditionalFormatting>
  <conditionalFormatting sqref="I35">
    <cfRule type="expression" dxfId="2767" priority="41">
      <formula>$H35="Complete"</formula>
    </cfRule>
  </conditionalFormatting>
  <conditionalFormatting sqref="C35">
    <cfRule type="expression" dxfId="2766" priority="40">
      <formula>$H35="Complete"</formula>
    </cfRule>
  </conditionalFormatting>
  <conditionalFormatting sqref="B33">
    <cfRule type="expression" dxfId="2765" priority="36">
      <formula>$H33="Complete"</formula>
    </cfRule>
  </conditionalFormatting>
  <conditionalFormatting sqref="A33 D33">
    <cfRule type="expression" dxfId="2764" priority="39">
      <formula>$H33="Complete"</formula>
    </cfRule>
  </conditionalFormatting>
  <conditionalFormatting sqref="C33">
    <cfRule type="expression" dxfId="2763" priority="38">
      <formula>$H33="Complete"</formula>
    </cfRule>
  </conditionalFormatting>
  <conditionalFormatting sqref="C33">
    <cfRule type="expression" dxfId="2762" priority="37">
      <formula>$H33="Complete"</formula>
    </cfRule>
  </conditionalFormatting>
  <conditionalFormatting sqref="I33">
    <cfRule type="expression" dxfId="2761" priority="35">
      <formula>$H33="Complete"</formula>
    </cfRule>
  </conditionalFormatting>
  <conditionalFormatting sqref="H33:H37 H41:H42 H44:H55">
    <cfRule type="expression" dxfId="2760" priority="34">
      <formula>$H33="Complete"</formula>
    </cfRule>
  </conditionalFormatting>
  <conditionalFormatting sqref="A34">
    <cfRule type="expression" dxfId="2759" priority="33">
      <formula>$H34="Complete"</formula>
    </cfRule>
  </conditionalFormatting>
  <conditionalFormatting sqref="B34:D34 I34">
    <cfRule type="expression" dxfId="2758" priority="32">
      <formula>$H34="Complete"</formula>
    </cfRule>
  </conditionalFormatting>
  <conditionalFormatting sqref="A36">
    <cfRule type="expression" dxfId="2757" priority="31">
      <formula>$H36="Complete"</formula>
    </cfRule>
  </conditionalFormatting>
  <conditionalFormatting sqref="D36">
    <cfRule type="expression" dxfId="2756" priority="30">
      <formula>$H36="Complete"</formula>
    </cfRule>
  </conditionalFormatting>
  <conditionalFormatting sqref="B36">
    <cfRule type="expression" dxfId="2755" priority="29">
      <formula>$H36="Complete"</formula>
    </cfRule>
  </conditionalFormatting>
  <conditionalFormatting sqref="I36">
    <cfRule type="expression" dxfId="2754" priority="28">
      <formula>$H36="Complete"</formula>
    </cfRule>
  </conditionalFormatting>
  <conditionalFormatting sqref="C36">
    <cfRule type="expression" dxfId="2753" priority="27">
      <formula>$H36="Complete"</formula>
    </cfRule>
  </conditionalFormatting>
  <conditionalFormatting sqref="C36">
    <cfRule type="expression" dxfId="2752" priority="26">
      <formula>$H36="Complete"</formula>
    </cfRule>
  </conditionalFormatting>
  <conditionalFormatting sqref="A39">
    <cfRule type="expression" dxfId="2751" priority="25">
      <formula>$H39="Complete"</formula>
    </cfRule>
  </conditionalFormatting>
  <conditionalFormatting sqref="A39">
    <cfRule type="expression" dxfId="2750" priority="24">
      <formula>$H39="Complete"</formula>
    </cfRule>
  </conditionalFormatting>
  <conditionalFormatting sqref="D39">
    <cfRule type="expression" dxfId="2749" priority="23">
      <formula>$H39="Complete"</formula>
    </cfRule>
  </conditionalFormatting>
  <conditionalFormatting sqref="C39">
    <cfRule type="expression" dxfId="2748" priority="22">
      <formula>$H39="Complete"</formula>
    </cfRule>
  </conditionalFormatting>
  <conditionalFormatting sqref="A38">
    <cfRule type="expression" dxfId="2747" priority="21">
      <formula>$H38="Complete"</formula>
    </cfRule>
  </conditionalFormatting>
  <conditionalFormatting sqref="A38">
    <cfRule type="expression" dxfId="2746" priority="20">
      <formula>$H38="Complete"</formula>
    </cfRule>
  </conditionalFormatting>
  <conditionalFormatting sqref="D38">
    <cfRule type="expression" dxfId="2745" priority="19">
      <formula>$H38="Complete"</formula>
    </cfRule>
  </conditionalFormatting>
  <conditionalFormatting sqref="C38">
    <cfRule type="expression" dxfId="2744" priority="18">
      <formula>$H38="Complete"</formula>
    </cfRule>
  </conditionalFormatting>
  <conditionalFormatting sqref="I38">
    <cfRule type="expression" dxfId="2743" priority="17">
      <formula>$H38="Complete"</formula>
    </cfRule>
  </conditionalFormatting>
  <conditionalFormatting sqref="I39">
    <cfRule type="expression" dxfId="2742" priority="16">
      <formula>$H39="Complete"</formula>
    </cfRule>
  </conditionalFormatting>
  <conditionalFormatting sqref="B38:B39">
    <cfRule type="expression" dxfId="2741" priority="15">
      <formula>$H38="Complete"</formula>
    </cfRule>
  </conditionalFormatting>
  <conditionalFormatting sqref="H38:H39">
    <cfRule type="expression" dxfId="2740" priority="14">
      <formula>$H38="Complete"</formula>
    </cfRule>
  </conditionalFormatting>
  <conditionalFormatting sqref="I40">
    <cfRule type="expression" dxfId="2739" priority="13">
      <formula>$H40="Complete"</formula>
    </cfRule>
  </conditionalFormatting>
  <conditionalFormatting sqref="D40">
    <cfRule type="expression" dxfId="2738" priority="12">
      <formula>$H40="Complete"</formula>
    </cfRule>
  </conditionalFormatting>
  <conditionalFormatting sqref="C40">
    <cfRule type="expression" dxfId="2737" priority="11">
      <formula>$H40="Complete"</formula>
    </cfRule>
  </conditionalFormatting>
  <conditionalFormatting sqref="A40">
    <cfRule type="expression" dxfId="2736" priority="10">
      <formula>$H40="Complete"</formula>
    </cfRule>
  </conditionalFormatting>
  <conditionalFormatting sqref="B40">
    <cfRule type="expression" dxfId="2735" priority="9">
      <formula>$H40="Complete"</formula>
    </cfRule>
  </conditionalFormatting>
  <conditionalFormatting sqref="H40">
    <cfRule type="expression" dxfId="2734" priority="8">
      <formula>$H40="Complete"</formula>
    </cfRule>
  </conditionalFormatting>
  <conditionalFormatting sqref="H43">
    <cfRule type="expression" dxfId="2733" priority="7">
      <formula>$H43="Complete"</formula>
    </cfRule>
  </conditionalFormatting>
  <conditionalFormatting sqref="A43">
    <cfRule type="expression" dxfId="2732" priority="6">
      <formula>$H43="Complete"</formula>
    </cfRule>
  </conditionalFormatting>
  <conditionalFormatting sqref="A43">
    <cfRule type="expression" dxfId="2731" priority="5">
      <formula>$H43="Complete"</formula>
    </cfRule>
  </conditionalFormatting>
  <conditionalFormatting sqref="C43">
    <cfRule type="expression" dxfId="2730" priority="4">
      <formula>$H43="Complete"</formula>
    </cfRule>
  </conditionalFormatting>
  <conditionalFormatting sqref="D43">
    <cfRule type="expression" dxfId="2729" priority="3">
      <formula>$H43="Complete"</formula>
    </cfRule>
  </conditionalFormatting>
  <conditionalFormatting sqref="I43">
    <cfRule type="expression" dxfId="2728" priority="2">
      <formula>$H43="Complete"</formula>
    </cfRule>
  </conditionalFormatting>
  <conditionalFormatting sqref="B43">
    <cfRule type="expression" dxfId="2727" priority="1">
      <formula>$H43="Complete"</formula>
    </cfRule>
  </conditionalFormatting>
  <dataValidations count="1">
    <dataValidation type="list" allowBlank="1" showInputMessage="1" showErrorMessage="1" sqref="E5:F12 E14:F31 E42:G55 E33:G37 E38 E39:G40 E4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99060</xdr:colOff>
                    <xdr:row>5</xdr:row>
                    <xdr:rowOff>137160</xdr:rowOff>
                  </from>
                  <to>
                    <xdr:col>12</xdr:col>
                    <xdr:colOff>251460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D8016BD-00A0-41B5-8CAA-E4CBD44DEB9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DD36F4-0BC9-491F-B0B7-D04ABFC8B49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4BD25AF-98D9-4273-8BC2-84FF02B0B3F7}">
          <x14:formula1>
            <xm:f>ProjectList!$A$2:$A$611</xm:f>
          </x14:formula1>
          <xm:sqref>B33:B55</xm:sqref>
        </x14:dataValidation>
        <x14:dataValidation type="list" allowBlank="1" showInputMessage="1" showErrorMessage="1" xr:uid="{B9EB1F39-BCD9-449C-A8C9-658C8C897802}">
          <x14:formula1>
            <xm:f>ProjectList!#REF!</xm:f>
          </x14:formula1>
          <xm:sqref>H2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topLeftCell="A22" zoomScaleNormal="100" workbookViewId="0">
      <selection activeCell="G6" sqref="G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22" width="14.33203125" hidden="1" customWidth="1"/>
    <col min="23" max="23" width="36.33203125" hidden="1" customWidth="1"/>
    <col min="24" max="24" width="15.332031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107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58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5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1455</v>
      </c>
      <c r="B5" s="179" t="s">
        <v>1081</v>
      </c>
      <c r="C5" s="147">
        <v>208408</v>
      </c>
      <c r="D5" s="147" t="s">
        <v>1456</v>
      </c>
      <c r="E5" s="363" t="s">
        <v>31</v>
      </c>
      <c r="F5" s="147"/>
      <c r="G5" s="147">
        <v>263</v>
      </c>
      <c r="H5" s="398" t="s">
        <v>185</v>
      </c>
      <c r="I5" s="401" t="str">
        <f>IF(E5="","",_xlfn.XLOOKUP(S5,DriverSignOffTB[IDTrain],DriverSignOffTB[Approved],"Needs Trained",0,1))</f>
        <v>Signed off</v>
      </c>
      <c r="J5" s="381" t="s">
        <v>1453</v>
      </c>
      <c r="K5" s="389" t="s">
        <v>426</v>
      </c>
      <c r="L5" s="177"/>
      <c r="M5" s="177"/>
      <c r="N5" s="177"/>
      <c r="R5" s="414"/>
      <c r="S5" s="408" t="str">
        <f>IF(E5="","",_xlfn.CONCAT(B5,E5))</f>
        <v>E39 HV, White, Field Test (ML306105)Clendenin</v>
      </c>
      <c r="T5" s="408" t="e">
        <f>IF(S5="","",I2)</f>
        <v>#REF!</v>
      </c>
      <c r="U5" s="409">
        <f>B2</f>
        <v>44277</v>
      </c>
      <c r="V5" s="408" t="str">
        <f>IF(E5="","",B5)</f>
        <v>E39 HV, White, Field Test (ML306105)</v>
      </c>
      <c r="W5" s="415" t="str">
        <f>IF(E5="","",E5)</f>
        <v>Clendenin</v>
      </c>
    </row>
    <row r="6" spans="1:23" s="170" customFormat="1" ht="12.75" customHeight="1" x14ac:dyDescent="0.25">
      <c r="A6" s="268" t="s">
        <v>1455</v>
      </c>
      <c r="B6" s="179" t="s">
        <v>1236</v>
      </c>
      <c r="C6" s="147">
        <v>208378</v>
      </c>
      <c r="D6" s="147" t="s">
        <v>1457</v>
      </c>
      <c r="E6" s="363" t="s">
        <v>28</v>
      </c>
      <c r="F6" s="147"/>
      <c r="G6" s="147">
        <v>77</v>
      </c>
      <c r="H6" s="398" t="s">
        <v>185</v>
      </c>
      <c r="I6" s="379" t="str">
        <f>IF(E6="","",_xlfn.XLOOKUP(S6,DriverSignOffTB[IDTrain],DriverSignOffTB[Approved],"Needs Trained",0,1))</f>
        <v>Signed off</v>
      </c>
      <c r="J6" s="381" t="s">
        <v>1453</v>
      </c>
      <c r="K6" s="389" t="s">
        <v>536</v>
      </c>
      <c r="L6" s="177"/>
      <c r="M6" s="177"/>
      <c r="N6" s="177"/>
      <c r="R6" s="414"/>
      <c r="S6" s="408" t="str">
        <f t="shared" ref="S6:S31" si="0">IF(E6="","",_xlfn.CONCAT(B6,E6))</f>
        <v>E36 MV, Green, ML652577, Field TestSuffern</v>
      </c>
      <c r="T6" s="408" t="e">
        <f>IF(S6="","",I2)</f>
        <v>#REF!</v>
      </c>
      <c r="U6" s="409">
        <f>U5</f>
        <v>44277</v>
      </c>
      <c r="V6" s="408" t="str">
        <f t="shared" ref="V6:V31" si="1">IF(E6="","",B6)</f>
        <v>E36 MV, Green, ML652577, Field Test</v>
      </c>
      <c r="W6" s="415" t="str">
        <f t="shared" ref="W6:W31" si="2">IF(E6="","",E6)</f>
        <v>Suffern</v>
      </c>
    </row>
    <row r="7" spans="1:23" s="170" customFormat="1" ht="12.75" customHeight="1" x14ac:dyDescent="0.25">
      <c r="A7" s="268" t="s">
        <v>1455</v>
      </c>
      <c r="B7" s="179" t="s">
        <v>1131</v>
      </c>
      <c r="C7" s="36">
        <v>208021</v>
      </c>
      <c r="D7" s="147" t="s">
        <v>1458</v>
      </c>
      <c r="E7" s="363" t="s">
        <v>111</v>
      </c>
      <c r="F7" s="147"/>
      <c r="G7" s="147">
        <v>93</v>
      </c>
      <c r="H7" s="398" t="s">
        <v>185</v>
      </c>
      <c r="I7" s="379" t="str">
        <f>IF(E7="","",_xlfn.XLOOKUP(S7,DriverSignOffTB[IDTrain],DriverSignOffTB[Approved],"Needs Trained",0,1))</f>
        <v>Signed off</v>
      </c>
      <c r="J7" s="381" t="s">
        <v>1453</v>
      </c>
      <c r="K7" s="389" t="s">
        <v>537</v>
      </c>
      <c r="L7" s="177"/>
      <c r="M7" s="177"/>
      <c r="N7" s="177"/>
      <c r="R7" s="414"/>
      <c r="S7" s="408" t="str">
        <f t="shared" si="0"/>
        <v>E36 MV, Green/White, ML652524, Field TestLetherman</v>
      </c>
      <c r="T7" s="408" t="e">
        <f>IF(S7="","",I2)</f>
        <v>#REF!</v>
      </c>
      <c r="U7" s="409">
        <f t="shared" ref="U7:U31" si="3">U6</f>
        <v>44277</v>
      </c>
      <c r="V7" s="408" t="str">
        <f t="shared" si="1"/>
        <v>E36 MV, Green/White, ML652524, Field Test</v>
      </c>
      <c r="W7" s="415" t="str">
        <f t="shared" si="2"/>
        <v>Letherman</v>
      </c>
    </row>
    <row r="8" spans="1:23" s="170" customFormat="1" ht="12.75" customHeight="1" x14ac:dyDescent="0.25">
      <c r="A8" s="268" t="s">
        <v>297</v>
      </c>
      <c r="B8" s="179" t="s">
        <v>297</v>
      </c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 t="s">
        <v>1453</v>
      </c>
      <c r="K8" s="389" t="s">
        <v>538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44277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 t="s">
        <v>297</v>
      </c>
      <c r="B9" s="179" t="s">
        <v>297</v>
      </c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 t="s">
        <v>1453</v>
      </c>
      <c r="K9" s="389" t="s">
        <v>871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44277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 t="s">
        <v>297</v>
      </c>
      <c r="B10" s="179" t="s">
        <v>297</v>
      </c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 t="s">
        <v>1474</v>
      </c>
      <c r="K10" s="389" t="s">
        <v>1018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44277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 t="s">
        <v>297</v>
      </c>
      <c r="B11" s="179" t="s">
        <v>297</v>
      </c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 t="s">
        <v>1474</v>
      </c>
      <c r="K11" s="389" t="s">
        <v>1031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44277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 t="s">
        <v>297</v>
      </c>
      <c r="B12" s="270" t="s">
        <v>297</v>
      </c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">
        <v>297</v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">
        <v>297</v>
      </c>
      <c r="L13" s="181"/>
      <c r="M13" s="181"/>
      <c r="N13" s="181"/>
      <c r="R13" s="414"/>
      <c r="S13" s="408"/>
      <c r="T13" s="408"/>
      <c r="U13" s="409">
        <f t="shared" si="3"/>
        <v>44277</v>
      </c>
      <c r="V13" s="408"/>
      <c r="W13" s="415"/>
    </row>
    <row r="14" spans="1:23" s="170" customFormat="1" ht="12.75" customHeight="1" x14ac:dyDescent="0.25">
      <c r="A14" s="274" t="s">
        <v>1280</v>
      </c>
      <c r="B14" s="183" t="s">
        <v>1316</v>
      </c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>2nd-Mon-Observer, 1st-Tues-Dyno-Keller</v>
      </c>
      <c r="E14" s="363" t="s">
        <v>224</v>
      </c>
      <c r="F14" s="147"/>
      <c r="G14" s="147"/>
      <c r="H14" s="398" t="s">
        <v>185</v>
      </c>
      <c r="I14" s="379" t="str">
        <f>IF(E14="","",_xlfn.XLOOKUP(S14,DriverSignOffTB[IDTrain],DriverSignOffTB[Approved],"Needs Trained",0,1))</f>
        <v>Signed off</v>
      </c>
      <c r="J14" s="381"/>
      <c r="K14" s="389" t="s">
        <v>297</v>
      </c>
      <c r="L14" s="177"/>
      <c r="M14" s="177"/>
      <c r="N14" s="177"/>
      <c r="R14" s="414"/>
      <c r="S14" s="408" t="str">
        <f t="shared" si="0"/>
        <v>Nikola TractorDid Not Run</v>
      </c>
      <c r="T14" s="408" t="e">
        <f>IF(S14="","",I2)</f>
        <v>#REF!</v>
      </c>
      <c r="U14" s="409">
        <f t="shared" si="3"/>
        <v>44277</v>
      </c>
      <c r="V14" s="408" t="str">
        <f t="shared" si="1"/>
        <v>Nikola Tractor</v>
      </c>
      <c r="W14" s="415" t="str">
        <f t="shared" si="2"/>
        <v>Did Not Run</v>
      </c>
    </row>
    <row r="15" spans="1:23" s="170" customFormat="1" ht="12.75" customHeight="1" x14ac:dyDescent="0.25">
      <c r="A15" s="274" t="s">
        <v>272</v>
      </c>
      <c r="B15" s="183" t="s">
        <v>1406</v>
      </c>
      <c r="C15" s="8" t="str">
        <f>IF(B15="","",IF(VLOOKUP($B15,ProjectList!$A$2:$C$599,2)="","",VLOOKUP($B15,ProjectList!$A$2:$C$599,2)))</f>
        <v>Prototype Hitch</v>
      </c>
      <c r="D15" s="28" t="str">
        <f>IF(B15="","",IF(VLOOKUP($B15,ProjectList!$A$2:$C$599,3)="","",VLOOKUP($B15,ProjectList!$A$2:$C$599,3)))</f>
        <v/>
      </c>
      <c r="E15" s="363" t="s">
        <v>224</v>
      </c>
      <c r="F15" s="147"/>
      <c r="G15" s="147"/>
      <c r="H15" s="398" t="s">
        <v>185</v>
      </c>
      <c r="I15" s="379" t="str">
        <f>IF(E15="","",_xlfn.XLOOKUP(S15,DriverSignOffTB[IDTrain],DriverSignOffTB[Approved],"Needs Trained",0,1))</f>
        <v>Signed off</v>
      </c>
      <c r="J15" s="381"/>
      <c r="K15" s="389" t="s">
        <v>297</v>
      </c>
      <c r="L15" s="177"/>
      <c r="M15" s="177"/>
      <c r="N15" s="177"/>
      <c r="R15" s="414"/>
      <c r="S15" s="408" t="str">
        <f t="shared" si="0"/>
        <v>Lippert-HL Pioneer TrlDid Not Run</v>
      </c>
      <c r="T15" s="408" t="e">
        <f>IF(S15="","",I2)</f>
        <v>#REF!</v>
      </c>
      <c r="U15" s="409">
        <f t="shared" si="3"/>
        <v>44277</v>
      </c>
      <c r="V15" s="408" t="str">
        <f t="shared" si="1"/>
        <v>Lippert-HL Pioneer Trl</v>
      </c>
      <c r="W15" s="415" t="str">
        <f t="shared" si="2"/>
        <v>Did Not Run</v>
      </c>
    </row>
    <row r="16" spans="1:23" s="170" customFormat="1" ht="12.75" customHeight="1" x14ac:dyDescent="0.25">
      <c r="A16" s="274"/>
      <c r="B16" s="183" t="s">
        <v>297</v>
      </c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">
        <v>297</v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 t="s">
        <v>297</v>
      </c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">
        <v>297</v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 t="s">
        <v>297</v>
      </c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">
        <v>297</v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44277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 t="s">
        <v>297</v>
      </c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">
        <v>297</v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 t="s">
        <v>297</v>
      </c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">
        <v>297</v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 t="s">
        <v>297</v>
      </c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">
        <v>297</v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 t="s">
        <v>297</v>
      </c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">
        <v>297</v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 t="s">
        <v>297</v>
      </c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">
        <v>297</v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297</v>
      </c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">
        <v>297</v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297</v>
      </c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">
        <v>297</v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297</v>
      </c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">
        <v>297</v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297</v>
      </c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">
        <v>297</v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297</v>
      </c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">
        <v>297</v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 t="s">
        <v>297</v>
      </c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">
        <v>297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297</v>
      </c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">
        <v>297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297</v>
      </c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">
        <v>297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396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272</v>
      </c>
      <c r="B33" s="179" t="s">
        <v>1406</v>
      </c>
      <c r="C33" s="148">
        <v>21002702</v>
      </c>
      <c r="D33" s="149" t="s">
        <v>1370</v>
      </c>
      <c r="E33" s="429" t="s">
        <v>109</v>
      </c>
      <c r="F33" s="147"/>
      <c r="G33" s="147"/>
      <c r="H33" s="428" t="s">
        <v>319</v>
      </c>
      <c r="I33" s="552" t="s">
        <v>1407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89</v>
      </c>
      <c r="C34" s="149" t="s">
        <v>1414</v>
      </c>
      <c r="D34" s="149" t="s">
        <v>1412</v>
      </c>
      <c r="E34" s="429" t="s">
        <v>107</v>
      </c>
      <c r="F34" s="147"/>
      <c r="G34" s="147"/>
      <c r="H34" s="428" t="s">
        <v>319</v>
      </c>
      <c r="I34" s="550" t="s">
        <v>1413</v>
      </c>
      <c r="J34" s="551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298</v>
      </c>
      <c r="C35" s="149">
        <v>605115752</v>
      </c>
      <c r="D35" s="149" t="s">
        <v>1418</v>
      </c>
      <c r="E35" s="429" t="s">
        <v>416</v>
      </c>
      <c r="F35" s="147"/>
      <c r="G35" s="147"/>
      <c r="H35" s="428" t="s">
        <v>321</v>
      </c>
      <c r="I35" s="552" t="s">
        <v>1417</v>
      </c>
      <c r="J35" s="553"/>
      <c r="K35" s="371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361</v>
      </c>
      <c r="C36" s="149">
        <v>605115752</v>
      </c>
      <c r="D36" s="149" t="s">
        <v>1418</v>
      </c>
      <c r="E36" s="429" t="s">
        <v>416</v>
      </c>
      <c r="F36" s="151"/>
      <c r="G36" s="147"/>
      <c r="H36" s="428" t="s">
        <v>321</v>
      </c>
      <c r="I36" s="550" t="s">
        <v>1419</v>
      </c>
      <c r="J36" s="551"/>
      <c r="K36" s="371"/>
      <c r="L36" s="177"/>
      <c r="M36" s="177"/>
      <c r="N36" s="177"/>
    </row>
    <row r="37" spans="1:14" s="170" customFormat="1" ht="12.75" customHeight="1" x14ac:dyDescent="0.25">
      <c r="A37" s="278" t="s">
        <v>1285</v>
      </c>
      <c r="B37" s="179" t="s">
        <v>685</v>
      </c>
      <c r="C37" s="149">
        <v>605115752</v>
      </c>
      <c r="D37" s="149" t="s">
        <v>1418</v>
      </c>
      <c r="E37" s="429" t="s">
        <v>416</v>
      </c>
      <c r="F37" s="147"/>
      <c r="G37" s="147"/>
      <c r="H37" s="428" t="s">
        <v>321</v>
      </c>
      <c r="I37" s="552" t="s">
        <v>1420</v>
      </c>
      <c r="J37" s="553"/>
      <c r="K37" s="371"/>
      <c r="L37" s="177"/>
      <c r="M37" s="177"/>
      <c r="N37" s="177"/>
    </row>
    <row r="38" spans="1:14" s="170" customFormat="1" ht="12.75" customHeight="1" x14ac:dyDescent="0.25">
      <c r="A38" s="278" t="s">
        <v>1285</v>
      </c>
      <c r="B38" s="179" t="s">
        <v>393</v>
      </c>
      <c r="C38" s="149">
        <v>605115752</v>
      </c>
      <c r="D38" s="149" t="s">
        <v>1418</v>
      </c>
      <c r="E38" s="429" t="s">
        <v>416</v>
      </c>
      <c r="F38" s="151"/>
      <c r="G38" s="151"/>
      <c r="H38" s="428" t="s">
        <v>321</v>
      </c>
      <c r="I38" s="552" t="s">
        <v>1421</v>
      </c>
      <c r="J38" s="553"/>
      <c r="K38" s="371"/>
      <c r="L38" s="177"/>
      <c r="M38" s="177"/>
      <c r="N38" s="177"/>
    </row>
    <row r="39" spans="1:14" s="170" customFormat="1" ht="12.75" customHeight="1" x14ac:dyDescent="0.25">
      <c r="A39" s="274" t="s">
        <v>1280</v>
      </c>
      <c r="B39" s="183" t="s">
        <v>1276</v>
      </c>
      <c r="C39" s="7">
        <v>21002101</v>
      </c>
      <c r="D39" s="7" t="s">
        <v>1283</v>
      </c>
      <c r="E39" s="429"/>
      <c r="F39" s="147"/>
      <c r="G39" s="147"/>
      <c r="H39" s="428" t="s">
        <v>322</v>
      </c>
      <c r="I39" s="552" t="s">
        <v>1284</v>
      </c>
      <c r="J39" s="553"/>
      <c r="K39" s="371"/>
      <c r="L39" s="177"/>
      <c r="M39" s="177"/>
      <c r="N39" s="177"/>
    </row>
    <row r="40" spans="1:14" s="170" customFormat="1" ht="12.75" customHeight="1" x14ac:dyDescent="0.25">
      <c r="A40" s="274" t="s">
        <v>1285</v>
      </c>
      <c r="B40" s="183" t="s">
        <v>601</v>
      </c>
      <c r="C40" s="7">
        <v>605115754</v>
      </c>
      <c r="D40" s="7" t="s">
        <v>1286</v>
      </c>
      <c r="E40" s="429" t="s">
        <v>784</v>
      </c>
      <c r="F40" s="36"/>
      <c r="G40" s="36"/>
      <c r="H40" s="428" t="s">
        <v>320</v>
      </c>
      <c r="I40" s="554" t="s">
        <v>1287</v>
      </c>
      <c r="J40" s="555"/>
      <c r="K40" s="372"/>
      <c r="L40" s="177"/>
      <c r="M40" s="177"/>
      <c r="N40" s="177"/>
    </row>
    <row r="41" spans="1:14" s="170" customFormat="1" ht="12.75" customHeight="1" x14ac:dyDescent="0.25">
      <c r="A41" s="278" t="s">
        <v>1291</v>
      </c>
      <c r="B41" s="179" t="s">
        <v>978</v>
      </c>
      <c r="C41" s="7">
        <v>90011801</v>
      </c>
      <c r="D41" s="149" t="s">
        <v>1322</v>
      </c>
      <c r="E41" s="363" t="s">
        <v>104</v>
      </c>
      <c r="F41" s="36"/>
      <c r="G41" s="36"/>
      <c r="H41" s="428" t="s">
        <v>319</v>
      </c>
      <c r="I41" s="554" t="s">
        <v>1346</v>
      </c>
      <c r="J41" s="555"/>
      <c r="K41" s="371"/>
      <c r="L41" s="177"/>
      <c r="M41" s="177"/>
      <c r="N41" s="177"/>
    </row>
    <row r="42" spans="1:14" s="170" customFormat="1" ht="12.75" customHeight="1" x14ac:dyDescent="0.25">
      <c r="A42" s="278" t="s">
        <v>1291</v>
      </c>
      <c r="B42" s="179" t="s">
        <v>1081</v>
      </c>
      <c r="C42" s="431">
        <v>90018801</v>
      </c>
      <c r="D42" s="149" t="s">
        <v>1377</v>
      </c>
      <c r="E42" s="429"/>
      <c r="F42" s="430"/>
      <c r="G42" s="430"/>
      <c r="H42" s="428" t="s">
        <v>322</v>
      </c>
      <c r="I42" s="554" t="s">
        <v>1378</v>
      </c>
      <c r="J42" s="555"/>
      <c r="K42" s="372"/>
      <c r="L42" s="177"/>
      <c r="M42" s="177"/>
      <c r="N42" s="177"/>
    </row>
    <row r="43" spans="1:14" s="170" customFormat="1" ht="12.75" customHeight="1" x14ac:dyDescent="0.25">
      <c r="A43" s="278" t="s">
        <v>1291</v>
      </c>
      <c r="B43" s="179" t="s">
        <v>1393</v>
      </c>
      <c r="C43" s="148">
        <v>91002301</v>
      </c>
      <c r="D43" s="149" t="s">
        <v>1394</v>
      </c>
      <c r="E43" s="363" t="s">
        <v>784</v>
      </c>
      <c r="F43" s="430"/>
      <c r="G43" s="430"/>
      <c r="H43" s="428" t="s">
        <v>319</v>
      </c>
      <c r="I43" s="559" t="s">
        <v>1395</v>
      </c>
      <c r="J43" s="560"/>
      <c r="K43" s="372"/>
      <c r="L43" s="177"/>
      <c r="M43" s="177"/>
      <c r="N43" s="177"/>
    </row>
    <row r="44" spans="1:14" s="170" customFormat="1" ht="12.75" customHeight="1" x14ac:dyDescent="0.25">
      <c r="A44" s="278" t="s">
        <v>1291</v>
      </c>
      <c r="B44" s="179" t="s">
        <v>1252</v>
      </c>
      <c r="C44" s="7">
        <v>91002301</v>
      </c>
      <c r="D44" s="149" t="s">
        <v>1425</v>
      </c>
      <c r="E44" s="363" t="s">
        <v>109</v>
      </c>
      <c r="F44" s="151"/>
      <c r="G44" s="151"/>
      <c r="H44" s="428" t="s">
        <v>320</v>
      </c>
      <c r="I44" s="559" t="s">
        <v>1426</v>
      </c>
      <c r="J44" s="560"/>
      <c r="K44" s="372"/>
    </row>
    <row r="45" spans="1:14" s="170" customFormat="1" ht="12.75" customHeight="1" x14ac:dyDescent="0.25">
      <c r="A45" s="278" t="s">
        <v>1433</v>
      </c>
      <c r="B45" s="179" t="s">
        <v>1430</v>
      </c>
      <c r="C45" s="149">
        <v>91005501</v>
      </c>
      <c r="D45" s="149" t="s">
        <v>1434</v>
      </c>
      <c r="E45" s="363"/>
      <c r="F45" s="147"/>
      <c r="G45" s="147"/>
      <c r="H45" s="428" t="s">
        <v>319</v>
      </c>
      <c r="I45" s="552" t="s">
        <v>1435</v>
      </c>
      <c r="J45" s="553"/>
      <c r="K45" s="372"/>
    </row>
    <row r="46" spans="1:14" s="170" customFormat="1" ht="12.75" customHeight="1" x14ac:dyDescent="0.25">
      <c r="A46" s="278" t="s">
        <v>1433</v>
      </c>
      <c r="B46" s="179" t="s">
        <v>1432</v>
      </c>
      <c r="C46" s="149">
        <v>91005601</v>
      </c>
      <c r="D46" s="149" t="s">
        <v>1434</v>
      </c>
      <c r="E46" s="363"/>
      <c r="F46" s="151"/>
      <c r="G46" s="151"/>
      <c r="H46" s="428" t="s">
        <v>319</v>
      </c>
      <c r="I46" s="550" t="s">
        <v>1436</v>
      </c>
      <c r="J46" s="551"/>
      <c r="K46" s="372"/>
    </row>
    <row r="47" spans="1:14" s="170" customFormat="1" ht="12.75" customHeight="1" x14ac:dyDescent="0.25">
      <c r="A47" s="274" t="s">
        <v>1288</v>
      </c>
      <c r="B47" s="179" t="s">
        <v>1223</v>
      </c>
      <c r="C47" s="148">
        <v>90017601</v>
      </c>
      <c r="D47" s="149" t="s">
        <v>1428</v>
      </c>
      <c r="E47" s="429" t="s">
        <v>104</v>
      </c>
      <c r="F47" s="430" t="s">
        <v>63</v>
      </c>
      <c r="G47" s="430"/>
      <c r="H47" s="428" t="s">
        <v>319</v>
      </c>
      <c r="I47" s="554" t="s">
        <v>1429</v>
      </c>
      <c r="J47" s="555"/>
      <c r="K47" s="372"/>
    </row>
    <row r="48" spans="1:14" s="170" customFormat="1" ht="12.75" customHeight="1" x14ac:dyDescent="0.25">
      <c r="A48" s="278" t="s">
        <v>1290</v>
      </c>
      <c r="B48" s="179" t="s">
        <v>1401</v>
      </c>
      <c r="C48" s="149">
        <v>91005301</v>
      </c>
      <c r="D48" s="149" t="s">
        <v>1444</v>
      </c>
      <c r="E48" s="363" t="s">
        <v>53</v>
      </c>
      <c r="F48" s="151"/>
      <c r="G48" s="151"/>
      <c r="H48" s="428" t="s">
        <v>320</v>
      </c>
      <c r="I48" s="550" t="s">
        <v>1445</v>
      </c>
      <c r="J48" s="551"/>
      <c r="K48" s="372"/>
    </row>
    <row r="49" spans="1:11" s="170" customFormat="1" ht="12.75" customHeight="1" x14ac:dyDescent="0.25">
      <c r="A49" s="278" t="s">
        <v>1288</v>
      </c>
      <c r="B49" s="179" t="s">
        <v>874</v>
      </c>
      <c r="C49" s="148">
        <v>91003601</v>
      </c>
      <c r="D49" s="149" t="s">
        <v>1369</v>
      </c>
      <c r="E49" s="429" t="s">
        <v>53</v>
      </c>
      <c r="F49" s="430"/>
      <c r="G49" s="151"/>
      <c r="H49" s="428" t="s">
        <v>322</v>
      </c>
      <c r="I49" s="554" t="s">
        <v>1427</v>
      </c>
      <c r="J49" s="555"/>
      <c r="K49" s="372"/>
    </row>
    <row r="50" spans="1:11" s="170" customFormat="1" ht="12.75" customHeight="1" x14ac:dyDescent="0.25">
      <c r="A50" s="278" t="s">
        <v>1288</v>
      </c>
      <c r="B50" s="179" t="s">
        <v>89</v>
      </c>
      <c r="C50" s="431">
        <v>91003601</v>
      </c>
      <c r="D50" s="149" t="s">
        <v>1423</v>
      </c>
      <c r="E50" s="429" t="s">
        <v>104</v>
      </c>
      <c r="F50" s="430"/>
      <c r="G50" s="430"/>
      <c r="H50" s="428" t="s">
        <v>320</v>
      </c>
      <c r="I50" s="554" t="s">
        <v>1424</v>
      </c>
      <c r="J50" s="555"/>
      <c r="K50" s="372"/>
    </row>
    <row r="51" spans="1:11" s="170" customFormat="1" ht="12.75" customHeight="1" x14ac:dyDescent="0.25">
      <c r="A51" s="278" t="s">
        <v>1480</v>
      </c>
      <c r="B51" s="179" t="s">
        <v>1315</v>
      </c>
      <c r="C51" s="148">
        <v>21001801</v>
      </c>
      <c r="D51" s="149" t="s">
        <v>1481</v>
      </c>
      <c r="E51" s="151" t="s">
        <v>784</v>
      </c>
      <c r="F51" s="151" t="s">
        <v>107</v>
      </c>
      <c r="G51" s="151"/>
      <c r="H51" s="150" t="s">
        <v>320</v>
      </c>
      <c r="I51" s="552" t="s">
        <v>1482</v>
      </c>
      <c r="J51" s="553"/>
      <c r="K51" s="372"/>
    </row>
    <row r="52" spans="1:11" s="170" customFormat="1" ht="12.75" customHeight="1" x14ac:dyDescent="0.25">
      <c r="A52" s="278" t="s">
        <v>1291</v>
      </c>
      <c r="B52" s="179" t="s">
        <v>1252</v>
      </c>
      <c r="C52" s="149">
        <v>91002301</v>
      </c>
      <c r="D52" s="149" t="s">
        <v>1483</v>
      </c>
      <c r="E52" s="147" t="s">
        <v>416</v>
      </c>
      <c r="F52" s="151"/>
      <c r="G52" s="151"/>
      <c r="H52" s="150" t="s">
        <v>321</v>
      </c>
      <c r="I52" s="550" t="s">
        <v>1484</v>
      </c>
      <c r="J52" s="551"/>
      <c r="K52" s="372"/>
    </row>
    <row r="53" spans="1:11" s="170" customFormat="1" ht="12.75" customHeight="1" x14ac:dyDescent="0.25">
      <c r="A53" s="278" t="s">
        <v>1490</v>
      </c>
      <c r="B53" s="179" t="s">
        <v>1430</v>
      </c>
      <c r="C53" s="149">
        <v>91005501</v>
      </c>
      <c r="D53" s="149" t="s">
        <v>1500</v>
      </c>
      <c r="E53" s="363" t="s">
        <v>53</v>
      </c>
      <c r="F53" s="36"/>
      <c r="G53" s="36"/>
      <c r="H53" s="428" t="s">
        <v>320</v>
      </c>
      <c r="I53" s="554" t="s">
        <v>1492</v>
      </c>
      <c r="J53" s="555"/>
      <c r="K53" s="372"/>
    </row>
    <row r="54" spans="1:11" s="170" customFormat="1" ht="12.75" customHeight="1" x14ac:dyDescent="0.25">
      <c r="A54" s="278" t="s">
        <v>1491</v>
      </c>
      <c r="B54" s="179" t="s">
        <v>1432</v>
      </c>
      <c r="C54" s="149">
        <v>91005601</v>
      </c>
      <c r="D54" s="149" t="s">
        <v>1500</v>
      </c>
      <c r="E54" s="363" t="s">
        <v>53</v>
      </c>
      <c r="F54" s="151"/>
      <c r="G54" s="151"/>
      <c r="H54" s="428" t="s">
        <v>320</v>
      </c>
      <c r="I54" s="559" t="s">
        <v>1495</v>
      </c>
      <c r="J54" s="560"/>
      <c r="K54" s="372"/>
    </row>
    <row r="55" spans="1:11" s="170" customFormat="1" ht="12.75" customHeight="1" thickBot="1" x14ac:dyDescent="0.3">
      <c r="A55" s="279" t="s">
        <v>1496</v>
      </c>
      <c r="B55" s="270" t="s">
        <v>1497</v>
      </c>
      <c r="C55" s="280">
        <v>91004101</v>
      </c>
      <c r="D55" s="281" t="s">
        <v>1498</v>
      </c>
      <c r="E55" s="271" t="s">
        <v>53</v>
      </c>
      <c r="F55" s="287"/>
      <c r="G55" s="287"/>
      <c r="H55" s="150" t="s">
        <v>320</v>
      </c>
      <c r="I55" s="548" t="s">
        <v>1499</v>
      </c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3" type="noConversion"/>
  <conditionalFormatting sqref="D60:D64 D69:D70 D67">
    <cfRule type="expression" dxfId="2726" priority="15361">
      <formula>$H60=0</formula>
    </cfRule>
  </conditionalFormatting>
  <conditionalFormatting sqref="D68">
    <cfRule type="expression" dxfId="2725" priority="15350">
      <formula>$H68=0</formula>
    </cfRule>
  </conditionalFormatting>
  <conditionalFormatting sqref="D72">
    <cfRule type="expression" dxfId="2724" priority="15347">
      <formula>$H72=0</formula>
    </cfRule>
  </conditionalFormatting>
  <conditionalFormatting sqref="D74">
    <cfRule type="expression" dxfId="2723" priority="15346">
      <formula>$H74=0</formula>
    </cfRule>
  </conditionalFormatting>
  <conditionalFormatting sqref="D81">
    <cfRule type="expression" dxfId="2722" priority="15345">
      <formula>$H81=0</formula>
    </cfRule>
  </conditionalFormatting>
  <conditionalFormatting sqref="D75">
    <cfRule type="expression" dxfId="2721" priority="15344">
      <formula>$H75=0</formula>
    </cfRule>
  </conditionalFormatting>
  <conditionalFormatting sqref="D71">
    <cfRule type="expression" dxfId="2720" priority="15343">
      <formula>$H71=0</formula>
    </cfRule>
  </conditionalFormatting>
  <conditionalFormatting sqref="D83">
    <cfRule type="expression" dxfId="2719" priority="15342">
      <formula>$H83=0</formula>
    </cfRule>
  </conditionalFormatting>
  <conditionalFormatting sqref="D84">
    <cfRule type="expression" dxfId="2718" priority="15341">
      <formula>$H84=0</formula>
    </cfRule>
  </conditionalFormatting>
  <conditionalFormatting sqref="D85">
    <cfRule type="expression" dxfId="2717" priority="15340">
      <formula>$H85=0</formula>
    </cfRule>
  </conditionalFormatting>
  <conditionalFormatting sqref="D86">
    <cfRule type="expression" dxfId="2716" priority="15339">
      <formula>$H86=0</formula>
    </cfRule>
  </conditionalFormatting>
  <conditionalFormatting sqref="D87">
    <cfRule type="expression" dxfId="2715" priority="15338">
      <formula>$H87=0</formula>
    </cfRule>
  </conditionalFormatting>
  <conditionalFormatting sqref="D88">
    <cfRule type="expression" dxfId="2714" priority="15337">
      <formula>$H88=0</formula>
    </cfRule>
  </conditionalFormatting>
  <conditionalFormatting sqref="D82">
    <cfRule type="expression" dxfId="2713" priority="15336">
      <formula>$H82=0</formula>
    </cfRule>
  </conditionalFormatting>
  <conditionalFormatting sqref="D66">
    <cfRule type="expression" dxfId="2712" priority="15335">
      <formula>$H66=0</formula>
    </cfRule>
  </conditionalFormatting>
  <conditionalFormatting sqref="D65">
    <cfRule type="expression" dxfId="2711" priority="15334">
      <formula>$H65=0</formula>
    </cfRule>
  </conditionalFormatting>
  <conditionalFormatting sqref="D69">
    <cfRule type="expression" dxfId="2710" priority="15333">
      <formula>$H69=0</formula>
    </cfRule>
  </conditionalFormatting>
  <conditionalFormatting sqref="D70">
    <cfRule type="expression" dxfId="2709" priority="15332">
      <formula>$H70=0</formula>
    </cfRule>
  </conditionalFormatting>
  <conditionalFormatting sqref="D71">
    <cfRule type="expression" dxfId="2708" priority="15331">
      <formula>$H71=0</formula>
    </cfRule>
  </conditionalFormatting>
  <conditionalFormatting sqref="D74">
    <cfRule type="expression" dxfId="2707" priority="15330">
      <formula>$H74=0</formula>
    </cfRule>
  </conditionalFormatting>
  <conditionalFormatting sqref="D72">
    <cfRule type="expression" dxfId="2706" priority="15329">
      <formula>$H72=0</formula>
    </cfRule>
  </conditionalFormatting>
  <conditionalFormatting sqref="D68">
    <cfRule type="expression" dxfId="2705" priority="15328">
      <formula>$H68=0</formula>
    </cfRule>
  </conditionalFormatting>
  <conditionalFormatting sqref="D76">
    <cfRule type="expression" dxfId="2704" priority="15327">
      <formula>$H76=0</formula>
    </cfRule>
  </conditionalFormatting>
  <conditionalFormatting sqref="D77">
    <cfRule type="expression" dxfId="2703" priority="15326">
      <formula>$H77=0</formula>
    </cfRule>
  </conditionalFormatting>
  <conditionalFormatting sqref="D78">
    <cfRule type="expression" dxfId="2702" priority="15325">
      <formula>$H78=0</formula>
    </cfRule>
  </conditionalFormatting>
  <conditionalFormatting sqref="D79">
    <cfRule type="expression" dxfId="2701" priority="15324">
      <formula>$H79=0</formula>
    </cfRule>
  </conditionalFormatting>
  <conditionalFormatting sqref="D80">
    <cfRule type="expression" dxfId="2700" priority="15323">
      <formula>$H80=0</formula>
    </cfRule>
  </conditionalFormatting>
  <conditionalFormatting sqref="I6:I31">
    <cfRule type="cellIs" dxfId="2699" priority="141" operator="equal">
      <formula>"Needs Trained"</formula>
    </cfRule>
  </conditionalFormatting>
  <conditionalFormatting sqref="I6:I31">
    <cfRule type="cellIs" dxfId="2698" priority="140" operator="equal">
      <formula>"Signed Off"</formula>
    </cfRule>
  </conditionalFormatting>
  <conditionalFormatting sqref="I5">
    <cfRule type="cellIs" dxfId="2697" priority="139" operator="equal">
      <formula>"Needs Trained"</formula>
    </cfRule>
  </conditionalFormatting>
  <conditionalFormatting sqref="I5">
    <cfRule type="cellIs" dxfId="2696" priority="138" operator="equal">
      <formula>"Signed Off"</formula>
    </cfRule>
  </conditionalFormatting>
  <conditionalFormatting sqref="D52 D55">
    <cfRule type="expression" dxfId="2695" priority="135">
      <formula>$H52="Complete"</formula>
    </cfRule>
  </conditionalFormatting>
  <conditionalFormatting sqref="C52 C55">
    <cfRule type="expression" dxfId="2694" priority="134">
      <formula>$H52="Complete"</formula>
    </cfRule>
  </conditionalFormatting>
  <conditionalFormatting sqref="C52 C55">
    <cfRule type="expression" dxfId="2693" priority="133">
      <formula>$H52="Complete"</formula>
    </cfRule>
  </conditionalFormatting>
  <conditionalFormatting sqref="A52:A55">
    <cfRule type="expression" dxfId="2692" priority="137">
      <formula>$H52="Complete"</formula>
    </cfRule>
  </conditionalFormatting>
  <conditionalFormatting sqref="A52:A55">
    <cfRule type="expression" dxfId="2691" priority="136">
      <formula>$H52="Complete"</formula>
    </cfRule>
  </conditionalFormatting>
  <conditionalFormatting sqref="I52 I55">
    <cfRule type="expression" dxfId="2690" priority="132">
      <formula>$H52="Complete"</formula>
    </cfRule>
  </conditionalFormatting>
  <conditionalFormatting sqref="B52 B55">
    <cfRule type="expression" dxfId="2689" priority="131">
      <formula>$H52="Complete"</formula>
    </cfRule>
  </conditionalFormatting>
  <conditionalFormatting sqref="D45">
    <cfRule type="expression" dxfId="2688" priority="130">
      <formula>$H45="Complete"</formula>
    </cfRule>
  </conditionalFormatting>
  <conditionalFormatting sqref="I45">
    <cfRule type="expression" dxfId="2687" priority="129">
      <formula>$H45="Complete"</formula>
    </cfRule>
  </conditionalFormatting>
  <conditionalFormatting sqref="B45">
    <cfRule type="expression" dxfId="2686" priority="128">
      <formula>$H45="Complete"</formula>
    </cfRule>
  </conditionalFormatting>
  <conditionalFormatting sqref="A45">
    <cfRule type="expression" dxfId="2685" priority="127">
      <formula>$H45="Complete"</formula>
    </cfRule>
  </conditionalFormatting>
  <conditionalFormatting sqref="A45">
    <cfRule type="expression" dxfId="2684" priority="126">
      <formula>$H45="Complete"</formula>
    </cfRule>
  </conditionalFormatting>
  <conditionalFormatting sqref="C45">
    <cfRule type="expression" dxfId="2683" priority="125">
      <formula>$H45="Complete"</formula>
    </cfRule>
  </conditionalFormatting>
  <conditionalFormatting sqref="A46">
    <cfRule type="expression" dxfId="2682" priority="124">
      <formula>$H46="Complete"</formula>
    </cfRule>
  </conditionalFormatting>
  <conditionalFormatting sqref="A46">
    <cfRule type="expression" dxfId="2681" priority="123">
      <formula>$H46="Complete"</formula>
    </cfRule>
  </conditionalFormatting>
  <conditionalFormatting sqref="D46">
    <cfRule type="expression" dxfId="2680" priority="122">
      <formula>$H46="Complete"</formula>
    </cfRule>
  </conditionalFormatting>
  <conditionalFormatting sqref="C46">
    <cfRule type="expression" dxfId="2679" priority="121">
      <formula>$H46="Complete"</formula>
    </cfRule>
  </conditionalFormatting>
  <conditionalFormatting sqref="C46">
    <cfRule type="expression" dxfId="2678" priority="120">
      <formula>$H46="Complete"</formula>
    </cfRule>
  </conditionalFormatting>
  <conditionalFormatting sqref="I46">
    <cfRule type="expression" dxfId="2677" priority="119">
      <formula>$H46="Complete"</formula>
    </cfRule>
  </conditionalFormatting>
  <conditionalFormatting sqref="B46">
    <cfRule type="expression" dxfId="2676" priority="118">
      <formula>$H46="Complete"</formula>
    </cfRule>
  </conditionalFormatting>
  <conditionalFormatting sqref="A48">
    <cfRule type="expression" dxfId="2675" priority="117">
      <formula>$H48="Complete"</formula>
    </cfRule>
  </conditionalFormatting>
  <conditionalFormatting sqref="A48">
    <cfRule type="expression" dxfId="2674" priority="116">
      <formula>$H48="Complete"</formula>
    </cfRule>
  </conditionalFormatting>
  <conditionalFormatting sqref="D48">
    <cfRule type="expression" dxfId="2673" priority="115">
      <formula>$H48="Complete"</formula>
    </cfRule>
  </conditionalFormatting>
  <conditionalFormatting sqref="C48">
    <cfRule type="expression" dxfId="2672" priority="114">
      <formula>$H48="Complete"</formula>
    </cfRule>
  </conditionalFormatting>
  <conditionalFormatting sqref="C48">
    <cfRule type="expression" dxfId="2671" priority="113">
      <formula>$H48="Complete"</formula>
    </cfRule>
  </conditionalFormatting>
  <conditionalFormatting sqref="I48">
    <cfRule type="expression" dxfId="2670" priority="112">
      <formula>$H48="Complete"</formula>
    </cfRule>
  </conditionalFormatting>
  <conditionalFormatting sqref="B48">
    <cfRule type="expression" dxfId="2669" priority="111">
      <formula>$H48="Complete"</formula>
    </cfRule>
  </conditionalFormatting>
  <conditionalFormatting sqref="A51">
    <cfRule type="expression" dxfId="2668" priority="102">
      <formula>$H51="Complete"</formula>
    </cfRule>
  </conditionalFormatting>
  <conditionalFormatting sqref="A51">
    <cfRule type="expression" dxfId="2667" priority="101">
      <formula>$H51="Complete"</formula>
    </cfRule>
  </conditionalFormatting>
  <conditionalFormatting sqref="C51">
    <cfRule type="expression" dxfId="2666" priority="100">
      <formula>$H51="Complete"</formula>
    </cfRule>
  </conditionalFormatting>
  <conditionalFormatting sqref="C51">
    <cfRule type="expression" dxfId="2665" priority="99">
      <formula>$H51="Complete"</formula>
    </cfRule>
  </conditionalFormatting>
  <conditionalFormatting sqref="D51">
    <cfRule type="expression" dxfId="2664" priority="98">
      <formula>$H51="Complete"</formula>
    </cfRule>
  </conditionalFormatting>
  <conditionalFormatting sqref="I51">
    <cfRule type="expression" dxfId="2663" priority="97">
      <formula>$H51="Complete"</formula>
    </cfRule>
  </conditionalFormatting>
  <conditionalFormatting sqref="B51">
    <cfRule type="expression" dxfId="2662" priority="96">
      <formula>$H51="Complete"</formula>
    </cfRule>
  </conditionalFormatting>
  <conditionalFormatting sqref="H33:H39 H45:H46 H48 H51:H52 H55">
    <cfRule type="expression" dxfId="2661" priority="95">
      <formula>$H33="Complete"</formula>
    </cfRule>
  </conditionalFormatting>
  <conditionalFormatting sqref="D34">
    <cfRule type="expression" dxfId="2660" priority="93">
      <formula>$H34="Complete"</formula>
    </cfRule>
  </conditionalFormatting>
  <conditionalFormatting sqref="B34">
    <cfRule type="expression" dxfId="2659" priority="92">
      <formula>$H34="Complete"</formula>
    </cfRule>
  </conditionalFormatting>
  <conditionalFormatting sqref="C34">
    <cfRule type="expression" dxfId="2658" priority="91">
      <formula>$H34="Complete"</formula>
    </cfRule>
  </conditionalFormatting>
  <conditionalFormatting sqref="C34">
    <cfRule type="expression" dxfId="2657" priority="90">
      <formula>$H34="Complete"</formula>
    </cfRule>
  </conditionalFormatting>
  <conditionalFormatting sqref="I34">
    <cfRule type="expression" dxfId="2656" priority="89">
      <formula>$H34="Complete"</formula>
    </cfRule>
  </conditionalFormatting>
  <conditionalFormatting sqref="A34">
    <cfRule type="expression" dxfId="2655" priority="94">
      <formula>$H34="Complete"</formula>
    </cfRule>
  </conditionalFormatting>
  <conditionalFormatting sqref="D33">
    <cfRule type="expression" dxfId="2654" priority="86">
      <formula>$H33="Complete"</formula>
    </cfRule>
  </conditionalFormatting>
  <conditionalFormatting sqref="C33">
    <cfRule type="expression" dxfId="2653" priority="85">
      <formula>$H33="Complete"</formula>
    </cfRule>
  </conditionalFormatting>
  <conditionalFormatting sqref="C33">
    <cfRule type="expression" dxfId="2652" priority="84">
      <formula>$H33="Complete"</formula>
    </cfRule>
  </conditionalFormatting>
  <conditionalFormatting sqref="A33">
    <cfRule type="expression" dxfId="2651" priority="88">
      <formula>$H33="Complete"</formula>
    </cfRule>
  </conditionalFormatting>
  <conditionalFormatting sqref="A33">
    <cfRule type="expression" dxfId="2650" priority="87">
      <formula>$H33="Complete"</formula>
    </cfRule>
  </conditionalFormatting>
  <conditionalFormatting sqref="B33">
    <cfRule type="expression" dxfId="2649" priority="83">
      <formula>$H33="Complete"</formula>
    </cfRule>
  </conditionalFormatting>
  <conditionalFormatting sqref="I33">
    <cfRule type="expression" dxfId="2648" priority="82">
      <formula>$H33="Complete"</formula>
    </cfRule>
  </conditionalFormatting>
  <conditionalFormatting sqref="A35:D35">
    <cfRule type="expression" dxfId="2647" priority="81">
      <formula>$H35="Complete"</formula>
    </cfRule>
  </conditionalFormatting>
  <conditionalFormatting sqref="I35">
    <cfRule type="expression" dxfId="2646" priority="80">
      <formula>$H35="Complete"</formula>
    </cfRule>
  </conditionalFormatting>
  <conditionalFormatting sqref="A36:D36">
    <cfRule type="expression" dxfId="2645" priority="79">
      <formula>$H36="Complete"</formula>
    </cfRule>
  </conditionalFormatting>
  <conditionalFormatting sqref="A37:D37">
    <cfRule type="expression" dxfId="2644" priority="78">
      <formula>$H37="Complete"</formula>
    </cfRule>
  </conditionalFormatting>
  <conditionalFormatting sqref="I36">
    <cfRule type="expression" dxfId="2643" priority="77">
      <formula>$H36="Complete"</formula>
    </cfRule>
  </conditionalFormatting>
  <conditionalFormatting sqref="I37">
    <cfRule type="expression" dxfId="2642" priority="76">
      <formula>$H37="Complete"</formula>
    </cfRule>
  </conditionalFormatting>
  <conditionalFormatting sqref="A38">
    <cfRule type="expression" dxfId="2641" priority="75">
      <formula>$H38="Complete"</formula>
    </cfRule>
  </conditionalFormatting>
  <conditionalFormatting sqref="D38">
    <cfRule type="expression" dxfId="2640" priority="72">
      <formula>$H38="Complete"</formula>
    </cfRule>
  </conditionalFormatting>
  <conditionalFormatting sqref="D38">
    <cfRule type="expression" dxfId="2639" priority="74">
      <formula>$H38="Complete"</formula>
    </cfRule>
  </conditionalFormatting>
  <conditionalFormatting sqref="D38">
    <cfRule type="expression" dxfId="2638" priority="73">
      <formula>$H38="Complete"</formula>
    </cfRule>
  </conditionalFormatting>
  <conditionalFormatting sqref="I38">
    <cfRule type="expression" dxfId="2637" priority="71">
      <formula>$H38="Complete"</formula>
    </cfRule>
  </conditionalFormatting>
  <conditionalFormatting sqref="B38">
    <cfRule type="expression" dxfId="2636" priority="70">
      <formula>$H38="Complete"</formula>
    </cfRule>
  </conditionalFormatting>
  <conditionalFormatting sqref="C38">
    <cfRule type="expression" dxfId="2635" priority="69">
      <formula>$H38="Complete"</formula>
    </cfRule>
  </conditionalFormatting>
  <conditionalFormatting sqref="I39">
    <cfRule type="expression" dxfId="2634" priority="68">
      <formula>$H39="Complete"</formula>
    </cfRule>
  </conditionalFormatting>
  <conditionalFormatting sqref="A39">
    <cfRule type="expression" dxfId="2633" priority="67">
      <formula>$H39="Complete"</formula>
    </cfRule>
  </conditionalFormatting>
  <conditionalFormatting sqref="D39">
    <cfRule type="expression" dxfId="2632" priority="66">
      <formula>$H39="Complete"</formula>
    </cfRule>
  </conditionalFormatting>
  <conditionalFormatting sqref="B39">
    <cfRule type="expression" dxfId="2631" priority="65">
      <formula>$H39="Complete"</formula>
    </cfRule>
  </conditionalFormatting>
  <conditionalFormatting sqref="C39">
    <cfRule type="expression" dxfId="2630" priority="64">
      <formula>$H39="Complete"</formula>
    </cfRule>
  </conditionalFormatting>
  <conditionalFormatting sqref="C39">
    <cfRule type="expression" dxfId="2629" priority="63">
      <formula>$H39="Complete"</formula>
    </cfRule>
  </conditionalFormatting>
  <conditionalFormatting sqref="A40">
    <cfRule type="expression" dxfId="2628" priority="62">
      <formula>$H40="Complete"</formula>
    </cfRule>
  </conditionalFormatting>
  <conditionalFormatting sqref="B40:D40 H40:I40">
    <cfRule type="expression" dxfId="2627" priority="61">
      <formula>$H40="Complete"</formula>
    </cfRule>
  </conditionalFormatting>
  <conditionalFormatting sqref="A41">
    <cfRule type="expression" dxfId="2626" priority="60">
      <formula>$H41="Complete"</formula>
    </cfRule>
  </conditionalFormatting>
  <conditionalFormatting sqref="D41">
    <cfRule type="expression" dxfId="2625" priority="59">
      <formula>$H41="Complete"</formula>
    </cfRule>
  </conditionalFormatting>
  <conditionalFormatting sqref="B41">
    <cfRule type="expression" dxfId="2624" priority="58">
      <formula>$H41="Complete"</formula>
    </cfRule>
  </conditionalFormatting>
  <conditionalFormatting sqref="C41">
    <cfRule type="expression" dxfId="2623" priority="57">
      <formula>$H41="Complete"</formula>
    </cfRule>
  </conditionalFormatting>
  <conditionalFormatting sqref="C41">
    <cfRule type="expression" dxfId="2622" priority="56">
      <formula>$H41="Complete"</formula>
    </cfRule>
  </conditionalFormatting>
  <conditionalFormatting sqref="I41">
    <cfRule type="expression" dxfId="2621" priority="55">
      <formula>$H41="Complete"</formula>
    </cfRule>
  </conditionalFormatting>
  <conditionalFormatting sqref="H41">
    <cfRule type="expression" dxfId="2620" priority="54">
      <formula>$H41="Complete"</formula>
    </cfRule>
  </conditionalFormatting>
  <conditionalFormatting sqref="H42">
    <cfRule type="expression" dxfId="2619" priority="53">
      <formula>$H42="Complete"</formula>
    </cfRule>
  </conditionalFormatting>
  <conditionalFormatting sqref="A42">
    <cfRule type="expression" dxfId="2618" priority="52">
      <formula>$H42="Complete"</formula>
    </cfRule>
  </conditionalFormatting>
  <conditionalFormatting sqref="I42">
    <cfRule type="expression" dxfId="2617" priority="51">
      <formula>$H42="Complete"</formula>
    </cfRule>
  </conditionalFormatting>
  <conditionalFormatting sqref="D42">
    <cfRule type="expression" dxfId="2616" priority="50">
      <formula>$H42="Complete"</formula>
    </cfRule>
  </conditionalFormatting>
  <conditionalFormatting sqref="B42">
    <cfRule type="expression" dxfId="2615" priority="49">
      <formula>$H42="Complete"</formula>
    </cfRule>
  </conditionalFormatting>
  <conditionalFormatting sqref="C42">
    <cfRule type="expression" dxfId="2614" priority="48">
      <formula>$H42="Complete"</formula>
    </cfRule>
  </conditionalFormatting>
  <conditionalFormatting sqref="I43">
    <cfRule type="expression" dxfId="2613" priority="47">
      <formula>$H43="Complete"</formula>
    </cfRule>
  </conditionalFormatting>
  <conditionalFormatting sqref="H43">
    <cfRule type="expression" dxfId="2612" priority="46">
      <formula>$H43="Complete"</formula>
    </cfRule>
  </conditionalFormatting>
  <conditionalFormatting sqref="B43">
    <cfRule type="expression" dxfId="2611" priority="42">
      <formula>$H43="Complete"</formula>
    </cfRule>
  </conditionalFormatting>
  <conditionalFormatting sqref="A43">
    <cfRule type="expression" dxfId="2610" priority="45">
      <formula>$H43="Complete"</formula>
    </cfRule>
  </conditionalFormatting>
  <conditionalFormatting sqref="C43">
    <cfRule type="expression" dxfId="2609" priority="43">
      <formula>$H43="Complete"</formula>
    </cfRule>
  </conditionalFormatting>
  <conditionalFormatting sqref="A43">
    <cfRule type="expression" dxfId="2608" priority="44">
      <formula>$H43="Complete"</formula>
    </cfRule>
  </conditionalFormatting>
  <conditionalFormatting sqref="D43">
    <cfRule type="expression" dxfId="2607" priority="41">
      <formula>$H43="Complete"</formula>
    </cfRule>
  </conditionalFormatting>
  <conditionalFormatting sqref="A44">
    <cfRule type="expression" dxfId="2606" priority="40">
      <formula>$H44="Complete"</formula>
    </cfRule>
  </conditionalFormatting>
  <conditionalFormatting sqref="A44">
    <cfRule type="expression" dxfId="2605" priority="39">
      <formula>$H44="Complete"</formula>
    </cfRule>
  </conditionalFormatting>
  <conditionalFormatting sqref="D44">
    <cfRule type="expression" dxfId="2604" priority="38">
      <formula>$H44="Complete"</formula>
    </cfRule>
  </conditionalFormatting>
  <conditionalFormatting sqref="C44">
    <cfRule type="expression" dxfId="2603" priority="37">
      <formula>$H44="Complete"</formula>
    </cfRule>
  </conditionalFormatting>
  <conditionalFormatting sqref="C44">
    <cfRule type="expression" dxfId="2602" priority="36">
      <formula>$H44="Complete"</formula>
    </cfRule>
  </conditionalFormatting>
  <conditionalFormatting sqref="I44">
    <cfRule type="expression" dxfId="2601" priority="35">
      <formula>$H44="Complete"</formula>
    </cfRule>
  </conditionalFormatting>
  <conditionalFormatting sqref="B44">
    <cfRule type="expression" dxfId="2600" priority="34">
      <formula>$H44="Complete"</formula>
    </cfRule>
  </conditionalFormatting>
  <conditionalFormatting sqref="H44">
    <cfRule type="expression" dxfId="2599" priority="33">
      <formula>$H44="Complete"</formula>
    </cfRule>
  </conditionalFormatting>
  <conditionalFormatting sqref="H47">
    <cfRule type="expression" dxfId="2598" priority="32">
      <formula>$H47="Complete"</formula>
    </cfRule>
  </conditionalFormatting>
  <conditionalFormatting sqref="A47">
    <cfRule type="expression" dxfId="2597" priority="31">
      <formula>$H47="Complete"</formula>
    </cfRule>
  </conditionalFormatting>
  <conditionalFormatting sqref="A47">
    <cfRule type="expression" dxfId="2596" priority="30">
      <formula>$H47="Complete"</formula>
    </cfRule>
  </conditionalFormatting>
  <conditionalFormatting sqref="C47">
    <cfRule type="expression" dxfId="2595" priority="29">
      <formula>$H47="Complete"</formula>
    </cfRule>
  </conditionalFormatting>
  <conditionalFormatting sqref="D47">
    <cfRule type="expression" dxfId="2594" priority="28">
      <formula>$H47="Complete"</formula>
    </cfRule>
  </conditionalFormatting>
  <conditionalFormatting sqref="I47">
    <cfRule type="expression" dxfId="2593" priority="27">
      <formula>$H47="Complete"</formula>
    </cfRule>
  </conditionalFormatting>
  <conditionalFormatting sqref="B47">
    <cfRule type="expression" dxfId="2592" priority="26">
      <formula>$H47="Complete"</formula>
    </cfRule>
  </conditionalFormatting>
  <conditionalFormatting sqref="A49">
    <cfRule type="expression" dxfId="2591" priority="25">
      <formula>$H49="Complete"</formula>
    </cfRule>
  </conditionalFormatting>
  <conditionalFormatting sqref="A49">
    <cfRule type="expression" dxfId="2590" priority="24">
      <formula>$H49="Complete"</formula>
    </cfRule>
  </conditionalFormatting>
  <conditionalFormatting sqref="D49">
    <cfRule type="expression" dxfId="2589" priority="23">
      <formula>$H49="Complete"</formula>
    </cfRule>
  </conditionalFormatting>
  <conditionalFormatting sqref="C49">
    <cfRule type="expression" dxfId="2588" priority="22">
      <formula>$H49="Complete"</formula>
    </cfRule>
  </conditionalFormatting>
  <conditionalFormatting sqref="I49">
    <cfRule type="expression" dxfId="2587" priority="21">
      <formula>$H49="Complete"</formula>
    </cfRule>
  </conditionalFormatting>
  <conditionalFormatting sqref="B49">
    <cfRule type="expression" dxfId="2586" priority="20">
      <formula>$H49="Complete"</formula>
    </cfRule>
  </conditionalFormatting>
  <conditionalFormatting sqref="H49">
    <cfRule type="expression" dxfId="2585" priority="19">
      <formula>$H49="Complete"</formula>
    </cfRule>
  </conditionalFormatting>
  <conditionalFormatting sqref="A50">
    <cfRule type="expression" dxfId="2584" priority="18">
      <formula>$H50="Complete"</formula>
    </cfRule>
  </conditionalFormatting>
  <conditionalFormatting sqref="A50">
    <cfRule type="expression" dxfId="2583" priority="17">
      <formula>$H50="Complete"</formula>
    </cfRule>
  </conditionalFormatting>
  <conditionalFormatting sqref="D50">
    <cfRule type="expression" dxfId="2582" priority="16">
      <formula>$H50="Complete"</formula>
    </cfRule>
  </conditionalFormatting>
  <conditionalFormatting sqref="C50">
    <cfRule type="expression" dxfId="2581" priority="15">
      <formula>$H50="Complete"</formula>
    </cfRule>
  </conditionalFormatting>
  <conditionalFormatting sqref="I50">
    <cfRule type="expression" dxfId="2580" priority="14">
      <formula>$H50="Complete"</formula>
    </cfRule>
  </conditionalFormatting>
  <conditionalFormatting sqref="B50">
    <cfRule type="expression" dxfId="2579" priority="13">
      <formula>$H50="Complete"</formula>
    </cfRule>
  </conditionalFormatting>
  <conditionalFormatting sqref="H50">
    <cfRule type="expression" dxfId="2578" priority="12">
      <formula>$H50="Complete"</formula>
    </cfRule>
  </conditionalFormatting>
  <conditionalFormatting sqref="D53">
    <cfRule type="expression" dxfId="2577" priority="11">
      <formula>$H53="Complete"</formula>
    </cfRule>
  </conditionalFormatting>
  <conditionalFormatting sqref="I53">
    <cfRule type="expression" dxfId="2576" priority="10">
      <formula>$H53="Complete"</formula>
    </cfRule>
  </conditionalFormatting>
  <conditionalFormatting sqref="B53">
    <cfRule type="expression" dxfId="2575" priority="9">
      <formula>$H53="Complete"</formula>
    </cfRule>
  </conditionalFormatting>
  <conditionalFormatting sqref="C53">
    <cfRule type="expression" dxfId="2574" priority="8">
      <formula>$H53="Complete"</formula>
    </cfRule>
  </conditionalFormatting>
  <conditionalFormatting sqref="C54">
    <cfRule type="expression" dxfId="2573" priority="6">
      <formula>$H54="Complete"</formula>
    </cfRule>
  </conditionalFormatting>
  <conditionalFormatting sqref="C54">
    <cfRule type="expression" dxfId="2572" priority="5">
      <formula>$H54="Complete"</formula>
    </cfRule>
  </conditionalFormatting>
  <conditionalFormatting sqref="I54">
    <cfRule type="expression" dxfId="2571" priority="4">
      <formula>$H54="Complete"</formula>
    </cfRule>
  </conditionalFormatting>
  <conditionalFormatting sqref="B54">
    <cfRule type="expression" dxfId="2570" priority="3">
      <formula>$H54="Complete"</formula>
    </cfRule>
  </conditionalFormatting>
  <conditionalFormatting sqref="H53:H54">
    <cfRule type="expression" dxfId="2569" priority="2">
      <formula>$H53="Complete"</formula>
    </cfRule>
  </conditionalFormatting>
  <conditionalFormatting sqref="D54">
    <cfRule type="expression" dxfId="2568" priority="1">
      <formula>$H54="Complete"</formula>
    </cfRule>
  </conditionalFormatting>
  <dataValidations count="2">
    <dataValidation type="list" allowBlank="1" showInputMessage="1" showErrorMessage="1" sqref="F39:G40" xr:uid="{D745BA07-9E58-4F41-A490-4DAE0EECF31B}">
      <formula1>Drivers3</formula1>
    </dataValidation>
    <dataValidation type="list" allowBlank="1" showInputMessage="1" showErrorMessage="1" sqref="E5:F12 E14:F31 F34:G37 F42:G55 E33:G33 E40:G40 E34:E39 E41:E55" xr:uid="{A2825F71-3052-48E9-961E-8C082D5F855E}">
      <formula1>Drivers1</formula1>
    </dataValidation>
  </dataValidations>
  <printOptions horizontalCentered="1" vertic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60960</xdr:colOff>
                    <xdr:row>3</xdr:row>
                    <xdr:rowOff>304800</xdr:rowOff>
                  </from>
                  <to>
                    <xdr:col>12</xdr:col>
                    <xdr:colOff>594360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EE6F4EC-F63D-4BF7-8807-35F26CE435B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0AF2B1A-140E-4A28-A574-DD965F7224F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954A08F-E408-4B7B-9D5B-6E7596EBCAB7}">
          <x14:formula1>
            <xm:f>ProjectList!$A$2:$A$611</xm:f>
          </x14:formula1>
          <xm:sqref>B33:B55</xm:sqref>
        </x14:dataValidation>
        <x14:dataValidation type="list" allowBlank="1" showInputMessage="1" showErrorMessage="1" xr:uid="{6A0C444B-D4BB-4170-A528-5D3F3F2DC913}">
          <x14:formula1>
            <xm:f>ProjectList!#REF!</xm:f>
          </x14:formula1>
          <xm:sqref>H2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topLeftCell="A5" zoomScale="96" zoomScaleNormal="96" workbookViewId="0">
      <selection activeCell="A41" sqref="A41:J41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5" width="10.33203125" customWidth="1"/>
    <col min="6" max="6" width="12.33203125" customWidth="1"/>
    <col min="7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44140625" hidden="1" customWidth="1"/>
    <col min="18" max="24" width="9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</f>
        <v>44277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1307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1052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 t="s">
        <v>1257</v>
      </c>
      <c r="B5" s="179" t="s">
        <v>1252</v>
      </c>
      <c r="C5" s="147"/>
      <c r="D5" s="147"/>
      <c r="E5" s="147"/>
      <c r="F5" s="147"/>
      <c r="G5" s="147"/>
      <c r="H5" s="180" t="s">
        <v>185</v>
      </c>
      <c r="I5" s="401" t="str">
        <f>IF(E5="","",_xlfn.XLOOKUP(S5,DriverSignOffTB[IDTrain],DriverSignOffTB[Approved],"Needs Trained",0,1))</f>
        <v/>
      </c>
      <c r="J5" s="381" t="s">
        <v>1523</v>
      </c>
      <c r="K5" s="391" t="s">
        <v>1187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44277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 t="s">
        <v>1289</v>
      </c>
      <c r="B6" s="179" t="s">
        <v>1241</v>
      </c>
      <c r="C6" s="147">
        <v>208436</v>
      </c>
      <c r="D6" s="147">
        <v>91001701</v>
      </c>
      <c r="E6" s="147" t="s">
        <v>867</v>
      </c>
      <c r="F6" s="147"/>
      <c r="G6" s="147">
        <v>333</v>
      </c>
      <c r="H6" s="180" t="s">
        <v>185</v>
      </c>
      <c r="I6" s="375" t="str">
        <f>IF(E6="","",_xlfn.XLOOKUP(S6,DriverSignOffTB[IDTrain],DriverSignOffTB[Approved],"Needs Trained",0,1))</f>
        <v>Signed off</v>
      </c>
      <c r="J6" s="381" t="s">
        <v>1523</v>
      </c>
      <c r="K6" s="391" t="s">
        <v>1188</v>
      </c>
      <c r="L6" s="177"/>
      <c r="M6" s="177"/>
      <c r="N6" s="177"/>
      <c r="R6" s="414"/>
      <c r="S6" s="408" t="str">
        <f t="shared" ref="S6:S31" si="0">IF(E6="","",_xlfn.CONCAT(B6,E6))</f>
        <v>E39 LT, White, Field Test (ML310525)Cook</v>
      </c>
      <c r="T6" s="408" t="e">
        <f>IF(S6="","",I2)</f>
        <v>#REF!</v>
      </c>
      <c r="U6" s="409">
        <f>U5</f>
        <v>44277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Cook</v>
      </c>
    </row>
    <row r="7" spans="1:23" s="170" customFormat="1" x14ac:dyDescent="0.25">
      <c r="A7" s="179" t="s">
        <v>1258</v>
      </c>
      <c r="B7" s="179" t="s">
        <v>978</v>
      </c>
      <c r="C7" s="147" t="s">
        <v>1517</v>
      </c>
      <c r="D7" s="147"/>
      <c r="E7" s="147" t="s">
        <v>1166</v>
      </c>
      <c r="F7" s="147"/>
      <c r="G7" s="147" t="s">
        <v>1528</v>
      </c>
      <c r="H7" s="180" t="s">
        <v>185</v>
      </c>
      <c r="I7" s="375" t="str">
        <f>IF(E7="","",_xlfn.XLOOKUP(S7,DriverSignOffTB[IDTrain],DriverSignOffTB[Approved],"Needs Trained",0,1))</f>
        <v>Signed off</v>
      </c>
      <c r="J7" s="381" t="s">
        <v>1523</v>
      </c>
      <c r="K7" s="391" t="s">
        <v>1189</v>
      </c>
      <c r="L7" s="177"/>
      <c r="M7" s="177"/>
      <c r="N7" s="177"/>
      <c r="R7" s="414"/>
      <c r="S7" s="408" t="str">
        <f t="shared" si="0"/>
        <v>E39 HV, White, Field Test (MN408566)Perry</v>
      </c>
      <c r="T7" s="408" t="e">
        <f>IF(S7="","",I2)</f>
        <v>#REF!</v>
      </c>
      <c r="U7" s="409">
        <f t="shared" ref="U7:U31" si="3">U6</f>
        <v>44277</v>
      </c>
      <c r="V7" s="408" t="str">
        <f t="shared" si="1"/>
        <v>E39 HV, White, Field Test (MN408566)</v>
      </c>
      <c r="W7" s="415" t="str">
        <f t="shared" si="2"/>
        <v>Perry</v>
      </c>
    </row>
    <row r="8" spans="1:23" s="170" customFormat="1" x14ac:dyDescent="0.25">
      <c r="A8" s="179" t="s">
        <v>1320</v>
      </c>
      <c r="B8" s="179" t="s">
        <v>1081</v>
      </c>
      <c r="C8" s="147"/>
      <c r="D8" s="147"/>
      <c r="E8" s="147"/>
      <c r="F8" s="147"/>
      <c r="G8" s="147"/>
      <c r="H8" s="180" t="s">
        <v>185</v>
      </c>
      <c r="I8" s="375" t="str">
        <f>IF(E8="","",_xlfn.XLOOKUP(S8,DriverSignOffTB[IDTrain],DriverSignOffTB[Approved],"Needs Trained",0,1))</f>
        <v/>
      </c>
      <c r="J8" s="381" t="s">
        <v>1524</v>
      </c>
      <c r="K8" s="391" t="s">
        <v>1190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44277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 t="s">
        <v>1506</v>
      </c>
      <c r="B9" s="179" t="s">
        <v>1236</v>
      </c>
      <c r="C9" s="147"/>
      <c r="D9" s="147"/>
      <c r="E9" s="147"/>
      <c r="F9" s="147"/>
      <c r="G9" s="147"/>
      <c r="H9" s="180" t="s">
        <v>185</v>
      </c>
      <c r="I9" s="375" t="str">
        <f>IF(E9="","",_xlfn.XLOOKUP(S9,DriverSignOffTB[IDTrain],DriverSignOffTB[Approved],"Needs Trained",0,1))</f>
        <v/>
      </c>
      <c r="J9" s="381" t="s">
        <v>1525</v>
      </c>
      <c r="K9" s="391" t="s">
        <v>1191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44277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 t="s">
        <v>1319</v>
      </c>
      <c r="B10" s="179" t="s">
        <v>1131</v>
      </c>
      <c r="C10" s="147"/>
      <c r="D10" s="147"/>
      <c r="E10" s="147"/>
      <c r="F10" s="147"/>
      <c r="G10" s="147"/>
      <c r="H10" s="180" t="s">
        <v>185</v>
      </c>
      <c r="I10" s="375" t="str">
        <f>IF(E10="","",_xlfn.XLOOKUP(S10,DriverSignOffTB[IDTrain],DriverSignOffTB[Approved],"Needs Trained",0,1))</f>
        <v/>
      </c>
      <c r="J10" s="381" t="s">
        <v>1523</v>
      </c>
      <c r="K10" s="391" t="s">
        <v>1192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44277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 t="s">
        <v>1256</v>
      </c>
      <c r="B11" s="179" t="s">
        <v>1125</v>
      </c>
      <c r="C11" s="147">
        <v>207469</v>
      </c>
      <c r="D11" s="147">
        <v>90016901</v>
      </c>
      <c r="E11" s="147" t="s">
        <v>860</v>
      </c>
      <c r="F11" s="147"/>
      <c r="G11" s="147">
        <v>116</v>
      </c>
      <c r="H11" s="180" t="s">
        <v>185</v>
      </c>
      <c r="I11" s="375" t="str">
        <f>IF(E11="","",_xlfn.XLOOKUP(S11,DriverSignOffTB[IDTrain],DriverSignOffTB[Approved],"Needs Trained",0,1))</f>
        <v>Signed off</v>
      </c>
      <c r="J11" s="381"/>
      <c r="K11" s="391"/>
      <c r="L11" s="177"/>
      <c r="M11" s="177"/>
      <c r="N11" s="177"/>
      <c r="R11" s="414"/>
      <c r="S11" s="408" t="str">
        <f t="shared" si="0"/>
        <v>E36 MV, Green, ML652257, Field TestLula</v>
      </c>
      <c r="T11" s="408" t="e">
        <f>IF(S11="","",I2)</f>
        <v>#REF!</v>
      </c>
      <c r="U11" s="409">
        <f t="shared" si="3"/>
        <v>44277</v>
      </c>
      <c r="V11" s="408" t="str">
        <f t="shared" si="1"/>
        <v>E36 MV, Green, ML652257, Field Test</v>
      </c>
      <c r="W11" s="415" t="str">
        <f t="shared" si="2"/>
        <v>Lula</v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5" t="str">
        <f>IF(E12="","",_xlfn.XLOOKUP(S12,DriverSignOffTB[IDTrain],DriverSignOffTB[Approved],"Needs Trained",0,1))</f>
        <v/>
      </c>
      <c r="J12" s="381"/>
      <c r="K12" s="391"/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44277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97"/>
      <c r="J13" s="382"/>
      <c r="K13" s="392"/>
      <c r="L13" s="181"/>
      <c r="M13" s="181"/>
      <c r="N13" s="181"/>
      <c r="R13" s="414"/>
      <c r="S13" s="408"/>
      <c r="T13" s="408"/>
      <c r="U13" s="409">
        <f t="shared" si="3"/>
        <v>44277</v>
      </c>
      <c r="V13" s="408"/>
      <c r="W13" s="415"/>
    </row>
    <row r="14" spans="1:23" s="170" customFormat="1" ht="12.75" customHeight="1" x14ac:dyDescent="0.25">
      <c r="A14" s="36" t="s">
        <v>1511</v>
      </c>
      <c r="B14" s="183" t="s">
        <v>1309</v>
      </c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 t="s">
        <v>1058</v>
      </c>
      <c r="F14" s="147"/>
      <c r="G14" s="147">
        <v>52</v>
      </c>
      <c r="H14" s="180" t="s">
        <v>185</v>
      </c>
      <c r="I14" s="375" t="str">
        <f>IF(E14="","",_xlfn.XLOOKUP(S14,DriverSignOffTB[IDTrain],DriverSignOffTB[Approved],"Needs Trained",0,1))</f>
        <v>Signed off</v>
      </c>
      <c r="J14" s="381"/>
      <c r="K14" s="391"/>
      <c r="L14" s="177"/>
      <c r="M14" s="177"/>
      <c r="N14" s="177"/>
      <c r="R14" s="414"/>
      <c r="S14" s="408" t="str">
        <f t="shared" si="0"/>
        <v>H07 DV1 e-MV FVD ML424328 ZhaoCarbon</v>
      </c>
      <c r="T14" s="408" t="e">
        <f>IF(S14="","",I2)</f>
        <v>#REF!</v>
      </c>
      <c r="U14" s="409">
        <f t="shared" si="3"/>
        <v>44277</v>
      </c>
      <c r="V14" s="408" t="str">
        <f t="shared" si="1"/>
        <v>H07 DV1 e-MV FVD ML424328 Zhao</v>
      </c>
      <c r="W14" s="415" t="str">
        <f t="shared" si="2"/>
        <v>Carbon</v>
      </c>
    </row>
    <row r="15" spans="1:23" s="170" customFormat="1" ht="12.75" customHeight="1" x14ac:dyDescent="0.25">
      <c r="A15" s="36" t="s">
        <v>1291</v>
      </c>
      <c r="B15" s="183" t="s">
        <v>1392</v>
      </c>
      <c r="C15" s="8" t="str">
        <f>IF(B15="","",IF(VLOOKUP($B15,ProjectList!$A$2:$C$599,2)="","",VLOOKUP($B15,ProjectList!$A$2:$C$599,2)))</f>
        <v>No NPG driver needed</v>
      </c>
      <c r="D15" s="28" t="str">
        <f>IF(B15="","",IF(VLOOKUP($B15,ProjectList!$A$2:$C$599,3)="","",VLOOKUP($B15,ProjectList!$A$2:$C$599,3)))</f>
        <v>Opposite direction on oval 2 hours</v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433"/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44277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 t="s">
        <v>1280</v>
      </c>
      <c r="B16" s="183" t="s">
        <v>1316</v>
      </c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>2nd-Mon-Observer, 1st-Tues-Dyno-Keller</v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1"/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44277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 t="s">
        <v>1480</v>
      </c>
      <c r="B17" s="183" t="s">
        <v>1507</v>
      </c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>Drive Chase Vehicle for Nikola Filming</v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1"/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44277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 t="s">
        <v>1512</v>
      </c>
      <c r="B18" s="183" t="s">
        <v>1406</v>
      </c>
      <c r="C18" s="8" t="str">
        <f>IF(B18="","",IF(VLOOKUP($B18,ProjectList!$A$2:$C$599,2)="","",VLOOKUP($B18,ProjectList!$A$2:$C$599,2)))</f>
        <v>Prototype Hitch</v>
      </c>
      <c r="D18" s="28" t="str">
        <f>IF(B18="","",IF(VLOOKUP($B18,ProjectList!$A$2:$C$599,3)="","",VLOOKUP($B18,ProjectList!$A$2:$C$599,3)))</f>
        <v/>
      </c>
      <c r="E18" s="147" t="s">
        <v>1058</v>
      </c>
      <c r="F18" s="147"/>
      <c r="G18" s="147">
        <v>39</v>
      </c>
      <c r="H18" s="180" t="s">
        <v>185</v>
      </c>
      <c r="I18" s="375" t="str">
        <f>IF(E18="","",_xlfn.XLOOKUP(S18,DriverSignOffTB[IDTrain],DriverSignOffTB[Approved],"Needs Trained",0,1))</f>
        <v>Signed off</v>
      </c>
      <c r="J18" s="381"/>
      <c r="K18" s="391"/>
      <c r="L18" s="177"/>
      <c r="M18" s="177"/>
      <c r="N18" s="177"/>
      <c r="R18" s="414"/>
      <c r="S18" s="408" t="str">
        <f t="shared" si="0"/>
        <v>Lippert-HL Pioneer TrlCarbon</v>
      </c>
      <c r="T18" s="408" t="e">
        <f>IF(S18="","",I2)</f>
        <v>#REF!</v>
      </c>
      <c r="U18" s="409">
        <f t="shared" si="3"/>
        <v>44277</v>
      </c>
      <c r="V18" s="408" t="str">
        <f t="shared" si="1"/>
        <v>Lippert-HL Pioneer Trl</v>
      </c>
      <c r="W18" s="415" t="str">
        <f t="shared" si="2"/>
        <v>Carbon</v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1"/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44277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1"/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44277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1"/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44277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1"/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44277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1"/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44277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1"/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44277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1"/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44277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1"/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44277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5" t="str">
        <f>IF(E27="","",_xlfn.XLOOKUP(S27,DriverSignOffTB[IDTrain],DriverSignOffTB[Approved],"Needs Trained",0,1))</f>
        <v/>
      </c>
      <c r="J27" s="383"/>
      <c r="K27" s="391"/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44277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1"/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44277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5" t="str">
        <f>IF(E29="","",_xlfn.XLOOKUP(S29,DriverSignOffTB[IDTrain],DriverSignOffTB[Approved],"Needs Trained",0,1))</f>
        <v/>
      </c>
      <c r="J29" s="383" t="s">
        <v>1523</v>
      </c>
      <c r="K29" s="391" t="s">
        <v>1321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44277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1523</v>
      </c>
      <c r="K30" s="391" t="s">
        <v>56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44277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7" t="str">
        <f>IF(E31="","",_xlfn.XLOOKUP(S31,DriverSignOffTB[IDTrain],DriverSignOffTB[Approved],"Needs Trained",0,1))</f>
        <v/>
      </c>
      <c r="J31" s="383" t="s">
        <v>1523</v>
      </c>
      <c r="K31" s="393" t="s">
        <v>333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44277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/>
      <c r="J32" s="557"/>
      <c r="K32" s="283"/>
      <c r="L32" s="177"/>
      <c r="M32" s="177"/>
      <c r="N32" s="177"/>
    </row>
    <row r="33" spans="1:14" s="170" customFormat="1" ht="12.75" customHeight="1" x14ac:dyDescent="0.25">
      <c r="A33" s="278">
        <v>2</v>
      </c>
      <c r="B33" s="179" t="s">
        <v>992</v>
      </c>
      <c r="C33" s="149">
        <v>90009501</v>
      </c>
      <c r="D33" s="149" t="s">
        <v>1486</v>
      </c>
      <c r="E33" s="429" t="s">
        <v>333</v>
      </c>
      <c r="F33" s="147" t="s">
        <v>117</v>
      </c>
      <c r="G33" s="147"/>
      <c r="H33" s="428" t="s">
        <v>319</v>
      </c>
      <c r="I33" s="552" t="s">
        <v>1487</v>
      </c>
      <c r="J33" s="553"/>
      <c r="K33" s="372"/>
      <c r="L33" s="177"/>
      <c r="M33" s="177"/>
      <c r="N33" s="177"/>
    </row>
    <row r="34" spans="1:14" s="170" customFormat="1" x14ac:dyDescent="0.25">
      <c r="A34" s="278">
        <v>4</v>
      </c>
      <c r="B34" s="179" t="s">
        <v>1121</v>
      </c>
      <c r="C34" s="149">
        <v>91005701</v>
      </c>
      <c r="D34" s="149" t="s">
        <v>1488</v>
      </c>
      <c r="E34" s="429" t="s">
        <v>333</v>
      </c>
      <c r="F34" s="147"/>
      <c r="G34" s="147"/>
      <c r="H34" s="428" t="s">
        <v>319</v>
      </c>
      <c r="I34" s="550" t="s">
        <v>1489</v>
      </c>
      <c r="J34" s="551"/>
      <c r="K34" s="372"/>
      <c r="L34" s="177"/>
      <c r="M34" s="177"/>
      <c r="N34" s="177"/>
    </row>
    <row r="35" spans="1:14" s="170" customFormat="1" x14ac:dyDescent="0.25">
      <c r="A35" s="278">
        <v>10</v>
      </c>
      <c r="B35" s="179" t="s">
        <v>298</v>
      </c>
      <c r="C35" s="149">
        <v>605115752</v>
      </c>
      <c r="D35" s="149" t="s">
        <v>1418</v>
      </c>
      <c r="E35" s="429"/>
      <c r="F35" s="151"/>
      <c r="G35" s="151"/>
      <c r="H35" s="428" t="s">
        <v>97</v>
      </c>
      <c r="I35" s="552" t="s">
        <v>1417</v>
      </c>
      <c r="J35" s="553"/>
      <c r="K35" s="372"/>
      <c r="L35" s="177"/>
      <c r="M35" s="177"/>
      <c r="N35" s="177"/>
    </row>
    <row r="36" spans="1:14" s="170" customFormat="1" x14ac:dyDescent="0.25">
      <c r="A36" s="278">
        <v>7</v>
      </c>
      <c r="B36" s="179" t="s">
        <v>361</v>
      </c>
      <c r="C36" s="149">
        <v>605115752</v>
      </c>
      <c r="D36" s="149" t="s">
        <v>1418</v>
      </c>
      <c r="E36" s="363"/>
      <c r="F36" s="147"/>
      <c r="G36" s="147"/>
      <c r="H36" s="428" t="s">
        <v>97</v>
      </c>
      <c r="I36" s="552" t="s">
        <v>1419</v>
      </c>
      <c r="J36" s="553"/>
      <c r="K36" s="372"/>
      <c r="L36" s="177"/>
      <c r="M36" s="177"/>
      <c r="N36" s="177"/>
    </row>
    <row r="37" spans="1:14" s="170" customFormat="1" x14ac:dyDescent="0.25">
      <c r="A37" s="278">
        <v>8</v>
      </c>
      <c r="B37" s="179" t="s">
        <v>685</v>
      </c>
      <c r="C37" s="149">
        <v>605115752</v>
      </c>
      <c r="D37" s="149" t="s">
        <v>1418</v>
      </c>
      <c r="E37" s="429"/>
      <c r="F37" s="151"/>
      <c r="G37" s="151"/>
      <c r="H37" s="428" t="s">
        <v>97</v>
      </c>
      <c r="I37" s="552" t="s">
        <v>1420</v>
      </c>
      <c r="J37" s="553"/>
      <c r="K37" s="372"/>
      <c r="L37" s="177"/>
      <c r="M37" s="177"/>
      <c r="N37" s="177"/>
    </row>
    <row r="38" spans="1:14" s="170" customFormat="1" x14ac:dyDescent="0.25">
      <c r="A38" s="278">
        <v>9</v>
      </c>
      <c r="B38" s="179" t="s">
        <v>393</v>
      </c>
      <c r="C38" s="149">
        <v>605115752</v>
      </c>
      <c r="D38" s="149" t="s">
        <v>1418</v>
      </c>
      <c r="E38" s="429"/>
      <c r="F38" s="151"/>
      <c r="G38" s="151"/>
      <c r="H38" s="428" t="s">
        <v>97</v>
      </c>
      <c r="I38" s="552" t="s">
        <v>1421</v>
      </c>
      <c r="J38" s="553"/>
      <c r="K38" s="372"/>
      <c r="L38" s="177"/>
      <c r="M38" s="177"/>
      <c r="N38" s="177"/>
    </row>
    <row r="39" spans="1:14" s="170" customFormat="1" x14ac:dyDescent="0.25">
      <c r="A39" s="278">
        <v>3</v>
      </c>
      <c r="B39" s="179" t="s">
        <v>1121</v>
      </c>
      <c r="C39" s="149">
        <v>91003501</v>
      </c>
      <c r="D39" s="149" t="s">
        <v>1501</v>
      </c>
      <c r="E39" s="429" t="s">
        <v>117</v>
      </c>
      <c r="F39" s="147"/>
      <c r="G39" s="147"/>
      <c r="H39" s="428" t="s">
        <v>319</v>
      </c>
      <c r="I39" s="550" t="s">
        <v>1502</v>
      </c>
      <c r="J39" s="551"/>
      <c r="K39" s="372"/>
      <c r="L39" s="177"/>
      <c r="M39" s="177"/>
      <c r="N39" s="177"/>
    </row>
    <row r="40" spans="1:14" s="170" customFormat="1" x14ac:dyDescent="0.25">
      <c r="A40" s="274">
        <v>1</v>
      </c>
      <c r="B40" s="183" t="s">
        <v>1276</v>
      </c>
      <c r="C40" s="7">
        <v>21002101</v>
      </c>
      <c r="D40" s="7" t="s">
        <v>1283</v>
      </c>
      <c r="E40" s="429" t="s">
        <v>224</v>
      </c>
      <c r="F40" s="147"/>
      <c r="G40" s="147"/>
      <c r="H40" s="428" t="s">
        <v>322</v>
      </c>
      <c r="I40" s="554" t="s">
        <v>1284</v>
      </c>
      <c r="J40" s="555"/>
      <c r="K40" s="372"/>
      <c r="L40" s="177"/>
      <c r="M40" s="177"/>
      <c r="N40" s="177"/>
    </row>
    <row r="41" spans="1:14" s="170" customFormat="1" x14ac:dyDescent="0.25">
      <c r="A41" s="278">
        <v>6</v>
      </c>
      <c r="B41" s="179" t="s">
        <v>623</v>
      </c>
      <c r="C41" s="148">
        <v>91003501</v>
      </c>
      <c r="D41" s="149" t="s">
        <v>1501</v>
      </c>
      <c r="E41" s="363" t="s">
        <v>333</v>
      </c>
      <c r="F41" s="147"/>
      <c r="G41" s="147"/>
      <c r="H41" s="428" t="s">
        <v>320</v>
      </c>
      <c r="I41" s="552" t="s">
        <v>1503</v>
      </c>
      <c r="J41" s="553"/>
      <c r="K41" s="372"/>
      <c r="L41" s="177"/>
      <c r="M41" s="177"/>
      <c r="N41" s="177"/>
    </row>
    <row r="42" spans="1:14" s="170" customFormat="1" x14ac:dyDescent="0.25">
      <c r="A42" s="278">
        <v>5</v>
      </c>
      <c r="B42" s="179" t="s">
        <v>1081</v>
      </c>
      <c r="C42" s="431">
        <v>90018801</v>
      </c>
      <c r="D42" s="149" t="s">
        <v>1377</v>
      </c>
      <c r="E42" s="363" t="s">
        <v>333</v>
      </c>
      <c r="F42" s="151"/>
      <c r="G42" s="151"/>
      <c r="H42" s="428" t="s">
        <v>319</v>
      </c>
      <c r="I42" s="554" t="s">
        <v>1378</v>
      </c>
      <c r="J42" s="555"/>
      <c r="K42" s="372"/>
      <c r="L42" s="177"/>
      <c r="M42" s="177"/>
      <c r="N42" s="177"/>
    </row>
    <row r="43" spans="1:14" s="170" customFormat="1" x14ac:dyDescent="0.25">
      <c r="A43" s="278" t="s">
        <v>1291</v>
      </c>
      <c r="B43" s="179" t="s">
        <v>1392</v>
      </c>
      <c r="C43" s="148">
        <v>91004701</v>
      </c>
      <c r="D43" s="149" t="s">
        <v>1515</v>
      </c>
      <c r="E43" s="151" t="s">
        <v>333</v>
      </c>
      <c r="F43" s="151" t="s">
        <v>117</v>
      </c>
      <c r="G43" s="151"/>
      <c r="H43" s="150" t="s">
        <v>319</v>
      </c>
      <c r="I43" s="552" t="s">
        <v>1516</v>
      </c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51"/>
      <c r="F48" s="151"/>
      <c r="G48" s="151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51"/>
      <c r="F50" s="151"/>
      <c r="G50" s="151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51"/>
      <c r="F52" s="151"/>
      <c r="G52" s="151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51"/>
      <c r="F54" s="151"/>
      <c r="G54" s="151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87"/>
      <c r="F55" s="287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3" type="noConversion"/>
  <conditionalFormatting sqref="D60:D64 D69:D70 D67">
    <cfRule type="expression" dxfId="2567" priority="2301">
      <formula>$H60=0</formula>
    </cfRule>
  </conditionalFormatting>
  <conditionalFormatting sqref="D68">
    <cfRule type="expression" dxfId="2566" priority="2300">
      <formula>$H68=0</formula>
    </cfRule>
  </conditionalFormatting>
  <conditionalFormatting sqref="D72">
    <cfRule type="expression" dxfId="2565" priority="2299">
      <formula>$H72=0</formula>
    </cfRule>
  </conditionalFormatting>
  <conditionalFormatting sqref="D74">
    <cfRule type="expression" dxfId="2564" priority="2298">
      <formula>$H74=0</formula>
    </cfRule>
  </conditionalFormatting>
  <conditionalFormatting sqref="D81">
    <cfRule type="expression" dxfId="2563" priority="2297">
      <formula>$H81=0</formula>
    </cfRule>
  </conditionalFormatting>
  <conditionalFormatting sqref="D75">
    <cfRule type="expression" dxfId="2562" priority="2296">
      <formula>$H75=0</formula>
    </cfRule>
  </conditionalFormatting>
  <conditionalFormatting sqref="D71">
    <cfRule type="expression" dxfId="2561" priority="2295">
      <formula>$H71=0</formula>
    </cfRule>
  </conditionalFormatting>
  <conditionalFormatting sqref="D83">
    <cfRule type="expression" dxfId="2560" priority="2294">
      <formula>$H83=0</formula>
    </cfRule>
  </conditionalFormatting>
  <conditionalFormatting sqref="D84">
    <cfRule type="expression" dxfId="2559" priority="2293">
      <formula>$H84=0</formula>
    </cfRule>
  </conditionalFormatting>
  <conditionalFormatting sqref="D85">
    <cfRule type="expression" dxfId="2558" priority="2292">
      <formula>$H85=0</formula>
    </cfRule>
  </conditionalFormatting>
  <conditionalFormatting sqref="D86">
    <cfRule type="expression" dxfId="2557" priority="2291">
      <formula>$H86=0</formula>
    </cfRule>
  </conditionalFormatting>
  <conditionalFormatting sqref="D87">
    <cfRule type="expression" dxfId="2556" priority="2290">
      <formula>$H87=0</formula>
    </cfRule>
  </conditionalFormatting>
  <conditionalFormatting sqref="D88">
    <cfRule type="expression" dxfId="2555" priority="2289">
      <formula>$H88=0</formula>
    </cfRule>
  </conditionalFormatting>
  <conditionalFormatting sqref="D82">
    <cfRule type="expression" dxfId="2554" priority="2288">
      <formula>$H82=0</formula>
    </cfRule>
  </conditionalFormatting>
  <conditionalFormatting sqref="D66">
    <cfRule type="expression" dxfId="2553" priority="2287">
      <formula>$H66=0</formula>
    </cfRule>
  </conditionalFormatting>
  <conditionalFormatting sqref="D65">
    <cfRule type="expression" dxfId="2552" priority="2286">
      <formula>$H65=0</formula>
    </cfRule>
  </conditionalFormatting>
  <conditionalFormatting sqref="D69">
    <cfRule type="expression" dxfId="2551" priority="2285">
      <formula>$H69=0</formula>
    </cfRule>
  </conditionalFormatting>
  <conditionalFormatting sqref="D70">
    <cfRule type="expression" dxfId="2550" priority="2284">
      <formula>$H70=0</formula>
    </cfRule>
  </conditionalFormatting>
  <conditionalFormatting sqref="D71">
    <cfRule type="expression" dxfId="2549" priority="2283">
      <formula>$H71=0</formula>
    </cfRule>
  </conditionalFormatting>
  <conditionalFormatting sqref="D74">
    <cfRule type="expression" dxfId="2548" priority="2282">
      <formula>$H74=0</formula>
    </cfRule>
  </conditionalFormatting>
  <conditionalFormatting sqref="D72">
    <cfRule type="expression" dxfId="2547" priority="2281">
      <formula>$H72=0</formula>
    </cfRule>
  </conditionalFormatting>
  <conditionalFormatting sqref="D68">
    <cfRule type="expression" dxfId="2546" priority="2280">
      <formula>$H68=0</formula>
    </cfRule>
  </conditionalFormatting>
  <conditionalFormatting sqref="D76">
    <cfRule type="expression" dxfId="2545" priority="2279">
      <formula>$H76=0</formula>
    </cfRule>
  </conditionalFormatting>
  <conditionalFormatting sqref="D77">
    <cfRule type="expression" dxfId="2544" priority="2278">
      <formula>$H77=0</formula>
    </cfRule>
  </conditionalFormatting>
  <conditionalFormatting sqref="D78">
    <cfRule type="expression" dxfId="2543" priority="2277">
      <formula>$H78=0</formula>
    </cfRule>
  </conditionalFormatting>
  <conditionalFormatting sqref="D79">
    <cfRule type="expression" dxfId="2542" priority="2276">
      <formula>$H79=0</formula>
    </cfRule>
  </conditionalFormatting>
  <conditionalFormatting sqref="D80">
    <cfRule type="expression" dxfId="2541" priority="2275">
      <formula>$H80=0</formula>
    </cfRule>
  </conditionalFormatting>
  <conditionalFormatting sqref="A48:A55">
    <cfRule type="expression" dxfId="2540" priority="2081">
      <formula>$H48="Complete"</formula>
    </cfRule>
  </conditionalFormatting>
  <conditionalFormatting sqref="A48:A57">
    <cfRule type="expression" dxfId="2539" priority="2080">
      <formula>$H48="Complete"</formula>
    </cfRule>
  </conditionalFormatting>
  <conditionalFormatting sqref="C48:C49 C51:C57">
    <cfRule type="expression" dxfId="2538" priority="2079">
      <formula>$H48="Complete"</formula>
    </cfRule>
  </conditionalFormatting>
  <conditionalFormatting sqref="D48:D49 D51:D57">
    <cfRule type="expression" dxfId="2537" priority="2078">
      <formula>$H48="Complete"</formula>
    </cfRule>
  </conditionalFormatting>
  <conditionalFormatting sqref="I56:I57">
    <cfRule type="expression" dxfId="2536" priority="2075">
      <formula>$H56="Complete"</formula>
    </cfRule>
  </conditionalFormatting>
  <conditionalFormatting sqref="A46">
    <cfRule type="expression" dxfId="2535" priority="1095">
      <formula>$H46="Complete"</formula>
    </cfRule>
  </conditionalFormatting>
  <conditionalFormatting sqref="A46">
    <cfRule type="expression" dxfId="2534" priority="1094">
      <formula>$H46="Complete"</formula>
    </cfRule>
  </conditionalFormatting>
  <conditionalFormatting sqref="C46">
    <cfRule type="expression" dxfId="2533" priority="1086">
      <formula>$H46="Complete"</formula>
    </cfRule>
  </conditionalFormatting>
  <conditionalFormatting sqref="D46">
    <cfRule type="expression" dxfId="2532" priority="1085">
      <formula>$H46="Complete"</formula>
    </cfRule>
  </conditionalFormatting>
  <conditionalFormatting sqref="C46">
    <cfRule type="expression" dxfId="2531" priority="1091">
      <formula>$H46="Complete"</formula>
    </cfRule>
  </conditionalFormatting>
  <conditionalFormatting sqref="D46">
    <cfRule type="expression" dxfId="2530" priority="1090">
      <formula>$H46="Complete"</formula>
    </cfRule>
  </conditionalFormatting>
  <conditionalFormatting sqref="C46">
    <cfRule type="expression" dxfId="2529" priority="1089">
      <formula>$H46="Complete"</formula>
    </cfRule>
  </conditionalFormatting>
  <conditionalFormatting sqref="D46">
    <cfRule type="expression" dxfId="2528" priority="1088">
      <formula>$H46="Complete"</formula>
    </cfRule>
  </conditionalFormatting>
  <conditionalFormatting sqref="C50">
    <cfRule type="expression" dxfId="2527" priority="1044">
      <formula>$H50="Complete"</formula>
    </cfRule>
  </conditionalFormatting>
  <conditionalFormatting sqref="C50">
    <cfRule type="expression" dxfId="2526" priority="1043">
      <formula>$H50="Complete"</formula>
    </cfRule>
  </conditionalFormatting>
  <conditionalFormatting sqref="A47">
    <cfRule type="expression" dxfId="2525" priority="1053">
      <formula>$H47="Complete"</formula>
    </cfRule>
  </conditionalFormatting>
  <conditionalFormatting sqref="A47">
    <cfRule type="expression" dxfId="2524" priority="1052">
      <formula>$H47="Complete"</formula>
    </cfRule>
  </conditionalFormatting>
  <conditionalFormatting sqref="D47">
    <cfRule type="expression" dxfId="2523" priority="1051">
      <formula>$H47="Complete"</formula>
    </cfRule>
  </conditionalFormatting>
  <conditionalFormatting sqref="C47">
    <cfRule type="expression" dxfId="2522" priority="1050">
      <formula>$H47="Complete"</formula>
    </cfRule>
  </conditionalFormatting>
  <conditionalFormatting sqref="D50">
    <cfRule type="expression" dxfId="2521" priority="1046">
      <formula>$H50="Complete"</formula>
    </cfRule>
  </conditionalFormatting>
  <conditionalFormatting sqref="A43">
    <cfRule type="expression" dxfId="2520" priority="724">
      <formula>$H43="Complete"</formula>
    </cfRule>
  </conditionalFormatting>
  <conditionalFormatting sqref="A43">
    <cfRule type="expression" dxfId="2519" priority="723">
      <formula>$H43="Complete"</formula>
    </cfRule>
  </conditionalFormatting>
  <conditionalFormatting sqref="C43">
    <cfRule type="expression" dxfId="2518" priority="721">
      <formula>$H43="Complete"</formula>
    </cfRule>
  </conditionalFormatting>
  <conditionalFormatting sqref="D43">
    <cfRule type="expression" dxfId="2517" priority="720">
      <formula>$H43="Complete"</formula>
    </cfRule>
  </conditionalFormatting>
  <conditionalFormatting sqref="A45">
    <cfRule type="expression" dxfId="2516" priority="613">
      <formula>$H45="Complete"</formula>
    </cfRule>
  </conditionalFormatting>
  <conditionalFormatting sqref="A45">
    <cfRule type="expression" dxfId="2515" priority="612">
      <formula>$H45="Complete"</formula>
    </cfRule>
  </conditionalFormatting>
  <conditionalFormatting sqref="D45">
    <cfRule type="expression" dxfId="2514" priority="611">
      <formula>$H45="Complete"</formula>
    </cfRule>
  </conditionalFormatting>
  <conditionalFormatting sqref="C45">
    <cfRule type="expression" dxfId="2513" priority="610">
      <formula>$H45="Complete"</formula>
    </cfRule>
  </conditionalFormatting>
  <conditionalFormatting sqref="D44">
    <cfRule type="expression" dxfId="2512" priority="567">
      <formula>$H44="Complete"</formula>
    </cfRule>
  </conditionalFormatting>
  <conditionalFormatting sqref="C44">
    <cfRule type="expression" dxfId="2511" priority="566">
      <formula>$H44="Complete"</formula>
    </cfRule>
  </conditionalFormatting>
  <conditionalFormatting sqref="A44">
    <cfRule type="expression" dxfId="2510" priority="565">
      <formula>$H44="Complete"</formula>
    </cfRule>
  </conditionalFormatting>
  <conditionalFormatting sqref="A44">
    <cfRule type="expression" dxfId="2509" priority="564">
      <formula>$H44="Complete"</formula>
    </cfRule>
  </conditionalFormatting>
  <conditionalFormatting sqref="B56:B57">
    <cfRule type="expression" dxfId="2508" priority="561">
      <formula>$H56="Complete"</formula>
    </cfRule>
  </conditionalFormatting>
  <conditionalFormatting sqref="H56:H57">
    <cfRule type="expression" dxfId="2507" priority="405">
      <formula>$H56="Complete"</formula>
    </cfRule>
  </conditionalFormatting>
  <conditionalFormatting sqref="A41">
    <cfRule type="expression" dxfId="2506" priority="360">
      <formula>$H41="Complete"</formula>
    </cfRule>
  </conditionalFormatting>
  <conditionalFormatting sqref="A41">
    <cfRule type="expression" dxfId="2505" priority="359">
      <formula>$H41="Complete"</formula>
    </cfRule>
  </conditionalFormatting>
  <conditionalFormatting sqref="I46:I49">
    <cfRule type="expression" dxfId="2504" priority="353">
      <formula>$H46="Complete"</formula>
    </cfRule>
  </conditionalFormatting>
  <conditionalFormatting sqref="I50:I55">
    <cfRule type="expression" dxfId="2503" priority="351">
      <formula>$H50="Complete"</formula>
    </cfRule>
  </conditionalFormatting>
  <conditionalFormatting sqref="I43:I44">
    <cfRule type="expression" dxfId="2502" priority="350">
      <formula>$H43="Complete"</formula>
    </cfRule>
  </conditionalFormatting>
  <conditionalFormatting sqref="I45">
    <cfRule type="expression" dxfId="2501" priority="349">
      <formula>$H45="Complete"</formula>
    </cfRule>
  </conditionalFormatting>
  <conditionalFormatting sqref="B43:B55">
    <cfRule type="expression" dxfId="2500" priority="348">
      <formula>$H43="Complete"</formula>
    </cfRule>
  </conditionalFormatting>
  <conditionalFormatting sqref="D39">
    <cfRule type="expression" dxfId="2499" priority="223">
      <formula>$H39="Complete"</formula>
    </cfRule>
  </conditionalFormatting>
  <conditionalFormatting sqref="A39">
    <cfRule type="expression" dxfId="2498" priority="225">
      <formula>$H39="Complete"</formula>
    </cfRule>
  </conditionalFormatting>
  <conditionalFormatting sqref="A39">
    <cfRule type="expression" dxfId="2497" priority="224">
      <formula>$H39="Complete"</formula>
    </cfRule>
  </conditionalFormatting>
  <conditionalFormatting sqref="I39">
    <cfRule type="expression" dxfId="2496" priority="222">
      <formula>$H39="Complete"</formula>
    </cfRule>
  </conditionalFormatting>
  <conditionalFormatting sqref="B39">
    <cfRule type="expression" dxfId="2495" priority="221">
      <formula>$H39="Complete"</formula>
    </cfRule>
  </conditionalFormatting>
  <conditionalFormatting sqref="C39">
    <cfRule type="expression" dxfId="2494" priority="219">
      <formula>$H39="Complete"</formula>
    </cfRule>
  </conditionalFormatting>
  <conditionalFormatting sqref="C39">
    <cfRule type="expression" dxfId="2493" priority="218">
      <formula>$H39="Complete"</formula>
    </cfRule>
  </conditionalFormatting>
  <conditionalFormatting sqref="C41">
    <cfRule type="expression" dxfId="2492" priority="208">
      <formula>$H41="Complete"</formula>
    </cfRule>
  </conditionalFormatting>
  <conditionalFormatting sqref="C41">
    <cfRule type="expression" dxfId="2491" priority="207">
      <formula>$H41="Complete"</formula>
    </cfRule>
  </conditionalFormatting>
  <conditionalFormatting sqref="D41">
    <cfRule type="expression" dxfId="2490" priority="206">
      <formula>$H41="Complete"</formula>
    </cfRule>
  </conditionalFormatting>
  <conditionalFormatting sqref="B41">
    <cfRule type="expression" dxfId="2489" priority="205">
      <formula>$H41="Complete"</formula>
    </cfRule>
  </conditionalFormatting>
  <conditionalFormatting sqref="I41">
    <cfRule type="expression" dxfId="2488" priority="204">
      <formula>$H41="Complete"</formula>
    </cfRule>
  </conditionalFormatting>
  <conditionalFormatting sqref="A38">
    <cfRule type="expression" dxfId="2487" priority="80">
      <formula>$H38="Complete"</formula>
    </cfRule>
  </conditionalFormatting>
  <conditionalFormatting sqref="D38">
    <cfRule type="expression" dxfId="2486" priority="79">
      <formula>$H38="Complete"</formula>
    </cfRule>
  </conditionalFormatting>
  <conditionalFormatting sqref="B38">
    <cfRule type="expression" dxfId="2485" priority="78">
      <formula>$H38="Complete"</formula>
    </cfRule>
  </conditionalFormatting>
  <conditionalFormatting sqref="I38">
    <cfRule type="expression" dxfId="2484" priority="77">
      <formula>$H38="Complete"</formula>
    </cfRule>
  </conditionalFormatting>
  <conditionalFormatting sqref="C38">
    <cfRule type="expression" dxfId="2483" priority="76">
      <formula>$H38="Complete"</formula>
    </cfRule>
  </conditionalFormatting>
  <conditionalFormatting sqref="C38">
    <cfRule type="expression" dxfId="2482" priority="75">
      <formula>$H38="Complete"</formula>
    </cfRule>
  </conditionalFormatting>
  <conditionalFormatting sqref="A36:D36 I36">
    <cfRule type="expression" dxfId="2481" priority="65">
      <formula>$H36="Complete"</formula>
    </cfRule>
  </conditionalFormatting>
  <conditionalFormatting sqref="H33:H55">
    <cfRule type="expression" dxfId="2480" priority="45">
      <formula>$H33="Complete"</formula>
    </cfRule>
  </conditionalFormatting>
  <conditionalFormatting sqref="I6:I31">
    <cfRule type="cellIs" dxfId="2479" priority="42" operator="equal">
      <formula>"Needs Trained"</formula>
    </cfRule>
  </conditionalFormatting>
  <conditionalFormatting sqref="I6:I31">
    <cfRule type="cellIs" dxfId="2478" priority="41" operator="equal">
      <formula>"Signed Off"</formula>
    </cfRule>
  </conditionalFormatting>
  <conditionalFormatting sqref="I5">
    <cfRule type="cellIs" dxfId="2477" priority="40" operator="equal">
      <formula>"Needs Trained"</formula>
    </cfRule>
  </conditionalFormatting>
  <conditionalFormatting sqref="I5">
    <cfRule type="cellIs" dxfId="2476" priority="39" operator="equal">
      <formula>"Signed Off"</formula>
    </cfRule>
  </conditionalFormatting>
  <conditionalFormatting sqref="A33">
    <cfRule type="expression" dxfId="2475" priority="38">
      <formula>$H33="Complete"</formula>
    </cfRule>
  </conditionalFormatting>
  <conditionalFormatting sqref="D33">
    <cfRule type="expression" dxfId="2474" priority="37">
      <formula>$H33="Complete"</formula>
    </cfRule>
  </conditionalFormatting>
  <conditionalFormatting sqref="B33">
    <cfRule type="expression" dxfId="2473" priority="36">
      <formula>$H33="Complete"</formula>
    </cfRule>
  </conditionalFormatting>
  <conditionalFormatting sqref="C33">
    <cfRule type="expression" dxfId="2472" priority="35">
      <formula>$H33="Complete"</formula>
    </cfRule>
  </conditionalFormatting>
  <conditionalFormatting sqref="C33">
    <cfRule type="expression" dxfId="2471" priority="34">
      <formula>$H33="Complete"</formula>
    </cfRule>
  </conditionalFormatting>
  <conditionalFormatting sqref="I33">
    <cfRule type="expression" dxfId="2470" priority="33">
      <formula>$H33="Complete"</formula>
    </cfRule>
  </conditionalFormatting>
  <conditionalFormatting sqref="A34">
    <cfRule type="expression" dxfId="2469" priority="32">
      <formula>$H34="Complete"</formula>
    </cfRule>
  </conditionalFormatting>
  <conditionalFormatting sqref="A34">
    <cfRule type="expression" dxfId="2468" priority="31">
      <formula>$H34="Complete"</formula>
    </cfRule>
  </conditionalFormatting>
  <conditionalFormatting sqref="D34">
    <cfRule type="expression" dxfId="2467" priority="30">
      <formula>$H34="Complete"</formula>
    </cfRule>
  </conditionalFormatting>
  <conditionalFormatting sqref="C34">
    <cfRule type="expression" dxfId="2466" priority="29">
      <formula>$H34="Complete"</formula>
    </cfRule>
  </conditionalFormatting>
  <conditionalFormatting sqref="C34">
    <cfRule type="expression" dxfId="2465" priority="28">
      <formula>$H34="Complete"</formula>
    </cfRule>
  </conditionalFormatting>
  <conditionalFormatting sqref="B34">
    <cfRule type="expression" dxfId="2464" priority="27">
      <formula>$H34="Complete"</formula>
    </cfRule>
  </conditionalFormatting>
  <conditionalFormatting sqref="I34">
    <cfRule type="expression" dxfId="2463" priority="26">
      <formula>$H34="Complete"</formula>
    </cfRule>
  </conditionalFormatting>
  <conditionalFormatting sqref="A35">
    <cfRule type="expression" dxfId="2462" priority="25">
      <formula>$H35="Complete"</formula>
    </cfRule>
  </conditionalFormatting>
  <conditionalFormatting sqref="D35">
    <cfRule type="expression" dxfId="2461" priority="24">
      <formula>$H35="Complete"</formula>
    </cfRule>
  </conditionalFormatting>
  <conditionalFormatting sqref="B35">
    <cfRule type="expression" dxfId="2460" priority="23">
      <formula>$H35="Complete"</formula>
    </cfRule>
  </conditionalFormatting>
  <conditionalFormatting sqref="C35">
    <cfRule type="expression" dxfId="2459" priority="22">
      <formula>$H35="Complete"</formula>
    </cfRule>
  </conditionalFormatting>
  <conditionalFormatting sqref="C35">
    <cfRule type="expression" dxfId="2458" priority="21">
      <formula>$H35="Complete"</formula>
    </cfRule>
  </conditionalFormatting>
  <conditionalFormatting sqref="I35">
    <cfRule type="expression" dxfId="2457" priority="20">
      <formula>$H35="Complete"</formula>
    </cfRule>
  </conditionalFormatting>
  <conditionalFormatting sqref="A37">
    <cfRule type="expression" dxfId="2456" priority="19">
      <formula>$H37="Complete"</formula>
    </cfRule>
  </conditionalFormatting>
  <conditionalFormatting sqref="D37">
    <cfRule type="expression" dxfId="2455" priority="15">
      <formula>$H37="Complete"</formula>
    </cfRule>
  </conditionalFormatting>
  <conditionalFormatting sqref="D37">
    <cfRule type="expression" dxfId="2454" priority="17">
      <formula>$H37="Complete"</formula>
    </cfRule>
  </conditionalFormatting>
  <conditionalFormatting sqref="D37">
    <cfRule type="expression" dxfId="2453" priority="16">
      <formula>$H37="Complete"</formula>
    </cfRule>
  </conditionalFormatting>
  <conditionalFormatting sqref="I37">
    <cfRule type="expression" dxfId="2452" priority="14">
      <formula>$H37="Complete"</formula>
    </cfRule>
  </conditionalFormatting>
  <conditionalFormatting sqref="B37">
    <cfRule type="expression" dxfId="2451" priority="13">
      <formula>$H37="Complete"</formula>
    </cfRule>
  </conditionalFormatting>
  <conditionalFormatting sqref="C37">
    <cfRule type="expression" dxfId="2450" priority="12">
      <formula>$H37="Complete"</formula>
    </cfRule>
  </conditionalFormatting>
  <conditionalFormatting sqref="A40">
    <cfRule type="expression" dxfId="2449" priority="11">
      <formula>$H40="Complete"</formula>
    </cfRule>
  </conditionalFormatting>
  <conditionalFormatting sqref="D40">
    <cfRule type="expression" dxfId="2448" priority="10">
      <formula>$H40="Complete"</formula>
    </cfRule>
  </conditionalFormatting>
  <conditionalFormatting sqref="B40">
    <cfRule type="expression" dxfId="2447" priority="9">
      <formula>$H40="Complete"</formula>
    </cfRule>
  </conditionalFormatting>
  <conditionalFormatting sqref="C40">
    <cfRule type="expression" dxfId="2446" priority="8">
      <formula>$H40="Complete"</formula>
    </cfRule>
  </conditionalFormatting>
  <conditionalFormatting sqref="C40">
    <cfRule type="expression" dxfId="2445" priority="7">
      <formula>$H40="Complete"</formula>
    </cfRule>
  </conditionalFormatting>
  <conditionalFormatting sqref="I40">
    <cfRule type="expression" dxfId="2444" priority="6">
      <formula>$H40="Complete"</formula>
    </cfRule>
  </conditionalFormatting>
  <conditionalFormatting sqref="A42">
    <cfRule type="expression" dxfId="2443" priority="5">
      <formula>$H42="Complete"</formula>
    </cfRule>
  </conditionalFormatting>
  <conditionalFormatting sqref="D42">
    <cfRule type="expression" dxfId="2442" priority="4">
      <formula>$H42="Complete"</formula>
    </cfRule>
  </conditionalFormatting>
  <conditionalFormatting sqref="B42">
    <cfRule type="expression" dxfId="2441" priority="3">
      <formula>$H42="Complete"</formula>
    </cfRule>
  </conditionalFormatting>
  <conditionalFormatting sqref="C42">
    <cfRule type="expression" dxfId="2440" priority="2">
      <formula>$H42="Complete"</formula>
    </cfRule>
  </conditionalFormatting>
  <conditionalFormatting sqref="I42">
    <cfRule type="expression" dxfId="2439" priority="1">
      <formula>$H42="Complete"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22860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0B65719-AC1B-4EBB-903F-1C6429181D52}">
          <x14:formula1>
            <xm:f>ProjectList!$A$2:$A$611</xm:f>
          </x14:formula1>
          <xm:sqref>B33:B55</xm:sqref>
        </x14:dataValidation>
        <x14:dataValidation type="list" allowBlank="1" showInputMessage="1" showErrorMessage="1" xr:uid="{36F6AD72-4248-4AB7-9900-12546755AE7B}">
          <x14:formula1>
            <xm:f>ProjectList!#REF!</xm:f>
          </x14:formula1>
          <xm:sqref>H2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topLeftCell="A5" zoomScaleNormal="100" workbookViewId="0">
      <selection activeCell="C43" sqref="C43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1289</v>
      </c>
      <c r="B5" s="179" t="s">
        <v>1252</v>
      </c>
      <c r="C5" s="36">
        <v>208390</v>
      </c>
      <c r="D5" s="147"/>
      <c r="E5" s="363" t="s">
        <v>1216</v>
      </c>
      <c r="F5" s="147"/>
      <c r="G5" s="147">
        <v>322</v>
      </c>
      <c r="H5" s="398" t="s">
        <v>185</v>
      </c>
      <c r="I5" s="401" t="str">
        <f>IF(E5="","",_xlfn.XLOOKUP(S5,DriverSignOffTB[IDTrain],DriverSignOffTB[Approved],"Needs Trained",0,1))</f>
        <v>Signed off</v>
      </c>
      <c r="J5" s="381" t="s">
        <v>1453</v>
      </c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>E39 RH, White, Field Test (MN296210)Smith</v>
      </c>
      <c r="T5" s="408" t="e">
        <f>IF(S5="","",I2)</f>
        <v>#REF!</v>
      </c>
      <c r="U5" s="409">
        <f>B2</f>
        <v>44278</v>
      </c>
      <c r="V5" s="408" t="str">
        <f>IF(E5="","",B5)</f>
        <v>E39 RH, White, Field Test (MN296210)</v>
      </c>
      <c r="W5" s="415" t="str">
        <f>IF(E5="","",E5)</f>
        <v>Smith</v>
      </c>
    </row>
    <row r="6" spans="1:23" s="170" customFormat="1" ht="12.75" customHeight="1" x14ac:dyDescent="0.25">
      <c r="A6" s="268" t="s">
        <v>1258</v>
      </c>
      <c r="B6" s="179" t="s">
        <v>1241</v>
      </c>
      <c r="C6" s="147">
        <v>208437</v>
      </c>
      <c r="D6" s="147"/>
      <c r="E6" s="363" t="s">
        <v>928</v>
      </c>
      <c r="F6" s="147"/>
      <c r="G6" s="147">
        <v>332</v>
      </c>
      <c r="H6" s="398" t="s">
        <v>185</v>
      </c>
      <c r="I6" s="375" t="str">
        <f>IF(E6="","",_xlfn.XLOOKUP(S6,DriverSignOffTB[IDTrain],DriverSignOffTB[Approved],"Needs Trained",0,1))</f>
        <v>Signed off</v>
      </c>
      <c r="J6" s="381" t="s">
        <v>1453</v>
      </c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>E39 LT, White, Field Test (ML310525)Westervelt</v>
      </c>
      <c r="T6" s="408" t="e">
        <f>IF(S6="","",I2)</f>
        <v>#REF!</v>
      </c>
      <c r="U6" s="409">
        <f>U5</f>
        <v>44278</v>
      </c>
      <c r="V6" s="408" t="str">
        <f t="shared" ref="V6:V31" si="1">IF(E6="","",B6)</f>
        <v>E39 LT, White, Field Test (ML310525)</v>
      </c>
      <c r="W6" s="415" t="str">
        <f t="shared" ref="W6:W31" si="2">IF(E6="","",E6)</f>
        <v>Westervelt</v>
      </c>
    </row>
    <row r="7" spans="1:23" s="170" customFormat="1" ht="12.75" customHeight="1" x14ac:dyDescent="0.25">
      <c r="A7" s="268" t="s">
        <v>1506</v>
      </c>
      <c r="B7" s="179" t="s">
        <v>978</v>
      </c>
      <c r="C7" s="147"/>
      <c r="D7" s="147"/>
      <c r="E7" s="363" t="s">
        <v>224</v>
      </c>
      <c r="F7" s="147"/>
      <c r="G7" s="147"/>
      <c r="H7" s="398" t="s">
        <v>185</v>
      </c>
      <c r="I7" s="375" t="str">
        <f>IF(E7="","",_xlfn.XLOOKUP(S7,DriverSignOffTB[IDTrain],DriverSignOffTB[Approved],"Needs Trained",0,1))</f>
        <v>Signed off</v>
      </c>
      <c r="J7" s="381" t="s">
        <v>1453</v>
      </c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>E39 HV, White, Field Test (MN408566)Did Not Run</v>
      </c>
      <c r="T7" s="408" t="e">
        <f>IF(S7="","",I2)</f>
        <v>#REF!</v>
      </c>
      <c r="U7" s="409">
        <f t="shared" ref="U7:U31" si="3">U6</f>
        <v>44278</v>
      </c>
      <c r="V7" s="408" t="str">
        <f t="shared" si="1"/>
        <v>E39 HV, White, Field Test (MN408566)</v>
      </c>
      <c r="W7" s="415" t="str">
        <f t="shared" si="2"/>
        <v>Did Not Run</v>
      </c>
    </row>
    <row r="8" spans="1:23" s="170" customFormat="1" ht="12.75" customHeight="1" x14ac:dyDescent="0.25">
      <c r="A8" s="268" t="s">
        <v>1319</v>
      </c>
      <c r="B8" s="179" t="s">
        <v>1081</v>
      </c>
      <c r="C8" s="147">
        <v>208409</v>
      </c>
      <c r="D8" s="147"/>
      <c r="E8" s="363" t="s">
        <v>144</v>
      </c>
      <c r="F8" s="147"/>
      <c r="G8" s="147">
        <v>264</v>
      </c>
      <c r="H8" s="398" t="s">
        <v>185</v>
      </c>
      <c r="I8" s="375" t="str">
        <f>IF(E8="","",_xlfn.XLOOKUP(S8,DriverSignOffTB[IDTrain],DriverSignOffTB[Approved],"Needs Trained",0,1))</f>
        <v>Signed off</v>
      </c>
      <c r="J8" s="381" t="s">
        <v>1453</v>
      </c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>E39 HV, White, Field Test (ML306105)Boone</v>
      </c>
      <c r="T8" s="408" t="e">
        <f>IF(S8="","",I2)</f>
        <v>#REF!</v>
      </c>
      <c r="U8" s="409">
        <f t="shared" si="3"/>
        <v>44278</v>
      </c>
      <c r="V8" s="408" t="str">
        <f t="shared" si="1"/>
        <v>E39 HV, White, Field Test (ML306105)</v>
      </c>
      <c r="W8" s="415" t="str">
        <f t="shared" si="2"/>
        <v>Boone</v>
      </c>
    </row>
    <row r="9" spans="1:23" s="170" customFormat="1" ht="12.75" customHeight="1" x14ac:dyDescent="0.25">
      <c r="A9" s="268" t="s">
        <v>1320</v>
      </c>
      <c r="B9" s="179" t="s">
        <v>1236</v>
      </c>
      <c r="C9" s="147"/>
      <c r="D9" s="147"/>
      <c r="E9" s="363" t="s">
        <v>224</v>
      </c>
      <c r="F9" s="147"/>
      <c r="G9" s="147"/>
      <c r="H9" s="398" t="s">
        <v>185</v>
      </c>
      <c r="I9" s="375" t="str">
        <f>IF(E9="","",_xlfn.XLOOKUP(S9,DriverSignOffTB[IDTrain],DriverSignOffTB[Approved],"Needs Trained",0,1))</f>
        <v>Signed off</v>
      </c>
      <c r="J9" s="381" t="s">
        <v>1453</v>
      </c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>E36 MV, Green, ML652577, Field TestDid Not Run</v>
      </c>
      <c r="T9" s="408" t="e">
        <f>IF(S9="","",I2)</f>
        <v>#REF!</v>
      </c>
      <c r="U9" s="409">
        <f t="shared" si="3"/>
        <v>44278</v>
      </c>
      <c r="V9" s="408" t="str">
        <f t="shared" si="1"/>
        <v>E36 MV, Green, ML652577, Field Test</v>
      </c>
      <c r="W9" s="415" t="str">
        <f t="shared" si="2"/>
        <v>Did Not Run</v>
      </c>
    </row>
    <row r="10" spans="1:23" s="170" customFormat="1" ht="12.75" customHeight="1" x14ac:dyDescent="0.25">
      <c r="A10" s="268" t="s">
        <v>1256</v>
      </c>
      <c r="B10" s="179" t="s">
        <v>1131</v>
      </c>
      <c r="C10" s="147">
        <v>208022</v>
      </c>
      <c r="D10" s="147"/>
      <c r="E10" s="363" t="s">
        <v>1061</v>
      </c>
      <c r="F10" s="147"/>
      <c r="G10" s="147">
        <v>94</v>
      </c>
      <c r="H10" s="398" t="s">
        <v>185</v>
      </c>
      <c r="I10" s="375" t="str">
        <f>IF(E10="","",_xlfn.XLOOKUP(S10,DriverSignOffTB[IDTrain],DriverSignOffTB[Approved],"Needs Trained",0,1))</f>
        <v>Signed off</v>
      </c>
      <c r="J10" s="381" t="s">
        <v>1453</v>
      </c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>E36 MV, Green/White, ML652524, Field TestCasteel</v>
      </c>
      <c r="T10" s="408" t="e">
        <f>IF(S10="","",I2)</f>
        <v>#REF!</v>
      </c>
      <c r="U10" s="409">
        <f t="shared" si="3"/>
        <v>44278</v>
      </c>
      <c r="V10" s="408" t="str">
        <f t="shared" si="1"/>
        <v>E36 MV, Green/White, ML652524, Field Test</v>
      </c>
      <c r="W10" s="415" t="str">
        <f t="shared" si="2"/>
        <v>Casteel</v>
      </c>
    </row>
    <row r="11" spans="1:23" s="170" customFormat="1" ht="12.75" customHeight="1" x14ac:dyDescent="0.25">
      <c r="A11" s="268" t="s">
        <v>1257</v>
      </c>
      <c r="B11" s="179" t="s">
        <v>1125</v>
      </c>
      <c r="C11" s="147">
        <v>208394</v>
      </c>
      <c r="D11" s="147"/>
      <c r="E11" s="363" t="s">
        <v>1196</v>
      </c>
      <c r="F11" s="147"/>
      <c r="G11" s="147">
        <v>117</v>
      </c>
      <c r="H11" s="398" t="s">
        <v>185</v>
      </c>
      <c r="I11" s="375" t="str">
        <f>IF(E11="","",_xlfn.XLOOKUP(S11,DriverSignOffTB[IDTrain],DriverSignOffTB[Approved],"Needs Trained",0,1))</f>
        <v>Signed off</v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>E36 MV, Green, ML652257, Field TestKlug</v>
      </c>
      <c r="T11" s="408" t="e">
        <f>IF(S11="","",I2)</f>
        <v>#REF!</v>
      </c>
      <c r="U11" s="409">
        <f t="shared" si="3"/>
        <v>44278</v>
      </c>
      <c r="V11" s="408" t="str">
        <f t="shared" si="1"/>
        <v>E36 MV, Green, ML652257, Field Test</v>
      </c>
      <c r="W11" s="415" t="str">
        <f t="shared" si="2"/>
        <v>Klug</v>
      </c>
    </row>
    <row r="12" spans="1:23" s="170" customFormat="1" ht="12.75" customHeight="1" thickBot="1" x14ac:dyDescent="0.3">
      <c r="A12" s="269" t="s">
        <v>297</v>
      </c>
      <c r="B12" s="270" t="s">
        <v>297</v>
      </c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81"/>
      <c r="M13" s="181"/>
      <c r="N13" s="181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274" t="s">
        <v>1511</v>
      </c>
      <c r="B14" s="183" t="s">
        <v>1309</v>
      </c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363" t="s">
        <v>1527</v>
      </c>
      <c r="F14" s="147" t="s">
        <v>671</v>
      </c>
      <c r="G14" s="147">
        <v>38</v>
      </c>
      <c r="H14" s="398" t="s">
        <v>185</v>
      </c>
      <c r="I14" s="375" t="str">
        <f>IF(E14="","",_xlfn.XLOOKUP(S14,DriverSignOffTB[IDTrain],DriverSignOffTB[Approved],"Needs Trained",0,1))</f>
        <v>Signed off</v>
      </c>
      <c r="J14" s="381"/>
      <c r="K14" s="394" t="str">
        <f>IF('Monday 3'!K14="","",'Monday 3'!K14)</f>
        <v/>
      </c>
      <c r="L14" s="177"/>
      <c r="M14" s="177"/>
      <c r="N14" s="177"/>
      <c r="R14" s="414"/>
      <c r="S14" s="408" t="str">
        <f t="shared" si="0"/>
        <v>H07 DV1 e-MV FVD ML424328 ZhaoCooper</v>
      </c>
      <c r="T14" s="408" t="e">
        <f>IF(S14="","",I2)</f>
        <v>#REF!</v>
      </c>
      <c r="U14" s="409">
        <f t="shared" si="3"/>
        <v>44278</v>
      </c>
      <c r="V14" s="408" t="str">
        <f t="shared" si="1"/>
        <v>H07 DV1 e-MV FVD ML424328 Zhao</v>
      </c>
      <c r="W14" s="415" t="str">
        <f t="shared" si="2"/>
        <v>Cooper</v>
      </c>
    </row>
    <row r="15" spans="1:23" s="170" customFormat="1" ht="12.75" customHeight="1" x14ac:dyDescent="0.25">
      <c r="A15" s="274" t="s">
        <v>1512</v>
      </c>
      <c r="B15" s="183" t="s">
        <v>1406</v>
      </c>
      <c r="C15" s="8" t="str">
        <f>IF(B15="","",IF(VLOOKUP($B15,ProjectList!$A$2:$C$599,2)="","",VLOOKUP($B15,ProjectList!$A$2:$C$599,2)))</f>
        <v>Prototype Hitch</v>
      </c>
      <c r="D15" s="28" t="str">
        <f>IF(B15="","",IF(VLOOKUP($B15,ProjectList!$A$2:$C$599,3)="","",VLOOKUP($B15,ProjectList!$A$2:$C$599,3)))</f>
        <v/>
      </c>
      <c r="E15" s="363" t="s">
        <v>1527</v>
      </c>
      <c r="F15" s="147" t="s">
        <v>671</v>
      </c>
      <c r="G15" s="147">
        <v>17</v>
      </c>
      <c r="H15" s="398" t="s">
        <v>185</v>
      </c>
      <c r="I15" s="375" t="str">
        <f>IF(E15="","",_xlfn.XLOOKUP(S15,DriverSignOffTB[IDTrain],DriverSignOffTB[Approved],"Needs Trained",0,1))</f>
        <v>Signed off</v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>Lippert-HL Pioneer TrlCooper</v>
      </c>
      <c r="T15" s="408" t="e">
        <f>IF(S15="","",I2)</f>
        <v>#REF!</v>
      </c>
      <c r="U15" s="409">
        <f t="shared" si="3"/>
        <v>44278</v>
      </c>
      <c r="V15" s="408" t="str">
        <f t="shared" si="1"/>
        <v>Lippert-HL Pioneer Trl</v>
      </c>
      <c r="W15" s="415" t="str">
        <f t="shared" si="2"/>
        <v>Cooper</v>
      </c>
    </row>
    <row r="16" spans="1:23" s="170" customFormat="1" ht="12.75" customHeight="1" x14ac:dyDescent="0.25">
      <c r="A16" s="274"/>
      <c r="B16" s="183" t="s">
        <v>297</v>
      </c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44278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 t="s">
        <v>297</v>
      </c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44278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 t="s">
        <v>297</v>
      </c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44278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 t="s">
        <v>297</v>
      </c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 t="s">
        <v>297</v>
      </c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 t="s">
        <v>297</v>
      </c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 t="s">
        <v>297</v>
      </c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 t="s">
        <v>297</v>
      </c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297</v>
      </c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297</v>
      </c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297</v>
      </c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297</v>
      </c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297</v>
      </c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 t="s">
        <v>297</v>
      </c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 t="s">
        <v>1453</v>
      </c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297</v>
      </c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 t="s">
        <v>1453</v>
      </c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297</v>
      </c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 t="s">
        <v>1453</v>
      </c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/>
      <c r="J32" s="557"/>
      <c r="K32" s="283"/>
      <c r="L32" s="177"/>
      <c r="M32" s="177"/>
      <c r="N32" s="177"/>
    </row>
    <row r="33" spans="1:14" s="170" customFormat="1" ht="12.75" customHeight="1" x14ac:dyDescent="0.25">
      <c r="A33" s="278">
        <v>1</v>
      </c>
      <c r="B33" s="179" t="s">
        <v>992</v>
      </c>
      <c r="C33" s="149">
        <v>90009501</v>
      </c>
      <c r="D33" s="149" t="s">
        <v>1486</v>
      </c>
      <c r="E33" s="363"/>
      <c r="F33" s="147"/>
      <c r="G33" s="147"/>
      <c r="H33" s="428" t="s">
        <v>319</v>
      </c>
      <c r="I33" s="552" t="s">
        <v>1487</v>
      </c>
      <c r="J33" s="553"/>
      <c r="K33" s="372"/>
      <c r="L33" s="177"/>
      <c r="M33" s="177"/>
      <c r="N33" s="177"/>
    </row>
    <row r="34" spans="1:14" s="170" customFormat="1" ht="13.8" thickBot="1" x14ac:dyDescent="0.3">
      <c r="A34" s="279">
        <v>2</v>
      </c>
      <c r="B34" s="179" t="s">
        <v>1121</v>
      </c>
      <c r="C34" s="148">
        <v>91005701</v>
      </c>
      <c r="D34" s="149" t="s">
        <v>1488</v>
      </c>
      <c r="E34" s="363"/>
      <c r="F34" s="147"/>
      <c r="G34" s="147"/>
      <c r="H34" s="428" t="s">
        <v>319</v>
      </c>
      <c r="I34" s="552" t="s">
        <v>1489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>
        <v>3</v>
      </c>
      <c r="B35" s="179" t="s">
        <v>223</v>
      </c>
      <c r="C35" s="149">
        <v>605115754</v>
      </c>
      <c r="D35" s="149" t="s">
        <v>1493</v>
      </c>
      <c r="E35" s="429" t="s">
        <v>1281</v>
      </c>
      <c r="F35" s="151"/>
      <c r="G35" s="151"/>
      <c r="H35" s="428" t="s">
        <v>319</v>
      </c>
      <c r="I35" s="552" t="s">
        <v>1494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298</v>
      </c>
      <c r="C36" s="149">
        <v>605115752</v>
      </c>
      <c r="D36" s="149" t="s">
        <v>1418</v>
      </c>
      <c r="E36" s="363"/>
      <c r="F36" s="147"/>
      <c r="G36" s="147"/>
      <c r="H36" s="428" t="s">
        <v>97</v>
      </c>
      <c r="I36" s="552" t="s">
        <v>1417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 t="s">
        <v>1285</v>
      </c>
      <c r="B37" s="179" t="s">
        <v>361</v>
      </c>
      <c r="C37" s="149">
        <v>605115752</v>
      </c>
      <c r="D37" s="149" t="s">
        <v>1418</v>
      </c>
      <c r="E37" s="363" t="s">
        <v>43</v>
      </c>
      <c r="F37" s="147" t="s">
        <v>671</v>
      </c>
      <c r="G37" s="147"/>
      <c r="H37" s="428" t="s">
        <v>320</v>
      </c>
      <c r="I37" s="552" t="s">
        <v>1419</v>
      </c>
      <c r="J37" s="553"/>
      <c r="K37" s="372"/>
      <c r="L37" s="177"/>
      <c r="M37" s="177"/>
      <c r="N37" s="177"/>
    </row>
    <row r="38" spans="1:14" s="170" customFormat="1" ht="12.75" customHeight="1" x14ac:dyDescent="0.25">
      <c r="A38" s="278" t="s">
        <v>1285</v>
      </c>
      <c r="B38" s="179" t="s">
        <v>685</v>
      </c>
      <c r="C38" s="148">
        <v>605115752</v>
      </c>
      <c r="D38" s="149" t="s">
        <v>1418</v>
      </c>
      <c r="E38" s="429" t="s">
        <v>671</v>
      </c>
      <c r="F38" s="151"/>
      <c r="G38" s="151"/>
      <c r="H38" s="428" t="s">
        <v>320</v>
      </c>
      <c r="I38" s="552" t="s">
        <v>1420</v>
      </c>
      <c r="J38" s="553"/>
      <c r="K38" s="372"/>
      <c r="L38" s="177"/>
      <c r="M38" s="177"/>
      <c r="N38" s="177"/>
    </row>
    <row r="39" spans="1:14" s="170" customFormat="1" ht="12.75" customHeight="1" x14ac:dyDescent="0.25">
      <c r="A39" s="278" t="s">
        <v>1285</v>
      </c>
      <c r="B39" s="179" t="s">
        <v>393</v>
      </c>
      <c r="C39" s="148">
        <v>605115752</v>
      </c>
      <c r="D39" s="149" t="s">
        <v>1418</v>
      </c>
      <c r="E39" s="429" t="s">
        <v>1281</v>
      </c>
      <c r="F39" s="151"/>
      <c r="G39" s="151"/>
      <c r="H39" s="428" t="s">
        <v>320</v>
      </c>
      <c r="I39" s="552" t="s">
        <v>1421</v>
      </c>
      <c r="J39" s="553"/>
      <c r="K39" s="372"/>
      <c r="L39" s="177"/>
      <c r="M39" s="177"/>
      <c r="N39" s="177"/>
    </row>
    <row r="40" spans="1:14" s="170" customFormat="1" ht="12.75" customHeight="1" x14ac:dyDescent="0.25">
      <c r="A40" s="278" t="s">
        <v>1291</v>
      </c>
      <c r="B40" s="179" t="s">
        <v>1392</v>
      </c>
      <c r="C40" s="431">
        <v>91004701</v>
      </c>
      <c r="D40" s="149" t="s">
        <v>1515</v>
      </c>
      <c r="E40" s="429"/>
      <c r="F40" s="147"/>
      <c r="G40" s="147"/>
      <c r="H40" s="428" t="s">
        <v>319</v>
      </c>
      <c r="I40" s="554" t="s">
        <v>1516</v>
      </c>
      <c r="J40" s="555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 t="s">
        <v>521</v>
      </c>
      <c r="C41" s="7">
        <v>605115752</v>
      </c>
      <c r="D41" s="149" t="s">
        <v>1530</v>
      </c>
      <c r="E41" s="429" t="s">
        <v>1281</v>
      </c>
      <c r="F41" s="147"/>
      <c r="G41" s="147"/>
      <c r="H41" s="150" t="s">
        <v>319</v>
      </c>
      <c r="I41" s="552" t="s">
        <v>1529</v>
      </c>
      <c r="J41" s="553"/>
      <c r="K41" s="372"/>
      <c r="L41" s="177"/>
      <c r="M41" s="177"/>
      <c r="N41" s="177"/>
    </row>
    <row r="42" spans="1:14" s="170" customFormat="1" ht="12.75" customHeight="1" x14ac:dyDescent="0.25">
      <c r="A42" s="278">
        <v>4</v>
      </c>
      <c r="B42" s="179" t="s">
        <v>223</v>
      </c>
      <c r="C42" s="431">
        <v>605115754</v>
      </c>
      <c r="D42" s="149" t="s">
        <v>1369</v>
      </c>
      <c r="E42" s="429" t="s">
        <v>43</v>
      </c>
      <c r="F42" s="430"/>
      <c r="G42" s="430"/>
      <c r="H42" s="428" t="s">
        <v>319</v>
      </c>
      <c r="I42" s="554" t="s">
        <v>1422</v>
      </c>
      <c r="J42" s="555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 t="s">
        <v>964</v>
      </c>
      <c r="C43" s="148">
        <v>605115855</v>
      </c>
      <c r="D43" s="149" t="s">
        <v>1538</v>
      </c>
      <c r="E43" s="151" t="s">
        <v>43</v>
      </c>
      <c r="F43" s="147"/>
      <c r="G43" s="147"/>
      <c r="H43" s="150" t="s">
        <v>319</v>
      </c>
      <c r="I43" s="552" t="s">
        <v>1389</v>
      </c>
      <c r="J43" s="553"/>
      <c r="K43" s="372"/>
    </row>
    <row r="44" spans="1:14" s="170" customFormat="1" ht="12.75" customHeight="1" x14ac:dyDescent="0.25">
      <c r="A44" s="278"/>
      <c r="B44" s="179" t="s">
        <v>964</v>
      </c>
      <c r="C44" s="148">
        <v>605115855</v>
      </c>
      <c r="D44" s="149" t="s">
        <v>1539</v>
      </c>
      <c r="E44" s="151" t="s">
        <v>43</v>
      </c>
      <c r="F44" s="151"/>
      <c r="G44" s="151"/>
      <c r="H44" s="150" t="s">
        <v>319</v>
      </c>
      <c r="I44" s="552" t="s">
        <v>1389</v>
      </c>
      <c r="J44" s="553"/>
      <c r="K44" s="372"/>
    </row>
    <row r="45" spans="1:14" s="170" customFormat="1" ht="12.75" customHeight="1" x14ac:dyDescent="0.25">
      <c r="A45" s="278"/>
      <c r="B45" s="179" t="s">
        <v>141</v>
      </c>
      <c r="C45" s="148"/>
      <c r="D45" s="149" t="s">
        <v>1540</v>
      </c>
      <c r="E45" s="151" t="s">
        <v>671</v>
      </c>
      <c r="F45" s="147" t="s">
        <v>43</v>
      </c>
      <c r="G45" s="151"/>
      <c r="H45" s="150" t="s">
        <v>319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552"/>
      <c r="J46" s="553"/>
      <c r="K46" s="372"/>
      <c r="L46" s="177"/>
      <c r="M46" s="177"/>
      <c r="N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K47" s="372"/>
      <c r="L47" s="177"/>
      <c r="M47" s="177"/>
      <c r="N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438" priority="4096">
      <formula>$H60=0</formula>
    </cfRule>
  </conditionalFormatting>
  <conditionalFormatting sqref="D68">
    <cfRule type="expression" dxfId="2437" priority="4095">
      <formula>$H68=0</formula>
    </cfRule>
  </conditionalFormatting>
  <conditionalFormatting sqref="D72">
    <cfRule type="expression" dxfId="2436" priority="4094">
      <formula>$H72=0</formula>
    </cfRule>
  </conditionalFormatting>
  <conditionalFormatting sqref="D74">
    <cfRule type="expression" dxfId="2435" priority="4093">
      <formula>$H74=0</formula>
    </cfRule>
  </conditionalFormatting>
  <conditionalFormatting sqref="D81">
    <cfRule type="expression" dxfId="2434" priority="4092">
      <formula>$H81=0</formula>
    </cfRule>
  </conditionalFormatting>
  <conditionalFormatting sqref="D75">
    <cfRule type="expression" dxfId="2433" priority="4091">
      <formula>$H75=0</formula>
    </cfRule>
  </conditionalFormatting>
  <conditionalFormatting sqref="D71">
    <cfRule type="expression" dxfId="2432" priority="4090">
      <formula>$H71=0</formula>
    </cfRule>
  </conditionalFormatting>
  <conditionalFormatting sqref="D83">
    <cfRule type="expression" dxfId="2431" priority="4089">
      <formula>$H83=0</formula>
    </cfRule>
  </conditionalFormatting>
  <conditionalFormatting sqref="D84">
    <cfRule type="expression" dxfId="2430" priority="4088">
      <formula>$H84=0</formula>
    </cfRule>
  </conditionalFormatting>
  <conditionalFormatting sqref="D85">
    <cfRule type="expression" dxfId="2429" priority="4087">
      <formula>$H85=0</formula>
    </cfRule>
  </conditionalFormatting>
  <conditionalFormatting sqref="D86">
    <cfRule type="expression" dxfId="2428" priority="4086">
      <formula>$H86=0</formula>
    </cfRule>
  </conditionalFormatting>
  <conditionalFormatting sqref="D87">
    <cfRule type="expression" dxfId="2427" priority="4085">
      <formula>$H87=0</formula>
    </cfRule>
  </conditionalFormatting>
  <conditionalFormatting sqref="D88">
    <cfRule type="expression" dxfId="2426" priority="4084">
      <formula>$H88=0</formula>
    </cfRule>
  </conditionalFormatting>
  <conditionalFormatting sqref="D82">
    <cfRule type="expression" dxfId="2425" priority="4083">
      <formula>$H82=0</formula>
    </cfRule>
  </conditionalFormatting>
  <conditionalFormatting sqref="D66">
    <cfRule type="expression" dxfId="2424" priority="4082">
      <formula>$H66=0</formula>
    </cfRule>
  </conditionalFormatting>
  <conditionalFormatting sqref="D65">
    <cfRule type="expression" dxfId="2423" priority="4081">
      <formula>$H65=0</formula>
    </cfRule>
  </conditionalFormatting>
  <conditionalFormatting sqref="D69">
    <cfRule type="expression" dxfId="2422" priority="4080">
      <formula>$H69=0</formula>
    </cfRule>
  </conditionalFormatting>
  <conditionalFormatting sqref="D70">
    <cfRule type="expression" dxfId="2421" priority="4079">
      <formula>$H70=0</formula>
    </cfRule>
  </conditionalFormatting>
  <conditionalFormatting sqref="D71">
    <cfRule type="expression" dxfId="2420" priority="4078">
      <formula>$H71=0</formula>
    </cfRule>
  </conditionalFormatting>
  <conditionalFormatting sqref="D74">
    <cfRule type="expression" dxfId="2419" priority="4077">
      <formula>$H74=0</formula>
    </cfRule>
  </conditionalFormatting>
  <conditionalFormatting sqref="D72">
    <cfRule type="expression" dxfId="2418" priority="4076">
      <formula>$H72=0</formula>
    </cfRule>
  </conditionalFormatting>
  <conditionalFormatting sqref="D68">
    <cfRule type="expression" dxfId="2417" priority="4075">
      <formula>$H68=0</formula>
    </cfRule>
  </conditionalFormatting>
  <conditionalFormatting sqref="D76">
    <cfRule type="expression" dxfId="2416" priority="4074">
      <formula>$H76=0</formula>
    </cfRule>
  </conditionalFormatting>
  <conditionalFormatting sqref="D77">
    <cfRule type="expression" dxfId="2415" priority="4073">
      <formula>$H77=0</formula>
    </cfRule>
  </conditionalFormatting>
  <conditionalFormatting sqref="D78">
    <cfRule type="expression" dxfId="2414" priority="4072">
      <formula>$H78=0</formula>
    </cfRule>
  </conditionalFormatting>
  <conditionalFormatting sqref="D79">
    <cfRule type="expression" dxfId="2413" priority="4071">
      <formula>$H79=0</formula>
    </cfRule>
  </conditionalFormatting>
  <conditionalFormatting sqref="D80">
    <cfRule type="expression" dxfId="2412" priority="4070">
      <formula>$H80=0</formula>
    </cfRule>
  </conditionalFormatting>
  <conditionalFormatting sqref="A51:A52 A54:A55 I46:I49">
    <cfRule type="expression" dxfId="2411" priority="3694">
      <formula>$H46="Complete"</formula>
    </cfRule>
  </conditionalFormatting>
  <conditionalFormatting sqref="A51:A52 A54:A55">
    <cfRule type="expression" dxfId="2410" priority="3693">
      <formula>$H51="Complete"</formula>
    </cfRule>
  </conditionalFormatting>
  <conditionalFormatting sqref="C54:C55">
    <cfRule type="expression" dxfId="2409" priority="3692">
      <formula>$H54="Complete"</formula>
    </cfRule>
  </conditionalFormatting>
  <conditionalFormatting sqref="D54:D55">
    <cfRule type="expression" dxfId="2408" priority="3691">
      <formula>$H54="Complete"</formula>
    </cfRule>
  </conditionalFormatting>
  <conditionalFormatting sqref="A50">
    <cfRule type="expression" dxfId="2407" priority="1579">
      <formula>$H50="Complete"</formula>
    </cfRule>
  </conditionalFormatting>
  <conditionalFormatting sqref="A50">
    <cfRule type="expression" dxfId="2406" priority="1578">
      <formula>$H50="Complete"</formula>
    </cfRule>
  </conditionalFormatting>
  <conditionalFormatting sqref="A53">
    <cfRule type="expression" dxfId="2405" priority="1572">
      <formula>$H53="Complete"</formula>
    </cfRule>
  </conditionalFormatting>
  <conditionalFormatting sqref="A53">
    <cfRule type="expression" dxfId="2404" priority="1571">
      <formula>$H53="Complete"</formula>
    </cfRule>
  </conditionalFormatting>
  <conditionalFormatting sqref="D53">
    <cfRule type="expression" dxfId="2403" priority="1567">
      <formula>$H53="Complete"</formula>
    </cfRule>
  </conditionalFormatting>
  <conditionalFormatting sqref="C53">
    <cfRule type="expression" dxfId="2402" priority="1565">
      <formula>$H53="Complete"</formula>
    </cfRule>
  </conditionalFormatting>
  <conditionalFormatting sqref="C53">
    <cfRule type="expression" dxfId="2401" priority="1564">
      <formula>$H53="Complete"</formula>
    </cfRule>
  </conditionalFormatting>
  <conditionalFormatting sqref="C51">
    <cfRule type="expression" dxfId="2400" priority="1004">
      <formula>$H51="Complete"</formula>
    </cfRule>
  </conditionalFormatting>
  <conditionalFormatting sqref="C51">
    <cfRule type="expression" dxfId="2399" priority="1003">
      <formula>$H51="Complete"</formula>
    </cfRule>
  </conditionalFormatting>
  <conditionalFormatting sqref="D51">
    <cfRule type="expression" dxfId="2398" priority="1001">
      <formula>$H51="Complete"</formula>
    </cfRule>
  </conditionalFormatting>
  <conditionalFormatting sqref="C47">
    <cfRule type="expression" dxfId="2397" priority="827">
      <formula>$H47="Complete"</formula>
    </cfRule>
  </conditionalFormatting>
  <conditionalFormatting sqref="A47">
    <cfRule type="expression" dxfId="2396" priority="829">
      <formula>$H47="Complete"</formula>
    </cfRule>
  </conditionalFormatting>
  <conditionalFormatting sqref="A47">
    <cfRule type="expression" dxfId="2395" priority="828">
      <formula>$H47="Complete"</formula>
    </cfRule>
  </conditionalFormatting>
  <conditionalFormatting sqref="D47">
    <cfRule type="expression" dxfId="2394" priority="824">
      <formula>$H47="Complete"</formula>
    </cfRule>
  </conditionalFormatting>
  <conditionalFormatting sqref="D47">
    <cfRule type="expression" dxfId="2393" priority="826">
      <formula>$H47="Complete"</formula>
    </cfRule>
  </conditionalFormatting>
  <conditionalFormatting sqref="D47">
    <cfRule type="expression" dxfId="2392" priority="825">
      <formula>$H47="Complete"</formula>
    </cfRule>
  </conditionalFormatting>
  <conditionalFormatting sqref="C48 C50 C52">
    <cfRule type="expression" dxfId="2391" priority="805">
      <formula>$H48="Complete"</formula>
    </cfRule>
  </conditionalFormatting>
  <conditionalFormatting sqref="A48">
    <cfRule type="expression" dxfId="2390" priority="809">
      <formula>$H48="Complete"</formula>
    </cfRule>
  </conditionalFormatting>
  <conditionalFormatting sqref="A48">
    <cfRule type="expression" dxfId="2389" priority="808">
      <formula>$H48="Complete"</formula>
    </cfRule>
  </conditionalFormatting>
  <conditionalFormatting sqref="D48 D50 D52">
    <cfRule type="expression" dxfId="2388" priority="807">
      <formula>$H48="Complete"</formula>
    </cfRule>
  </conditionalFormatting>
  <conditionalFormatting sqref="C48 C50 C52">
    <cfRule type="expression" dxfId="2387" priority="806">
      <formula>$H48="Complete"</formula>
    </cfRule>
  </conditionalFormatting>
  <conditionalFormatting sqref="A46">
    <cfRule type="expression" dxfId="2386" priority="722">
      <formula>$H46="Complete"</formula>
    </cfRule>
  </conditionalFormatting>
  <conditionalFormatting sqref="A46">
    <cfRule type="expression" dxfId="2385" priority="721">
      <formula>$H46="Complete"</formula>
    </cfRule>
  </conditionalFormatting>
  <conditionalFormatting sqref="D46">
    <cfRule type="expression" dxfId="2384" priority="720">
      <formula>$H46="Complete"</formula>
    </cfRule>
  </conditionalFormatting>
  <conditionalFormatting sqref="C46">
    <cfRule type="expression" dxfId="2383" priority="717">
      <formula>$H46="Complete"</formula>
    </cfRule>
  </conditionalFormatting>
  <conditionalFormatting sqref="A41">
    <cfRule type="expression" dxfId="2382" priority="536">
      <formula>$H41="Complete"</formula>
    </cfRule>
  </conditionalFormatting>
  <conditionalFormatting sqref="A41">
    <cfRule type="expression" dxfId="2381" priority="535">
      <formula>$H41="Complete"</formula>
    </cfRule>
  </conditionalFormatting>
  <conditionalFormatting sqref="I50:I55">
    <cfRule type="expression" dxfId="2380" priority="524">
      <formula>$H50="Complete"</formula>
    </cfRule>
  </conditionalFormatting>
  <conditionalFormatting sqref="A49">
    <cfRule type="expression" dxfId="2379" priority="511">
      <formula>$H49="Complete"</formula>
    </cfRule>
  </conditionalFormatting>
  <conditionalFormatting sqref="A49">
    <cfRule type="expression" dxfId="2378" priority="510">
      <formula>$H49="Complete"</formula>
    </cfRule>
  </conditionalFormatting>
  <conditionalFormatting sqref="C49">
    <cfRule type="expression" dxfId="2377" priority="508">
      <formula>$H49="Complete"</formula>
    </cfRule>
  </conditionalFormatting>
  <conditionalFormatting sqref="C49">
    <cfRule type="expression" dxfId="2376" priority="507">
      <formula>$H49="Complete"</formula>
    </cfRule>
  </conditionalFormatting>
  <conditionalFormatting sqref="D49">
    <cfRule type="expression" dxfId="2375" priority="506">
      <formula>$H49="Complete"</formula>
    </cfRule>
  </conditionalFormatting>
  <conditionalFormatting sqref="I43:I44">
    <cfRule type="expression" dxfId="2374" priority="498">
      <formula>$H43="Complete"</formula>
    </cfRule>
  </conditionalFormatting>
  <conditionalFormatting sqref="A45">
    <cfRule type="expression" dxfId="2373" priority="497">
      <formula>$H45="Complete"</formula>
    </cfRule>
  </conditionalFormatting>
  <conditionalFormatting sqref="A45">
    <cfRule type="expression" dxfId="2372" priority="496">
      <formula>$H45="Complete"</formula>
    </cfRule>
  </conditionalFormatting>
  <conditionalFormatting sqref="A43">
    <cfRule type="expression" dxfId="2371" priority="489">
      <formula>$H43="Complete"</formula>
    </cfRule>
  </conditionalFormatting>
  <conditionalFormatting sqref="A43">
    <cfRule type="expression" dxfId="2370" priority="488">
      <formula>$H43="Complete"</formula>
    </cfRule>
  </conditionalFormatting>
  <conditionalFormatting sqref="D45">
    <cfRule type="expression" dxfId="2369" priority="487">
      <formula>$H45="Complete"</formula>
    </cfRule>
  </conditionalFormatting>
  <conditionalFormatting sqref="I45">
    <cfRule type="expression" dxfId="2368" priority="482">
      <formula>$H45="Complete"</formula>
    </cfRule>
  </conditionalFormatting>
  <conditionalFormatting sqref="A44">
    <cfRule type="expression" dxfId="2367" priority="481">
      <formula>$H44="Complete"</formula>
    </cfRule>
  </conditionalFormatting>
  <conditionalFormatting sqref="A44">
    <cfRule type="expression" dxfId="2366" priority="480">
      <formula>$H44="Complete"</formula>
    </cfRule>
  </conditionalFormatting>
  <conditionalFormatting sqref="D44">
    <cfRule type="expression" dxfId="2365" priority="476">
      <formula>$H44="Complete"</formula>
    </cfRule>
  </conditionalFormatting>
  <conditionalFormatting sqref="B46:B55">
    <cfRule type="expression" dxfId="2364" priority="474">
      <formula>$H46="Complete"</formula>
    </cfRule>
  </conditionalFormatting>
  <conditionalFormatting sqref="C43">
    <cfRule type="expression" dxfId="2363" priority="444">
      <formula>$H43="Complete"</formula>
    </cfRule>
  </conditionalFormatting>
  <conditionalFormatting sqref="D43">
    <cfRule type="expression" dxfId="2362" priority="441">
      <formula>$H43="Complete"</formula>
    </cfRule>
  </conditionalFormatting>
  <conditionalFormatting sqref="C45">
    <cfRule type="expression" dxfId="2361" priority="429">
      <formula>$H45="Complete"</formula>
    </cfRule>
  </conditionalFormatting>
  <conditionalFormatting sqref="B43">
    <cfRule type="expression" dxfId="2360" priority="428">
      <formula>$H43="Complete"</formula>
    </cfRule>
  </conditionalFormatting>
  <conditionalFormatting sqref="A39">
    <cfRule type="expression" dxfId="2359" priority="204">
      <formula>$H39="Complete"</formula>
    </cfRule>
  </conditionalFormatting>
  <conditionalFormatting sqref="D39">
    <cfRule type="expression" dxfId="2358" priority="203">
      <formula>$H39="Complete"</formula>
    </cfRule>
  </conditionalFormatting>
  <conditionalFormatting sqref="B39">
    <cfRule type="expression" dxfId="2357" priority="202">
      <formula>$H39="Complete"</formula>
    </cfRule>
  </conditionalFormatting>
  <conditionalFormatting sqref="C39">
    <cfRule type="expression" dxfId="2356" priority="201">
      <formula>$H39="Complete"</formula>
    </cfRule>
  </conditionalFormatting>
  <conditionalFormatting sqref="C39">
    <cfRule type="expression" dxfId="2355" priority="200">
      <formula>$H39="Complete"</formula>
    </cfRule>
  </conditionalFormatting>
  <conditionalFormatting sqref="I39">
    <cfRule type="expression" dxfId="2354" priority="199">
      <formula>$H39="Complete"</formula>
    </cfRule>
  </conditionalFormatting>
  <conditionalFormatting sqref="I41">
    <cfRule type="expression" dxfId="2353" priority="194">
      <formula>$H41="Complete"</formula>
    </cfRule>
  </conditionalFormatting>
  <conditionalFormatting sqref="D41">
    <cfRule type="expression" dxfId="2352" priority="193">
      <formula>$H41="Complete"</formula>
    </cfRule>
  </conditionalFormatting>
  <conditionalFormatting sqref="B41">
    <cfRule type="expression" dxfId="2351" priority="192">
      <formula>$H41="Complete"</formula>
    </cfRule>
  </conditionalFormatting>
  <conditionalFormatting sqref="A38">
    <cfRule type="expression" dxfId="2350" priority="82">
      <formula>$H38="Complete"</formula>
    </cfRule>
  </conditionalFormatting>
  <conditionalFormatting sqref="A38">
    <cfRule type="expression" dxfId="2349" priority="81">
      <formula>$H38="Complete"</formula>
    </cfRule>
  </conditionalFormatting>
  <conditionalFormatting sqref="C38">
    <cfRule type="expression" dxfId="2348" priority="80">
      <formula>$H38="Complete"</formula>
    </cfRule>
  </conditionalFormatting>
  <conditionalFormatting sqref="C38">
    <cfRule type="expression" dxfId="2347" priority="79">
      <formula>$H38="Complete"</formula>
    </cfRule>
  </conditionalFormatting>
  <conditionalFormatting sqref="D38">
    <cfRule type="expression" dxfId="2346" priority="78">
      <formula>$H38="Complete"</formula>
    </cfRule>
  </conditionalFormatting>
  <conditionalFormatting sqref="B38">
    <cfRule type="expression" dxfId="2345" priority="77">
      <formula>$H38="Complete"</formula>
    </cfRule>
  </conditionalFormatting>
  <conditionalFormatting sqref="I38">
    <cfRule type="expression" dxfId="2344" priority="76">
      <formula>$H38="Complete"</formula>
    </cfRule>
  </conditionalFormatting>
  <conditionalFormatting sqref="A36:D36 I36">
    <cfRule type="expression" dxfId="2343" priority="66">
      <formula>$H36="Complete"</formula>
    </cfRule>
  </conditionalFormatting>
  <conditionalFormatting sqref="D37">
    <cfRule type="expression" dxfId="2342" priority="64">
      <formula>$H37="Complete"</formula>
    </cfRule>
  </conditionalFormatting>
  <conditionalFormatting sqref="A37">
    <cfRule type="expression" dxfId="2341" priority="63">
      <formula>$H37="Complete"</formula>
    </cfRule>
  </conditionalFormatting>
  <conditionalFormatting sqref="A37">
    <cfRule type="expression" dxfId="2340" priority="62">
      <formula>$H37="Complete"</formula>
    </cfRule>
  </conditionalFormatting>
  <conditionalFormatting sqref="B37">
    <cfRule type="expression" dxfId="2339" priority="61">
      <formula>$H37="Complete"</formula>
    </cfRule>
  </conditionalFormatting>
  <conditionalFormatting sqref="C37">
    <cfRule type="expression" dxfId="2338" priority="60">
      <formula>$H37="Complete"</formula>
    </cfRule>
  </conditionalFormatting>
  <conditionalFormatting sqref="C37">
    <cfRule type="expression" dxfId="2337" priority="59">
      <formula>$H37="Complete"</formula>
    </cfRule>
  </conditionalFormatting>
  <conditionalFormatting sqref="I37">
    <cfRule type="expression" dxfId="2336" priority="58">
      <formula>$H37="Complete"</formula>
    </cfRule>
  </conditionalFormatting>
  <conditionalFormatting sqref="I6:I31">
    <cfRule type="cellIs" dxfId="2335" priority="36" operator="equal">
      <formula>"Signed Off"</formula>
    </cfRule>
    <cfRule type="cellIs" dxfId="2334" priority="37" operator="equal">
      <formula>"Needs Trained"</formula>
    </cfRule>
    <cfRule type="cellIs" dxfId="2333" priority="38" operator="equal">
      <formula>"Signed Off"</formula>
    </cfRule>
    <cfRule type="cellIs" dxfId="2332" priority="39" operator="equal">
      <formula>"Needs Trained"</formula>
    </cfRule>
  </conditionalFormatting>
  <conditionalFormatting sqref="I5">
    <cfRule type="cellIs" dxfId="2331" priority="35" operator="equal">
      <formula>"Needs Trained"</formula>
    </cfRule>
  </conditionalFormatting>
  <conditionalFormatting sqref="I5">
    <cfRule type="cellIs" dxfId="2330" priority="34" operator="equal">
      <formula>"Signed Off"</formula>
    </cfRule>
  </conditionalFormatting>
  <conditionalFormatting sqref="A33:D33 I33">
    <cfRule type="expression" dxfId="2329" priority="33">
      <formula>$H33="Complete"</formula>
    </cfRule>
  </conditionalFormatting>
  <conditionalFormatting sqref="H33:H41 H43:H55">
    <cfRule type="expression" dxfId="2328" priority="32">
      <formula>$H33="Complete"</formula>
    </cfRule>
  </conditionalFormatting>
  <conditionalFormatting sqref="A34">
    <cfRule type="expression" dxfId="2327" priority="31">
      <formula>$H34="Complete"</formula>
    </cfRule>
  </conditionalFormatting>
  <conditionalFormatting sqref="A34">
    <cfRule type="expression" dxfId="2326" priority="30">
      <formula>$H34="Complete"</formula>
    </cfRule>
  </conditionalFormatting>
  <conditionalFormatting sqref="C34:D34">
    <cfRule type="expression" dxfId="2325" priority="29">
      <formula>$H34="Complete"</formula>
    </cfRule>
  </conditionalFormatting>
  <conditionalFormatting sqref="B34">
    <cfRule type="expression" dxfId="2324" priority="28">
      <formula>$H34="Complete"</formula>
    </cfRule>
  </conditionalFormatting>
  <conditionalFormatting sqref="I34">
    <cfRule type="expression" dxfId="2323" priority="27">
      <formula>$H34="Complete"</formula>
    </cfRule>
  </conditionalFormatting>
  <conditionalFormatting sqref="A35">
    <cfRule type="expression" dxfId="2322" priority="25">
      <formula>$H35="Complete"</formula>
    </cfRule>
  </conditionalFormatting>
  <conditionalFormatting sqref="D35">
    <cfRule type="expression" dxfId="2321" priority="21">
      <formula>$H35="Complete"</formula>
    </cfRule>
  </conditionalFormatting>
  <conditionalFormatting sqref="D35">
    <cfRule type="expression" dxfId="2320" priority="23">
      <formula>$H35="Complete"</formula>
    </cfRule>
  </conditionalFormatting>
  <conditionalFormatting sqref="D35">
    <cfRule type="expression" dxfId="2319" priority="22">
      <formula>$H35="Complete"</formula>
    </cfRule>
  </conditionalFormatting>
  <conditionalFormatting sqref="I35">
    <cfRule type="expression" dxfId="2318" priority="20">
      <formula>$H35="Complete"</formula>
    </cfRule>
  </conditionalFormatting>
  <conditionalFormatting sqref="B35">
    <cfRule type="expression" dxfId="2317" priority="19">
      <formula>$H35="Complete"</formula>
    </cfRule>
  </conditionalFormatting>
  <conditionalFormatting sqref="C35">
    <cfRule type="expression" dxfId="2316" priority="18">
      <formula>$H35="Complete"</formula>
    </cfRule>
  </conditionalFormatting>
  <conditionalFormatting sqref="A40">
    <cfRule type="expression" dxfId="2315" priority="17">
      <formula>$H40="Complete"</formula>
    </cfRule>
  </conditionalFormatting>
  <conditionalFormatting sqref="A40">
    <cfRule type="expression" dxfId="2314" priority="16">
      <formula>$H40="Complete"</formula>
    </cfRule>
  </conditionalFormatting>
  <conditionalFormatting sqref="C40">
    <cfRule type="expression" dxfId="2313" priority="15">
      <formula>$H40="Complete"</formula>
    </cfRule>
  </conditionalFormatting>
  <conditionalFormatting sqref="D40">
    <cfRule type="expression" dxfId="2312" priority="14">
      <formula>$H40="Complete"</formula>
    </cfRule>
  </conditionalFormatting>
  <conditionalFormatting sqref="B40">
    <cfRule type="expression" dxfId="2311" priority="13">
      <formula>$H40="Complete"</formula>
    </cfRule>
  </conditionalFormatting>
  <conditionalFormatting sqref="I40">
    <cfRule type="expression" dxfId="2310" priority="12">
      <formula>$H40="Complete"</formula>
    </cfRule>
  </conditionalFormatting>
  <conditionalFormatting sqref="C41">
    <cfRule type="expression" dxfId="2309" priority="11">
      <formula>$H41="Complete"</formula>
    </cfRule>
  </conditionalFormatting>
  <conditionalFormatting sqref="C41">
    <cfRule type="expression" dxfId="2308" priority="10">
      <formula>$H41="Complete"</formula>
    </cfRule>
  </conditionalFormatting>
  <conditionalFormatting sqref="I42">
    <cfRule type="expression" dxfId="2307" priority="9">
      <formula>$H42="Complete"</formula>
    </cfRule>
  </conditionalFormatting>
  <conditionalFormatting sqref="D42">
    <cfRule type="expression" dxfId="2306" priority="8">
      <formula>$H42="Complete"</formula>
    </cfRule>
  </conditionalFormatting>
  <conditionalFormatting sqref="C42">
    <cfRule type="expression" dxfId="2305" priority="7">
      <formula>$H42="Complete"</formula>
    </cfRule>
  </conditionalFormatting>
  <conditionalFormatting sqref="A42">
    <cfRule type="expression" dxfId="2304" priority="6">
      <formula>$H42="Complete"</formula>
    </cfRule>
  </conditionalFormatting>
  <conditionalFormatting sqref="B42">
    <cfRule type="expression" dxfId="2303" priority="5">
      <formula>$H42="Complete"</formula>
    </cfRule>
  </conditionalFormatting>
  <conditionalFormatting sqref="H42">
    <cfRule type="expression" dxfId="2302" priority="4">
      <formula>$H42="Complete"</formula>
    </cfRule>
  </conditionalFormatting>
  <conditionalFormatting sqref="B44">
    <cfRule type="expression" dxfId="2301" priority="3">
      <formula>$H44="Complete"</formula>
    </cfRule>
  </conditionalFormatting>
  <conditionalFormatting sqref="C44">
    <cfRule type="expression" dxfId="2300" priority="2">
      <formula>$H44="Complete"</formula>
    </cfRule>
  </conditionalFormatting>
  <conditionalFormatting sqref="B45">
    <cfRule type="expression" dxfId="2299" priority="1">
      <formula>$H45="Complete"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F212B5-548B-41F8-AD76-E694874A436B}">
          <x14:formula1>
            <xm:f>ProjectList!$A$2:$A$611</xm:f>
          </x14:formula1>
          <xm:sqref>B33:B55</xm:sqref>
        </x14:dataValidation>
        <x14:dataValidation type="list" allowBlank="1" showInputMessage="1" showErrorMessage="1" xr:uid="{A156EFA6-85B8-4E8C-A65C-FEF663453C73}">
          <x14:formula1>
            <xm:f>ProjectList!#REF!</xm:f>
          </x14:formula1>
          <xm:sqref>H2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 filterMode="1">
    <pageSetUpPr fitToPage="1"/>
  </sheetPr>
  <dimension ref="A1:W88"/>
  <sheetViews>
    <sheetView topLeftCell="A25" zoomScaleNormal="96" workbookViewId="0">
      <selection activeCell="E26" sqref="E2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6" width="11.6640625" customWidth="1"/>
    <col min="7" max="7" width="10.33203125" customWidth="1"/>
    <col min="8" max="8" width="11.33203125" customWidth="1"/>
    <col min="9" max="9" width="14.33203125" customWidth="1"/>
    <col min="10" max="10" width="6.33203125" bestFit="1" customWidth="1"/>
    <col min="11" max="11" width="13" bestFit="1" customWidth="1"/>
    <col min="16" max="16" width="9.33203125" customWidth="1"/>
    <col min="17" max="17" width="14.33203125" customWidth="1"/>
    <col min="18" max="24" width="9.109375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1242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 t="s">
        <v>1455</v>
      </c>
      <c r="B5" s="179" t="s">
        <v>978</v>
      </c>
      <c r="C5" s="147">
        <v>207672</v>
      </c>
      <c r="D5" s="298" t="s">
        <v>1542</v>
      </c>
      <c r="E5" s="363" t="s">
        <v>81</v>
      </c>
      <c r="F5" s="147" t="s">
        <v>1242</v>
      </c>
      <c r="G5" s="147"/>
      <c r="H5" s="398"/>
      <c r="I5" s="379" t="str">
        <f>IF(E5="","",_xlfn.XLOOKUP(S5,DriverSignOffTB[IDTrain],DriverSignOffTB[Approved],"Needs Trained",0,1))</f>
        <v>Signed off</v>
      </c>
      <c r="J5" s="381" t="s">
        <v>1453</v>
      </c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>E39 HV, White, Field Test (MN408566)Multiple</v>
      </c>
      <c r="T5" s="408" t="e">
        <f>IF(S5="","",I2)</f>
        <v>#REF!</v>
      </c>
      <c r="U5" s="409">
        <f>B2</f>
        <v>44278</v>
      </c>
      <c r="V5" s="408" t="str">
        <f>IF(E5="","",B5)</f>
        <v>E39 HV, White, Field Test (MN408566)</v>
      </c>
      <c r="W5" s="415" t="str">
        <f>IF(E5="","",E5)</f>
        <v>Multiple</v>
      </c>
    </row>
    <row r="6" spans="1:23" s="170" customFormat="1" ht="12.75" customHeight="1" x14ac:dyDescent="0.25">
      <c r="A6" s="268" t="s">
        <v>1455</v>
      </c>
      <c r="B6" s="179" t="s">
        <v>1081</v>
      </c>
      <c r="C6" s="147">
        <v>208410</v>
      </c>
      <c r="D6" s="298" t="s">
        <v>1456</v>
      </c>
      <c r="E6" s="363" t="s">
        <v>1016</v>
      </c>
      <c r="F6" s="147"/>
      <c r="G6" s="147"/>
      <c r="H6" s="398"/>
      <c r="I6" s="379" t="str">
        <f>IF(E6="","",_xlfn.XLOOKUP(S6,DriverSignOffTB[IDTrain],DriverSignOffTB[Approved],"Needs Trained",0,1))</f>
        <v>Signed off</v>
      </c>
      <c r="J6" s="381" t="s">
        <v>1453</v>
      </c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>E39 HV, White, Field Test (ML306105)Braziel</v>
      </c>
      <c r="T6" s="408" t="e">
        <f>IF(S6="","",I2)</f>
        <v>#REF!</v>
      </c>
      <c r="U6" s="409">
        <f>U5</f>
        <v>44278</v>
      </c>
      <c r="V6" s="408" t="str">
        <f t="shared" ref="V6:V31" si="1">IF(E6="","",B6)</f>
        <v>E39 HV, White, Field Test (ML306105)</v>
      </c>
      <c r="W6" s="415" t="str">
        <f t="shared" ref="W6:W31" si="2">IF(E6="","",E6)</f>
        <v>Braziel</v>
      </c>
    </row>
    <row r="7" spans="1:23" s="170" customFormat="1" ht="12.75" customHeight="1" x14ac:dyDescent="0.25">
      <c r="A7" s="268" t="s">
        <v>1455</v>
      </c>
      <c r="B7" s="179" t="s">
        <v>1236</v>
      </c>
      <c r="C7" s="147">
        <v>208379</v>
      </c>
      <c r="D7" s="147" t="s">
        <v>1457</v>
      </c>
      <c r="E7" s="363" t="s">
        <v>28</v>
      </c>
      <c r="F7" s="147"/>
      <c r="G7" s="147"/>
      <c r="H7" s="398"/>
      <c r="I7" s="379" t="str">
        <f>IF(E7="","",_xlfn.XLOOKUP(S7,DriverSignOffTB[IDTrain],DriverSignOffTB[Approved],"Needs Trained",0,1))</f>
        <v>Signed off</v>
      </c>
      <c r="J7" s="381" t="s">
        <v>1541</v>
      </c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>E36 MV, Green, ML652577, Field TestSuffern</v>
      </c>
      <c r="T7" s="408" t="e">
        <f>IF(S7="","",I2)</f>
        <v>#REF!</v>
      </c>
      <c r="U7" s="409">
        <f t="shared" ref="U7:U31" si="3">U6</f>
        <v>44278</v>
      </c>
      <c r="V7" s="408" t="str">
        <f t="shared" si="1"/>
        <v>E36 MV, Green, ML652577, Field Test</v>
      </c>
      <c r="W7" s="415" t="str">
        <f t="shared" si="2"/>
        <v>Suffern</v>
      </c>
    </row>
    <row r="8" spans="1:23" s="170" customFormat="1" ht="12.75" customHeight="1" x14ac:dyDescent="0.25">
      <c r="A8" s="268" t="s">
        <v>297</v>
      </c>
      <c r="B8" s="179" t="s">
        <v>297</v>
      </c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 t="s">
        <v>1453</v>
      </c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44278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 t="s">
        <v>297</v>
      </c>
      <c r="B9" s="179" t="s">
        <v>297</v>
      </c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 t="s">
        <v>1453</v>
      </c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44278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 t="s">
        <v>297</v>
      </c>
      <c r="B10" s="179" t="s">
        <v>297</v>
      </c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 t="s">
        <v>1453</v>
      </c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44278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 t="s">
        <v>297</v>
      </c>
      <c r="B11" s="179" t="s">
        <v>297</v>
      </c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 t="s">
        <v>1474</v>
      </c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44278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 t="s">
        <v>297</v>
      </c>
      <c r="B12" s="270" t="s">
        <v>297</v>
      </c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274" t="s">
        <v>1479</v>
      </c>
      <c r="B14" s="183" t="s">
        <v>1309</v>
      </c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363"/>
      <c r="F14" s="147"/>
      <c r="G14" s="147"/>
      <c r="H14" s="398" t="s">
        <v>184</v>
      </c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44278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 t="s">
        <v>1280</v>
      </c>
      <c r="B15" s="183" t="s">
        <v>1316</v>
      </c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>2nd-Mon-Observer, 1st-Tues-Dyno-Keller</v>
      </c>
      <c r="E15" s="363" t="s">
        <v>22</v>
      </c>
      <c r="F15" s="147"/>
      <c r="G15" s="147"/>
      <c r="H15" s="398"/>
      <c r="I15" s="379" t="str">
        <f>IF(E15="","",_xlfn.XLOOKUP(S15,DriverSignOffTB[IDTrain],DriverSignOffTB[Approved],"Needs Trained",0,1))</f>
        <v>Signed off</v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>Nikola TractorKeller</v>
      </c>
      <c r="T15" s="408" t="e">
        <f>IF(S15="","",I2)</f>
        <v>#REF!</v>
      </c>
      <c r="U15" s="409">
        <f t="shared" si="3"/>
        <v>44278</v>
      </c>
      <c r="V15" s="408" t="str">
        <f t="shared" si="1"/>
        <v>Nikola Tractor</v>
      </c>
      <c r="W15" s="415" t="str">
        <f t="shared" si="2"/>
        <v>Keller</v>
      </c>
    </row>
    <row r="16" spans="1:23" s="170" customFormat="1" ht="12.75" customHeight="1" x14ac:dyDescent="0.25">
      <c r="A16" s="274" t="s">
        <v>1280</v>
      </c>
      <c r="B16" s="183" t="s">
        <v>1507</v>
      </c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>Drive Chase Vehicle for Nikola Filming</v>
      </c>
      <c r="E16" s="363" t="s">
        <v>123</v>
      </c>
      <c r="F16" s="147"/>
      <c r="G16" s="147"/>
      <c r="H16" s="398"/>
      <c r="I16" s="379" t="str">
        <f>IF(E16="","",_xlfn.XLOOKUP(S16,DriverSignOffTB[IDTrain],DriverSignOffTB[Approved],"Needs Trained",0,1))</f>
        <v>Signed off</v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>Nikola FilmingDriver 1</v>
      </c>
      <c r="T16" s="408" t="e">
        <f>IF(S16="","",I2)</f>
        <v>#REF!</v>
      </c>
      <c r="U16" s="409">
        <f t="shared" si="3"/>
        <v>44278</v>
      </c>
      <c r="V16" s="408" t="str">
        <f t="shared" si="1"/>
        <v>Nikola Filming</v>
      </c>
      <c r="W16" s="415" t="str">
        <f t="shared" si="2"/>
        <v>Driver 1</v>
      </c>
    </row>
    <row r="17" spans="1:23" s="170" customFormat="1" ht="12.75" customHeight="1" x14ac:dyDescent="0.25">
      <c r="A17" s="274" t="s">
        <v>1480</v>
      </c>
      <c r="B17" s="183" t="s">
        <v>1315</v>
      </c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>Tues-Cust on Site - Drive Bus for Shakedown</v>
      </c>
      <c r="E17" s="363" t="s">
        <v>123</v>
      </c>
      <c r="F17" s="147"/>
      <c r="G17" s="147"/>
      <c r="H17" s="398"/>
      <c r="I17" s="379" t="str">
        <f>IF(E17="","",_xlfn.XLOOKUP(S17,DriverSignOffTB[IDTrain],DriverSignOffTB[Approved],"Needs Trained",0,1))</f>
        <v>Signed off</v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>Alexander Dennis (KTN16804)Driver 1</v>
      </c>
      <c r="T17" s="408" t="e">
        <f>IF(S17="","",I2)</f>
        <v>#REF!</v>
      </c>
      <c r="U17" s="409">
        <f t="shared" si="3"/>
        <v>44278</v>
      </c>
      <c r="V17" s="408" t="str">
        <f t="shared" si="1"/>
        <v>Alexander Dennis (KTN16804)</v>
      </c>
      <c r="W17" s="415" t="str">
        <f t="shared" si="2"/>
        <v>Driver 1</v>
      </c>
    </row>
    <row r="18" spans="1:23" s="170" customFormat="1" ht="12.75" customHeight="1" x14ac:dyDescent="0.25">
      <c r="A18" s="274" t="s">
        <v>272</v>
      </c>
      <c r="B18" s="183" t="s">
        <v>1406</v>
      </c>
      <c r="C18" s="8" t="str">
        <f>IF(B18="","",IF(VLOOKUP($B18,ProjectList!$A$2:$C$599,2)="","",VLOOKUP($B18,ProjectList!$A$2:$C$599,2)))</f>
        <v>Prototype Hitch</v>
      </c>
      <c r="D18" s="28" t="str">
        <f>IF(B18="","",IF(VLOOKUP($B18,ProjectList!$A$2:$C$599,3)="","",VLOOKUP($B18,ProjectList!$A$2:$C$599,3)))</f>
        <v/>
      </c>
      <c r="E18" s="363" t="s">
        <v>81</v>
      </c>
      <c r="F18" s="147"/>
      <c r="G18" s="147"/>
      <c r="H18" s="398"/>
      <c r="I18" s="379" t="str">
        <f>IF(E18="","",_xlfn.XLOOKUP(S18,DriverSignOffTB[IDTrain],DriverSignOffTB[Approved],"Needs Trained",0,1))</f>
        <v>Signed off</v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>Lippert-HL Pioneer TrlMultiple</v>
      </c>
      <c r="T18" s="408" t="e">
        <f>IF(S18="","",I2)</f>
        <v>#REF!</v>
      </c>
      <c r="U18" s="409">
        <f t="shared" si="3"/>
        <v>44278</v>
      </c>
      <c r="V18" s="408" t="str">
        <f t="shared" si="1"/>
        <v>Lippert-HL Pioneer Trl</v>
      </c>
      <c r="W18" s="415" t="str">
        <f t="shared" si="2"/>
        <v>Multiple</v>
      </c>
    </row>
    <row r="19" spans="1:23" s="170" customFormat="1" ht="12.75" customHeight="1" x14ac:dyDescent="0.25">
      <c r="A19" s="274" t="s">
        <v>1290</v>
      </c>
      <c r="B19" s="183" t="s">
        <v>1126</v>
      </c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 t="s">
        <v>297</v>
      </c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 t="s">
        <v>297</v>
      </c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 t="s">
        <v>297</v>
      </c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 t="s">
        <v>297</v>
      </c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 t="s">
        <v>297</v>
      </c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 t="s">
        <v>297</v>
      </c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 t="s">
        <v>297</v>
      </c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 t="s">
        <v>297</v>
      </c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/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  <c r="R32" s="170">
        <f>COUNTIFS(H33:H55,"",B33:B55,"")</f>
        <v>1</v>
      </c>
    </row>
    <row r="33" spans="1:14" s="170" customFormat="1" ht="12.75" hidden="1" customHeight="1" x14ac:dyDescent="0.25">
      <c r="A33" s="278" t="s">
        <v>1463</v>
      </c>
      <c r="B33" s="179" t="s">
        <v>1171</v>
      </c>
      <c r="C33" s="149">
        <v>90016901</v>
      </c>
      <c r="D33" s="149" t="s">
        <v>1464</v>
      </c>
      <c r="E33" s="363" t="s">
        <v>104</v>
      </c>
      <c r="F33" s="147"/>
      <c r="G33" s="147"/>
      <c r="H33" s="428" t="s">
        <v>319</v>
      </c>
      <c r="I33" s="552" t="s">
        <v>1465</v>
      </c>
      <c r="J33" s="553"/>
      <c r="K33" s="372"/>
      <c r="L33" s="177"/>
      <c r="M33" s="177"/>
      <c r="N33" s="177"/>
    </row>
    <row r="34" spans="1:14" s="170" customFormat="1" ht="12.75" hidden="1" customHeight="1" x14ac:dyDescent="0.25">
      <c r="A34" s="278" t="s">
        <v>1466</v>
      </c>
      <c r="B34" s="179" t="s">
        <v>1171</v>
      </c>
      <c r="C34" s="149">
        <v>90016901</v>
      </c>
      <c r="D34" s="149" t="s">
        <v>1468</v>
      </c>
      <c r="E34" s="363" t="s">
        <v>104</v>
      </c>
      <c r="F34" s="151"/>
      <c r="G34" s="151"/>
      <c r="H34" s="428" t="s">
        <v>319</v>
      </c>
      <c r="I34" s="552" t="s">
        <v>1469</v>
      </c>
      <c r="J34" s="553"/>
      <c r="K34" s="372"/>
      <c r="L34" s="177"/>
      <c r="M34" s="177"/>
      <c r="N34" s="177"/>
    </row>
    <row r="35" spans="1:14" s="170" customFormat="1" ht="12.75" hidden="1" customHeight="1" x14ac:dyDescent="0.25">
      <c r="A35" s="278" t="s">
        <v>1467</v>
      </c>
      <c r="B35" s="179" t="s">
        <v>1171</v>
      </c>
      <c r="C35" s="149">
        <v>90016901</v>
      </c>
      <c r="D35" s="149" t="s">
        <v>1471</v>
      </c>
      <c r="E35" s="363" t="s">
        <v>104</v>
      </c>
      <c r="F35" s="151"/>
      <c r="G35" s="151"/>
      <c r="H35" s="428" t="s">
        <v>319</v>
      </c>
      <c r="I35" s="552" t="s">
        <v>1472</v>
      </c>
      <c r="J35" s="553"/>
      <c r="K35" s="372"/>
      <c r="L35" s="177"/>
      <c r="M35" s="177"/>
      <c r="N35" s="177"/>
    </row>
    <row r="36" spans="1:14" s="170" customFormat="1" ht="12.75" hidden="1" customHeight="1" x14ac:dyDescent="0.25">
      <c r="A36" s="278" t="s">
        <v>1470</v>
      </c>
      <c r="B36" s="179" t="s">
        <v>1170</v>
      </c>
      <c r="C36" s="149">
        <v>90017001</v>
      </c>
      <c r="D36" s="149" t="s">
        <v>1464</v>
      </c>
      <c r="E36" s="461" t="s">
        <v>784</v>
      </c>
      <c r="F36" s="322"/>
      <c r="G36" s="322"/>
      <c r="H36" s="428" t="s">
        <v>319</v>
      </c>
      <c r="I36" s="552" t="s">
        <v>1475</v>
      </c>
      <c r="J36" s="553"/>
      <c r="K36" s="372"/>
      <c r="L36" s="177"/>
      <c r="M36" s="177"/>
      <c r="N36" s="177"/>
    </row>
    <row r="37" spans="1:14" s="170" customFormat="1" ht="12.75" hidden="1" customHeight="1" x14ac:dyDescent="0.25">
      <c r="A37" s="278" t="s">
        <v>1473</v>
      </c>
      <c r="B37" s="179" t="s">
        <v>1170</v>
      </c>
      <c r="C37" s="149">
        <v>90017001</v>
      </c>
      <c r="D37" s="149" t="s">
        <v>1468</v>
      </c>
      <c r="E37" s="429" t="s">
        <v>784</v>
      </c>
      <c r="F37" s="147"/>
      <c r="G37" s="147"/>
      <c r="H37" s="428" t="s">
        <v>319</v>
      </c>
      <c r="I37" s="552" t="s">
        <v>1476</v>
      </c>
      <c r="J37" s="553"/>
      <c r="K37" s="372"/>
      <c r="L37" s="177"/>
      <c r="M37" s="177"/>
      <c r="N37" s="177"/>
    </row>
    <row r="38" spans="1:14" s="170" customFormat="1" ht="12.75" hidden="1" customHeight="1" x14ac:dyDescent="0.25">
      <c r="A38" s="278" t="s">
        <v>1485</v>
      </c>
      <c r="B38" s="179" t="s">
        <v>992</v>
      </c>
      <c r="C38" s="149">
        <v>90009501</v>
      </c>
      <c r="D38" s="149" t="s">
        <v>1486</v>
      </c>
      <c r="E38" s="363"/>
      <c r="F38" s="147"/>
      <c r="G38" s="147"/>
      <c r="H38" s="428" t="s">
        <v>319</v>
      </c>
      <c r="I38" s="552" t="s">
        <v>1487</v>
      </c>
      <c r="J38" s="553"/>
      <c r="K38" s="372"/>
      <c r="L38" s="177"/>
      <c r="M38" s="177"/>
      <c r="N38" s="177"/>
    </row>
    <row r="39" spans="1:14" s="170" customFormat="1" ht="12.75" customHeight="1" x14ac:dyDescent="0.25">
      <c r="A39" s="278" t="s">
        <v>1285</v>
      </c>
      <c r="B39" s="179" t="s">
        <v>298</v>
      </c>
      <c r="C39" s="148">
        <v>605115752</v>
      </c>
      <c r="D39" s="149" t="s">
        <v>1418</v>
      </c>
      <c r="E39" s="429"/>
      <c r="F39" s="151"/>
      <c r="G39" s="151"/>
      <c r="H39" s="428" t="s">
        <v>320</v>
      </c>
      <c r="I39" s="552" t="s">
        <v>1417</v>
      </c>
      <c r="J39" s="553"/>
      <c r="K39" s="372"/>
      <c r="L39" s="177"/>
      <c r="M39" s="177"/>
      <c r="N39" s="177"/>
    </row>
    <row r="40" spans="1:14" s="170" customFormat="1" ht="12.75" customHeight="1" x14ac:dyDescent="0.25">
      <c r="A40" s="278" t="s">
        <v>1285</v>
      </c>
      <c r="B40" s="179" t="s">
        <v>361</v>
      </c>
      <c r="C40" s="149">
        <v>605115752</v>
      </c>
      <c r="D40" s="149" t="s">
        <v>1418</v>
      </c>
      <c r="E40" s="429"/>
      <c r="F40" s="147"/>
      <c r="G40" s="147"/>
      <c r="H40" s="428" t="s">
        <v>321</v>
      </c>
      <c r="I40" s="552" t="s">
        <v>1419</v>
      </c>
      <c r="J40" s="553"/>
      <c r="K40" s="372"/>
      <c r="L40" s="177"/>
      <c r="M40" s="177"/>
      <c r="N40" s="177"/>
    </row>
    <row r="41" spans="1:14" s="170" customFormat="1" ht="12.75" customHeight="1" x14ac:dyDescent="0.25">
      <c r="A41" s="278" t="s">
        <v>1285</v>
      </c>
      <c r="B41" s="179" t="s">
        <v>685</v>
      </c>
      <c r="C41" s="149">
        <v>605115752</v>
      </c>
      <c r="D41" s="7" t="s">
        <v>1418</v>
      </c>
      <c r="E41" s="429"/>
      <c r="F41" s="151"/>
      <c r="G41" s="151"/>
      <c r="H41" s="428" t="s">
        <v>322</v>
      </c>
      <c r="I41" s="554" t="s">
        <v>1420</v>
      </c>
      <c r="J41" s="555"/>
      <c r="K41" s="372"/>
      <c r="L41" s="177"/>
      <c r="M41" s="177"/>
      <c r="N41" s="177"/>
    </row>
    <row r="42" spans="1:14" s="170" customFormat="1" ht="12.75" customHeight="1" x14ac:dyDescent="0.25">
      <c r="A42" s="278" t="s">
        <v>1285</v>
      </c>
      <c r="B42" s="179" t="s">
        <v>393</v>
      </c>
      <c r="C42" s="148">
        <v>605115752</v>
      </c>
      <c r="D42" s="149" t="s">
        <v>1418</v>
      </c>
      <c r="E42" s="429"/>
      <c r="F42" s="151"/>
      <c r="G42" s="151"/>
      <c r="H42" s="428" t="s">
        <v>97</v>
      </c>
      <c r="I42" s="552" t="s">
        <v>1421</v>
      </c>
      <c r="J42" s="553"/>
      <c r="K42" s="372"/>
      <c r="L42" s="177"/>
      <c r="M42" s="177"/>
      <c r="N42" s="177"/>
    </row>
    <row r="43" spans="1:14" s="170" customFormat="1" ht="12.75" customHeight="1" x14ac:dyDescent="0.25">
      <c r="A43" s="278" t="s">
        <v>1291</v>
      </c>
      <c r="B43" s="179" t="s">
        <v>1252</v>
      </c>
      <c r="C43" s="149">
        <v>91002301</v>
      </c>
      <c r="D43" s="149" t="s">
        <v>1483</v>
      </c>
      <c r="E43" s="363" t="s">
        <v>109</v>
      </c>
      <c r="F43" s="430"/>
      <c r="G43" s="430"/>
      <c r="H43" s="428" t="s">
        <v>97</v>
      </c>
      <c r="I43" s="559" t="s">
        <v>1484</v>
      </c>
      <c r="J43" s="560"/>
      <c r="K43" s="372"/>
      <c r="L43" s="177"/>
      <c r="M43" s="177"/>
      <c r="N43" s="177"/>
    </row>
    <row r="44" spans="1:14" s="170" customFormat="1" ht="12.75" customHeight="1" x14ac:dyDescent="0.25">
      <c r="A44" s="278" t="s">
        <v>1291</v>
      </c>
      <c r="B44" s="179" t="s">
        <v>1252</v>
      </c>
      <c r="C44" s="7">
        <v>91002301</v>
      </c>
      <c r="D44" s="149" t="s">
        <v>1425</v>
      </c>
      <c r="E44" s="363" t="s">
        <v>109</v>
      </c>
      <c r="F44" s="151"/>
      <c r="G44" s="151"/>
      <c r="H44" s="428"/>
      <c r="I44" s="559" t="s">
        <v>1426</v>
      </c>
      <c r="J44" s="560"/>
      <c r="K44" s="372"/>
    </row>
    <row r="45" spans="1:14" s="170" customFormat="1" ht="12.75" customHeight="1" x14ac:dyDescent="0.25">
      <c r="A45" s="278" t="s">
        <v>1288</v>
      </c>
      <c r="B45" s="179" t="s">
        <v>89</v>
      </c>
      <c r="C45" s="431">
        <v>91003601</v>
      </c>
      <c r="D45" s="149" t="s">
        <v>1423</v>
      </c>
      <c r="E45" s="429" t="s">
        <v>104</v>
      </c>
      <c r="F45" s="430"/>
      <c r="G45" s="430"/>
      <c r="H45" s="428"/>
      <c r="I45" s="554" t="s">
        <v>1424</v>
      </c>
      <c r="J45" s="555"/>
      <c r="K45" s="372"/>
    </row>
    <row r="46" spans="1:14" s="170" customFormat="1" ht="12.75" customHeight="1" x14ac:dyDescent="0.25">
      <c r="A46" s="278" t="s">
        <v>1291</v>
      </c>
      <c r="B46" s="179" t="s">
        <v>1252</v>
      </c>
      <c r="C46" s="149">
        <v>91002301</v>
      </c>
      <c r="D46" s="149" t="s">
        <v>1464</v>
      </c>
      <c r="E46" s="363" t="s">
        <v>109</v>
      </c>
      <c r="F46" s="147"/>
      <c r="G46" s="147"/>
      <c r="H46" s="428" t="s">
        <v>97</v>
      </c>
      <c r="I46" s="552" t="s">
        <v>1513</v>
      </c>
      <c r="J46" s="553"/>
      <c r="K46" s="372"/>
    </row>
    <row r="47" spans="1:14" s="170" customFormat="1" ht="12.75" hidden="1" customHeight="1" x14ac:dyDescent="0.25">
      <c r="A47" s="278" t="s">
        <v>1288</v>
      </c>
      <c r="B47" s="179" t="s">
        <v>1121</v>
      </c>
      <c r="C47" s="149">
        <v>91003501</v>
      </c>
      <c r="D47" s="149" t="s">
        <v>1501</v>
      </c>
      <c r="E47" s="429"/>
      <c r="F47" s="147"/>
      <c r="G47" s="147"/>
      <c r="H47" s="428" t="s">
        <v>319</v>
      </c>
      <c r="I47" s="550" t="s">
        <v>1502</v>
      </c>
      <c r="J47" s="551"/>
      <c r="K47" s="372"/>
    </row>
    <row r="48" spans="1:14" s="170" customFormat="1" ht="12.75" customHeight="1" x14ac:dyDescent="0.25">
      <c r="A48" s="278" t="s">
        <v>1288</v>
      </c>
      <c r="B48" s="179" t="s">
        <v>623</v>
      </c>
      <c r="C48" s="148">
        <v>91003501</v>
      </c>
      <c r="D48" s="149" t="s">
        <v>1501</v>
      </c>
      <c r="E48" s="363" t="s">
        <v>107</v>
      </c>
      <c r="F48" s="147"/>
      <c r="G48" s="147"/>
      <c r="H48" s="428" t="s">
        <v>97</v>
      </c>
      <c r="I48" s="552" t="s">
        <v>1503</v>
      </c>
      <c r="J48" s="553"/>
      <c r="K48" s="372"/>
    </row>
    <row r="49" spans="1:11" s="170" customFormat="1" x14ac:dyDescent="0.25">
      <c r="A49" s="278" t="s">
        <v>1290</v>
      </c>
      <c r="B49" s="179" t="s">
        <v>1401</v>
      </c>
      <c r="C49" s="149">
        <v>91005301</v>
      </c>
      <c r="D49" s="149" t="s">
        <v>1518</v>
      </c>
      <c r="E49" s="363" t="s">
        <v>53</v>
      </c>
      <c r="F49" s="151"/>
      <c r="G49" s="151"/>
      <c r="H49" s="428"/>
      <c r="I49" s="559" t="s">
        <v>1445</v>
      </c>
      <c r="J49" s="560"/>
      <c r="K49" s="372"/>
    </row>
    <row r="50" spans="1:11" s="170" customFormat="1" ht="12.75" customHeight="1" x14ac:dyDescent="0.25">
      <c r="A50" s="278" t="s">
        <v>1548</v>
      </c>
      <c r="B50" s="179" t="s">
        <v>1401</v>
      </c>
      <c r="C50" s="149">
        <v>91005301</v>
      </c>
      <c r="D50" s="149">
        <v>91005301</v>
      </c>
      <c r="E50" s="151" t="s">
        <v>224</v>
      </c>
      <c r="F50" s="147"/>
      <c r="G50" s="147"/>
      <c r="H50" s="150" t="s">
        <v>97</v>
      </c>
      <c r="I50" s="552">
        <v>91005301</v>
      </c>
      <c r="J50" s="553"/>
      <c r="K50" s="372"/>
    </row>
    <row r="51" spans="1:11" s="170" customFormat="1" ht="12.75" customHeight="1" x14ac:dyDescent="0.25">
      <c r="A51" s="278" t="s">
        <v>1491</v>
      </c>
      <c r="B51" s="179" t="s">
        <v>1430</v>
      </c>
      <c r="C51" s="148">
        <v>91005501</v>
      </c>
      <c r="D51" s="149" t="s">
        <v>1500</v>
      </c>
      <c r="E51" s="429" t="s">
        <v>53</v>
      </c>
      <c r="F51" s="151"/>
      <c r="G51" s="151"/>
      <c r="H51" s="428" t="s">
        <v>97</v>
      </c>
      <c r="I51" s="554" t="s">
        <v>1492</v>
      </c>
      <c r="J51" s="555"/>
      <c r="K51" s="372"/>
    </row>
    <row r="52" spans="1:11" s="170" customFormat="1" ht="12.75" customHeight="1" x14ac:dyDescent="0.25">
      <c r="A52" s="278" t="s">
        <v>1496</v>
      </c>
      <c r="B52" s="179" t="s">
        <v>1432</v>
      </c>
      <c r="C52" s="149">
        <v>91005601</v>
      </c>
      <c r="D52" s="149" t="s">
        <v>1500</v>
      </c>
      <c r="E52" s="363" t="s">
        <v>53</v>
      </c>
      <c r="F52" s="151"/>
      <c r="G52" s="151"/>
      <c r="H52" s="428" t="s">
        <v>97</v>
      </c>
      <c r="I52" s="559" t="s">
        <v>1495</v>
      </c>
      <c r="J52" s="560"/>
      <c r="K52" s="372"/>
    </row>
    <row r="53" spans="1:11" s="170" customFormat="1" ht="12.75" customHeight="1" x14ac:dyDescent="0.25">
      <c r="A53" s="278" t="s">
        <v>1490</v>
      </c>
      <c r="B53" s="183" t="s">
        <v>1497</v>
      </c>
      <c r="C53" s="431">
        <v>91004101</v>
      </c>
      <c r="D53" s="7" t="s">
        <v>1519</v>
      </c>
      <c r="E53" s="363" t="s">
        <v>53</v>
      </c>
      <c r="F53" s="430"/>
      <c r="G53" s="430"/>
      <c r="H53" s="428"/>
      <c r="I53" s="554" t="s">
        <v>1499</v>
      </c>
      <c r="J53" s="555"/>
      <c r="K53" s="372"/>
    </row>
    <row r="54" spans="1:11" s="170" customFormat="1" ht="12.75" customHeight="1" x14ac:dyDescent="0.25">
      <c r="A54" s="278" t="s">
        <v>1520</v>
      </c>
      <c r="B54" s="464" t="s">
        <v>726</v>
      </c>
      <c r="C54" s="465">
        <v>90016501</v>
      </c>
      <c r="D54" s="465" t="s">
        <v>1521</v>
      </c>
      <c r="E54" s="466" t="s">
        <v>53</v>
      </c>
      <c r="F54" s="322"/>
      <c r="G54" s="322"/>
      <c r="H54" s="467" t="s">
        <v>97</v>
      </c>
      <c r="I54" s="561" t="s">
        <v>1522</v>
      </c>
      <c r="J54" s="562"/>
      <c r="K54" s="372"/>
    </row>
    <row r="55" spans="1:11" s="170" customFormat="1" ht="12.75" customHeight="1" thickBot="1" x14ac:dyDescent="0.3">
      <c r="A55" s="279" t="s">
        <v>1548</v>
      </c>
      <c r="B55" s="270"/>
      <c r="C55" s="280">
        <v>20011101</v>
      </c>
      <c r="D55" s="281" t="s">
        <v>1550</v>
      </c>
      <c r="E55" s="271"/>
      <c r="F55" s="287"/>
      <c r="G55" s="287"/>
      <c r="H55" s="150"/>
      <c r="I55" s="548" t="s">
        <v>1551</v>
      </c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autoFilter ref="H32:H55" xr:uid="{83057E35-579F-43B4-B4B3-69B9F9B2B21C}">
    <filterColumn colId="0">
      <filters blank="1">
        <filter val="In Process"/>
        <filter val="Not Started"/>
        <filter val="On Hold"/>
      </filters>
    </filterColumn>
  </autoFilter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 A54:B55 I36 H33:H42 H46 H50:H52 H54:H55">
    <cfRule type="expression" dxfId="2298" priority="1158">
      <formula>$H33="Complete"</formula>
    </cfRule>
  </conditionalFormatting>
  <conditionalFormatting sqref="A52 A54:A55">
    <cfRule type="expression" dxfId="2297" priority="1157">
      <formula>$H52="Complete"</formula>
    </cfRule>
  </conditionalFormatting>
  <conditionalFormatting sqref="I54:I55">
    <cfRule type="expression" dxfId="2296" priority="1084">
      <formula>$H54="Complete"</formula>
    </cfRule>
  </conditionalFormatting>
  <conditionalFormatting sqref="D54:D55">
    <cfRule type="expression" dxfId="2295" priority="1148">
      <formula>$H54="Complete"</formula>
    </cfRule>
  </conditionalFormatting>
  <conditionalFormatting sqref="C52 C54:C55">
    <cfRule type="expression" dxfId="2294" priority="1147">
      <formula>$H52="Complete"</formula>
    </cfRule>
  </conditionalFormatting>
  <conditionalFormatting sqref="C52 C54:C55">
    <cfRule type="expression" dxfId="2293" priority="1146">
      <formula>$H52="Complete"</formula>
    </cfRule>
  </conditionalFormatting>
  <conditionalFormatting sqref="D60:D64 D69:D70 D67">
    <cfRule type="expression" dxfId="2292" priority="1204">
      <formula>$H60=0</formula>
    </cfRule>
  </conditionalFormatting>
  <conditionalFormatting sqref="D68">
    <cfRule type="expression" dxfId="2291" priority="1203">
      <formula>$H68=0</formula>
    </cfRule>
  </conditionalFormatting>
  <conditionalFormatting sqref="D72">
    <cfRule type="expression" dxfId="2290" priority="1202">
      <formula>$H72=0</formula>
    </cfRule>
  </conditionalFormatting>
  <conditionalFormatting sqref="D74">
    <cfRule type="expression" dxfId="2289" priority="1201">
      <formula>$H74=0</formula>
    </cfRule>
  </conditionalFormatting>
  <conditionalFormatting sqref="D81">
    <cfRule type="expression" dxfId="2288" priority="1200">
      <formula>$H81=0</formula>
    </cfRule>
  </conditionalFormatting>
  <conditionalFormatting sqref="D75">
    <cfRule type="expression" dxfId="2287" priority="1199">
      <formula>$H75=0</formula>
    </cfRule>
  </conditionalFormatting>
  <conditionalFormatting sqref="D71">
    <cfRule type="expression" dxfId="2286" priority="1198">
      <formula>$H71=0</formula>
    </cfRule>
  </conditionalFormatting>
  <conditionalFormatting sqref="D83">
    <cfRule type="expression" dxfId="2285" priority="1197">
      <formula>$H83=0</formula>
    </cfRule>
  </conditionalFormatting>
  <conditionalFormatting sqref="D84">
    <cfRule type="expression" dxfId="2284" priority="1196">
      <formula>$H84=0</formula>
    </cfRule>
  </conditionalFormatting>
  <conditionalFormatting sqref="D85">
    <cfRule type="expression" dxfId="2283" priority="1195">
      <formula>$H85=0</formula>
    </cfRule>
  </conditionalFormatting>
  <conditionalFormatting sqref="D86">
    <cfRule type="expression" dxfId="2282" priority="1194">
      <formula>$H86=0</formula>
    </cfRule>
  </conditionalFormatting>
  <conditionalFormatting sqref="D87">
    <cfRule type="expression" dxfId="2281" priority="1193">
      <formula>$H87=0</formula>
    </cfRule>
  </conditionalFormatting>
  <conditionalFormatting sqref="D88">
    <cfRule type="expression" dxfId="2280" priority="1192">
      <formula>$H88=0</formula>
    </cfRule>
  </conditionalFormatting>
  <conditionalFormatting sqref="D82">
    <cfRule type="expression" dxfId="2279" priority="1191">
      <formula>$H82=0</formula>
    </cfRule>
  </conditionalFormatting>
  <conditionalFormatting sqref="D66">
    <cfRule type="expression" dxfId="2278" priority="1190">
      <formula>$H66=0</formula>
    </cfRule>
  </conditionalFormatting>
  <conditionalFormatting sqref="D65">
    <cfRule type="expression" dxfId="2277" priority="1189">
      <formula>$H65=0</formula>
    </cfRule>
  </conditionalFormatting>
  <conditionalFormatting sqref="D69">
    <cfRule type="expression" dxfId="2276" priority="1188">
      <formula>$H69=0</formula>
    </cfRule>
  </conditionalFormatting>
  <conditionalFormatting sqref="D70">
    <cfRule type="expression" dxfId="2275" priority="1187">
      <formula>$H70=0</formula>
    </cfRule>
  </conditionalFormatting>
  <conditionalFormatting sqref="D71">
    <cfRule type="expression" dxfId="2274" priority="1186">
      <formula>$H71=0</formula>
    </cfRule>
  </conditionalFormatting>
  <conditionalFormatting sqref="D74">
    <cfRule type="expression" dxfId="2273" priority="1185">
      <formula>$H74=0</formula>
    </cfRule>
  </conditionalFormatting>
  <conditionalFormatting sqref="D72">
    <cfRule type="expression" dxfId="2272" priority="1184">
      <formula>$H72=0</formula>
    </cfRule>
  </conditionalFormatting>
  <conditionalFormatting sqref="D68">
    <cfRule type="expression" dxfId="2271" priority="1183">
      <formula>$H68=0</formula>
    </cfRule>
  </conditionalFormatting>
  <conditionalFormatting sqref="D76">
    <cfRule type="expression" dxfId="2270" priority="1182">
      <formula>$H76=0</formula>
    </cfRule>
  </conditionalFormatting>
  <conditionalFormatting sqref="D77">
    <cfRule type="expression" dxfId="2269" priority="1181">
      <formula>$H77=0</formula>
    </cfRule>
  </conditionalFormatting>
  <conditionalFormatting sqref="D78">
    <cfRule type="expression" dxfId="2268" priority="1180">
      <formula>$H78=0</formula>
    </cfRule>
  </conditionalFormatting>
  <conditionalFormatting sqref="D79">
    <cfRule type="expression" dxfId="2267" priority="1179">
      <formula>$H79=0</formula>
    </cfRule>
  </conditionalFormatting>
  <conditionalFormatting sqref="D80">
    <cfRule type="expression" dxfId="2266" priority="1178">
      <formula>$H80=0</formula>
    </cfRule>
  </conditionalFormatting>
  <conditionalFormatting sqref="A53">
    <cfRule type="expression" dxfId="2265" priority="625">
      <formula>$H53="Complete"</formula>
    </cfRule>
  </conditionalFormatting>
  <conditionalFormatting sqref="A50">
    <cfRule type="expression" dxfId="2264" priority="532">
      <formula>$H50="Complete"</formula>
    </cfRule>
  </conditionalFormatting>
  <conditionalFormatting sqref="I50">
    <cfRule type="expression" dxfId="2263" priority="531">
      <formula>$H50="Complete"</formula>
    </cfRule>
  </conditionalFormatting>
  <conditionalFormatting sqref="A51">
    <cfRule type="expression" dxfId="2262" priority="515">
      <formula>$H51="Complete"</formula>
    </cfRule>
  </conditionalFormatting>
  <conditionalFormatting sqref="C51">
    <cfRule type="expression" dxfId="2261" priority="511">
      <formula>$H51="Complete"</formula>
    </cfRule>
  </conditionalFormatting>
  <conditionalFormatting sqref="A41:C41">
    <cfRule type="expression" dxfId="2260" priority="176">
      <formula>$H41="Complete"</formula>
    </cfRule>
  </conditionalFormatting>
  <conditionalFormatting sqref="D42">
    <cfRule type="expression" dxfId="2259" priority="175">
      <formula>$H42="Complete"</formula>
    </cfRule>
  </conditionalFormatting>
  <conditionalFormatting sqref="A42 C42">
    <cfRule type="expression" dxfId="2258" priority="174">
      <formula>$H42="Complete"</formula>
    </cfRule>
  </conditionalFormatting>
  <conditionalFormatting sqref="B42">
    <cfRule type="expression" dxfId="2257" priority="173">
      <formula>$H42="Complete"</formula>
    </cfRule>
  </conditionalFormatting>
  <conditionalFormatting sqref="I42">
    <cfRule type="expression" dxfId="2256" priority="172">
      <formula>$H42="Complete"</formula>
    </cfRule>
  </conditionalFormatting>
  <conditionalFormatting sqref="I46 A46 C46:D46">
    <cfRule type="expression" dxfId="2255" priority="156">
      <formula>$H46="Complete"</formula>
    </cfRule>
  </conditionalFormatting>
  <conditionalFormatting sqref="D37">
    <cfRule type="expression" dxfId="2254" priority="126">
      <formula>$H37="Complete"</formula>
    </cfRule>
  </conditionalFormatting>
  <conditionalFormatting sqref="B37">
    <cfRule type="expression" dxfId="2253" priority="125">
      <formula>$H37="Complete"</formula>
    </cfRule>
  </conditionalFormatting>
  <conditionalFormatting sqref="C37">
    <cfRule type="expression" dxfId="2252" priority="124">
      <formula>$H37="Complete"</formula>
    </cfRule>
  </conditionalFormatting>
  <conditionalFormatting sqref="C37">
    <cfRule type="expression" dxfId="2251" priority="123">
      <formula>$H37="Complete"</formula>
    </cfRule>
  </conditionalFormatting>
  <conditionalFormatting sqref="I37">
    <cfRule type="expression" dxfId="2250" priority="122">
      <formula>$H37="Complete"</formula>
    </cfRule>
  </conditionalFormatting>
  <conditionalFormatting sqref="A40">
    <cfRule type="expression" dxfId="2249" priority="117">
      <formula>$H40="Complete"</formula>
    </cfRule>
  </conditionalFormatting>
  <conditionalFormatting sqref="B40:C40 I40">
    <cfRule type="expression" dxfId="2248" priority="116">
      <formula>$H40="Complete"</formula>
    </cfRule>
  </conditionalFormatting>
  <conditionalFormatting sqref="I6:I31">
    <cfRule type="cellIs" dxfId="2247" priority="114" operator="equal">
      <formula>"Signed Off"</formula>
    </cfRule>
    <cfRule type="cellIs" dxfId="2246" priority="115" operator="equal">
      <formula>"Needs Trained"</formula>
    </cfRule>
  </conditionalFormatting>
  <conditionalFormatting sqref="A33 A35 A37">
    <cfRule type="expression" dxfId="2245" priority="111">
      <formula>$H33="Complete"</formula>
    </cfRule>
  </conditionalFormatting>
  <conditionalFormatting sqref="D33">
    <cfRule type="expression" dxfId="2244" priority="110">
      <formula>$H33="Complete"</formula>
    </cfRule>
  </conditionalFormatting>
  <conditionalFormatting sqref="B33">
    <cfRule type="expression" dxfId="2243" priority="109">
      <formula>$H33="Complete"</formula>
    </cfRule>
  </conditionalFormatting>
  <conditionalFormatting sqref="C33">
    <cfRule type="expression" dxfId="2242" priority="108">
      <formula>$H33="Complete"</formula>
    </cfRule>
  </conditionalFormatting>
  <conditionalFormatting sqref="C33">
    <cfRule type="expression" dxfId="2241" priority="107">
      <formula>$H33="Complete"</formula>
    </cfRule>
  </conditionalFormatting>
  <conditionalFormatting sqref="A34 A36">
    <cfRule type="expression" dxfId="2240" priority="106">
      <formula>$H34="Complete"</formula>
    </cfRule>
  </conditionalFormatting>
  <conditionalFormatting sqref="A34 A36">
    <cfRule type="expression" dxfId="2239" priority="105">
      <formula>$H34="Complete"</formula>
    </cfRule>
  </conditionalFormatting>
  <conditionalFormatting sqref="D34">
    <cfRule type="expression" dxfId="2238" priority="104">
      <formula>$H34="Complete"</formula>
    </cfRule>
  </conditionalFormatting>
  <conditionalFormatting sqref="C34">
    <cfRule type="expression" dxfId="2237" priority="103">
      <formula>$H34="Complete"</formula>
    </cfRule>
  </conditionalFormatting>
  <conditionalFormatting sqref="C34">
    <cfRule type="expression" dxfId="2236" priority="102">
      <formula>$H34="Complete"</formula>
    </cfRule>
  </conditionalFormatting>
  <conditionalFormatting sqref="B34">
    <cfRule type="expression" dxfId="2235" priority="101">
      <formula>$H34="Complete"</formula>
    </cfRule>
  </conditionalFormatting>
  <conditionalFormatting sqref="B35">
    <cfRule type="expression" dxfId="2234" priority="98">
      <formula>$H35="Complete"</formula>
    </cfRule>
  </conditionalFormatting>
  <conditionalFormatting sqref="C35">
    <cfRule type="expression" dxfId="2233" priority="97">
      <formula>$H35="Complete"</formula>
    </cfRule>
  </conditionalFormatting>
  <conditionalFormatting sqref="C35">
    <cfRule type="expression" dxfId="2232" priority="96">
      <formula>$H35="Complete"</formula>
    </cfRule>
  </conditionalFormatting>
  <conditionalFormatting sqref="I33">
    <cfRule type="expression" dxfId="2231" priority="95">
      <formula>$H33="Complete"</formula>
    </cfRule>
  </conditionalFormatting>
  <conditionalFormatting sqref="I34">
    <cfRule type="expression" dxfId="2230" priority="94">
      <formula>$H34="Complete"</formula>
    </cfRule>
  </conditionalFormatting>
  <conditionalFormatting sqref="I35">
    <cfRule type="expression" dxfId="2229" priority="93">
      <formula>$H35="Complete"</formula>
    </cfRule>
  </conditionalFormatting>
  <conditionalFormatting sqref="D35">
    <cfRule type="expression" dxfId="2228" priority="92">
      <formula>$H35="Complete"</formula>
    </cfRule>
  </conditionalFormatting>
  <conditionalFormatting sqref="D36">
    <cfRule type="expression" dxfId="2227" priority="91">
      <formula>$H36="Complete"</formula>
    </cfRule>
  </conditionalFormatting>
  <conditionalFormatting sqref="B36">
    <cfRule type="expression" dxfId="2226" priority="90">
      <formula>$H36="Complete"</formula>
    </cfRule>
  </conditionalFormatting>
  <conditionalFormatting sqref="C36">
    <cfRule type="expression" dxfId="2225" priority="87">
      <formula>$H36="Complete"</formula>
    </cfRule>
  </conditionalFormatting>
  <conditionalFormatting sqref="A38:B38">
    <cfRule type="expression" dxfId="2224" priority="85">
      <formula>$H38="Complete"</formula>
    </cfRule>
  </conditionalFormatting>
  <conditionalFormatting sqref="D38">
    <cfRule type="expression" dxfId="2223" priority="84">
      <formula>$H38="Complete"</formula>
    </cfRule>
  </conditionalFormatting>
  <conditionalFormatting sqref="C38">
    <cfRule type="expression" dxfId="2222" priority="83">
      <formula>$H38="Complete"</formula>
    </cfRule>
  </conditionalFormatting>
  <conditionalFormatting sqref="I38">
    <cfRule type="expression" dxfId="2221" priority="82">
      <formula>$H38="Complete"</formula>
    </cfRule>
  </conditionalFormatting>
  <conditionalFormatting sqref="I39">
    <cfRule type="expression" dxfId="2220" priority="81">
      <formula>$H39="Complete"</formula>
    </cfRule>
  </conditionalFormatting>
  <conditionalFormatting sqref="D39">
    <cfRule type="expression" dxfId="2219" priority="80">
      <formula>$H39="Complete"</formula>
    </cfRule>
  </conditionalFormatting>
  <conditionalFormatting sqref="A39 C39">
    <cfRule type="expression" dxfId="2218" priority="79">
      <formula>$H39="Complete"</formula>
    </cfRule>
  </conditionalFormatting>
  <conditionalFormatting sqref="B39">
    <cfRule type="expression" dxfId="2217" priority="78">
      <formula>$H39="Complete"</formula>
    </cfRule>
  </conditionalFormatting>
  <conditionalFormatting sqref="D40">
    <cfRule type="expression" dxfId="2216" priority="76">
      <formula>$H40="Complete"</formula>
    </cfRule>
  </conditionalFormatting>
  <conditionalFormatting sqref="B46">
    <cfRule type="expression" dxfId="2215" priority="74">
      <formula>$H46="Complete"</formula>
    </cfRule>
  </conditionalFormatting>
  <conditionalFormatting sqref="I5">
    <cfRule type="cellIs" dxfId="2214" priority="69" operator="equal">
      <formula>"Signed Off"</formula>
    </cfRule>
    <cfRule type="cellIs" dxfId="2213" priority="70" operator="equal">
      <formula>"Needs Trained"</formula>
    </cfRule>
  </conditionalFormatting>
  <conditionalFormatting sqref="D41">
    <cfRule type="expression" dxfId="2212" priority="65">
      <formula>$H41="Complete"</formula>
    </cfRule>
  </conditionalFormatting>
  <conditionalFormatting sqref="I41">
    <cfRule type="expression" dxfId="2211" priority="66">
      <formula>$H41="Complete"</formula>
    </cfRule>
  </conditionalFormatting>
  <conditionalFormatting sqref="D43">
    <cfRule type="expression" dxfId="2210" priority="62">
      <formula>$H43="Complete"</formula>
    </cfRule>
  </conditionalFormatting>
  <conditionalFormatting sqref="C43">
    <cfRule type="expression" dxfId="2209" priority="61">
      <formula>$H43="Complete"</formula>
    </cfRule>
  </conditionalFormatting>
  <conditionalFormatting sqref="C43">
    <cfRule type="expression" dxfId="2208" priority="60">
      <formula>$H43="Complete"</formula>
    </cfRule>
  </conditionalFormatting>
  <conditionalFormatting sqref="A43">
    <cfRule type="expression" dxfId="2207" priority="64">
      <formula>$H43="Complete"</formula>
    </cfRule>
  </conditionalFormatting>
  <conditionalFormatting sqref="A43">
    <cfRule type="expression" dxfId="2206" priority="63">
      <formula>$H43="Complete"</formula>
    </cfRule>
  </conditionalFormatting>
  <conditionalFormatting sqref="I43">
    <cfRule type="expression" dxfId="2205" priority="59">
      <formula>$H43="Complete"</formula>
    </cfRule>
  </conditionalFormatting>
  <conditionalFormatting sqref="B43">
    <cfRule type="expression" dxfId="2204" priority="58">
      <formula>$H43="Complete"</formula>
    </cfRule>
  </conditionalFormatting>
  <conditionalFormatting sqref="H43">
    <cfRule type="expression" dxfId="2203" priority="57">
      <formula>$H43="Complete"</formula>
    </cfRule>
  </conditionalFormatting>
  <conditionalFormatting sqref="A44">
    <cfRule type="expression" dxfId="2202" priority="56">
      <formula>$H44="Complete"</formula>
    </cfRule>
  </conditionalFormatting>
  <conditionalFormatting sqref="A44">
    <cfRule type="expression" dxfId="2201" priority="55">
      <formula>$H44="Complete"</formula>
    </cfRule>
  </conditionalFormatting>
  <conditionalFormatting sqref="D44">
    <cfRule type="expression" dxfId="2200" priority="54">
      <formula>$H44="Complete"</formula>
    </cfRule>
  </conditionalFormatting>
  <conditionalFormatting sqref="C44">
    <cfRule type="expression" dxfId="2199" priority="53">
      <formula>$H44="Complete"</formula>
    </cfRule>
  </conditionalFormatting>
  <conditionalFormatting sqref="C44">
    <cfRule type="expression" dxfId="2198" priority="52">
      <formula>$H44="Complete"</formula>
    </cfRule>
  </conditionalFormatting>
  <conditionalFormatting sqref="I44">
    <cfRule type="expression" dxfId="2197" priority="51">
      <formula>$H44="Complete"</formula>
    </cfRule>
  </conditionalFormatting>
  <conditionalFormatting sqref="B44">
    <cfRule type="expression" dxfId="2196" priority="50">
      <formula>$H44="Complete"</formula>
    </cfRule>
  </conditionalFormatting>
  <conditionalFormatting sqref="H44">
    <cfRule type="expression" dxfId="2195" priority="49">
      <formula>$H44="Complete"</formula>
    </cfRule>
  </conditionalFormatting>
  <conditionalFormatting sqref="A45">
    <cfRule type="expression" dxfId="2194" priority="48">
      <formula>$H45="Complete"</formula>
    </cfRule>
  </conditionalFormatting>
  <conditionalFormatting sqref="A45">
    <cfRule type="expression" dxfId="2193" priority="47">
      <formula>$H45="Complete"</formula>
    </cfRule>
  </conditionalFormatting>
  <conditionalFormatting sqref="D45">
    <cfRule type="expression" dxfId="2192" priority="46">
      <formula>$H45="Complete"</formula>
    </cfRule>
  </conditionalFormatting>
  <conditionalFormatting sqref="C45">
    <cfRule type="expression" dxfId="2191" priority="45">
      <formula>$H45="Complete"</formula>
    </cfRule>
  </conditionalFormatting>
  <conditionalFormatting sqref="I45">
    <cfRule type="expression" dxfId="2190" priority="44">
      <formula>$H45="Complete"</formula>
    </cfRule>
  </conditionalFormatting>
  <conditionalFormatting sqref="B45">
    <cfRule type="expression" dxfId="2189" priority="43">
      <formula>$H45="Complete"</formula>
    </cfRule>
  </conditionalFormatting>
  <conditionalFormatting sqref="H45">
    <cfRule type="expression" dxfId="2188" priority="42">
      <formula>$H45="Complete"</formula>
    </cfRule>
  </conditionalFormatting>
  <conditionalFormatting sqref="D47">
    <cfRule type="expression" dxfId="2187" priority="39">
      <formula>$H47="Complete"</formula>
    </cfRule>
  </conditionalFormatting>
  <conditionalFormatting sqref="A47">
    <cfRule type="expression" dxfId="2186" priority="41">
      <formula>$H47="Complete"</formula>
    </cfRule>
  </conditionalFormatting>
  <conditionalFormatting sqref="A47">
    <cfRule type="expression" dxfId="2185" priority="40">
      <formula>$H47="Complete"</formula>
    </cfRule>
  </conditionalFormatting>
  <conditionalFormatting sqref="I47">
    <cfRule type="expression" dxfId="2184" priority="38">
      <formula>$H47="Complete"</formula>
    </cfRule>
  </conditionalFormatting>
  <conditionalFormatting sqref="B47">
    <cfRule type="expression" dxfId="2183" priority="37">
      <formula>$H47="Complete"</formula>
    </cfRule>
  </conditionalFormatting>
  <conditionalFormatting sqref="C47">
    <cfRule type="expression" dxfId="2182" priority="36">
      <formula>$H47="Complete"</formula>
    </cfRule>
  </conditionalFormatting>
  <conditionalFormatting sqref="C47">
    <cfRule type="expression" dxfId="2181" priority="35">
      <formula>$H47="Complete"</formula>
    </cfRule>
  </conditionalFormatting>
  <conditionalFormatting sqref="H47">
    <cfRule type="expression" dxfId="2180" priority="34">
      <formula>$H47="Complete"</formula>
    </cfRule>
  </conditionalFormatting>
  <conditionalFormatting sqref="A48">
    <cfRule type="expression" dxfId="2179" priority="33">
      <formula>$H48="Complete"</formula>
    </cfRule>
  </conditionalFormatting>
  <conditionalFormatting sqref="A48">
    <cfRule type="expression" dxfId="2178" priority="32">
      <formula>$H48="Complete"</formula>
    </cfRule>
  </conditionalFormatting>
  <conditionalFormatting sqref="C48">
    <cfRule type="expression" dxfId="2177" priority="31">
      <formula>$H48="Complete"</formula>
    </cfRule>
  </conditionalFormatting>
  <conditionalFormatting sqref="C48">
    <cfRule type="expression" dxfId="2176" priority="30">
      <formula>$H48="Complete"</formula>
    </cfRule>
  </conditionalFormatting>
  <conditionalFormatting sqref="D48">
    <cfRule type="expression" dxfId="2175" priority="29">
      <formula>$H48="Complete"</formula>
    </cfRule>
  </conditionalFormatting>
  <conditionalFormatting sqref="B48">
    <cfRule type="expression" dxfId="2174" priority="28">
      <formula>$H48="Complete"</formula>
    </cfRule>
  </conditionalFormatting>
  <conditionalFormatting sqref="I48">
    <cfRule type="expression" dxfId="2173" priority="27">
      <formula>$H48="Complete"</formula>
    </cfRule>
  </conditionalFormatting>
  <conditionalFormatting sqref="H48">
    <cfRule type="expression" dxfId="2172" priority="26">
      <formula>$H48="Complete"</formula>
    </cfRule>
  </conditionalFormatting>
  <conditionalFormatting sqref="A49">
    <cfRule type="expression" dxfId="2171" priority="25">
      <formula>$H49="Complete"</formula>
    </cfRule>
  </conditionalFormatting>
  <conditionalFormatting sqref="A49">
    <cfRule type="expression" dxfId="2170" priority="24">
      <formula>$H49="Complete"</formula>
    </cfRule>
  </conditionalFormatting>
  <conditionalFormatting sqref="D49">
    <cfRule type="expression" dxfId="2169" priority="23">
      <formula>$H49="Complete"</formula>
    </cfRule>
  </conditionalFormatting>
  <conditionalFormatting sqref="C49">
    <cfRule type="expression" dxfId="2168" priority="22">
      <formula>$H49="Complete"</formula>
    </cfRule>
  </conditionalFormatting>
  <conditionalFormatting sqref="C49">
    <cfRule type="expression" dxfId="2167" priority="21">
      <formula>$H49="Complete"</formula>
    </cfRule>
  </conditionalFormatting>
  <conditionalFormatting sqref="I49">
    <cfRule type="expression" dxfId="2166" priority="20">
      <formula>$H49="Complete"</formula>
    </cfRule>
  </conditionalFormatting>
  <conditionalFormatting sqref="B49">
    <cfRule type="expression" dxfId="2165" priority="19">
      <formula>$H49="Complete"</formula>
    </cfRule>
  </conditionalFormatting>
  <conditionalFormatting sqref="H49">
    <cfRule type="expression" dxfId="2164" priority="18">
      <formula>$H49="Complete"</formula>
    </cfRule>
  </conditionalFormatting>
  <conditionalFormatting sqref="B51:B52">
    <cfRule type="expression" dxfId="2163" priority="17">
      <formula>$H51="Complete"</formula>
    </cfRule>
  </conditionalFormatting>
  <conditionalFormatting sqref="B53">
    <cfRule type="expression" dxfId="2162" priority="15">
      <formula>$H53="Complete"</formula>
    </cfRule>
  </conditionalFormatting>
  <conditionalFormatting sqref="D53">
    <cfRule type="expression" dxfId="2161" priority="14">
      <formula>$H53="Complete"</formula>
    </cfRule>
  </conditionalFormatting>
  <conditionalFormatting sqref="C53">
    <cfRule type="expression" dxfId="2160" priority="13">
      <formula>$H53="Complete"</formula>
    </cfRule>
  </conditionalFormatting>
  <conditionalFormatting sqref="C53">
    <cfRule type="expression" dxfId="2159" priority="12">
      <formula>$H53="Complete"</formula>
    </cfRule>
  </conditionalFormatting>
  <conditionalFormatting sqref="I53">
    <cfRule type="expression" dxfId="2158" priority="11">
      <formula>$H53="Complete"</formula>
    </cfRule>
  </conditionalFormatting>
  <conditionalFormatting sqref="H53">
    <cfRule type="expression" dxfId="2157" priority="10">
      <formula>$H53="Complete"</formula>
    </cfRule>
  </conditionalFormatting>
  <conditionalFormatting sqref="D51">
    <cfRule type="expression" dxfId="2156" priority="9">
      <formula>$H51="Complete"</formula>
    </cfRule>
  </conditionalFormatting>
  <conditionalFormatting sqref="D52">
    <cfRule type="expression" dxfId="2155" priority="8">
      <formula>$H52="Complete"</formula>
    </cfRule>
  </conditionalFormatting>
  <conditionalFormatting sqref="I51">
    <cfRule type="expression" dxfId="2154" priority="7">
      <formula>$H51="Complete"</formula>
    </cfRule>
  </conditionalFormatting>
  <conditionalFormatting sqref="I52">
    <cfRule type="expression" dxfId="2153" priority="6">
      <formula>$H52="Complete"</formula>
    </cfRule>
  </conditionalFormatting>
  <conditionalFormatting sqref="B50">
    <cfRule type="expression" dxfId="2152" priority="5">
      <formula>$H50="Complete"</formula>
    </cfRule>
  </conditionalFormatting>
  <conditionalFormatting sqref="C50">
    <cfRule type="expression" dxfId="2151" priority="4">
      <formula>$H50="Complete"</formula>
    </cfRule>
  </conditionalFormatting>
  <conditionalFormatting sqref="C50">
    <cfRule type="expression" dxfId="2150" priority="3">
      <formula>$H50="Complete"</formula>
    </cfRule>
  </conditionalFormatting>
  <conditionalFormatting sqref="D50">
    <cfRule type="expression" dxfId="2149" priority="2">
      <formula>$H50="Complete"</formula>
    </cfRule>
  </conditionalFormatting>
  <conditionalFormatting sqref="D50">
    <cfRule type="expression" dxfId="2148" priority="1">
      <formula>$H50="Complete"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563880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7" r:id="rId7" name="Button 15">
              <controlPr defaultSize="0" print="0" autoFill="0" autoPict="0" macro="[0]!MWOStart">
                <anchor moveWithCells="1" sizeWithCells="1">
                  <from>
                    <xdr:col>12</xdr:col>
                    <xdr:colOff>22860</xdr:colOff>
                    <xdr:row>12</xdr:row>
                    <xdr:rowOff>7620</xdr:rowOff>
                  </from>
                  <to>
                    <xdr:col>13</xdr:col>
                    <xdr:colOff>563880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E4CED3-A985-4AF9-9A69-00DDA1845877}">
          <x14:formula1>
            <xm:f>ProjectList!$A$2:$A$611</xm:f>
          </x14:formula1>
          <xm:sqref>B33:B47</xm:sqref>
        </x14:dataValidation>
        <x14:dataValidation type="list" allowBlank="1" showInputMessage="1" showErrorMessage="1" xr:uid="{BA1AF1F2-CF70-4F7D-B318-243CAD44B116}">
          <x14:formula1>
            <xm:f>ProjectList!#REF!</xm:f>
          </x14:formula1>
          <xm:sqref>H2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Q639"/>
  <sheetViews>
    <sheetView zoomScaleNormal="100" workbookViewId="0">
      <pane ySplit="1" topLeftCell="A571" activePane="bottomLeft" state="frozen"/>
      <selection pane="bottomLeft" activeCell="A604" sqref="A604:A610"/>
    </sheetView>
  </sheetViews>
  <sheetFormatPr defaultRowHeight="13.2" x14ac:dyDescent="0.25"/>
  <cols>
    <col min="1" max="1" width="42.33203125" customWidth="1"/>
    <col min="2" max="2" width="22" customWidth="1"/>
    <col min="3" max="3" width="41" customWidth="1"/>
    <col min="4" max="4" width="34.33203125" customWidth="1"/>
    <col min="5" max="5" width="9.33203125" customWidth="1"/>
    <col min="9" max="9" width="18.33203125" customWidth="1"/>
    <col min="10" max="10" width="31" customWidth="1"/>
  </cols>
  <sheetData>
    <row r="1" spans="1:43" x14ac:dyDescent="0.25">
      <c r="A1" s="3" t="s">
        <v>1264</v>
      </c>
      <c r="B1" s="3" t="s">
        <v>19</v>
      </c>
      <c r="C1" s="3" t="s">
        <v>20</v>
      </c>
      <c r="D1" s="3" t="s">
        <v>1573</v>
      </c>
      <c r="E1" s="3" t="s">
        <v>1255</v>
      </c>
    </row>
    <row r="2" spans="1:43" x14ac:dyDescent="0.25">
      <c r="A2" s="2" t="s">
        <v>354</v>
      </c>
      <c r="B2" s="2"/>
      <c r="C2" s="2"/>
      <c r="D2" s="2"/>
    </row>
    <row r="3" spans="1:43" x14ac:dyDescent="0.25">
      <c r="A3" s="2" t="s">
        <v>437</v>
      </c>
      <c r="B3" s="2"/>
      <c r="C3" s="2"/>
    </row>
    <row r="4" spans="1:43" x14ac:dyDescent="0.25">
      <c r="A4" s="2" t="s">
        <v>384</v>
      </c>
      <c r="B4" s="2"/>
      <c r="C4" s="2"/>
    </row>
    <row r="5" spans="1:43" x14ac:dyDescent="0.25">
      <c r="A5" s="2" t="s">
        <v>584</v>
      </c>
      <c r="B5" s="2"/>
      <c r="C5" s="2" t="s">
        <v>585</v>
      </c>
    </row>
    <row r="6" spans="1:43" x14ac:dyDescent="0.25">
      <c r="A6" s="2" t="s">
        <v>657</v>
      </c>
      <c r="B6" s="2"/>
      <c r="C6" s="2">
        <v>605116104</v>
      </c>
    </row>
    <row r="7" spans="1:43" x14ac:dyDescent="0.25">
      <c r="A7" t="s">
        <v>1208</v>
      </c>
      <c r="B7" s="2"/>
      <c r="C7" s="2"/>
    </row>
    <row r="8" spans="1:43" x14ac:dyDescent="0.25">
      <c r="A8" s="2" t="s">
        <v>1106</v>
      </c>
      <c r="B8" s="2"/>
      <c r="C8" s="2"/>
    </row>
    <row r="9" spans="1:43" x14ac:dyDescent="0.25">
      <c r="A9" s="2" t="s">
        <v>348</v>
      </c>
      <c r="B9" s="2"/>
      <c r="C9" s="2"/>
    </row>
    <row r="10" spans="1:43" x14ac:dyDescent="0.25">
      <c r="A10" s="2" t="s">
        <v>179</v>
      </c>
      <c r="B10" s="2"/>
      <c r="C10" s="2" t="s">
        <v>182</v>
      </c>
    </row>
    <row r="11" spans="1:43" x14ac:dyDescent="0.25">
      <c r="A11" s="2" t="s">
        <v>1042</v>
      </c>
      <c r="B11" s="2"/>
      <c r="C11" s="2" t="s">
        <v>1043</v>
      </c>
    </row>
    <row r="12" spans="1:43" x14ac:dyDescent="0.25">
      <c r="A12" s="2" t="s">
        <v>323</v>
      </c>
      <c r="B12" s="2"/>
      <c r="C12" s="2"/>
    </row>
    <row r="13" spans="1:43" x14ac:dyDescent="0.25">
      <c r="A13" s="2" t="s">
        <v>371</v>
      </c>
      <c r="B13" s="2"/>
      <c r="C13" s="2" t="s">
        <v>372</v>
      </c>
    </row>
    <row r="14" spans="1:43" x14ac:dyDescent="0.25">
      <c r="A14" s="2" t="s">
        <v>1010</v>
      </c>
      <c r="B14" s="2" t="s">
        <v>1011</v>
      </c>
      <c r="C14" s="2" t="s">
        <v>1021</v>
      </c>
    </row>
    <row r="15" spans="1:43" ht="41.4" x14ac:dyDescent="0.25">
      <c r="A15" s="2" t="s">
        <v>825</v>
      </c>
      <c r="B15" s="2"/>
      <c r="C15" s="2"/>
      <c r="AQ15" s="364" t="s">
        <v>1214</v>
      </c>
    </row>
    <row r="16" spans="1:43" ht="41.4" x14ac:dyDescent="0.25">
      <c r="A16" s="2" t="s">
        <v>738</v>
      </c>
      <c r="B16" s="2" t="s">
        <v>1045</v>
      </c>
      <c r="C16" s="2" t="s">
        <v>1009</v>
      </c>
      <c r="AQ16" s="364" t="s">
        <v>1214</v>
      </c>
    </row>
    <row r="17" spans="1:43" ht="41.4" x14ac:dyDescent="0.25">
      <c r="A17" s="2" t="s">
        <v>421</v>
      </c>
      <c r="B17" s="2"/>
      <c r="C17" s="2"/>
      <c r="AQ17" s="364" t="s">
        <v>1214</v>
      </c>
    </row>
    <row r="18" spans="1:43" x14ac:dyDescent="0.25">
      <c r="A18" s="2" t="s">
        <v>209</v>
      </c>
      <c r="B18" s="2" t="s">
        <v>206</v>
      </c>
      <c r="C18" s="2" t="s">
        <v>210</v>
      </c>
    </row>
    <row r="19" spans="1:43" x14ac:dyDescent="0.25">
      <c r="A19" s="2" t="s">
        <v>125</v>
      </c>
      <c r="B19" s="2"/>
      <c r="C19" s="2" t="s">
        <v>122</v>
      </c>
    </row>
    <row r="20" spans="1:43" x14ac:dyDescent="0.25">
      <c r="A20" s="2" t="s">
        <v>175</v>
      </c>
      <c r="B20" s="2"/>
      <c r="C20" s="2" t="s">
        <v>174</v>
      </c>
    </row>
    <row r="21" spans="1:43" x14ac:dyDescent="0.25">
      <c r="A21" s="2" t="s">
        <v>366</v>
      </c>
      <c r="B21" s="2"/>
      <c r="C21" s="2"/>
    </row>
    <row r="22" spans="1:43" x14ac:dyDescent="0.25">
      <c r="A22" s="2" t="s">
        <v>385</v>
      </c>
      <c r="B22" s="2"/>
      <c r="C22" s="2" t="s">
        <v>386</v>
      </c>
    </row>
    <row r="23" spans="1:43" x14ac:dyDescent="0.25">
      <c r="A23" s="2" t="s">
        <v>380</v>
      </c>
      <c r="B23" s="2"/>
      <c r="C23" s="2"/>
    </row>
    <row r="24" spans="1:43" x14ac:dyDescent="0.25">
      <c r="A24" s="2" t="s">
        <v>411</v>
      </c>
      <c r="B24" s="2"/>
      <c r="C24" s="2" t="s">
        <v>410</v>
      </c>
    </row>
    <row r="25" spans="1:43" x14ac:dyDescent="0.25">
      <c r="A25" s="2" t="s">
        <v>398</v>
      </c>
      <c r="B25" s="2"/>
      <c r="C25" s="2"/>
    </row>
    <row r="26" spans="1:43" x14ac:dyDescent="0.25">
      <c r="A26" s="2" t="s">
        <v>397</v>
      </c>
      <c r="B26" s="2"/>
      <c r="C26" s="2"/>
    </row>
    <row r="27" spans="1:43" x14ac:dyDescent="0.25">
      <c r="A27" s="2" t="s">
        <v>412</v>
      </c>
      <c r="B27" s="2"/>
      <c r="C27" s="2" t="s">
        <v>410</v>
      </c>
    </row>
    <row r="28" spans="1:43" x14ac:dyDescent="0.25">
      <c r="A28" s="2" t="s">
        <v>768</v>
      </c>
      <c r="B28" s="2" t="s">
        <v>970</v>
      </c>
      <c r="C28" s="2" t="s">
        <v>903</v>
      </c>
    </row>
    <row r="29" spans="1:43" x14ac:dyDescent="0.25">
      <c r="A29" s="2" t="s">
        <v>1102</v>
      </c>
      <c r="B29" s="2"/>
      <c r="C29" s="2" t="s">
        <v>1103</v>
      </c>
    </row>
    <row r="30" spans="1:43" x14ac:dyDescent="0.25">
      <c r="A30" s="2" t="s">
        <v>918</v>
      </c>
      <c r="B30" s="2" t="s">
        <v>167</v>
      </c>
      <c r="C30" s="2" t="s">
        <v>916</v>
      </c>
    </row>
    <row r="31" spans="1:43" x14ac:dyDescent="0.25">
      <c r="A31" s="2" t="s">
        <v>688</v>
      </c>
      <c r="B31" s="2"/>
      <c r="C31" s="2"/>
    </row>
    <row r="32" spans="1:43" x14ac:dyDescent="0.25">
      <c r="A32" s="2" t="s">
        <v>547</v>
      </c>
      <c r="B32" s="2"/>
      <c r="C32" s="2"/>
    </row>
    <row r="33" spans="1:5" x14ac:dyDescent="0.25">
      <c r="A33" s="2" t="s">
        <v>405</v>
      </c>
      <c r="B33" s="2"/>
      <c r="C33" s="2"/>
    </row>
    <row r="34" spans="1:5" x14ac:dyDescent="0.25">
      <c r="A34" s="2" t="s">
        <v>207</v>
      </c>
      <c r="B34" s="2"/>
      <c r="C34" s="2"/>
    </row>
    <row r="35" spans="1:5" x14ac:dyDescent="0.25">
      <c r="A35" s="2" t="s">
        <v>624</v>
      </c>
      <c r="B35" s="2"/>
      <c r="C35" s="2"/>
    </row>
    <row r="36" spans="1:5" x14ac:dyDescent="0.25">
      <c r="A36" s="2" t="s">
        <v>508</v>
      </c>
      <c r="B36" s="2"/>
      <c r="C36" s="2"/>
    </row>
    <row r="37" spans="1:5" x14ac:dyDescent="0.25">
      <c r="A37" s="2" t="s">
        <v>1065</v>
      </c>
      <c r="B37" s="2" t="s">
        <v>167</v>
      </c>
      <c r="C37" s="2" t="s">
        <v>1069</v>
      </c>
    </row>
    <row r="38" spans="1:5" x14ac:dyDescent="0.25">
      <c r="A38" s="2" t="s">
        <v>383</v>
      </c>
      <c r="B38" s="2" t="s">
        <v>1366</v>
      </c>
      <c r="C38" s="2" t="s">
        <v>1367</v>
      </c>
    </row>
    <row r="39" spans="1:5" x14ac:dyDescent="0.25">
      <c r="A39" s="2" t="s">
        <v>840</v>
      </c>
      <c r="B39" s="2"/>
      <c r="C39" s="2"/>
    </row>
    <row r="40" spans="1:5" x14ac:dyDescent="0.25">
      <c r="A40" s="2" t="s">
        <v>1315</v>
      </c>
      <c r="B40" s="2"/>
      <c r="C40" s="2" t="s">
        <v>1510</v>
      </c>
    </row>
    <row r="41" spans="1:5" x14ac:dyDescent="0.25">
      <c r="A41" s="2" t="s">
        <v>930</v>
      </c>
      <c r="B41" s="2" t="s">
        <v>932</v>
      </c>
      <c r="C41" s="2" t="s">
        <v>931</v>
      </c>
      <c r="D41" s="2" t="s">
        <v>447</v>
      </c>
      <c r="E41" s="2" t="s">
        <v>876</v>
      </c>
    </row>
    <row r="42" spans="1:5" x14ac:dyDescent="0.25">
      <c r="A42" s="2" t="s">
        <v>534</v>
      </c>
      <c r="B42" s="2"/>
      <c r="C42" s="2"/>
    </row>
    <row r="43" spans="1:5" x14ac:dyDescent="0.25">
      <c r="A43" s="2" t="s">
        <v>110</v>
      </c>
      <c r="B43" s="2" t="s">
        <v>641</v>
      </c>
      <c r="C43" s="2" t="s">
        <v>570</v>
      </c>
    </row>
    <row r="44" spans="1:5" x14ac:dyDescent="0.25">
      <c r="A44" s="2" t="s">
        <v>635</v>
      </c>
      <c r="B44" s="2"/>
      <c r="C44" s="2"/>
      <c r="D44" s="2"/>
    </row>
    <row r="45" spans="1:5" x14ac:dyDescent="0.25">
      <c r="A45" s="2" t="s">
        <v>364</v>
      </c>
      <c r="B45" s="2"/>
      <c r="C45" s="2"/>
    </row>
    <row r="46" spans="1:5" x14ac:dyDescent="0.25">
      <c r="A46" s="2" t="s">
        <v>395</v>
      </c>
      <c r="B46" s="2"/>
      <c r="C46" s="2"/>
    </row>
    <row r="47" spans="1:5" x14ac:dyDescent="0.25">
      <c r="A47" s="2" t="s">
        <v>394</v>
      </c>
      <c r="B47" s="2"/>
      <c r="C47" s="2"/>
    </row>
    <row r="48" spans="1:5" x14ac:dyDescent="0.25">
      <c r="A48" s="2" t="s">
        <v>183</v>
      </c>
      <c r="B48" s="2" t="s">
        <v>376</v>
      </c>
      <c r="C48" s="2" t="s">
        <v>377</v>
      </c>
    </row>
    <row r="49" spans="1:3" x14ac:dyDescent="0.25">
      <c r="A49" s="2" t="s">
        <v>298</v>
      </c>
      <c r="B49" s="2" t="s">
        <v>97</v>
      </c>
      <c r="C49" s="2" t="s">
        <v>97</v>
      </c>
    </row>
    <row r="50" spans="1:3" x14ac:dyDescent="0.25">
      <c r="A50" s="2" t="s">
        <v>555</v>
      </c>
      <c r="B50" s="2"/>
      <c r="C50" s="2"/>
    </row>
    <row r="51" spans="1:3" x14ac:dyDescent="0.25">
      <c r="A51" s="2" t="s">
        <v>359</v>
      </c>
      <c r="B51" s="2"/>
      <c r="C51" s="2"/>
    </row>
    <row r="52" spans="1:3" x14ac:dyDescent="0.25">
      <c r="A52" s="2" t="s">
        <v>1350</v>
      </c>
      <c r="B52" s="2"/>
      <c r="C52" s="2" t="s">
        <v>691</v>
      </c>
    </row>
    <row r="53" spans="1:3" x14ac:dyDescent="0.25">
      <c r="A53" s="2" t="s">
        <v>126</v>
      </c>
      <c r="B53" s="2"/>
      <c r="C53" s="2" t="s">
        <v>847</v>
      </c>
    </row>
    <row r="54" spans="1:3" x14ac:dyDescent="0.25">
      <c r="A54" s="2" t="s">
        <v>1549</v>
      </c>
      <c r="B54" s="2"/>
      <c r="C54" s="2"/>
    </row>
    <row r="55" spans="1:3" x14ac:dyDescent="0.25">
      <c r="A55" s="2" t="s">
        <v>692</v>
      </c>
      <c r="B55" s="2"/>
      <c r="C55" s="2"/>
    </row>
    <row r="56" spans="1:3" x14ac:dyDescent="0.25">
      <c r="A56" s="2" t="s">
        <v>800</v>
      </c>
      <c r="B56" s="2"/>
      <c r="C56" s="2" t="s">
        <v>1006</v>
      </c>
    </row>
    <row r="57" spans="1:3" x14ac:dyDescent="0.25">
      <c r="A57" s="2" t="s">
        <v>1004</v>
      </c>
      <c r="B57" s="2"/>
      <c r="C57" s="2"/>
    </row>
    <row r="58" spans="1:3" x14ac:dyDescent="0.25">
      <c r="A58" s="2" t="s">
        <v>774</v>
      </c>
    </row>
    <row r="59" spans="1:3" x14ac:dyDescent="0.25">
      <c r="A59" s="2" t="s">
        <v>1497</v>
      </c>
    </row>
    <row r="60" spans="1:3" x14ac:dyDescent="0.25">
      <c r="A60" s="2" t="s">
        <v>690</v>
      </c>
    </row>
    <row r="61" spans="1:3" x14ac:dyDescent="0.25">
      <c r="A61" s="2" t="s">
        <v>665</v>
      </c>
      <c r="C61" t="s">
        <v>1007</v>
      </c>
    </row>
    <row r="62" spans="1:3" x14ac:dyDescent="0.25">
      <c r="A62" s="2" t="s">
        <v>1005</v>
      </c>
      <c r="B62" s="2"/>
      <c r="C62" s="2"/>
    </row>
    <row r="63" spans="1:3" x14ac:dyDescent="0.25">
      <c r="A63" s="2" t="s">
        <v>1282</v>
      </c>
      <c r="B63" s="2"/>
      <c r="C63" s="2"/>
    </row>
    <row r="64" spans="1:3" x14ac:dyDescent="0.25">
      <c r="A64" s="2" t="s">
        <v>357</v>
      </c>
      <c r="B64" s="2"/>
      <c r="C64" s="2"/>
    </row>
    <row r="65" spans="1:3" x14ac:dyDescent="0.25">
      <c r="A65" s="2" t="s">
        <v>594</v>
      </c>
      <c r="B65" s="2"/>
      <c r="C65" s="2" t="s">
        <v>922</v>
      </c>
    </row>
    <row r="66" spans="1:3" x14ac:dyDescent="0.25">
      <c r="A66" s="2" t="s">
        <v>936</v>
      </c>
      <c r="B66" s="2"/>
      <c r="C66" s="2"/>
    </row>
    <row r="67" spans="1:3" x14ac:dyDescent="0.25">
      <c r="A67" s="2" t="s">
        <v>414</v>
      </c>
      <c r="B67" s="2"/>
    </row>
    <row r="68" spans="1:3" x14ac:dyDescent="0.25">
      <c r="A68" s="2" t="s">
        <v>587</v>
      </c>
      <c r="B68" s="2" t="s">
        <v>329</v>
      </c>
      <c r="C68" s="2"/>
    </row>
    <row r="69" spans="1:3" x14ac:dyDescent="0.25">
      <c r="A69" s="2" t="s">
        <v>328</v>
      </c>
      <c r="B69" s="2"/>
      <c r="C69" s="2"/>
    </row>
    <row r="70" spans="1:3" x14ac:dyDescent="0.25">
      <c r="A70" s="2" t="s">
        <v>203</v>
      </c>
      <c r="B70" s="2" t="s">
        <v>446</v>
      </c>
      <c r="C70" s="2"/>
    </row>
    <row r="71" spans="1:3" x14ac:dyDescent="0.25">
      <c r="A71" s="2" t="s">
        <v>445</v>
      </c>
      <c r="B71" s="2"/>
      <c r="C71" s="2"/>
    </row>
    <row r="72" spans="1:3" x14ac:dyDescent="0.25">
      <c r="A72" s="2" t="s">
        <v>367</v>
      </c>
      <c r="B72" s="2"/>
      <c r="C72" s="2"/>
    </row>
    <row r="73" spans="1:3" x14ac:dyDescent="0.25">
      <c r="A73" s="2" t="s">
        <v>148</v>
      </c>
      <c r="B73" s="2"/>
      <c r="C73" s="2"/>
    </row>
    <row r="74" spans="1:3" x14ac:dyDescent="0.25">
      <c r="A74" s="2" t="s">
        <v>365</v>
      </c>
      <c r="B74" s="2"/>
      <c r="C74" s="2"/>
    </row>
    <row r="75" spans="1:3" x14ac:dyDescent="0.25">
      <c r="A75" s="2" t="s">
        <v>595</v>
      </c>
      <c r="B75" s="2"/>
      <c r="C75" s="2" t="s">
        <v>1195</v>
      </c>
    </row>
    <row r="76" spans="1:3" x14ac:dyDescent="0.25">
      <c r="A76" s="2" t="s">
        <v>1194</v>
      </c>
      <c r="B76" s="2"/>
      <c r="C76" s="2" t="s">
        <v>1161</v>
      </c>
    </row>
    <row r="77" spans="1:3" x14ac:dyDescent="0.25">
      <c r="A77" s="2" t="s">
        <v>1160</v>
      </c>
      <c r="B77" s="2"/>
      <c r="C77" s="2"/>
    </row>
    <row r="78" spans="1:3" x14ac:dyDescent="0.25">
      <c r="A78" s="2" t="s">
        <v>947</v>
      </c>
      <c r="B78" s="2"/>
      <c r="C78" s="2"/>
    </row>
    <row r="79" spans="1:3" x14ac:dyDescent="0.25">
      <c r="A79" s="2" t="s">
        <v>991</v>
      </c>
      <c r="B79" s="2"/>
      <c r="C79" s="2"/>
    </row>
    <row r="80" spans="1:3" x14ac:dyDescent="0.25">
      <c r="A80" s="2" t="s">
        <v>705</v>
      </c>
      <c r="B80" s="2"/>
    </row>
    <row r="81" spans="1:3" x14ac:dyDescent="0.25">
      <c r="A81" s="2" t="s">
        <v>575</v>
      </c>
      <c r="B81" s="2"/>
      <c r="C81" t="s">
        <v>1139</v>
      </c>
    </row>
    <row r="82" spans="1:3" x14ac:dyDescent="0.25">
      <c r="A82" s="2" t="s">
        <v>1138</v>
      </c>
      <c r="B82" s="2"/>
      <c r="C82" s="2"/>
    </row>
    <row r="83" spans="1:3" x14ac:dyDescent="0.25">
      <c r="A83" s="2" t="s">
        <v>956</v>
      </c>
      <c r="B83" s="2"/>
      <c r="C83" s="2" t="s">
        <v>1235</v>
      </c>
    </row>
    <row r="84" spans="1:3" x14ac:dyDescent="0.25">
      <c r="A84" s="2" t="s">
        <v>708</v>
      </c>
      <c r="B84" s="2"/>
      <c r="C84" s="2"/>
    </row>
    <row r="85" spans="1:3" x14ac:dyDescent="0.25">
      <c r="A85" s="2" t="s">
        <v>746</v>
      </c>
      <c r="B85" s="2"/>
      <c r="C85" s="2"/>
    </row>
    <row r="86" spans="1:3" x14ac:dyDescent="0.25">
      <c r="A86" s="2" t="s">
        <v>360</v>
      </c>
      <c r="B86" s="2" t="s">
        <v>305</v>
      </c>
      <c r="C86" s="2" t="s">
        <v>97</v>
      </c>
    </row>
    <row r="87" spans="1:3" x14ac:dyDescent="0.25">
      <c r="A87" s="2" t="s">
        <v>816</v>
      </c>
      <c r="B87" s="2" t="s">
        <v>566</v>
      </c>
      <c r="C87" s="2" t="s">
        <v>567</v>
      </c>
    </row>
    <row r="88" spans="1:3" x14ac:dyDescent="0.25">
      <c r="A88" s="2" t="s">
        <v>818</v>
      </c>
      <c r="B88" s="2"/>
      <c r="C88" s="2"/>
    </row>
    <row r="89" spans="1:3" x14ac:dyDescent="0.25">
      <c r="A89" s="2" t="s">
        <v>817</v>
      </c>
      <c r="B89" s="2"/>
      <c r="C89" s="2"/>
    </row>
    <row r="90" spans="1:3" x14ac:dyDescent="0.25">
      <c r="A90" s="2" t="s">
        <v>813</v>
      </c>
      <c r="B90" s="2"/>
      <c r="C90" s="2"/>
    </row>
    <row r="91" spans="1:3" x14ac:dyDescent="0.25">
      <c r="A91" s="2" t="s">
        <v>815</v>
      </c>
      <c r="B91" s="2" t="s">
        <v>444</v>
      </c>
      <c r="C91" s="2"/>
    </row>
    <row r="92" spans="1:3" x14ac:dyDescent="0.25">
      <c r="A92" s="2" t="s">
        <v>814</v>
      </c>
      <c r="B92" s="2"/>
      <c r="C92" s="2"/>
    </row>
    <row r="93" spans="1:3" x14ac:dyDescent="0.25">
      <c r="A93" s="2" t="s">
        <v>823</v>
      </c>
      <c r="B93" s="2" t="s">
        <v>444</v>
      </c>
      <c r="C93" s="2"/>
    </row>
    <row r="94" spans="1:3" x14ac:dyDescent="0.25">
      <c r="A94" s="2" t="s">
        <v>820</v>
      </c>
      <c r="B94" s="2"/>
      <c r="C94" s="2"/>
    </row>
    <row r="95" spans="1:3" x14ac:dyDescent="0.25">
      <c r="A95" s="2" t="s">
        <v>1199</v>
      </c>
      <c r="B95" s="2"/>
      <c r="C95" s="2"/>
    </row>
    <row r="96" spans="1:3" x14ac:dyDescent="0.25">
      <c r="A96" s="2" t="s">
        <v>810</v>
      </c>
      <c r="B96" s="2"/>
      <c r="C96" s="2"/>
    </row>
    <row r="97" spans="1:3" x14ac:dyDescent="0.25">
      <c r="A97" s="2" t="s">
        <v>811</v>
      </c>
      <c r="B97" s="2"/>
      <c r="C97" s="2"/>
    </row>
    <row r="98" spans="1:3" x14ac:dyDescent="0.25">
      <c r="A98" s="2" t="s">
        <v>885</v>
      </c>
      <c r="B98" s="2"/>
      <c r="C98" s="2"/>
    </row>
    <row r="99" spans="1:3" x14ac:dyDescent="0.25">
      <c r="A99" s="2" t="s">
        <v>809</v>
      </c>
      <c r="B99" s="2"/>
      <c r="C99" s="2" t="s">
        <v>430</v>
      </c>
    </row>
    <row r="100" spans="1:3" x14ac:dyDescent="0.25">
      <c r="A100" s="2" t="s">
        <v>808</v>
      </c>
      <c r="B100" s="2"/>
      <c r="C100" s="2"/>
    </row>
    <row r="101" spans="1:3" x14ac:dyDescent="0.25">
      <c r="A101" s="2" t="s">
        <v>819</v>
      </c>
      <c r="B101" s="2"/>
      <c r="C101" s="2"/>
    </row>
    <row r="102" spans="1:3" x14ac:dyDescent="0.25">
      <c r="A102" s="2" t="s">
        <v>812</v>
      </c>
      <c r="B102" s="2"/>
      <c r="C102" s="2"/>
    </row>
    <row r="103" spans="1:3" x14ac:dyDescent="0.25">
      <c r="A103" s="2" t="s">
        <v>797</v>
      </c>
      <c r="B103" s="2"/>
      <c r="C103" s="2"/>
    </row>
    <row r="104" spans="1:3" x14ac:dyDescent="0.25">
      <c r="A104" s="2" t="s">
        <v>796</v>
      </c>
      <c r="B104" s="2"/>
      <c r="C104" s="2"/>
    </row>
    <row r="105" spans="1:3" x14ac:dyDescent="0.25">
      <c r="A105" s="2" t="s">
        <v>807</v>
      </c>
      <c r="B105" s="2"/>
      <c r="C105" s="2"/>
    </row>
    <row r="106" spans="1:3" x14ac:dyDescent="0.25">
      <c r="A106" s="2" t="s">
        <v>375</v>
      </c>
      <c r="B106" s="2"/>
      <c r="C106" s="2"/>
    </row>
    <row r="107" spans="1:3" x14ac:dyDescent="0.25">
      <c r="A107" s="2" t="s">
        <v>509</v>
      </c>
      <c r="B107" s="2"/>
      <c r="C107" s="2"/>
    </row>
    <row r="108" spans="1:3" x14ac:dyDescent="0.25">
      <c r="A108" s="2" t="s">
        <v>512</v>
      </c>
      <c r="B108" s="2"/>
      <c r="C108" s="2"/>
    </row>
    <row r="109" spans="1:3" x14ac:dyDescent="0.25">
      <c r="A109" s="2" t="s">
        <v>514</v>
      </c>
      <c r="B109" s="2"/>
      <c r="C109" s="2" t="s">
        <v>609</v>
      </c>
    </row>
    <row r="110" spans="1:3" x14ac:dyDescent="0.25">
      <c r="A110" s="2" t="s">
        <v>600</v>
      </c>
      <c r="B110" s="2"/>
      <c r="C110" s="2"/>
    </row>
    <row r="111" spans="1:3" x14ac:dyDescent="0.25">
      <c r="A111" s="2" t="s">
        <v>311</v>
      </c>
      <c r="B111" s="2"/>
      <c r="C111" s="2" t="s">
        <v>343</v>
      </c>
    </row>
    <row r="112" spans="1:3" x14ac:dyDescent="0.25">
      <c r="A112" s="2" t="s">
        <v>344</v>
      </c>
      <c r="B112" s="2"/>
      <c r="C112" s="2" t="s">
        <v>1132</v>
      </c>
    </row>
    <row r="113" spans="1:3" x14ac:dyDescent="0.25">
      <c r="A113" s="2" t="s">
        <v>899</v>
      </c>
      <c r="B113" s="2"/>
      <c r="C113" s="2"/>
    </row>
    <row r="114" spans="1:3" x14ac:dyDescent="0.25">
      <c r="A114" s="2" t="s">
        <v>382</v>
      </c>
      <c r="B114" s="2"/>
      <c r="C114" s="2"/>
    </row>
    <row r="115" spans="1:3" x14ac:dyDescent="0.25">
      <c r="A115" s="2" t="s">
        <v>685</v>
      </c>
      <c r="B115" s="2"/>
      <c r="C115" s="2"/>
    </row>
    <row r="116" spans="1:3" x14ac:dyDescent="0.25">
      <c r="A116" s="2" t="s">
        <v>626</v>
      </c>
      <c r="B116" s="2"/>
      <c r="C116" s="2"/>
    </row>
    <row r="117" spans="1:3" x14ac:dyDescent="0.25">
      <c r="A117" s="2" t="s">
        <v>361</v>
      </c>
      <c r="B117" s="2"/>
      <c r="C117" s="2" t="s">
        <v>957</v>
      </c>
    </row>
    <row r="118" spans="1:3" x14ac:dyDescent="0.25">
      <c r="A118" s="2" t="s">
        <v>898</v>
      </c>
      <c r="B118" s="2"/>
      <c r="C118" s="2"/>
    </row>
    <row r="119" spans="1:3" x14ac:dyDescent="0.25">
      <c r="A119" s="2" t="s">
        <v>145</v>
      </c>
      <c r="B119" s="2"/>
      <c r="C119" s="2" t="s">
        <v>143</v>
      </c>
    </row>
    <row r="120" spans="1:3" x14ac:dyDescent="0.25">
      <c r="A120" s="2" t="s">
        <v>142</v>
      </c>
      <c r="B120" s="2"/>
      <c r="C120" s="2" t="s">
        <v>134</v>
      </c>
    </row>
    <row r="121" spans="1:3" x14ac:dyDescent="0.25">
      <c r="A121" s="2" t="s">
        <v>133</v>
      </c>
      <c r="B121" s="2"/>
      <c r="C121" s="2" t="s">
        <v>131</v>
      </c>
    </row>
    <row r="122" spans="1:3" x14ac:dyDescent="0.25">
      <c r="A122" s="2" t="s">
        <v>130</v>
      </c>
      <c r="B122" s="2"/>
      <c r="C122" s="2"/>
    </row>
    <row r="123" spans="1:3" x14ac:dyDescent="0.25">
      <c r="A123" s="2" t="s">
        <v>438</v>
      </c>
      <c r="B123" s="2"/>
      <c r="C123" s="2"/>
    </row>
    <row r="124" spans="1:3" x14ac:dyDescent="0.25">
      <c r="A124" s="2" t="s">
        <v>121</v>
      </c>
      <c r="B124" s="2"/>
      <c r="C124" s="2" t="s">
        <v>122</v>
      </c>
    </row>
    <row r="125" spans="1:3" x14ac:dyDescent="0.25">
      <c r="A125" s="2" t="s">
        <v>138</v>
      </c>
      <c r="B125" s="2"/>
      <c r="C125" s="2" t="s">
        <v>137</v>
      </c>
    </row>
    <row r="126" spans="1:3" x14ac:dyDescent="0.25">
      <c r="A126" s="2" t="s">
        <v>129</v>
      </c>
      <c r="B126" s="2"/>
      <c r="C126" s="2"/>
    </row>
    <row r="127" spans="1:3" x14ac:dyDescent="0.25">
      <c r="A127" s="2" t="s">
        <v>435</v>
      </c>
      <c r="B127" s="2" t="s">
        <v>167</v>
      </c>
    </row>
    <row r="128" spans="1:3" x14ac:dyDescent="0.25">
      <c r="A128" s="2" t="s">
        <v>904</v>
      </c>
      <c r="B128" s="2"/>
      <c r="C128" s="2" t="s">
        <v>1128</v>
      </c>
    </row>
    <row r="129" spans="1:4" x14ac:dyDescent="0.25">
      <c r="A129" s="2" t="s">
        <v>1127</v>
      </c>
      <c r="B129" s="2"/>
      <c r="C129" t="s">
        <v>1135</v>
      </c>
    </row>
    <row r="130" spans="1:4" x14ac:dyDescent="0.25">
      <c r="A130" s="2" t="s">
        <v>1105</v>
      </c>
      <c r="B130" s="2" t="s">
        <v>167</v>
      </c>
      <c r="C130" s="2" t="s">
        <v>1101</v>
      </c>
    </row>
    <row r="131" spans="1:4" x14ac:dyDescent="0.25">
      <c r="A131" s="2" t="s">
        <v>1184</v>
      </c>
      <c r="B131" s="2" t="s">
        <v>919</v>
      </c>
      <c r="C131" s="2" t="s">
        <v>954</v>
      </c>
    </row>
    <row r="132" spans="1:4" x14ac:dyDescent="0.25">
      <c r="A132" s="2" t="s">
        <v>955</v>
      </c>
      <c r="B132" s="2" t="s">
        <v>1089</v>
      </c>
      <c r="C132" s="2" t="s">
        <v>1022</v>
      </c>
    </row>
    <row r="133" spans="1:4" x14ac:dyDescent="0.25">
      <c r="A133" s="2" t="s">
        <v>1114</v>
      </c>
      <c r="B133" s="2"/>
      <c r="C133" s="2" t="s">
        <v>1088</v>
      </c>
    </row>
    <row r="134" spans="1:4" x14ac:dyDescent="0.25">
      <c r="A134" s="2" t="s">
        <v>865</v>
      </c>
      <c r="B134" s="2" t="s">
        <v>167</v>
      </c>
      <c r="C134" s="2" t="s">
        <v>1020</v>
      </c>
    </row>
    <row r="135" spans="1:4" x14ac:dyDescent="0.25">
      <c r="A135" s="2" t="s">
        <v>1019</v>
      </c>
      <c r="B135" s="2"/>
      <c r="C135" s="2" t="s">
        <v>1108</v>
      </c>
    </row>
    <row r="136" spans="1:4" x14ac:dyDescent="0.25">
      <c r="A136" s="2" t="s">
        <v>1107</v>
      </c>
      <c r="B136" s="2" t="s">
        <v>167</v>
      </c>
      <c r="C136" s="2" t="s">
        <v>1108</v>
      </c>
    </row>
    <row r="137" spans="1:4" x14ac:dyDescent="0.25">
      <c r="A137" s="2" t="s">
        <v>990</v>
      </c>
      <c r="B137" s="2"/>
      <c r="C137" s="2" t="s">
        <v>1140</v>
      </c>
    </row>
    <row r="138" spans="1:4" x14ac:dyDescent="0.25">
      <c r="A138" s="2" t="s">
        <v>591</v>
      </c>
      <c r="B138" s="2"/>
      <c r="C138" s="2" t="s">
        <v>1150</v>
      </c>
    </row>
    <row r="139" spans="1:4" x14ac:dyDescent="0.25">
      <c r="A139" s="2" t="s">
        <v>1171</v>
      </c>
      <c r="B139" s="2"/>
      <c r="C139" s="2" t="s">
        <v>1151</v>
      </c>
    </row>
    <row r="140" spans="1:4" x14ac:dyDescent="0.25">
      <c r="A140" s="2" t="s">
        <v>1170</v>
      </c>
      <c r="B140" s="2" t="s">
        <v>1238</v>
      </c>
      <c r="C140" s="2" t="s">
        <v>1150</v>
      </c>
    </row>
    <row r="141" spans="1:4" x14ac:dyDescent="0.25">
      <c r="A141" s="2" t="s">
        <v>1237</v>
      </c>
      <c r="B141" s="2"/>
      <c r="C141" s="2"/>
    </row>
    <row r="142" spans="1:4" x14ac:dyDescent="0.25">
      <c r="A142" s="2" t="s">
        <v>503</v>
      </c>
      <c r="B142" s="2"/>
      <c r="C142" s="2" t="s">
        <v>513</v>
      </c>
      <c r="D142" s="2"/>
    </row>
    <row r="143" spans="1:4" x14ac:dyDescent="0.25">
      <c r="A143" s="2" t="s">
        <v>434</v>
      </c>
      <c r="B143" s="2"/>
      <c r="C143" s="2" t="s">
        <v>532</v>
      </c>
      <c r="D143" s="2"/>
    </row>
    <row r="144" spans="1:4" x14ac:dyDescent="0.25">
      <c r="A144" s="2" t="s">
        <v>308</v>
      </c>
      <c r="B144" s="2" t="s">
        <v>149</v>
      </c>
      <c r="C144" s="2" t="s">
        <v>151</v>
      </c>
    </row>
    <row r="145" spans="1:4" x14ac:dyDescent="0.25">
      <c r="A145" s="2" t="s">
        <v>312</v>
      </c>
      <c r="B145" s="2"/>
      <c r="C145" s="2" t="s">
        <v>1198</v>
      </c>
    </row>
    <row r="146" spans="1:4" x14ac:dyDescent="0.25">
      <c r="A146" s="2" t="s">
        <v>1197</v>
      </c>
      <c r="B146" s="2"/>
      <c r="C146" s="2" t="s">
        <v>949</v>
      </c>
    </row>
    <row r="147" spans="1:4" x14ac:dyDescent="0.25">
      <c r="A147" s="2" t="s">
        <v>948</v>
      </c>
      <c r="B147" s="2" t="s">
        <v>167</v>
      </c>
      <c r="C147" s="2" t="s">
        <v>842</v>
      </c>
    </row>
    <row r="148" spans="1:4" x14ac:dyDescent="0.25">
      <c r="A148" s="2" t="s">
        <v>841</v>
      </c>
      <c r="B148" s="2" t="s">
        <v>167</v>
      </c>
      <c r="C148" s="2" t="s">
        <v>1178</v>
      </c>
      <c r="D148" s="2"/>
    </row>
    <row r="149" spans="1:4" x14ac:dyDescent="0.25">
      <c r="A149" s="2" t="s">
        <v>1180</v>
      </c>
      <c r="B149" s="2" t="s">
        <v>167</v>
      </c>
      <c r="C149" s="2" t="s">
        <v>1224</v>
      </c>
    </row>
    <row r="150" spans="1:4" x14ac:dyDescent="0.25">
      <c r="A150" s="2" t="s">
        <v>1193</v>
      </c>
      <c r="B150" s="2"/>
      <c r="C150" s="2"/>
    </row>
    <row r="151" spans="1:4" x14ac:dyDescent="0.25">
      <c r="A151" s="2" t="s">
        <v>1081</v>
      </c>
      <c r="B151" s="2"/>
      <c r="C151" s="2" t="s">
        <v>1033</v>
      </c>
    </row>
    <row r="152" spans="1:4" x14ac:dyDescent="0.25">
      <c r="A152" s="2" t="s">
        <v>978</v>
      </c>
      <c r="B152" s="2" t="s">
        <v>167</v>
      </c>
      <c r="C152" s="2" t="s">
        <v>1074</v>
      </c>
    </row>
    <row r="153" spans="1:4" x14ac:dyDescent="0.25">
      <c r="A153" s="2" t="s">
        <v>902</v>
      </c>
      <c r="B153" s="2"/>
      <c r="C153" s="2" t="s">
        <v>448</v>
      </c>
    </row>
    <row r="154" spans="1:4" x14ac:dyDescent="0.25">
      <c r="A154" s="2" t="s">
        <v>684</v>
      </c>
      <c r="B154" s="2" t="s">
        <v>1073</v>
      </c>
      <c r="C154" s="2" t="s">
        <v>1074</v>
      </c>
    </row>
    <row r="155" spans="1:4" x14ac:dyDescent="0.25">
      <c r="A155" s="2" t="s">
        <v>1072</v>
      </c>
      <c r="B155" s="2"/>
      <c r="C155" s="2"/>
      <c r="D155" s="2"/>
    </row>
    <row r="156" spans="1:4" x14ac:dyDescent="0.25">
      <c r="A156" s="2" t="s">
        <v>439</v>
      </c>
      <c r="B156" s="2" t="s">
        <v>911</v>
      </c>
      <c r="C156" s="2" t="s">
        <v>910</v>
      </c>
      <c r="D156" s="2"/>
    </row>
    <row r="157" spans="1:4" x14ac:dyDescent="0.25">
      <c r="A157" s="2" t="s">
        <v>909</v>
      </c>
      <c r="B157" s="2" t="s">
        <v>1117</v>
      </c>
      <c r="C157" s="2" t="s">
        <v>448</v>
      </c>
      <c r="D157" s="2"/>
    </row>
    <row r="158" spans="1:4" x14ac:dyDescent="0.25">
      <c r="A158" s="2" t="s">
        <v>1116</v>
      </c>
      <c r="B158" s="2" t="s">
        <v>679</v>
      </c>
      <c r="C158" s="2" t="s">
        <v>680</v>
      </c>
      <c r="D158" s="2"/>
    </row>
    <row r="159" spans="1:4" x14ac:dyDescent="0.25">
      <c r="A159" s="2" t="s">
        <v>678</v>
      </c>
      <c r="B159" s="2"/>
      <c r="C159" s="2" t="s">
        <v>922</v>
      </c>
      <c r="D159" s="2"/>
    </row>
    <row r="160" spans="1:4" x14ac:dyDescent="0.25">
      <c r="A160" s="2" t="s">
        <v>992</v>
      </c>
      <c r="B160" s="2"/>
      <c r="C160" s="2" t="s">
        <v>1220</v>
      </c>
      <c r="D160" s="2"/>
    </row>
    <row r="161" spans="1:4" x14ac:dyDescent="0.25">
      <c r="A161" s="2" t="s">
        <v>1219</v>
      </c>
      <c r="B161" s="2"/>
      <c r="C161" s="2"/>
      <c r="D161" s="2"/>
    </row>
    <row r="162" spans="1:4" x14ac:dyDescent="0.25">
      <c r="A162" s="2" t="s">
        <v>1218</v>
      </c>
      <c r="B162" s="2"/>
      <c r="C162" s="2"/>
      <c r="D162" s="2"/>
    </row>
    <row r="163" spans="1:4" x14ac:dyDescent="0.25">
      <c r="A163" s="2" t="s">
        <v>1254</v>
      </c>
      <c r="B163" s="2"/>
      <c r="C163" s="2"/>
      <c r="D163" s="2"/>
    </row>
    <row r="164" spans="1:4" x14ac:dyDescent="0.25">
      <c r="A164" s="2" t="s">
        <v>993</v>
      </c>
      <c r="B164" s="2"/>
      <c r="C164" s="2" t="s">
        <v>1159</v>
      </c>
      <c r="D164" s="2"/>
    </row>
    <row r="165" spans="1:4" x14ac:dyDescent="0.25">
      <c r="A165" s="2" t="s">
        <v>1158</v>
      </c>
      <c r="B165" s="2" t="s">
        <v>440</v>
      </c>
      <c r="C165" s="2" t="s">
        <v>751</v>
      </c>
    </row>
    <row r="166" spans="1:4" x14ac:dyDescent="0.25">
      <c r="A166" s="2" t="s">
        <v>750</v>
      </c>
      <c r="B166" s="2"/>
      <c r="C166" s="2"/>
    </row>
    <row r="167" spans="1:4" x14ac:dyDescent="0.25">
      <c r="A167" s="2" t="s">
        <v>352</v>
      </c>
      <c r="B167" s="2" t="s">
        <v>440</v>
      </c>
      <c r="C167" s="2"/>
    </row>
    <row r="168" spans="1:4" x14ac:dyDescent="0.25">
      <c r="A168" s="2" t="s">
        <v>557</v>
      </c>
      <c r="B168" s="2"/>
      <c r="C168" s="2" t="s">
        <v>559</v>
      </c>
    </row>
    <row r="169" spans="1:4" x14ac:dyDescent="0.25">
      <c r="A169" s="2" t="s">
        <v>558</v>
      </c>
      <c r="B169" s="2"/>
      <c r="C169" s="2" t="s">
        <v>559</v>
      </c>
    </row>
    <row r="170" spans="1:4" x14ac:dyDescent="0.25">
      <c r="A170" s="2" t="s">
        <v>441</v>
      </c>
      <c r="B170" s="2" t="s">
        <v>442</v>
      </c>
      <c r="C170" s="2" t="s">
        <v>448</v>
      </c>
    </row>
    <row r="171" spans="1:4" x14ac:dyDescent="0.25">
      <c r="A171" s="2" t="s">
        <v>627</v>
      </c>
      <c r="B171" s="2"/>
      <c r="C171" s="2"/>
    </row>
    <row r="172" spans="1:4" x14ac:dyDescent="0.25">
      <c r="A172" s="210" t="s">
        <v>733</v>
      </c>
      <c r="B172" s="2"/>
      <c r="C172" s="2"/>
    </row>
    <row r="173" spans="1:4" x14ac:dyDescent="0.25">
      <c r="A173" s="210" t="s">
        <v>734</v>
      </c>
      <c r="B173" s="2"/>
      <c r="C173" s="2"/>
    </row>
    <row r="174" spans="1:4" x14ac:dyDescent="0.25">
      <c r="A174" s="210" t="s">
        <v>755</v>
      </c>
      <c r="B174" s="2"/>
      <c r="C174" s="2"/>
    </row>
    <row r="175" spans="1:4" x14ac:dyDescent="0.25">
      <c r="A175" s="2" t="s">
        <v>346</v>
      </c>
      <c r="B175" s="2"/>
      <c r="C175" s="2" t="s">
        <v>378</v>
      </c>
    </row>
    <row r="176" spans="1:4" x14ac:dyDescent="0.25">
      <c r="A176" s="2" t="s">
        <v>299</v>
      </c>
      <c r="B176" s="2" t="s">
        <v>304</v>
      </c>
      <c r="C176" s="2" t="s">
        <v>556</v>
      </c>
    </row>
    <row r="177" spans="1:3" x14ac:dyDescent="0.25">
      <c r="A177" s="2" t="s">
        <v>418</v>
      </c>
      <c r="B177" s="2" t="s">
        <v>167</v>
      </c>
      <c r="C177" s="2" t="s">
        <v>1122</v>
      </c>
    </row>
    <row r="178" spans="1:3" x14ac:dyDescent="0.25">
      <c r="A178" s="2" t="s">
        <v>1121</v>
      </c>
      <c r="B178" s="2"/>
      <c r="C178" s="2" t="s">
        <v>1046</v>
      </c>
    </row>
    <row r="179" spans="1:3" x14ac:dyDescent="0.25">
      <c r="A179" s="2" t="s">
        <v>1057</v>
      </c>
      <c r="B179" s="2"/>
      <c r="C179" s="2"/>
    </row>
    <row r="180" spans="1:3" x14ac:dyDescent="0.25">
      <c r="A180" s="2" t="s">
        <v>1023</v>
      </c>
      <c r="B180" s="2"/>
      <c r="C180" s="2"/>
    </row>
    <row r="181" spans="1:3" x14ac:dyDescent="0.25">
      <c r="A181" s="2" t="s">
        <v>1222</v>
      </c>
      <c r="B181" s="2" t="s">
        <v>440</v>
      </c>
      <c r="C181" s="2" t="s">
        <v>1204</v>
      </c>
    </row>
    <row r="182" spans="1:3" x14ac:dyDescent="0.25">
      <c r="A182" s="2" t="s">
        <v>1203</v>
      </c>
      <c r="B182" s="2" t="s">
        <v>440</v>
      </c>
      <c r="C182" s="2" t="s">
        <v>869</v>
      </c>
    </row>
    <row r="183" spans="1:3" x14ac:dyDescent="0.25">
      <c r="A183" s="2" t="s">
        <v>870</v>
      </c>
      <c r="B183" s="2"/>
      <c r="C183" s="2"/>
    </row>
    <row r="184" spans="1:3" x14ac:dyDescent="0.25">
      <c r="A184" s="2" t="s">
        <v>850</v>
      </c>
      <c r="B184" s="2"/>
      <c r="C184" s="2"/>
    </row>
    <row r="185" spans="1:3" x14ac:dyDescent="0.25">
      <c r="A185" s="2" t="s">
        <v>381</v>
      </c>
      <c r="B185" s="2"/>
      <c r="C185" s="2"/>
    </row>
    <row r="186" spans="1:3" x14ac:dyDescent="0.25">
      <c r="A186" s="2" t="s">
        <v>146</v>
      </c>
      <c r="B186" s="2"/>
      <c r="C186" s="2" t="s">
        <v>147</v>
      </c>
    </row>
    <row r="187" spans="1:3" x14ac:dyDescent="0.25">
      <c r="A187" s="2" t="s">
        <v>408</v>
      </c>
      <c r="B187" s="2"/>
      <c r="C187" s="2"/>
    </row>
    <row r="188" spans="1:3" x14ac:dyDescent="0.25">
      <c r="A188" s="2" t="s">
        <v>1120</v>
      </c>
      <c r="B188" s="2" t="s">
        <v>167</v>
      </c>
      <c r="C188" s="2" t="s">
        <v>893</v>
      </c>
    </row>
    <row r="189" spans="1:3" x14ac:dyDescent="0.25">
      <c r="A189" s="2" t="s">
        <v>892</v>
      </c>
      <c r="B189" t="s">
        <v>167</v>
      </c>
      <c r="C189" t="s">
        <v>1173</v>
      </c>
    </row>
    <row r="190" spans="1:3" x14ac:dyDescent="0.25">
      <c r="A190" t="s">
        <v>1181</v>
      </c>
      <c r="B190" s="2"/>
      <c r="C190" s="2" t="s">
        <v>511</v>
      </c>
    </row>
    <row r="191" spans="1:3" x14ac:dyDescent="0.25">
      <c r="A191" t="s">
        <v>1415</v>
      </c>
      <c r="B191" s="2" t="s">
        <v>167</v>
      </c>
      <c r="C191" s="2" t="s">
        <v>1416</v>
      </c>
    </row>
    <row r="192" spans="1:3" x14ac:dyDescent="0.25">
      <c r="A192" s="2" t="s">
        <v>369</v>
      </c>
      <c r="B192" s="2" t="s">
        <v>840</v>
      </c>
      <c r="C192" s="2" t="s">
        <v>926</v>
      </c>
    </row>
    <row r="193" spans="1:4" x14ac:dyDescent="0.25">
      <c r="A193" s="2" t="s">
        <v>927</v>
      </c>
      <c r="B193" s="2" t="s">
        <v>840</v>
      </c>
      <c r="C193" s="2" t="s">
        <v>926</v>
      </c>
    </row>
    <row r="194" spans="1:4" x14ac:dyDescent="0.25">
      <c r="A194" s="2" t="s">
        <v>965</v>
      </c>
      <c r="B194" s="2" t="s">
        <v>1143</v>
      </c>
      <c r="C194" s="2" t="s">
        <v>1142</v>
      </c>
    </row>
    <row r="195" spans="1:4" x14ac:dyDescent="0.25">
      <c r="A195" s="2" t="s">
        <v>1141</v>
      </c>
      <c r="B195" s="2" t="s">
        <v>840</v>
      </c>
      <c r="C195" s="2" t="s">
        <v>926</v>
      </c>
    </row>
    <row r="196" spans="1:4" x14ac:dyDescent="0.25">
      <c r="A196" s="2" t="s">
        <v>935</v>
      </c>
      <c r="B196" s="2" t="s">
        <v>840</v>
      </c>
      <c r="C196" s="2" t="s">
        <v>926</v>
      </c>
    </row>
    <row r="197" spans="1:4" x14ac:dyDescent="0.25">
      <c r="A197" s="2" t="s">
        <v>934</v>
      </c>
      <c r="B197" s="2" t="s">
        <v>599</v>
      </c>
      <c r="C197" s="2" t="s">
        <v>605</v>
      </c>
    </row>
    <row r="198" spans="1:4" x14ac:dyDescent="0.25">
      <c r="A198" s="2" t="s">
        <v>172</v>
      </c>
      <c r="B198" s="2"/>
      <c r="C198" s="2"/>
    </row>
    <row r="199" spans="1:4" x14ac:dyDescent="0.25">
      <c r="A199" s="2" t="s">
        <v>938</v>
      </c>
      <c r="B199" s="2" t="s">
        <v>167</v>
      </c>
      <c r="C199" s="2" t="s">
        <v>977</v>
      </c>
    </row>
    <row r="200" spans="1:4" x14ac:dyDescent="0.25">
      <c r="A200" s="2" t="s">
        <v>975</v>
      </c>
      <c r="B200" s="2" t="s">
        <v>167</v>
      </c>
      <c r="C200" s="2" t="s">
        <v>976</v>
      </c>
      <c r="D200" s="2"/>
    </row>
    <row r="201" spans="1:4" x14ac:dyDescent="0.25">
      <c r="A201" s="2" t="s">
        <v>974</v>
      </c>
      <c r="B201" s="2"/>
      <c r="C201" s="2"/>
    </row>
    <row r="202" spans="1:4" x14ac:dyDescent="0.25">
      <c r="A202" s="2" t="s">
        <v>937</v>
      </c>
      <c r="B202" s="2"/>
      <c r="C202" s="2"/>
    </row>
    <row r="203" spans="1:4" x14ac:dyDescent="0.25">
      <c r="A203" s="2" t="s">
        <v>939</v>
      </c>
      <c r="B203" s="2" t="s">
        <v>440</v>
      </c>
      <c r="C203" s="2" t="s">
        <v>832</v>
      </c>
    </row>
    <row r="204" spans="1:4" x14ac:dyDescent="0.25">
      <c r="A204" s="2" t="s">
        <v>436</v>
      </c>
      <c r="B204" s="2"/>
      <c r="C204" s="2" t="s">
        <v>97</v>
      </c>
    </row>
    <row r="205" spans="1:4" x14ac:dyDescent="0.25">
      <c r="A205" s="2" t="s">
        <v>550</v>
      </c>
      <c r="B205" s="2"/>
      <c r="C205" s="2"/>
    </row>
    <row r="206" spans="1:4" x14ac:dyDescent="0.25">
      <c r="A206" s="2" t="s">
        <v>1104</v>
      </c>
      <c r="B206" s="2" t="s">
        <v>884</v>
      </c>
      <c r="C206" s="2" t="s">
        <v>883</v>
      </c>
    </row>
    <row r="207" spans="1:4" x14ac:dyDescent="0.25">
      <c r="A207" s="2" t="s">
        <v>882</v>
      </c>
      <c r="B207" s="2"/>
      <c r="C207" s="2"/>
    </row>
    <row r="208" spans="1:4" x14ac:dyDescent="0.25">
      <c r="A208" s="2" t="s">
        <v>687</v>
      </c>
      <c r="B208" s="2"/>
      <c r="C208" s="2"/>
    </row>
    <row r="209" spans="1:4" x14ac:dyDescent="0.25">
      <c r="A209" s="2" t="s">
        <v>686</v>
      </c>
      <c r="B209" s="2"/>
      <c r="C209" s="2" t="s">
        <v>822</v>
      </c>
    </row>
    <row r="210" spans="1:4" x14ac:dyDescent="0.25">
      <c r="A210" s="2" t="s">
        <v>794</v>
      </c>
      <c r="B210" s="2"/>
      <c r="C210" s="2"/>
    </row>
    <row r="211" spans="1:4" x14ac:dyDescent="0.25">
      <c r="A211" s="2" t="s">
        <v>791</v>
      </c>
      <c r="B211" s="2"/>
      <c r="C211" s="2"/>
    </row>
    <row r="212" spans="1:4" x14ac:dyDescent="0.25">
      <c r="A212" s="2" t="s">
        <v>864</v>
      </c>
      <c r="B212" s="2"/>
      <c r="C212" s="2"/>
    </row>
    <row r="213" spans="1:4" x14ac:dyDescent="0.25">
      <c r="A213" s="2" t="s">
        <v>703</v>
      </c>
      <c r="B213" s="2"/>
      <c r="C213" s="2" t="s">
        <v>886</v>
      </c>
    </row>
    <row r="214" spans="1:4" x14ac:dyDescent="0.25">
      <c r="A214" s="2" t="s">
        <v>879</v>
      </c>
      <c r="B214" s="2"/>
      <c r="C214" s="2" t="s">
        <v>827</v>
      </c>
    </row>
    <row r="215" spans="1:4" x14ac:dyDescent="0.25">
      <c r="A215" s="2" t="s">
        <v>826</v>
      </c>
      <c r="B215" s="2"/>
      <c r="C215" s="2" t="s">
        <v>827</v>
      </c>
    </row>
    <row r="216" spans="1:4" x14ac:dyDescent="0.25">
      <c r="A216" s="2" t="s">
        <v>771</v>
      </c>
      <c r="B216" s="2"/>
      <c r="C216" s="2" t="s">
        <v>913</v>
      </c>
    </row>
    <row r="217" spans="1:4" x14ac:dyDescent="0.25">
      <c r="A217" s="2" t="s">
        <v>912</v>
      </c>
      <c r="B217" s="2"/>
      <c r="C217" s="2"/>
    </row>
    <row r="218" spans="1:4" x14ac:dyDescent="0.25">
      <c r="A218" s="2" t="s">
        <v>717</v>
      </c>
      <c r="B218" s="2"/>
      <c r="C218" s="2"/>
      <c r="D218" s="2"/>
    </row>
    <row r="219" spans="1:4" x14ac:dyDescent="0.25">
      <c r="A219" s="2" t="s">
        <v>732</v>
      </c>
      <c r="B219" s="2"/>
      <c r="C219" s="2"/>
      <c r="D219" s="2"/>
    </row>
    <row r="220" spans="1:4" x14ac:dyDescent="0.25">
      <c r="A220" s="2" t="s">
        <v>786</v>
      </c>
      <c r="B220" s="2"/>
      <c r="C220" s="2"/>
      <c r="D220" s="2"/>
    </row>
    <row r="221" spans="1:4" x14ac:dyDescent="0.25">
      <c r="A221" s="2" t="s">
        <v>764</v>
      </c>
      <c r="B221" s="2"/>
      <c r="C221" s="2" t="s">
        <v>921</v>
      </c>
      <c r="D221" s="2"/>
    </row>
    <row r="222" spans="1:4" x14ac:dyDescent="0.25">
      <c r="A222" s="2" t="s">
        <v>920</v>
      </c>
      <c r="B222" s="2"/>
      <c r="C222" s="2"/>
    </row>
    <row r="223" spans="1:4" x14ac:dyDescent="0.25">
      <c r="A223" s="2" t="s">
        <v>933</v>
      </c>
      <c r="B223" s="2"/>
      <c r="C223" s="2"/>
      <c r="D223" s="2"/>
    </row>
    <row r="224" spans="1:4" x14ac:dyDescent="0.25">
      <c r="A224" s="2" t="s">
        <v>731</v>
      </c>
      <c r="B224" s="2" t="s">
        <v>167</v>
      </c>
      <c r="C224" s="2" t="s">
        <v>986</v>
      </c>
      <c r="D224" s="2"/>
    </row>
    <row r="225" spans="1:4" x14ac:dyDescent="0.25">
      <c r="A225" s="2" t="s">
        <v>1113</v>
      </c>
      <c r="B225" s="2" t="s">
        <v>167</v>
      </c>
      <c r="C225" s="2" t="s">
        <v>1080</v>
      </c>
      <c r="D225" s="2"/>
    </row>
    <row r="226" spans="1:4" x14ac:dyDescent="0.25">
      <c r="A226" s="2" t="s">
        <v>1078</v>
      </c>
      <c r="D226" s="2"/>
    </row>
    <row r="227" spans="1:4" x14ac:dyDescent="0.25">
      <c r="A227" s="2" t="s">
        <v>1202</v>
      </c>
      <c r="C227" s="2" t="s">
        <v>1245</v>
      </c>
      <c r="D227" s="2"/>
    </row>
    <row r="228" spans="1:4" x14ac:dyDescent="0.25">
      <c r="A228" s="2" t="s">
        <v>1244</v>
      </c>
      <c r="B228" s="2"/>
      <c r="C228" s="2" t="s">
        <v>1145</v>
      </c>
      <c r="D228" s="2"/>
    </row>
    <row r="229" spans="1:4" x14ac:dyDescent="0.25">
      <c r="A229" s="2" t="s">
        <v>1144</v>
      </c>
      <c r="B229" s="2" t="s">
        <v>1037</v>
      </c>
      <c r="C229" s="2" t="s">
        <v>801</v>
      </c>
      <c r="D229" s="2"/>
    </row>
    <row r="230" spans="1:4" x14ac:dyDescent="0.25">
      <c r="A230" s="2" t="s">
        <v>1039</v>
      </c>
      <c r="B230" s="2"/>
      <c r="C230" s="2" t="s">
        <v>546</v>
      </c>
      <c r="D230" s="2"/>
    </row>
    <row r="231" spans="1:4" x14ac:dyDescent="0.25">
      <c r="A231" s="2" t="s">
        <v>529</v>
      </c>
      <c r="B231" s="2"/>
      <c r="C231" s="2" t="s">
        <v>544</v>
      </c>
      <c r="D231" s="2"/>
    </row>
    <row r="232" spans="1:4" x14ac:dyDescent="0.25">
      <c r="A232" s="2" t="s">
        <v>530</v>
      </c>
      <c r="B232" s="2"/>
      <c r="C232" s="2"/>
      <c r="D232" s="2"/>
    </row>
    <row r="233" spans="1:4" x14ac:dyDescent="0.25">
      <c r="A233" s="2" t="s">
        <v>103</v>
      </c>
      <c r="B233" s="2"/>
      <c r="C233" s="2"/>
      <c r="D233" s="2"/>
    </row>
    <row r="234" spans="1:4" x14ac:dyDescent="0.25">
      <c r="A234" s="2" t="s">
        <v>582</v>
      </c>
      <c r="B234" s="2"/>
      <c r="C234" s="2"/>
    </row>
    <row r="235" spans="1:4" x14ac:dyDescent="0.25">
      <c r="A235" s="2" t="s">
        <v>592</v>
      </c>
      <c r="B235" s="2"/>
      <c r="C235" s="2" t="s">
        <v>724</v>
      </c>
    </row>
    <row r="236" spans="1:4" x14ac:dyDescent="0.25">
      <c r="A236" s="2" t="s">
        <v>723</v>
      </c>
      <c r="B236" s="2"/>
      <c r="C236" s="2"/>
    </row>
    <row r="237" spans="1:4" x14ac:dyDescent="0.25">
      <c r="A237" s="2" t="s">
        <v>565</v>
      </c>
      <c r="B237" s="2"/>
      <c r="C237" s="2"/>
    </row>
    <row r="238" spans="1:4" x14ac:dyDescent="0.25">
      <c r="A238" s="2" t="s">
        <v>607</v>
      </c>
      <c r="B238" s="2"/>
      <c r="C238" s="2"/>
    </row>
    <row r="239" spans="1:4" x14ac:dyDescent="0.25">
      <c r="A239" s="2" t="s">
        <v>563</v>
      </c>
      <c r="B239" s="2"/>
      <c r="C239" s="2"/>
      <c r="D239" s="2"/>
    </row>
    <row r="240" spans="1:4" x14ac:dyDescent="0.25">
      <c r="A240" s="2" t="s">
        <v>363</v>
      </c>
      <c r="B240" s="2"/>
      <c r="C240" s="2"/>
    </row>
    <row r="241" spans="1:3" x14ac:dyDescent="0.25">
      <c r="A241" s="99" t="s">
        <v>740</v>
      </c>
      <c r="B241" s="2"/>
      <c r="C241" s="2"/>
    </row>
    <row r="242" spans="1:3" x14ac:dyDescent="0.25">
      <c r="A242" s="2" t="s">
        <v>603</v>
      </c>
      <c r="B242" s="2"/>
      <c r="C242" s="2"/>
    </row>
    <row r="243" spans="1:3" x14ac:dyDescent="0.25">
      <c r="A243" s="2" t="s">
        <v>425</v>
      </c>
      <c r="B243" s="2"/>
      <c r="C243" s="2"/>
    </row>
    <row r="244" spans="1:3" x14ac:dyDescent="0.25">
      <c r="A244" s="2" t="s">
        <v>132</v>
      </c>
      <c r="B244" s="2"/>
      <c r="C244" s="2"/>
    </row>
    <row r="245" spans="1:3" x14ac:dyDescent="0.25">
      <c r="A245" s="2" t="s">
        <v>347</v>
      </c>
      <c r="B245" s="2"/>
      <c r="C245" s="2"/>
    </row>
    <row r="246" spans="1:3" x14ac:dyDescent="0.25">
      <c r="A246" s="2" t="s">
        <v>387</v>
      </c>
      <c r="B246" s="2"/>
      <c r="C246" s="2"/>
    </row>
    <row r="247" spans="1:3" x14ac:dyDescent="0.25">
      <c r="A247" s="2" t="s">
        <v>602</v>
      </c>
      <c r="B247" s="2"/>
      <c r="C247" s="2"/>
    </row>
    <row r="248" spans="1:3" x14ac:dyDescent="0.25">
      <c r="A248" s="2" t="s">
        <v>403</v>
      </c>
      <c r="B248" s="2"/>
      <c r="C248" s="2"/>
    </row>
    <row r="249" spans="1:3" x14ac:dyDescent="0.25">
      <c r="A249" s="2" t="s">
        <v>389</v>
      </c>
      <c r="B249" s="2" t="s">
        <v>985</v>
      </c>
      <c r="C249" s="2"/>
    </row>
    <row r="250" spans="1:3" x14ac:dyDescent="0.25">
      <c r="A250" s="2" t="s">
        <v>983</v>
      </c>
      <c r="B250" s="2" t="s">
        <v>763</v>
      </c>
      <c r="C250" s="2" t="s">
        <v>761</v>
      </c>
    </row>
    <row r="251" spans="1:3" x14ac:dyDescent="0.25">
      <c r="A251" s="2" t="s">
        <v>760</v>
      </c>
      <c r="B251" s="2"/>
      <c r="C251" s="2"/>
    </row>
    <row r="252" spans="1:3" x14ac:dyDescent="0.25">
      <c r="A252" s="2" t="s">
        <v>415</v>
      </c>
      <c r="B252" s="2"/>
      <c r="C252" s="2" t="s">
        <v>849</v>
      </c>
    </row>
    <row r="253" spans="1:3" x14ac:dyDescent="0.25">
      <c r="A253" s="2" t="s">
        <v>848</v>
      </c>
      <c r="B253" s="2"/>
      <c r="C253" s="2"/>
    </row>
    <row r="254" spans="1:3" x14ac:dyDescent="0.25">
      <c r="A254" s="2" t="s">
        <v>309</v>
      </c>
      <c r="B254" s="2"/>
      <c r="C254" s="2"/>
    </row>
    <row r="255" spans="1:3" x14ac:dyDescent="0.25">
      <c r="A255" s="2" t="s">
        <v>223</v>
      </c>
      <c r="B255" s="2"/>
      <c r="C255" s="2" t="s">
        <v>578</v>
      </c>
    </row>
    <row r="256" spans="1:3" x14ac:dyDescent="0.25">
      <c r="A256" s="2" t="s">
        <v>573</v>
      </c>
      <c r="B256" s="2"/>
      <c r="C256" s="2" t="s">
        <v>577</v>
      </c>
    </row>
    <row r="257" spans="1:3" x14ac:dyDescent="0.25">
      <c r="A257" s="2" t="s">
        <v>576</v>
      </c>
      <c r="B257" s="2"/>
      <c r="C257" s="2"/>
    </row>
    <row r="258" spans="1:3" x14ac:dyDescent="0.25">
      <c r="A258" s="2" t="s">
        <v>650</v>
      </c>
      <c r="B258" s="2"/>
      <c r="C258" s="2"/>
    </row>
    <row r="259" spans="1:3" x14ac:dyDescent="0.25">
      <c r="A259" s="2" t="s">
        <v>413</v>
      </c>
      <c r="B259" s="2"/>
      <c r="C259" s="2"/>
    </row>
    <row r="260" spans="1:3" x14ac:dyDescent="0.25">
      <c r="A260" s="2" t="s">
        <v>644</v>
      </c>
      <c r="B260" s="15" t="s">
        <v>901</v>
      </c>
      <c r="C260" s="2" t="s">
        <v>222</v>
      </c>
    </row>
    <row r="261" spans="1:3" x14ac:dyDescent="0.25">
      <c r="A261" s="2" t="s">
        <v>900</v>
      </c>
      <c r="B261" s="15"/>
      <c r="C261" s="2"/>
    </row>
    <row r="262" spans="1:3" x14ac:dyDescent="0.25">
      <c r="A262" s="2" t="s">
        <v>227</v>
      </c>
      <c r="B262" s="15"/>
      <c r="C262" s="2"/>
    </row>
    <row r="263" spans="1:3" x14ac:dyDescent="0.25">
      <c r="A263" s="2" t="s">
        <v>1115</v>
      </c>
      <c r="B263" s="15" t="s">
        <v>448</v>
      </c>
      <c r="C263" s="2" t="s">
        <v>1064</v>
      </c>
    </row>
    <row r="264" spans="1:3" x14ac:dyDescent="0.25">
      <c r="A264" s="297" t="s">
        <v>1047</v>
      </c>
      <c r="B264" s="15" t="s">
        <v>1130</v>
      </c>
      <c r="C264" s="15" t="s">
        <v>1176</v>
      </c>
    </row>
    <row r="265" spans="1:3" x14ac:dyDescent="0.25">
      <c r="A265" s="297" t="s">
        <v>1129</v>
      </c>
      <c r="B265" s="15"/>
      <c r="C265" s="2" t="s">
        <v>1063</v>
      </c>
    </row>
    <row r="266" spans="1:3" x14ac:dyDescent="0.25">
      <c r="A266" s="297" t="s">
        <v>1027</v>
      </c>
      <c r="B266" s="15"/>
      <c r="C266" s="2"/>
    </row>
    <row r="267" spans="1:3" x14ac:dyDescent="0.25">
      <c r="A267" s="297" t="s">
        <v>1223</v>
      </c>
      <c r="B267" s="15"/>
      <c r="C267" s="2"/>
    </row>
    <row r="268" spans="1:3" x14ac:dyDescent="0.25">
      <c r="A268" s="297" t="s">
        <v>1247</v>
      </c>
      <c r="B268" s="15"/>
      <c r="C268" s="2" t="s">
        <v>1310</v>
      </c>
    </row>
    <row r="269" spans="1:3" x14ac:dyDescent="0.25">
      <c r="A269" s="297" t="s">
        <v>1430</v>
      </c>
      <c r="B269" s="15"/>
      <c r="C269" s="2" t="s">
        <v>1431</v>
      </c>
    </row>
    <row r="270" spans="1:3" x14ac:dyDescent="0.25">
      <c r="A270" s="297" t="s">
        <v>1432</v>
      </c>
      <c r="B270" s="15"/>
      <c r="C270" s="2" t="s">
        <v>1431</v>
      </c>
    </row>
    <row r="271" spans="1:3" x14ac:dyDescent="0.25">
      <c r="A271" s="2" t="s">
        <v>1253</v>
      </c>
      <c r="B271" s="15" t="s">
        <v>1056</v>
      </c>
      <c r="C271" s="2" t="s">
        <v>1055</v>
      </c>
    </row>
    <row r="272" spans="1:3" x14ac:dyDescent="0.25">
      <c r="A272" s="297" t="s">
        <v>1309</v>
      </c>
      <c r="B272" s="15"/>
      <c r="C272" s="2"/>
    </row>
    <row r="273" spans="1:3" x14ac:dyDescent="0.25">
      <c r="A273" s="297" t="s">
        <v>1392</v>
      </c>
      <c r="B273" s="15" t="s">
        <v>448</v>
      </c>
      <c r="C273" s="2" t="s">
        <v>1462</v>
      </c>
    </row>
    <row r="274" spans="1:3" x14ac:dyDescent="0.25">
      <c r="A274" s="297" t="s">
        <v>1249</v>
      </c>
      <c r="B274" s="15"/>
      <c r="C274" s="2"/>
    </row>
    <row r="275" spans="1:3" x14ac:dyDescent="0.25">
      <c r="A275" s="297" t="s">
        <v>1250</v>
      </c>
      <c r="B275" s="2"/>
      <c r="C275" s="2" t="s">
        <v>97</v>
      </c>
    </row>
    <row r="276" spans="1:3" x14ac:dyDescent="0.25">
      <c r="A276" s="2" t="s">
        <v>895</v>
      </c>
      <c r="B276" s="2"/>
      <c r="C276" s="2" t="s">
        <v>1034</v>
      </c>
    </row>
    <row r="277" spans="1:3" x14ac:dyDescent="0.25">
      <c r="A277" s="2" t="s">
        <v>989</v>
      </c>
      <c r="B277" s="2" t="s">
        <v>97</v>
      </c>
      <c r="C277" s="2" t="s">
        <v>719</v>
      </c>
    </row>
    <row r="278" spans="1:3" x14ac:dyDescent="0.25">
      <c r="A278" s="2" t="s">
        <v>1248</v>
      </c>
      <c r="B278" s="2" t="s">
        <v>97</v>
      </c>
      <c r="C278" s="2" t="s">
        <v>897</v>
      </c>
    </row>
    <row r="279" spans="1:3" x14ac:dyDescent="0.25">
      <c r="A279" s="2" t="s">
        <v>802</v>
      </c>
      <c r="B279" s="2" t="s">
        <v>97</v>
      </c>
      <c r="C279" s="2" t="s">
        <v>97</v>
      </c>
    </row>
    <row r="280" spans="1:3" x14ac:dyDescent="0.25">
      <c r="A280" s="2" t="s">
        <v>896</v>
      </c>
      <c r="B280" s="2" t="s">
        <v>1228</v>
      </c>
      <c r="C280" s="2" t="s">
        <v>1229</v>
      </c>
    </row>
    <row r="281" spans="1:3" x14ac:dyDescent="0.25">
      <c r="A281" s="2" t="s">
        <v>890</v>
      </c>
      <c r="B281" s="2"/>
      <c r="C281" s="2" t="s">
        <v>1041</v>
      </c>
    </row>
    <row r="282" spans="1:3" x14ac:dyDescent="0.25">
      <c r="A282" s="2" t="s">
        <v>1040</v>
      </c>
      <c r="B282" s="2"/>
      <c r="C282" s="2"/>
    </row>
    <row r="283" spans="1:3" x14ac:dyDescent="0.25">
      <c r="A283" s="2" t="s">
        <v>712</v>
      </c>
      <c r="B283" s="2"/>
      <c r="C283" s="2" t="s">
        <v>419</v>
      </c>
    </row>
    <row r="284" spans="1:3" x14ac:dyDescent="0.25">
      <c r="A284" s="2" t="s">
        <v>417</v>
      </c>
      <c r="B284" s="2"/>
      <c r="C284" s="2" t="s">
        <v>1024</v>
      </c>
    </row>
    <row r="285" spans="1:3" x14ac:dyDescent="0.25">
      <c r="A285" s="2" t="s">
        <v>979</v>
      </c>
      <c r="B285" s="2"/>
      <c r="C285" s="2"/>
    </row>
    <row r="286" spans="1:3" x14ac:dyDescent="0.25">
      <c r="A286" s="2" t="s">
        <v>1071</v>
      </c>
      <c r="B286" s="2"/>
      <c r="C286" s="2"/>
    </row>
    <row r="287" spans="1:3" x14ac:dyDescent="0.25">
      <c r="A287" s="2" t="s">
        <v>596</v>
      </c>
      <c r="B287" s="2"/>
      <c r="C287" s="2"/>
    </row>
    <row r="288" spans="1:3" x14ac:dyDescent="0.25">
      <c r="A288" s="2" t="s">
        <v>617</v>
      </c>
      <c r="B288" s="2"/>
      <c r="C288" s="2"/>
    </row>
    <row r="289" spans="1:3" x14ac:dyDescent="0.25">
      <c r="A289" s="2" t="s">
        <v>326</v>
      </c>
      <c r="B289" s="2"/>
      <c r="C289" s="2"/>
    </row>
    <row r="290" spans="1:3" x14ac:dyDescent="0.25">
      <c r="A290" s="2" t="s">
        <v>672</v>
      </c>
      <c r="B290" s="2"/>
      <c r="C290" s="2"/>
    </row>
    <row r="291" spans="1:3" x14ac:dyDescent="0.25">
      <c r="A291" s="2" t="s">
        <v>614</v>
      </c>
      <c r="B291" s="2"/>
      <c r="C291" s="2"/>
    </row>
    <row r="292" spans="1:3" x14ac:dyDescent="0.25">
      <c r="A292" s="2" t="s">
        <v>651</v>
      </c>
      <c r="B292" s="2"/>
      <c r="C292" s="2"/>
    </row>
    <row r="293" spans="1:3" x14ac:dyDescent="0.25">
      <c r="A293" s="2" t="s">
        <v>639</v>
      </c>
      <c r="B293" s="2"/>
      <c r="C293" s="2"/>
    </row>
    <row r="294" spans="1:3" x14ac:dyDescent="0.25">
      <c r="A294" s="2" t="s">
        <v>987</v>
      </c>
      <c r="B294" s="2"/>
      <c r="C294" s="2"/>
    </row>
    <row r="295" spans="1:3" x14ac:dyDescent="0.25">
      <c r="A295" s="2" t="s">
        <v>1234</v>
      </c>
      <c r="B295" s="2"/>
      <c r="C295" s="2"/>
    </row>
    <row r="296" spans="1:3" x14ac:dyDescent="0.25">
      <c r="A296" s="2" t="s">
        <v>653</v>
      </c>
      <c r="B296" s="2"/>
      <c r="C296" s="2"/>
    </row>
    <row r="297" spans="1:3" x14ac:dyDescent="0.25">
      <c r="A297" s="2" t="s">
        <v>722</v>
      </c>
      <c r="B297" s="2"/>
      <c r="C297" s="2"/>
    </row>
    <row r="298" spans="1:3" x14ac:dyDescent="0.25">
      <c r="A298" s="2" t="s">
        <v>400</v>
      </c>
      <c r="B298" s="2"/>
      <c r="C298" s="2"/>
    </row>
    <row r="299" spans="1:3" x14ac:dyDescent="0.25">
      <c r="A299" s="2" t="s">
        <v>633</v>
      </c>
      <c r="B299" s="2"/>
      <c r="C299" s="2" t="s">
        <v>1015</v>
      </c>
    </row>
    <row r="300" spans="1:3" x14ac:dyDescent="0.25">
      <c r="A300" s="2" t="s">
        <v>1014</v>
      </c>
      <c r="B300" s="2"/>
      <c r="C300" s="2" t="s">
        <v>483</v>
      </c>
    </row>
    <row r="301" spans="1:3" x14ac:dyDescent="0.25">
      <c r="A301" s="2" t="s">
        <v>327</v>
      </c>
      <c r="B301" s="2"/>
      <c r="C301" s="2"/>
    </row>
    <row r="302" spans="1:3" x14ac:dyDescent="0.25">
      <c r="A302" s="2" t="s">
        <v>718</v>
      </c>
      <c r="B302" s="2"/>
      <c r="C302" s="2" t="s">
        <v>1175</v>
      </c>
    </row>
    <row r="303" spans="1:3" x14ac:dyDescent="0.25">
      <c r="A303" s="2" t="s">
        <v>1077</v>
      </c>
      <c r="B303" s="2"/>
      <c r="C303" s="2"/>
    </row>
    <row r="304" spans="1:3" x14ac:dyDescent="0.25">
      <c r="A304" s="2" t="s">
        <v>1090</v>
      </c>
      <c r="B304" s="2" t="s">
        <v>1155</v>
      </c>
      <c r="C304" s="2" t="s">
        <v>1156</v>
      </c>
    </row>
    <row r="305" spans="1:3" x14ac:dyDescent="0.25">
      <c r="A305" s="2" t="s">
        <v>1154</v>
      </c>
      <c r="B305" s="2"/>
      <c r="C305" s="2" t="s">
        <v>917</v>
      </c>
    </row>
    <row r="306" spans="1:3" x14ac:dyDescent="0.25">
      <c r="A306" s="2" t="s">
        <v>676</v>
      </c>
      <c r="B306" s="2"/>
      <c r="C306" s="2"/>
    </row>
    <row r="307" spans="1:3" x14ac:dyDescent="0.25">
      <c r="A307" s="2" t="s">
        <v>606</v>
      </c>
      <c r="B307" s="2"/>
      <c r="C307" s="2"/>
    </row>
    <row r="308" spans="1:3" x14ac:dyDescent="0.25">
      <c r="A308" s="2" t="s">
        <v>631</v>
      </c>
      <c r="B308" s="2"/>
      <c r="C308" s="2"/>
    </row>
    <row r="309" spans="1:3" x14ac:dyDescent="0.25">
      <c r="A309" s="2" t="s">
        <v>655</v>
      </c>
      <c r="B309" s="2" t="s">
        <v>1163</v>
      </c>
      <c r="C309" s="2" t="s">
        <v>222</v>
      </c>
    </row>
    <row r="310" spans="1:3" x14ac:dyDescent="0.25">
      <c r="A310" s="2" t="s">
        <v>1076</v>
      </c>
      <c r="B310" s="2"/>
      <c r="C310" s="2"/>
    </row>
    <row r="311" spans="1:3" x14ac:dyDescent="0.25">
      <c r="A311" s="2" t="s">
        <v>759</v>
      </c>
      <c r="B311" s="2" t="s">
        <v>1134</v>
      </c>
      <c r="C311" s="2" t="s">
        <v>1246</v>
      </c>
    </row>
    <row r="312" spans="1:3" x14ac:dyDescent="0.25">
      <c r="A312" s="2" t="s">
        <v>1123</v>
      </c>
      <c r="B312" s="2"/>
      <c r="C312" s="2"/>
    </row>
    <row r="313" spans="1:3" x14ac:dyDescent="0.25">
      <c r="A313" s="2" t="s">
        <v>1406</v>
      </c>
      <c r="B313" s="2" t="s">
        <v>1408</v>
      </c>
      <c r="C313" s="2"/>
    </row>
    <row r="314" spans="1:3" x14ac:dyDescent="0.25">
      <c r="A314" s="2" t="s">
        <v>1032</v>
      </c>
      <c r="B314" s="2"/>
      <c r="C314" s="2"/>
    </row>
    <row r="315" spans="1:3" x14ac:dyDescent="0.25">
      <c r="A315" s="2" t="s">
        <v>554</v>
      </c>
      <c r="B315" s="2"/>
      <c r="C315" s="2" t="s">
        <v>1210</v>
      </c>
    </row>
    <row r="316" spans="1:3" x14ac:dyDescent="0.25">
      <c r="A316" s="2" t="s">
        <v>1209</v>
      </c>
      <c r="B316" s="2"/>
      <c r="C316" s="2"/>
    </row>
    <row r="317" spans="1:3" x14ac:dyDescent="0.25">
      <c r="A317" s="2" t="s">
        <v>669</v>
      </c>
      <c r="B317" s="2"/>
      <c r="C317" s="2" t="s">
        <v>793</v>
      </c>
    </row>
    <row r="318" spans="1:3" x14ac:dyDescent="0.25">
      <c r="A318" s="2" t="s">
        <v>792</v>
      </c>
      <c r="B318" s="2"/>
      <c r="C318" s="2"/>
    </row>
    <row r="319" spans="1:3" x14ac:dyDescent="0.25">
      <c r="A319" s="2" t="s">
        <v>706</v>
      </c>
      <c r="B319" s="2"/>
      <c r="C319" s="2"/>
    </row>
    <row r="320" spans="1:3" x14ac:dyDescent="0.25">
      <c r="A320" s="2" t="s">
        <v>612</v>
      </c>
      <c r="B320" s="2"/>
      <c r="C320" s="2"/>
    </row>
    <row r="321" spans="1:3" x14ac:dyDescent="0.25">
      <c r="A321" s="2" t="s">
        <v>325</v>
      </c>
      <c r="B321" s="2"/>
      <c r="C321" s="2"/>
    </row>
    <row r="322" spans="1:3" x14ac:dyDescent="0.25">
      <c r="A322" s="2" t="s">
        <v>433</v>
      </c>
      <c r="B322" s="138"/>
      <c r="C322" s="2"/>
    </row>
    <row r="323" spans="1:3" x14ac:dyDescent="0.25">
      <c r="A323" s="2" t="s">
        <v>324</v>
      </c>
      <c r="B323" s="2"/>
      <c r="C323" s="2"/>
    </row>
    <row r="324" spans="1:3" x14ac:dyDescent="0.25">
      <c r="A324" s="2" t="s">
        <v>358</v>
      </c>
      <c r="B324" s="2"/>
      <c r="C324" s="2"/>
    </row>
    <row r="325" spans="1:3" x14ac:dyDescent="0.25">
      <c r="A325" s="2" t="s">
        <v>362</v>
      </c>
      <c r="B325" s="2"/>
      <c r="C325" s="2"/>
    </row>
    <row r="326" spans="1:3" x14ac:dyDescent="0.25">
      <c r="A326" s="2" t="s">
        <v>542</v>
      </c>
      <c r="B326" s="2"/>
      <c r="C326" s="2"/>
    </row>
    <row r="327" spans="1:3" x14ac:dyDescent="0.25">
      <c r="A327" s="2" t="s">
        <v>1109</v>
      </c>
      <c r="B327" s="2"/>
      <c r="C327" s="2"/>
    </row>
    <row r="328" spans="1:3" x14ac:dyDescent="0.25">
      <c r="A328" s="2" t="s">
        <v>548</v>
      </c>
      <c r="B328" s="2"/>
      <c r="C328" s="2"/>
    </row>
    <row r="329" spans="1:3" x14ac:dyDescent="0.25">
      <c r="A329" s="2" t="s">
        <v>515</v>
      </c>
      <c r="B329" s="2"/>
      <c r="C329" s="2"/>
    </row>
    <row r="330" spans="1:3" x14ac:dyDescent="0.25">
      <c r="A330" s="2" t="s">
        <v>1162</v>
      </c>
      <c r="B330" s="2" t="s">
        <v>967</v>
      </c>
      <c r="C330" s="2" t="s">
        <v>968</v>
      </c>
    </row>
    <row r="331" spans="1:3" x14ac:dyDescent="0.25">
      <c r="A331" s="2" t="s">
        <v>966</v>
      </c>
      <c r="B331" s="2"/>
      <c r="C331" s="2"/>
    </row>
    <row r="332" spans="1:3" x14ac:dyDescent="0.25">
      <c r="A332" s="2" t="s">
        <v>315</v>
      </c>
      <c r="B332" s="2"/>
      <c r="C332" s="2"/>
    </row>
    <row r="333" spans="1:3" x14ac:dyDescent="0.25">
      <c r="A333" s="2" t="s">
        <v>981</v>
      </c>
      <c r="B333" s="2"/>
      <c r="C333" s="2"/>
    </row>
    <row r="334" spans="1:3" x14ac:dyDescent="0.25">
      <c r="A334" s="2" t="s">
        <v>980</v>
      </c>
      <c r="B334" s="2"/>
      <c r="C334" s="2"/>
    </row>
    <row r="335" spans="1:3" x14ac:dyDescent="0.25">
      <c r="A335" s="2" t="s">
        <v>391</v>
      </c>
      <c r="B335" s="2"/>
      <c r="C335" s="2"/>
    </row>
    <row r="336" spans="1:3" x14ac:dyDescent="0.25">
      <c r="A336" s="2" t="s">
        <v>345</v>
      </c>
      <c r="B336" s="2"/>
      <c r="C336" s="2"/>
    </row>
    <row r="337" spans="1:3" x14ac:dyDescent="0.25">
      <c r="A337" s="2" t="s">
        <v>798</v>
      </c>
      <c r="B337" s="2"/>
      <c r="C337" s="2" t="s">
        <v>1097</v>
      </c>
    </row>
    <row r="338" spans="1:3" x14ac:dyDescent="0.25">
      <c r="A338" s="2" t="s">
        <v>1096</v>
      </c>
      <c r="B338" s="2"/>
      <c r="C338" s="2"/>
    </row>
    <row r="339" spans="1:3" x14ac:dyDescent="0.25">
      <c r="A339" s="2" t="s">
        <v>615</v>
      </c>
      <c r="B339" s="2"/>
      <c r="C339" s="2"/>
    </row>
    <row r="340" spans="1:3" x14ac:dyDescent="0.25">
      <c r="A340" s="2" t="s">
        <v>1030</v>
      </c>
      <c r="B340" s="2"/>
      <c r="C340" s="2"/>
    </row>
    <row r="341" spans="1:3" x14ac:dyDescent="0.25">
      <c r="A341" s="2" t="s">
        <v>958</v>
      </c>
      <c r="B341" s="2"/>
      <c r="C341" s="2"/>
    </row>
    <row r="342" spans="1:3" x14ac:dyDescent="0.25">
      <c r="A342" s="2" t="s">
        <v>959</v>
      </c>
      <c r="C342" s="2" t="s">
        <v>1159</v>
      </c>
    </row>
    <row r="343" spans="1:3" x14ac:dyDescent="0.25">
      <c r="A343" s="2" t="s">
        <v>1233</v>
      </c>
      <c r="B343" s="2"/>
      <c r="C343" s="2" t="s">
        <v>1227</v>
      </c>
    </row>
    <row r="344" spans="1:3" x14ac:dyDescent="0.25">
      <c r="A344" s="2" t="s">
        <v>1226</v>
      </c>
      <c r="B344" s="2" t="s">
        <v>840</v>
      </c>
      <c r="C344" s="2" t="s">
        <v>1092</v>
      </c>
    </row>
    <row r="345" spans="1:3" x14ac:dyDescent="0.25">
      <c r="A345" s="2" t="s">
        <v>1093</v>
      </c>
      <c r="B345" s="2"/>
      <c r="C345" s="2"/>
    </row>
    <row r="346" spans="1:3" x14ac:dyDescent="0.25">
      <c r="A346" s="2" t="s">
        <v>610</v>
      </c>
      <c r="B346" s="2"/>
      <c r="C346" s="2" t="s">
        <v>969</v>
      </c>
    </row>
    <row r="347" spans="1:3" x14ac:dyDescent="0.25">
      <c r="A347" s="2" t="s">
        <v>960</v>
      </c>
      <c r="B347" s="2"/>
    </row>
    <row r="348" spans="1:3" x14ac:dyDescent="0.25">
      <c r="A348" s="2" t="s">
        <v>739</v>
      </c>
      <c r="B348" s="2"/>
      <c r="C348" s="2"/>
    </row>
    <row r="349" spans="1:3" x14ac:dyDescent="0.25">
      <c r="A349" s="2" t="s">
        <v>571</v>
      </c>
      <c r="B349" s="2"/>
      <c r="C349" s="2" t="s">
        <v>701</v>
      </c>
    </row>
    <row r="350" spans="1:3" x14ac:dyDescent="0.25">
      <c r="A350" s="2" t="s">
        <v>700</v>
      </c>
      <c r="B350" s="2"/>
      <c r="C350" s="2"/>
    </row>
    <row r="351" spans="1:3" x14ac:dyDescent="0.25">
      <c r="A351" s="2" t="s">
        <v>728</v>
      </c>
      <c r="B351" s="2"/>
      <c r="C351" s="2" t="s">
        <v>1136</v>
      </c>
    </row>
    <row r="352" spans="1:3" x14ac:dyDescent="0.25">
      <c r="A352" s="2" t="s">
        <v>1118</v>
      </c>
      <c r="B352" s="2"/>
      <c r="C352" s="2" t="s">
        <v>1100</v>
      </c>
    </row>
    <row r="353" spans="1:3" x14ac:dyDescent="0.25">
      <c r="A353" s="2" t="s">
        <v>1099</v>
      </c>
      <c r="B353" s="2"/>
      <c r="C353" s="2"/>
    </row>
    <row r="354" spans="1:3" x14ac:dyDescent="0.25">
      <c r="A354" s="2" t="s">
        <v>666</v>
      </c>
      <c r="B354" s="2"/>
      <c r="C354" s="2"/>
    </row>
    <row r="355" spans="1:3" x14ac:dyDescent="0.25">
      <c r="A355" s="2" t="s">
        <v>821</v>
      </c>
      <c r="B355" s="2"/>
      <c r="C355" s="2" t="s">
        <v>225</v>
      </c>
    </row>
    <row r="356" spans="1:3" x14ac:dyDescent="0.25">
      <c r="A356" s="2" t="s">
        <v>226</v>
      </c>
      <c r="B356" s="2"/>
      <c r="C356" s="2"/>
    </row>
    <row r="357" spans="1:3" x14ac:dyDescent="0.25">
      <c r="A357" s="2" t="s">
        <v>392</v>
      </c>
      <c r="B357" s="2"/>
      <c r="C357" s="2"/>
    </row>
    <row r="358" spans="1:3" x14ac:dyDescent="0.25">
      <c r="A358" s="2" t="s">
        <v>598</v>
      </c>
    </row>
    <row r="359" spans="1:3" x14ac:dyDescent="0.25">
      <c r="A359" s="2" t="s">
        <v>101</v>
      </c>
      <c r="B359" s="2"/>
      <c r="C359" s="2" t="s">
        <v>837</v>
      </c>
    </row>
    <row r="360" spans="1:3" x14ac:dyDescent="0.25">
      <c r="A360" s="2" t="s">
        <v>697</v>
      </c>
      <c r="C360" s="2" t="s">
        <v>127</v>
      </c>
    </row>
    <row r="361" spans="1:3" x14ac:dyDescent="0.25">
      <c r="A361" s="2" t="s">
        <v>82</v>
      </c>
      <c r="C361" s="2"/>
    </row>
    <row r="362" spans="1:3" x14ac:dyDescent="0.25">
      <c r="A362" s="2" t="s">
        <v>1098</v>
      </c>
      <c r="C362" s="2" t="s">
        <v>1314</v>
      </c>
    </row>
    <row r="363" spans="1:3" x14ac:dyDescent="0.25">
      <c r="A363" s="2" t="s">
        <v>1313</v>
      </c>
      <c r="B363" s="2"/>
      <c r="C363" s="2" t="s">
        <v>1368</v>
      </c>
    </row>
    <row r="364" spans="1:3" x14ac:dyDescent="0.25">
      <c r="A364" s="2" t="s">
        <v>964</v>
      </c>
      <c r="B364" s="2" t="s">
        <v>877</v>
      </c>
      <c r="C364" s="2" t="s">
        <v>878</v>
      </c>
    </row>
    <row r="365" spans="1:3" x14ac:dyDescent="0.25">
      <c r="A365" s="2" t="s">
        <v>880</v>
      </c>
      <c r="B365" s="2"/>
      <c r="C365" s="2"/>
    </row>
    <row r="366" spans="1:3" x14ac:dyDescent="0.25">
      <c r="A366" s="2" t="s">
        <v>141</v>
      </c>
      <c r="B366" s="2" t="s">
        <v>946</v>
      </c>
      <c r="C366" s="2"/>
    </row>
    <row r="367" spans="1:3" x14ac:dyDescent="0.25">
      <c r="A367" s="2" t="s">
        <v>98</v>
      </c>
      <c r="B367" s="2"/>
      <c r="C367" s="2" t="s">
        <v>736</v>
      </c>
    </row>
    <row r="368" spans="1:3" x14ac:dyDescent="0.25">
      <c r="A368" s="2" t="s">
        <v>99</v>
      </c>
      <c r="B368" s="2"/>
      <c r="C368" s="2"/>
    </row>
    <row r="369" spans="1:3" x14ac:dyDescent="0.25">
      <c r="A369" s="2" t="s">
        <v>675</v>
      </c>
      <c r="B369" s="2"/>
      <c r="C369" s="2"/>
    </row>
    <row r="370" spans="1:3" x14ac:dyDescent="0.25">
      <c r="A370" s="2" t="s">
        <v>341</v>
      </c>
      <c r="B370" s="2" t="s">
        <v>1317</v>
      </c>
      <c r="C370" s="2" t="s">
        <v>1318</v>
      </c>
    </row>
    <row r="371" spans="1:3" x14ac:dyDescent="0.25">
      <c r="A371" s="2" t="s">
        <v>1068</v>
      </c>
      <c r="B371" s="2" t="s">
        <v>1317</v>
      </c>
      <c r="C371" s="2" t="s">
        <v>1349</v>
      </c>
    </row>
    <row r="372" spans="1:3" x14ac:dyDescent="0.25">
      <c r="A372" s="2" t="s">
        <v>1206</v>
      </c>
      <c r="B372" s="2"/>
      <c r="C372" s="2" t="s">
        <v>844</v>
      </c>
    </row>
    <row r="373" spans="1:3" x14ac:dyDescent="0.25">
      <c r="A373" s="2" t="s">
        <v>1348</v>
      </c>
      <c r="B373" s="2"/>
      <c r="C373" s="2" t="s">
        <v>1207</v>
      </c>
    </row>
    <row r="374" spans="1:3" x14ac:dyDescent="0.25">
      <c r="A374" s="2" t="s">
        <v>843</v>
      </c>
      <c r="B374" s="2"/>
      <c r="C374" s="2"/>
    </row>
    <row r="375" spans="1:3" x14ac:dyDescent="0.25">
      <c r="A375" s="2" t="s">
        <v>1211</v>
      </c>
      <c r="B375" s="2"/>
      <c r="C375" s="2"/>
    </row>
    <row r="376" spans="1:3" x14ac:dyDescent="0.25">
      <c r="A376" s="2" t="s">
        <v>673</v>
      </c>
      <c r="B376" s="2"/>
      <c r="C376" s="2"/>
    </row>
    <row r="377" spans="1:3" x14ac:dyDescent="0.25">
      <c r="A377" s="2" t="s">
        <v>670</v>
      </c>
      <c r="C377" s="2" t="s">
        <v>924</v>
      </c>
    </row>
    <row r="378" spans="1:3" x14ac:dyDescent="0.25">
      <c r="A378" s="2" t="s">
        <v>923</v>
      </c>
      <c r="B378" s="2"/>
      <c r="C378" s="2"/>
    </row>
    <row r="379" spans="1:3" x14ac:dyDescent="0.25">
      <c r="A379" s="2" t="s">
        <v>316</v>
      </c>
      <c r="B379" s="2"/>
      <c r="C379" s="2"/>
    </row>
    <row r="380" spans="1:3" x14ac:dyDescent="0.25">
      <c r="A380" s="2" t="s">
        <v>510</v>
      </c>
      <c r="C380" s="2" t="s">
        <v>698</v>
      </c>
    </row>
    <row r="381" spans="1:3" x14ac:dyDescent="0.25">
      <c r="A381" s="2" t="s">
        <v>667</v>
      </c>
      <c r="B381" s="2"/>
      <c r="C381" s="2" t="s">
        <v>704</v>
      </c>
    </row>
    <row r="382" spans="1:3" x14ac:dyDescent="0.25">
      <c r="A382" s="2" t="s">
        <v>608</v>
      </c>
      <c r="B382" s="2"/>
    </row>
    <row r="383" spans="1:3" x14ac:dyDescent="0.25">
      <c r="A383" s="2" t="s">
        <v>668</v>
      </c>
      <c r="B383" s="2"/>
      <c r="C383" s="2"/>
    </row>
    <row r="384" spans="1:3" x14ac:dyDescent="0.25">
      <c r="A384" s="2" t="s">
        <v>668</v>
      </c>
      <c r="B384" s="2" t="s">
        <v>693</v>
      </c>
      <c r="C384" s="2" t="s">
        <v>694</v>
      </c>
    </row>
    <row r="385" spans="1:3" x14ac:dyDescent="0.25">
      <c r="A385" s="2" t="s">
        <v>96</v>
      </c>
      <c r="B385" s="2"/>
      <c r="C385" s="2"/>
    </row>
    <row r="386" spans="1:3" x14ac:dyDescent="0.25">
      <c r="A386" s="2" t="s">
        <v>696</v>
      </c>
      <c r="B386" s="2"/>
      <c r="C386" s="2" t="s">
        <v>711</v>
      </c>
    </row>
    <row r="387" spans="1:3" x14ac:dyDescent="0.25">
      <c r="A387" s="2" t="s">
        <v>1075</v>
      </c>
      <c r="B387" s="2"/>
      <c r="C387" s="2" t="s">
        <v>1182</v>
      </c>
    </row>
    <row r="388" spans="1:3" x14ac:dyDescent="0.25">
      <c r="A388" s="2" t="s">
        <v>1091</v>
      </c>
      <c r="B388" s="2"/>
      <c r="C388" s="2" t="s">
        <v>128</v>
      </c>
    </row>
    <row r="389" spans="1:3" x14ac:dyDescent="0.25">
      <c r="A389" s="2" t="s">
        <v>95</v>
      </c>
      <c r="B389" s="2"/>
      <c r="C389" s="2" t="s">
        <v>689</v>
      </c>
    </row>
    <row r="390" spans="1:3" x14ac:dyDescent="0.25">
      <c r="A390" s="2" t="s">
        <v>102</v>
      </c>
      <c r="B390" s="2" t="s">
        <v>136</v>
      </c>
      <c r="C390" s="2" t="s">
        <v>135</v>
      </c>
    </row>
    <row r="391" spans="1:3" x14ac:dyDescent="0.25">
      <c r="A391" s="2" t="s">
        <v>677</v>
      </c>
      <c r="B391" s="2"/>
      <c r="C391" s="2" t="s">
        <v>97</v>
      </c>
    </row>
    <row r="392" spans="1:3" x14ac:dyDescent="0.25">
      <c r="A392" s="2" t="s">
        <v>115</v>
      </c>
      <c r="B392" s="2" t="s">
        <v>940</v>
      </c>
      <c r="C392" s="2" t="s">
        <v>957</v>
      </c>
    </row>
    <row r="393" spans="1:3" x14ac:dyDescent="0.25">
      <c r="A393" s="2" t="s">
        <v>863</v>
      </c>
      <c r="B393" s="2"/>
      <c r="C393" s="2" t="s">
        <v>97</v>
      </c>
    </row>
    <row r="394" spans="1:3" x14ac:dyDescent="0.25">
      <c r="A394" s="2" t="s">
        <v>872</v>
      </c>
      <c r="B394" s="2"/>
      <c r="C394" s="2" t="s">
        <v>1347</v>
      </c>
    </row>
    <row r="395" spans="1:3" x14ac:dyDescent="0.25">
      <c r="A395" s="2" t="s">
        <v>1507</v>
      </c>
      <c r="B395" s="2"/>
      <c r="C395" s="2" t="s">
        <v>1509</v>
      </c>
    </row>
    <row r="396" spans="1:3" x14ac:dyDescent="0.25">
      <c r="A396" s="2" t="s">
        <v>1316</v>
      </c>
      <c r="B396" s="2"/>
      <c r="C396" s="2" t="s">
        <v>1508</v>
      </c>
    </row>
    <row r="397" spans="1:3" x14ac:dyDescent="0.25">
      <c r="A397" s="2" t="s">
        <v>1126</v>
      </c>
      <c r="B397" s="2"/>
      <c r="C397" s="2"/>
    </row>
    <row r="398" spans="1:3" x14ac:dyDescent="0.25">
      <c r="A398" s="2" t="s">
        <v>1148</v>
      </c>
      <c r="B398" s="2"/>
      <c r="C398" s="2"/>
    </row>
    <row r="399" spans="1:3" x14ac:dyDescent="0.25">
      <c r="A399" s="2" t="s">
        <v>139</v>
      </c>
      <c r="B399" s="2"/>
      <c r="C399" s="2"/>
    </row>
    <row r="400" spans="1:3" x14ac:dyDescent="0.25">
      <c r="A400" s="2" t="s">
        <v>388</v>
      </c>
      <c r="B400" s="2"/>
      <c r="C400" s="2"/>
    </row>
    <row r="401" spans="1:3" x14ac:dyDescent="0.25">
      <c r="A401" s="2" t="s">
        <v>528</v>
      </c>
      <c r="B401" s="2"/>
      <c r="C401" s="2"/>
    </row>
    <row r="402" spans="1:3" x14ac:dyDescent="0.25">
      <c r="A402" s="2" t="s">
        <v>788</v>
      </c>
      <c r="B402" s="2" t="s">
        <v>440</v>
      </c>
      <c r="C402" s="2" t="s">
        <v>1070</v>
      </c>
    </row>
    <row r="403" spans="1:3" x14ac:dyDescent="0.25">
      <c r="A403" s="2" t="s">
        <v>1112</v>
      </c>
      <c r="B403" s="2"/>
      <c r="C403" s="2"/>
    </row>
    <row r="404" spans="1:3" x14ac:dyDescent="0.25">
      <c r="A404" s="2" t="s">
        <v>806</v>
      </c>
      <c r="B404" s="2"/>
      <c r="C404" s="2"/>
    </row>
    <row r="405" spans="1:3" x14ac:dyDescent="0.25">
      <c r="A405" s="2" t="s">
        <v>540</v>
      </c>
      <c r="B405" s="2"/>
      <c r="C405" s="2"/>
    </row>
    <row r="406" spans="1:3" x14ac:dyDescent="0.25">
      <c r="A406" s="2" t="s">
        <v>553</v>
      </c>
      <c r="B406" s="2"/>
      <c r="C406" s="2"/>
    </row>
    <row r="407" spans="1:3" x14ac:dyDescent="0.25">
      <c r="A407" s="2" t="s">
        <v>579</v>
      </c>
      <c r="B407" s="2"/>
      <c r="C407" s="2"/>
    </row>
    <row r="408" spans="1:3" x14ac:dyDescent="0.25">
      <c r="A408" s="2" t="s">
        <v>549</v>
      </c>
      <c r="B408" s="2"/>
      <c r="C408" s="2"/>
    </row>
    <row r="409" spans="1:3" x14ac:dyDescent="0.25">
      <c r="A409" s="2" t="s">
        <v>551</v>
      </c>
      <c r="B409" s="2" t="s">
        <v>1002</v>
      </c>
      <c r="C409" s="2" t="s">
        <v>1009</v>
      </c>
    </row>
    <row r="410" spans="1:3" x14ac:dyDescent="0.25">
      <c r="A410" s="2" t="s">
        <v>1008</v>
      </c>
      <c r="B410" s="2"/>
      <c r="C410" s="2"/>
    </row>
    <row r="411" spans="1:3" x14ac:dyDescent="0.25">
      <c r="A411" s="2" t="s">
        <v>539</v>
      </c>
      <c r="B411" s="2"/>
      <c r="C411" s="2"/>
    </row>
    <row r="412" spans="1:3" x14ac:dyDescent="0.25">
      <c r="A412" s="2" t="s">
        <v>339</v>
      </c>
      <c r="B412" s="99"/>
      <c r="C412" s="2"/>
    </row>
    <row r="413" spans="1:3" x14ac:dyDescent="0.25">
      <c r="A413" s="2" t="s">
        <v>404</v>
      </c>
      <c r="B413" s="99"/>
      <c r="C413" s="2"/>
    </row>
    <row r="414" spans="1:3" x14ac:dyDescent="0.25">
      <c r="A414" s="2" t="s">
        <v>500</v>
      </c>
      <c r="B414" s="99"/>
    </row>
    <row r="415" spans="1:3" x14ac:dyDescent="0.25">
      <c r="A415" s="2" t="s">
        <v>604</v>
      </c>
      <c r="B415" s="2"/>
      <c r="C415" s="2"/>
    </row>
    <row r="416" spans="1:3" x14ac:dyDescent="0.25">
      <c r="A416" s="2" t="s">
        <v>758</v>
      </c>
      <c r="B416" s="2" t="s">
        <v>799</v>
      </c>
      <c r="C416" s="2" t="s">
        <v>801</v>
      </c>
    </row>
    <row r="417" spans="1:3" x14ac:dyDescent="0.25">
      <c r="A417" s="2" t="s">
        <v>597</v>
      </c>
      <c r="C417" s="2" t="s">
        <v>1157</v>
      </c>
    </row>
    <row r="418" spans="1:3" x14ac:dyDescent="0.25">
      <c r="A418" s="2" t="s">
        <v>349</v>
      </c>
      <c r="B418" s="2"/>
      <c r="C418" s="2"/>
    </row>
    <row r="419" spans="1:3" x14ac:dyDescent="0.25">
      <c r="A419" s="2" t="s">
        <v>409</v>
      </c>
      <c r="B419" s="2" t="s">
        <v>1133</v>
      </c>
      <c r="C419" s="2" t="s">
        <v>875</v>
      </c>
    </row>
    <row r="420" spans="1:3" x14ac:dyDescent="0.25">
      <c r="A420" s="2" t="s">
        <v>368</v>
      </c>
      <c r="B420" s="2"/>
      <c r="C420" s="2"/>
    </row>
    <row r="421" spans="1:3" x14ac:dyDescent="0.25">
      <c r="A421" s="2" t="s">
        <v>625</v>
      </c>
      <c r="B421" s="2"/>
      <c r="C421" s="2"/>
    </row>
    <row r="422" spans="1:3" x14ac:dyDescent="0.25">
      <c r="A422" s="2" t="s">
        <v>583</v>
      </c>
      <c r="B422" s="2"/>
      <c r="C422" s="2"/>
    </row>
    <row r="423" spans="1:3" x14ac:dyDescent="0.25">
      <c r="A423" s="2" t="s">
        <v>401</v>
      </c>
      <c r="B423" s="2" t="s">
        <v>406</v>
      </c>
      <c r="C423" s="2" t="s">
        <v>406</v>
      </c>
    </row>
    <row r="424" spans="1:3" x14ac:dyDescent="0.25">
      <c r="A424" s="2" t="s">
        <v>407</v>
      </c>
      <c r="B424" s="2"/>
      <c r="C424" s="2"/>
    </row>
    <row r="425" spans="1:3" x14ac:dyDescent="0.25">
      <c r="A425" s="2" t="s">
        <v>506</v>
      </c>
      <c r="B425" s="2"/>
      <c r="C425" s="2"/>
    </row>
    <row r="426" spans="1:3" x14ac:dyDescent="0.25">
      <c r="A426" s="2" t="s">
        <v>574</v>
      </c>
      <c r="B426" s="2"/>
      <c r="C426" s="2"/>
    </row>
    <row r="427" spans="1:3" x14ac:dyDescent="0.25">
      <c r="A427" s="2" t="s">
        <v>590</v>
      </c>
      <c r="B427" s="2"/>
      <c r="C427" s="2"/>
    </row>
    <row r="428" spans="1:3" x14ac:dyDescent="0.25">
      <c r="A428" s="2" t="s">
        <v>373</v>
      </c>
      <c r="B428" s="2"/>
      <c r="C428" s="2"/>
    </row>
    <row r="429" spans="1:3" x14ac:dyDescent="0.25">
      <c r="A429" s="2" t="s">
        <v>526</v>
      </c>
      <c r="B429" s="2"/>
      <c r="C429" s="2"/>
    </row>
    <row r="430" spans="1:3" x14ac:dyDescent="0.25">
      <c r="A430" s="2" t="s">
        <v>429</v>
      </c>
      <c r="B430" s="2"/>
      <c r="C430" s="2"/>
    </row>
    <row r="431" spans="1:3" ht="14.25" customHeight="1" x14ac:dyDescent="0.25">
      <c r="A431" s="2" t="s">
        <v>656</v>
      </c>
      <c r="B431" s="2" t="s">
        <v>440</v>
      </c>
      <c r="C431" s="2" t="s">
        <v>1110</v>
      </c>
    </row>
    <row r="432" spans="1:3" x14ac:dyDescent="0.25">
      <c r="A432" s="2" t="s">
        <v>1111</v>
      </c>
      <c r="B432" s="2"/>
      <c r="C432" s="2"/>
    </row>
    <row r="433" spans="1:3" x14ac:dyDescent="0.25">
      <c r="A433" s="2" t="s">
        <v>873</v>
      </c>
      <c r="B433" s="2"/>
      <c r="C433" s="2"/>
    </row>
    <row r="434" spans="1:3" x14ac:dyDescent="0.25">
      <c r="A434" s="2" t="s">
        <v>620</v>
      </c>
      <c r="B434" s="2"/>
      <c r="C434" s="2"/>
    </row>
    <row r="435" spans="1:3" x14ac:dyDescent="0.25">
      <c r="A435" s="2" t="s">
        <v>619</v>
      </c>
      <c r="B435" s="2"/>
      <c r="C435" s="2"/>
    </row>
    <row r="436" spans="1:3" x14ac:dyDescent="0.25">
      <c r="A436" s="2" t="s">
        <v>621</v>
      </c>
      <c r="B436" s="2"/>
      <c r="C436" s="2"/>
    </row>
    <row r="437" spans="1:3" x14ac:dyDescent="0.25">
      <c r="A437" s="2" t="s">
        <v>640</v>
      </c>
      <c r="B437" s="2" t="s">
        <v>167</v>
      </c>
      <c r="C437" s="2" t="s">
        <v>1230</v>
      </c>
    </row>
    <row r="438" spans="1:3" x14ac:dyDescent="0.25">
      <c r="A438" s="2" t="s">
        <v>1231</v>
      </c>
      <c r="B438" s="2" t="s">
        <v>440</v>
      </c>
      <c r="C438" s="2" t="s">
        <v>1177</v>
      </c>
    </row>
    <row r="439" spans="1:3" x14ac:dyDescent="0.25">
      <c r="A439" s="2" t="s">
        <v>1179</v>
      </c>
      <c r="B439" t="s">
        <v>440</v>
      </c>
      <c r="C439" t="s">
        <v>1177</v>
      </c>
    </row>
    <row r="440" spans="1:3" x14ac:dyDescent="0.25">
      <c r="A440" t="s">
        <v>1221</v>
      </c>
      <c r="B440" s="2" t="s">
        <v>1053</v>
      </c>
      <c r="C440" s="2" t="s">
        <v>1054</v>
      </c>
    </row>
    <row r="441" spans="1:3" x14ac:dyDescent="0.25">
      <c r="A441" s="2" t="s">
        <v>941</v>
      </c>
      <c r="B441" s="2"/>
      <c r="C441" s="2" t="s">
        <v>1172</v>
      </c>
    </row>
    <row r="442" spans="1:3" x14ac:dyDescent="0.25">
      <c r="A442" s="2" t="s">
        <v>846</v>
      </c>
      <c r="B442" s="2"/>
      <c r="C442" s="2" t="s">
        <v>1213</v>
      </c>
    </row>
    <row r="443" spans="1:3" x14ac:dyDescent="0.25">
      <c r="A443" s="2" t="s">
        <v>988</v>
      </c>
      <c r="B443" s="2"/>
      <c r="C443" s="2"/>
    </row>
    <row r="444" spans="1:3" x14ac:dyDescent="0.25">
      <c r="A444" s="2" t="s">
        <v>707</v>
      </c>
      <c r="B444" s="2"/>
      <c r="C444" s="2"/>
    </row>
    <row r="445" spans="1:3" x14ac:dyDescent="0.25">
      <c r="A445" s="2" t="s">
        <v>611</v>
      </c>
      <c r="B445" s="2"/>
      <c r="C445" s="2"/>
    </row>
    <row r="446" spans="1:3" x14ac:dyDescent="0.25">
      <c r="A446" s="2" t="s">
        <v>317</v>
      </c>
      <c r="B446" s="2"/>
      <c r="C446" s="2" t="s">
        <v>702</v>
      </c>
    </row>
    <row r="447" spans="1:3" x14ac:dyDescent="0.25">
      <c r="A447" s="2" t="s">
        <v>681</v>
      </c>
      <c r="B447" s="2"/>
      <c r="C447" s="2" t="s">
        <v>886</v>
      </c>
    </row>
    <row r="448" spans="1:3" x14ac:dyDescent="0.25">
      <c r="A448" s="2" t="s">
        <v>1079</v>
      </c>
      <c r="B448" s="2"/>
      <c r="C448" s="2"/>
    </row>
    <row r="449" spans="1:3" x14ac:dyDescent="0.25">
      <c r="A449" s="2" t="s">
        <v>396</v>
      </c>
      <c r="B449" s="2"/>
      <c r="C449" s="2"/>
    </row>
    <row r="450" spans="1:3" x14ac:dyDescent="0.25">
      <c r="A450" s="2" t="s">
        <v>994</v>
      </c>
      <c r="B450" s="2"/>
      <c r="C450" s="2" t="s">
        <v>1345</v>
      </c>
    </row>
    <row r="451" spans="1:3" x14ac:dyDescent="0.25">
      <c r="A451" s="2" t="s">
        <v>1212</v>
      </c>
      <c r="B451" s="2" t="s">
        <v>961</v>
      </c>
      <c r="C451" s="2" t="s">
        <v>1201</v>
      </c>
    </row>
    <row r="452" spans="1:3" x14ac:dyDescent="0.25">
      <c r="A452" s="2" t="s">
        <v>1183</v>
      </c>
      <c r="B452" s="2"/>
      <c r="C452" s="2" t="s">
        <v>945</v>
      </c>
    </row>
    <row r="453" spans="1:3" x14ac:dyDescent="0.25">
      <c r="A453" s="2" t="s">
        <v>944</v>
      </c>
      <c r="B453" s="2"/>
      <c r="C453" s="2" t="s">
        <v>953</v>
      </c>
    </row>
    <row r="454" spans="1:3" x14ac:dyDescent="0.25">
      <c r="A454" s="2" t="s">
        <v>952</v>
      </c>
      <c r="B454" s="2"/>
      <c r="C454" s="2" t="s">
        <v>648</v>
      </c>
    </row>
    <row r="455" spans="1:3" x14ac:dyDescent="0.25">
      <c r="A455" s="2" t="s">
        <v>647</v>
      </c>
      <c r="B455" s="2"/>
      <c r="C455" s="2" t="s">
        <v>649</v>
      </c>
    </row>
    <row r="456" spans="1:3" x14ac:dyDescent="0.25">
      <c r="A456" s="2" t="s">
        <v>374</v>
      </c>
      <c r="B456" s="2"/>
      <c r="C456" s="2"/>
    </row>
    <row r="457" spans="1:3" x14ac:dyDescent="0.25">
      <c r="A457" s="2" t="s">
        <v>695</v>
      </c>
      <c r="B457" s="2" t="s">
        <v>498</v>
      </c>
      <c r="C457" s="2"/>
    </row>
    <row r="458" spans="1:3" x14ac:dyDescent="0.25">
      <c r="A458" s="2" t="s">
        <v>114</v>
      </c>
      <c r="B458" s="2" t="s">
        <v>491</v>
      </c>
      <c r="C458" s="2"/>
    </row>
    <row r="459" spans="1:3" x14ac:dyDescent="0.25">
      <c r="A459" s="2" t="s">
        <v>490</v>
      </c>
      <c r="B459" s="2" t="s">
        <v>516</v>
      </c>
      <c r="C459" s="2" t="s">
        <v>517</v>
      </c>
    </row>
    <row r="460" spans="1:3" x14ac:dyDescent="0.25">
      <c r="A460" s="2" t="s">
        <v>518</v>
      </c>
      <c r="B460" s="2" t="s">
        <v>499</v>
      </c>
      <c r="C460" s="2"/>
    </row>
    <row r="461" spans="1:3" x14ac:dyDescent="0.25">
      <c r="A461" s="2" t="s">
        <v>480</v>
      </c>
      <c r="B461" s="2" t="s">
        <v>505</v>
      </c>
      <c r="C461" s="2"/>
    </row>
    <row r="462" spans="1:3" x14ac:dyDescent="0.25">
      <c r="A462" s="2" t="s">
        <v>504</v>
      </c>
      <c r="B462" s="2" t="s">
        <v>520</v>
      </c>
      <c r="C462" s="2"/>
    </row>
    <row r="463" spans="1:3" x14ac:dyDescent="0.25">
      <c r="A463" s="2" t="s">
        <v>519</v>
      </c>
      <c r="B463" s="138">
        <v>51527472</v>
      </c>
      <c r="C463" s="2"/>
    </row>
    <row r="464" spans="1:3" x14ac:dyDescent="0.25">
      <c r="A464" s="2" t="s">
        <v>497</v>
      </c>
      <c r="B464" s="138">
        <v>51527473</v>
      </c>
      <c r="C464" s="2"/>
    </row>
    <row r="465" spans="1:3" x14ac:dyDescent="0.25">
      <c r="A465" s="2" t="s">
        <v>495</v>
      </c>
      <c r="B465" s="2" t="s">
        <v>492</v>
      </c>
      <c r="C465" s="2"/>
    </row>
    <row r="466" spans="1:3" x14ac:dyDescent="0.25">
      <c r="A466" s="2" t="s">
        <v>485</v>
      </c>
      <c r="B466" s="2" t="s">
        <v>493</v>
      </c>
      <c r="C466" s="2"/>
    </row>
    <row r="467" spans="1:3" x14ac:dyDescent="0.25">
      <c r="A467" s="2" t="s">
        <v>486</v>
      </c>
      <c r="B467" s="2" t="s">
        <v>496</v>
      </c>
      <c r="C467" s="2"/>
    </row>
    <row r="468" spans="1:3" x14ac:dyDescent="0.25">
      <c r="A468" s="2" t="s">
        <v>494</v>
      </c>
      <c r="B468" s="2"/>
      <c r="C468" s="2"/>
    </row>
    <row r="469" spans="1:3" x14ac:dyDescent="0.25">
      <c r="A469" s="2" t="s">
        <v>735</v>
      </c>
      <c r="C469" s="2" t="s">
        <v>116</v>
      </c>
    </row>
    <row r="470" spans="1:3" x14ac:dyDescent="0.25">
      <c r="A470" s="2" t="s">
        <v>370</v>
      </c>
      <c r="C470" s="2"/>
    </row>
    <row r="471" spans="1:3" x14ac:dyDescent="0.25">
      <c r="A471" s="2" t="s">
        <v>449</v>
      </c>
      <c r="C471" s="2"/>
    </row>
    <row r="472" spans="1:3" x14ac:dyDescent="0.25">
      <c r="A472" s="2" t="s">
        <v>601</v>
      </c>
      <c r="B472" s="2"/>
      <c r="C472" s="2"/>
    </row>
    <row r="473" spans="1:3" x14ac:dyDescent="0.25">
      <c r="A473" s="2" t="s">
        <v>772</v>
      </c>
      <c r="B473" s="2"/>
      <c r="C473" s="2" t="s">
        <v>1232</v>
      </c>
    </row>
    <row r="474" spans="1:3" x14ac:dyDescent="0.25">
      <c r="A474" s="2" t="s">
        <v>1205</v>
      </c>
      <c r="B474" s="2"/>
      <c r="C474" s="2" t="s">
        <v>942</v>
      </c>
    </row>
    <row r="475" spans="1:3" x14ac:dyDescent="0.25">
      <c r="A475" s="2" t="s">
        <v>140</v>
      </c>
      <c r="B475" s="2"/>
    </row>
    <row r="476" spans="1:3" x14ac:dyDescent="0.25">
      <c r="A476" s="2" t="s">
        <v>93</v>
      </c>
      <c r="B476" s="2"/>
    </row>
    <row r="477" spans="1:3" x14ac:dyDescent="0.25">
      <c r="A477" s="2" t="s">
        <v>91</v>
      </c>
      <c r="B477" s="2"/>
    </row>
    <row r="478" spans="1:3" x14ac:dyDescent="0.25">
      <c r="A478" s="2" t="s">
        <v>1036</v>
      </c>
      <c r="B478" s="2"/>
      <c r="C478" s="2" t="s">
        <v>423</v>
      </c>
    </row>
    <row r="479" spans="1:3" x14ac:dyDescent="0.25">
      <c r="A479" s="2" t="s">
        <v>89</v>
      </c>
      <c r="B479" s="2"/>
    </row>
    <row r="480" spans="1:3" x14ac:dyDescent="0.25">
      <c r="A480" s="2" t="s">
        <v>90</v>
      </c>
      <c r="B480" s="2"/>
      <c r="C480" s="2"/>
    </row>
    <row r="481" spans="1:3" x14ac:dyDescent="0.25">
      <c r="A481" s="2" t="s">
        <v>535</v>
      </c>
      <c r="B481" s="2"/>
      <c r="C481" s="2"/>
    </row>
    <row r="482" spans="1:3" x14ac:dyDescent="0.25">
      <c r="A482" s="2" t="s">
        <v>623</v>
      </c>
      <c r="B482" s="2"/>
      <c r="C482" s="2"/>
    </row>
    <row r="483" spans="1:3" x14ac:dyDescent="0.25">
      <c r="A483" s="2" t="s">
        <v>757</v>
      </c>
      <c r="B483" s="2"/>
      <c r="C483" s="2"/>
    </row>
    <row r="484" spans="1:3" x14ac:dyDescent="0.25">
      <c r="A484" s="2" t="s">
        <v>1119</v>
      </c>
      <c r="B484" s="2"/>
      <c r="C484" s="2"/>
    </row>
    <row r="485" spans="1:3" x14ac:dyDescent="0.25">
      <c r="A485" s="2" t="s">
        <v>749</v>
      </c>
      <c r="B485" s="2"/>
      <c r="C485" s="2"/>
    </row>
    <row r="486" spans="1:3" x14ac:dyDescent="0.25">
      <c r="A486" s="2" t="s">
        <v>1066</v>
      </c>
      <c r="B486" s="2"/>
      <c r="C486" s="2"/>
    </row>
    <row r="487" spans="1:3" x14ac:dyDescent="0.25">
      <c r="A487" s="2" t="s">
        <v>891</v>
      </c>
      <c r="B487" s="2"/>
      <c r="C487" s="2"/>
    </row>
    <row r="488" spans="1:3" x14ac:dyDescent="0.25">
      <c r="A488" s="2" t="s">
        <v>1225</v>
      </c>
      <c r="B488" s="2"/>
      <c r="C488" s="2"/>
    </row>
    <row r="489" spans="1:3" x14ac:dyDescent="0.25">
      <c r="A489" s="2" t="s">
        <v>908</v>
      </c>
      <c r="B489" s="2"/>
      <c r="C489" s="2" t="s">
        <v>787</v>
      </c>
    </row>
    <row r="490" spans="1:3" x14ac:dyDescent="0.25">
      <c r="A490" s="2" t="s">
        <v>521</v>
      </c>
      <c r="B490" s="2"/>
    </row>
    <row r="491" spans="1:3" x14ac:dyDescent="0.25">
      <c r="A491" s="2" t="s">
        <v>353</v>
      </c>
      <c r="B491" s="2"/>
    </row>
    <row r="492" spans="1:3" x14ac:dyDescent="0.25">
      <c r="A492" s="2" t="s">
        <v>748</v>
      </c>
      <c r="B492" s="2"/>
    </row>
    <row r="493" spans="1:3" x14ac:dyDescent="0.25">
      <c r="A493" s="2" t="s">
        <v>638</v>
      </c>
      <c r="B493" s="2"/>
    </row>
    <row r="494" spans="1:3" x14ac:dyDescent="0.25">
      <c r="A494" s="2" t="s">
        <v>637</v>
      </c>
      <c r="B494" s="2"/>
    </row>
    <row r="495" spans="1:3" x14ac:dyDescent="0.25">
      <c r="A495" s="2" t="s">
        <v>874</v>
      </c>
      <c r="B495" s="2"/>
    </row>
    <row r="496" spans="1:3" x14ac:dyDescent="0.25">
      <c r="A496" s="2" t="s">
        <v>636</v>
      </c>
      <c r="B496" s="2"/>
    </row>
    <row r="497" spans="1:3" x14ac:dyDescent="0.25">
      <c r="A497" s="2" t="s">
        <v>632</v>
      </c>
      <c r="B497" s="2"/>
    </row>
    <row r="498" spans="1:3" x14ac:dyDescent="0.25">
      <c r="A498" s="2" t="s">
        <v>1393</v>
      </c>
      <c r="B498" s="2"/>
    </row>
    <row r="499" spans="1:3" x14ac:dyDescent="0.25">
      <c r="A499" s="2" t="s">
        <v>881</v>
      </c>
      <c r="B499" s="2"/>
    </row>
    <row r="500" spans="1:3" x14ac:dyDescent="0.25">
      <c r="A500" s="2" t="s">
        <v>845</v>
      </c>
      <c r="B500" s="2"/>
      <c r="C500" s="2"/>
    </row>
    <row r="501" spans="1:3" x14ac:dyDescent="0.25">
      <c r="A501" s="2" t="s">
        <v>543</v>
      </c>
      <c r="B501" s="2"/>
      <c r="C501" s="2" t="s">
        <v>889</v>
      </c>
    </row>
    <row r="502" spans="1:3" x14ac:dyDescent="0.25">
      <c r="A502" s="2" t="s">
        <v>888</v>
      </c>
      <c r="B502" s="2" t="s">
        <v>1086</v>
      </c>
      <c r="C502" s="2" t="s">
        <v>1087</v>
      </c>
    </row>
    <row r="503" spans="1:3" x14ac:dyDescent="0.25">
      <c r="A503" s="2" t="s">
        <v>915</v>
      </c>
      <c r="B503" s="2"/>
      <c r="C503" s="2"/>
    </row>
    <row r="504" spans="1:3" x14ac:dyDescent="0.25">
      <c r="A504" s="2" t="s">
        <v>1169</v>
      </c>
      <c r="B504" s="2" t="s">
        <v>961</v>
      </c>
      <c r="C504" s="2" t="s">
        <v>1251</v>
      </c>
    </row>
    <row r="505" spans="1:3" x14ac:dyDescent="0.25">
      <c r="A505" s="2" t="s">
        <v>907</v>
      </c>
      <c r="B505" s="2"/>
      <c r="C505" s="2"/>
    </row>
    <row r="506" spans="1:3" x14ac:dyDescent="0.25">
      <c r="A506" s="2" t="s">
        <v>541</v>
      </c>
      <c r="B506" s="2"/>
      <c r="C506" s="2"/>
    </row>
    <row r="507" spans="1:3" x14ac:dyDescent="0.25">
      <c r="A507" s="2" t="s">
        <v>616</v>
      </c>
      <c r="B507" s="2"/>
      <c r="C507" s="2"/>
    </row>
    <row r="508" spans="1:3" x14ac:dyDescent="0.25">
      <c r="A508" s="2" t="s">
        <v>420</v>
      </c>
      <c r="B508" s="2"/>
      <c r="C508" s="2"/>
    </row>
    <row r="509" spans="1:3" x14ac:dyDescent="0.25">
      <c r="A509" s="2" t="s">
        <v>482</v>
      </c>
      <c r="B509" s="2"/>
      <c r="C509" s="2"/>
    </row>
    <row r="510" spans="1:3" x14ac:dyDescent="0.25">
      <c r="A510" s="2" t="s">
        <v>699</v>
      </c>
      <c r="B510" s="2"/>
      <c r="C510" s="2"/>
    </row>
    <row r="511" spans="1:3" x14ac:dyDescent="0.25">
      <c r="A511" s="2" t="s">
        <v>552</v>
      </c>
      <c r="B511" s="2"/>
      <c r="C511" s="2"/>
    </row>
    <row r="512" spans="1:3" x14ac:dyDescent="0.25">
      <c r="A512" s="2" t="s">
        <v>905</v>
      </c>
      <c r="B512" s="2"/>
      <c r="C512" s="2"/>
    </row>
    <row r="513" spans="1:3" x14ac:dyDescent="0.25">
      <c r="A513" s="2" t="s">
        <v>859</v>
      </c>
      <c r="B513" s="2"/>
      <c r="C513" s="2" t="s">
        <v>839</v>
      </c>
    </row>
    <row r="514" spans="1:3" x14ac:dyDescent="0.25">
      <c r="A514" s="2" t="s">
        <v>838</v>
      </c>
      <c r="B514" s="2"/>
      <c r="C514" s="2"/>
    </row>
    <row r="515" spans="1:3" x14ac:dyDescent="0.25">
      <c r="A515" s="2" t="s">
        <v>982</v>
      </c>
      <c r="B515" s="2"/>
      <c r="C515" s="2"/>
    </row>
    <row r="516" spans="1:3" x14ac:dyDescent="0.25">
      <c r="A516" s="2" t="s">
        <v>894</v>
      </c>
      <c r="B516" s="2"/>
      <c r="C516" s="2"/>
    </row>
    <row r="517" spans="1:3" x14ac:dyDescent="0.25">
      <c r="A517" s="2" t="s">
        <v>622</v>
      </c>
      <c r="B517" s="2" t="s">
        <v>167</v>
      </c>
      <c r="C517" s="2" t="s">
        <v>1083</v>
      </c>
    </row>
    <row r="518" spans="1:3" x14ac:dyDescent="0.25">
      <c r="A518" s="2" t="s">
        <v>1085</v>
      </c>
      <c r="B518" s="2" t="s">
        <v>167</v>
      </c>
      <c r="C518" s="2" t="s">
        <v>1082</v>
      </c>
    </row>
    <row r="519" spans="1:3" x14ac:dyDescent="0.25">
      <c r="A519" s="2" t="s">
        <v>1084</v>
      </c>
      <c r="B519" s="2"/>
      <c r="C519" s="2" t="s">
        <v>307</v>
      </c>
    </row>
    <row r="520" spans="1:3" x14ac:dyDescent="0.25">
      <c r="A520" s="2" t="s">
        <v>334</v>
      </c>
      <c r="B520" s="2"/>
      <c r="C520" s="2"/>
    </row>
    <row r="521" spans="1:3" x14ac:dyDescent="0.25">
      <c r="A521" s="2" t="s">
        <v>1044</v>
      </c>
      <c r="B521" s="2"/>
      <c r="C521" s="2" t="s">
        <v>906</v>
      </c>
    </row>
    <row r="522" spans="1:3" x14ac:dyDescent="0.25">
      <c r="A522" s="2" t="s">
        <v>914</v>
      </c>
      <c r="B522" s="2" t="s">
        <v>1012</v>
      </c>
      <c r="C522" s="2" t="s">
        <v>1013</v>
      </c>
    </row>
    <row r="523" spans="1:3" x14ac:dyDescent="0.25">
      <c r="A523" s="2" t="s">
        <v>1003</v>
      </c>
      <c r="B523" s="2"/>
      <c r="C523" s="2"/>
    </row>
    <row r="524" spans="1:3" x14ac:dyDescent="0.25">
      <c r="A524" s="2" t="s">
        <v>756</v>
      </c>
      <c r="B524" s="2"/>
      <c r="C524" s="2"/>
    </row>
    <row r="525" spans="1:3" x14ac:dyDescent="0.25">
      <c r="A525" s="2" t="s">
        <v>356</v>
      </c>
      <c r="B525" s="2"/>
      <c r="C525" s="2" t="s">
        <v>683</v>
      </c>
    </row>
    <row r="526" spans="1:3" x14ac:dyDescent="0.25">
      <c r="A526" s="2" t="s">
        <v>682</v>
      </c>
      <c r="B526" s="2"/>
      <c r="C526" s="2"/>
    </row>
    <row r="527" spans="1:3" x14ac:dyDescent="0.25">
      <c r="A527" s="2" t="s">
        <v>351</v>
      </c>
      <c r="B527" s="2"/>
      <c r="C527" s="2"/>
    </row>
    <row r="528" spans="1:3" x14ac:dyDescent="0.25">
      <c r="A528" s="2" t="s">
        <v>350</v>
      </c>
      <c r="B528" s="2"/>
    </row>
    <row r="529" spans="1:3" x14ac:dyDescent="0.25">
      <c r="A529" s="2" t="s">
        <v>314</v>
      </c>
      <c r="B529" s="2"/>
      <c r="C529" s="2"/>
    </row>
    <row r="530" spans="1:3" x14ac:dyDescent="0.25">
      <c r="A530" s="2" t="s">
        <v>422</v>
      </c>
      <c r="B530" s="2"/>
      <c r="C530" s="2" t="s">
        <v>307</v>
      </c>
    </row>
    <row r="531" spans="1:3" x14ac:dyDescent="0.25">
      <c r="A531" s="2" t="s">
        <v>306</v>
      </c>
      <c r="B531" s="2"/>
      <c r="C531" s="2"/>
    </row>
    <row r="532" spans="1:3" x14ac:dyDescent="0.25">
      <c r="A532" s="2" t="s">
        <v>338</v>
      </c>
      <c r="B532" s="2"/>
      <c r="C532" s="2" t="s">
        <v>511</v>
      </c>
    </row>
    <row r="533" spans="1:3" x14ac:dyDescent="0.25">
      <c r="A533" s="2" t="s">
        <v>824</v>
      </c>
      <c r="B533" s="2"/>
      <c r="C533" s="2"/>
    </row>
    <row r="534" spans="1:3" x14ac:dyDescent="0.25">
      <c r="A534" s="2" t="s">
        <v>572</v>
      </c>
      <c r="B534" s="2"/>
      <c r="C534" s="2"/>
    </row>
    <row r="535" spans="1:3" x14ac:dyDescent="0.25">
      <c r="A535" s="2" t="s">
        <v>743</v>
      </c>
      <c r="B535" s="2"/>
      <c r="C535" s="2"/>
    </row>
    <row r="536" spans="1:3" x14ac:dyDescent="0.25">
      <c r="A536" s="2" t="s">
        <v>208</v>
      </c>
      <c r="B536" s="2"/>
      <c r="C536" s="2"/>
    </row>
    <row r="537" spans="1:3" x14ac:dyDescent="0.25">
      <c r="A537" s="2" t="s">
        <v>337</v>
      </c>
      <c r="B537" s="2"/>
      <c r="C537" s="2"/>
    </row>
    <row r="538" spans="1:3" x14ac:dyDescent="0.25">
      <c r="A538" s="2" t="s">
        <v>489</v>
      </c>
      <c r="B538" s="2"/>
      <c r="C538" s="2"/>
    </row>
    <row r="539" spans="1:3" x14ac:dyDescent="0.25">
      <c r="A539" s="2" t="s">
        <v>710</v>
      </c>
      <c r="B539" s="2"/>
      <c r="C539" s="2"/>
    </row>
    <row r="540" spans="1:3" x14ac:dyDescent="0.25">
      <c r="A540" s="2" t="s">
        <v>725</v>
      </c>
      <c r="B540" s="2"/>
      <c r="C540" s="2"/>
    </row>
    <row r="541" spans="1:3" x14ac:dyDescent="0.25">
      <c r="A541" s="2" t="s">
        <v>716</v>
      </c>
      <c r="B541" s="2"/>
      <c r="C541" s="2"/>
    </row>
    <row r="542" spans="1:3" x14ac:dyDescent="0.25">
      <c r="A542" s="2" t="s">
        <v>502</v>
      </c>
      <c r="B542" s="2"/>
      <c r="C542" s="2"/>
    </row>
    <row r="543" spans="1:3" x14ac:dyDescent="0.25">
      <c r="A543" s="2" t="s">
        <v>501</v>
      </c>
      <c r="B543" s="2"/>
      <c r="C543" s="2"/>
    </row>
    <row r="544" spans="1:3" x14ac:dyDescent="0.25">
      <c r="A544" s="2" t="s">
        <v>399</v>
      </c>
      <c r="B544" s="2"/>
      <c r="C544" s="2"/>
    </row>
    <row r="545" spans="1:3" x14ac:dyDescent="0.25">
      <c r="A545" s="2" t="s">
        <v>645</v>
      </c>
      <c r="B545" s="2"/>
      <c r="C545" s="2"/>
    </row>
    <row r="546" spans="1:3" x14ac:dyDescent="0.25">
      <c r="A546" s="2" t="s">
        <v>393</v>
      </c>
      <c r="B546" s="2"/>
      <c r="C546" s="2"/>
    </row>
    <row r="547" spans="1:3" x14ac:dyDescent="0.25">
      <c r="A547" s="2" t="s">
        <v>726</v>
      </c>
      <c r="B547" s="2"/>
      <c r="C547" s="2"/>
    </row>
    <row r="548" spans="1:3" x14ac:dyDescent="0.25">
      <c r="A548" s="2" t="s">
        <v>593</v>
      </c>
      <c r="B548" s="2"/>
      <c r="C548" s="2"/>
    </row>
    <row r="549" spans="1:3" x14ac:dyDescent="0.25">
      <c r="A549" s="2" t="s">
        <v>390</v>
      </c>
      <c r="B549" s="2"/>
      <c r="C549" s="2"/>
    </row>
    <row r="550" spans="1:3" x14ac:dyDescent="0.25">
      <c r="A550" s="2" t="s">
        <v>727</v>
      </c>
      <c r="B550" s="2" t="s">
        <v>525</v>
      </c>
      <c r="C550" s="2"/>
    </row>
    <row r="551" spans="1:3" x14ac:dyDescent="0.25">
      <c r="A551" s="2" t="s">
        <v>524</v>
      </c>
      <c r="B551" s="2"/>
      <c r="C551" s="2"/>
    </row>
    <row r="552" spans="1:3" x14ac:dyDescent="0.25">
      <c r="A552" s="2" t="s">
        <v>488</v>
      </c>
      <c r="B552" s="2"/>
      <c r="C552" s="2"/>
    </row>
    <row r="553" spans="1:3" x14ac:dyDescent="0.25">
      <c r="A553" s="2" t="s">
        <v>762</v>
      </c>
      <c r="B553" s="2"/>
      <c r="C553" s="2"/>
    </row>
    <row r="554" spans="1:3" x14ac:dyDescent="0.25">
      <c r="A554" s="2" t="s">
        <v>531</v>
      </c>
      <c r="B554" s="2"/>
      <c r="C554" s="2"/>
    </row>
    <row r="555" spans="1:3" x14ac:dyDescent="0.25">
      <c r="A555" s="2" t="s">
        <v>742</v>
      </c>
      <c r="B555" s="2"/>
      <c r="C555" s="2"/>
    </row>
    <row r="556" spans="1:3" x14ac:dyDescent="0.25">
      <c r="A556" s="2" t="s">
        <v>402</v>
      </c>
      <c r="B556" s="2"/>
      <c r="C556" s="2"/>
    </row>
    <row r="557" spans="1:3" x14ac:dyDescent="0.25">
      <c r="A557" s="2" t="s">
        <v>355</v>
      </c>
      <c r="B557" s="2"/>
      <c r="C557" s="2"/>
    </row>
    <row r="558" spans="1:3" x14ac:dyDescent="0.25">
      <c r="A558" s="2" t="s">
        <v>588</v>
      </c>
      <c r="B558" s="2"/>
      <c r="C558" s="2"/>
    </row>
    <row r="559" spans="1:3" x14ac:dyDescent="0.25">
      <c r="A559" s="2" t="s">
        <v>589</v>
      </c>
      <c r="B559" s="2"/>
      <c r="C559" s="2"/>
    </row>
    <row r="560" spans="1:3" x14ac:dyDescent="0.25">
      <c r="A560" s="2" t="s">
        <v>527</v>
      </c>
      <c r="B560" s="2"/>
      <c r="C560" s="2"/>
    </row>
    <row r="561" spans="1:3" x14ac:dyDescent="0.25">
      <c r="A561" s="2" t="s">
        <v>984</v>
      </c>
      <c r="B561" s="2"/>
      <c r="C561" s="2"/>
    </row>
    <row r="562" spans="1:3" x14ac:dyDescent="0.25">
      <c r="A562" s="2" t="s">
        <v>753</v>
      </c>
      <c r="B562" s="2"/>
      <c r="C562" s="2"/>
    </row>
    <row r="563" spans="1:3" x14ac:dyDescent="0.25">
      <c r="A563" s="2" t="s">
        <v>629</v>
      </c>
      <c r="B563" s="2"/>
      <c r="C563" s="2"/>
    </row>
    <row r="564" spans="1:3" x14ac:dyDescent="0.25">
      <c r="A564" s="2" t="s">
        <v>630</v>
      </c>
      <c r="B564" s="2"/>
      <c r="C564" s="2"/>
    </row>
    <row r="565" spans="1:3" x14ac:dyDescent="0.25">
      <c r="A565" s="2" t="s">
        <v>713</v>
      </c>
      <c r="B565" s="2"/>
      <c r="C565" s="2"/>
    </row>
    <row r="566" spans="1:3" x14ac:dyDescent="0.25">
      <c r="A566" s="2" t="s">
        <v>674</v>
      </c>
      <c r="B566" s="2"/>
      <c r="C566" s="2"/>
    </row>
    <row r="567" spans="1:3" x14ac:dyDescent="0.25">
      <c r="A567" s="2" t="s">
        <v>714</v>
      </c>
      <c r="B567" s="2"/>
      <c r="C567" s="2"/>
    </row>
    <row r="568" spans="1:3" x14ac:dyDescent="0.25">
      <c r="A568" s="2" t="s">
        <v>643</v>
      </c>
      <c r="B568" s="2"/>
      <c r="C568" s="2"/>
    </row>
    <row r="569" spans="1:3" x14ac:dyDescent="0.25">
      <c r="A569" s="2" t="s">
        <v>773</v>
      </c>
      <c r="B569" s="2"/>
      <c r="C569" s="2"/>
    </row>
    <row r="570" spans="1:3" x14ac:dyDescent="0.25">
      <c r="A570" s="2" t="s">
        <v>925</v>
      </c>
      <c r="B570" s="2"/>
      <c r="C570" s="2"/>
    </row>
    <row r="571" spans="1:3" x14ac:dyDescent="0.25">
      <c r="A571" s="2" t="s">
        <v>654</v>
      </c>
      <c r="B571" s="2"/>
      <c r="C571" s="2"/>
    </row>
    <row r="572" spans="1:3" x14ac:dyDescent="0.25">
      <c r="A572" s="2" t="s">
        <v>715</v>
      </c>
      <c r="B572" s="2"/>
      <c r="C572" s="2"/>
    </row>
    <row r="573" spans="1:3" x14ac:dyDescent="0.25">
      <c r="A573" s="2" t="s">
        <v>628</v>
      </c>
      <c r="B573" s="2"/>
      <c r="C573" s="2"/>
    </row>
    <row r="574" spans="1:3" x14ac:dyDescent="0.25">
      <c r="A574" s="2" t="s">
        <v>737</v>
      </c>
      <c r="B574" s="2"/>
      <c r="C574" s="2"/>
    </row>
    <row r="575" spans="1:3" x14ac:dyDescent="0.25">
      <c r="A575" s="2" t="s">
        <v>754</v>
      </c>
      <c r="B575" s="2"/>
      <c r="C575" s="2"/>
    </row>
    <row r="576" spans="1:3" x14ac:dyDescent="0.25">
      <c r="A576" s="2" t="s">
        <v>795</v>
      </c>
      <c r="B576" s="2"/>
      <c r="C576" s="2"/>
    </row>
    <row r="577" spans="1:3" x14ac:dyDescent="0.25">
      <c r="A577" s="2" t="s">
        <v>1038</v>
      </c>
      <c r="B577" s="2"/>
      <c r="C577" s="2"/>
    </row>
    <row r="578" spans="1:3" x14ac:dyDescent="0.25">
      <c r="A578" s="2" t="s">
        <v>765</v>
      </c>
      <c r="B578" s="2"/>
      <c r="C578" s="2"/>
    </row>
    <row r="579" spans="1:3" x14ac:dyDescent="0.25">
      <c r="A579" s="2" t="s">
        <v>741</v>
      </c>
      <c r="B579" s="2"/>
      <c r="C579" s="2"/>
    </row>
    <row r="580" spans="1:3" x14ac:dyDescent="0.25">
      <c r="A580" s="2" t="s">
        <v>721</v>
      </c>
      <c r="C580" s="2"/>
    </row>
    <row r="581" spans="1:3" x14ac:dyDescent="0.25">
      <c r="A581" s="2" t="s">
        <v>1401</v>
      </c>
      <c r="C581" s="2"/>
    </row>
    <row r="582" spans="1:3" x14ac:dyDescent="0.25">
      <c r="A582" s="2" t="s">
        <v>745</v>
      </c>
      <c r="C582" s="2"/>
    </row>
    <row r="583" spans="1:3" x14ac:dyDescent="0.25">
      <c r="A583" s="2" t="s">
        <v>744</v>
      </c>
      <c r="B583" s="2"/>
    </row>
    <row r="584" spans="1:3" x14ac:dyDescent="0.25">
      <c r="A584" s="2" t="s">
        <v>586</v>
      </c>
      <c r="B584" s="2"/>
      <c r="C584" s="2"/>
    </row>
    <row r="585" spans="1:3" x14ac:dyDescent="0.25">
      <c r="A585" s="2" t="s">
        <v>342</v>
      </c>
      <c r="B585" s="2"/>
      <c r="C585" s="2"/>
    </row>
    <row r="586" spans="1:3" x14ac:dyDescent="0.25">
      <c r="A586" s="2" t="s">
        <v>487</v>
      </c>
      <c r="B586" s="2"/>
      <c r="C586" s="2"/>
    </row>
    <row r="587" spans="1:3" x14ac:dyDescent="0.25">
      <c r="A587" s="2" t="s">
        <v>1240</v>
      </c>
      <c r="B587" s="2"/>
      <c r="C587" s="2"/>
    </row>
    <row r="588" spans="1:3" x14ac:dyDescent="0.25">
      <c r="A588" s="2" t="s">
        <v>789</v>
      </c>
      <c r="B588" s="2"/>
      <c r="C588" s="2"/>
    </row>
    <row r="589" spans="1:3" x14ac:dyDescent="0.25">
      <c r="A589" s="2" t="s">
        <v>943</v>
      </c>
    </row>
    <row r="590" spans="1:3" x14ac:dyDescent="0.25">
      <c r="A590" s="2" t="s">
        <v>646</v>
      </c>
      <c r="B590" s="2"/>
      <c r="C590" s="2" t="s">
        <v>618</v>
      </c>
    </row>
    <row r="591" spans="1:3" x14ac:dyDescent="0.25">
      <c r="A591" s="2" t="s">
        <v>424</v>
      </c>
      <c r="B591" s="2"/>
      <c r="C591" s="2"/>
    </row>
    <row r="592" spans="1:3" x14ac:dyDescent="0.25">
      <c r="A592" s="2" t="s">
        <v>613</v>
      </c>
      <c r="B592" s="2"/>
      <c r="C592" s="2"/>
    </row>
    <row r="593" spans="1:3" x14ac:dyDescent="0.25">
      <c r="A593" s="2" t="s">
        <v>340</v>
      </c>
      <c r="B593" s="2"/>
      <c r="C593" s="2"/>
    </row>
    <row r="594" spans="1:3" x14ac:dyDescent="0.25">
      <c r="A594" s="2" t="s">
        <v>204</v>
      </c>
      <c r="B594" s="2"/>
      <c r="C594" s="2"/>
    </row>
    <row r="595" spans="1:3" x14ac:dyDescent="0.25">
      <c r="A595" s="2" t="s">
        <v>335</v>
      </c>
      <c r="B595" s="2"/>
      <c r="C595" s="2"/>
    </row>
    <row r="596" spans="1:3" x14ac:dyDescent="0.25">
      <c r="A596" s="2" t="s">
        <v>1168</v>
      </c>
      <c r="B596" s="2"/>
      <c r="C596" s="2"/>
    </row>
    <row r="597" spans="1:3" x14ac:dyDescent="0.25">
      <c r="A597" s="2" t="s">
        <v>963</v>
      </c>
    </row>
    <row r="598" spans="1:3" x14ac:dyDescent="0.25">
      <c r="B598" s="2"/>
      <c r="C598" s="2"/>
    </row>
    <row r="599" spans="1:3" x14ac:dyDescent="0.25">
      <c r="A599" s="2"/>
      <c r="B599" s="365"/>
      <c r="C599" s="365"/>
    </row>
    <row r="600" spans="1:3" x14ac:dyDescent="0.25">
      <c r="A600" s="365"/>
      <c r="B600" s="221"/>
      <c r="C600" s="221"/>
    </row>
    <row r="601" spans="1:3" ht="12.75" customHeight="1" x14ac:dyDescent="0.25">
      <c r="A601" s="220" t="s">
        <v>747</v>
      </c>
    </row>
    <row r="602" spans="1:3" ht="12.75" customHeight="1" x14ac:dyDescent="0.25">
      <c r="A602" s="216" t="s">
        <v>8</v>
      </c>
      <c r="B602" s="563" t="s">
        <v>1000</v>
      </c>
    </row>
    <row r="603" spans="1:3" x14ac:dyDescent="0.25">
      <c r="A603" s="217"/>
      <c r="B603" s="564"/>
      <c r="C603" s="366" t="s">
        <v>1149</v>
      </c>
    </row>
    <row r="604" spans="1:3" x14ac:dyDescent="0.25">
      <c r="A604" s="218" t="s">
        <v>978</v>
      </c>
      <c r="B604" s="564"/>
    </row>
    <row r="605" spans="1:3" x14ac:dyDescent="0.25">
      <c r="A605" s="218" t="s">
        <v>1241</v>
      </c>
      <c r="B605" s="564"/>
    </row>
    <row r="606" spans="1:3" x14ac:dyDescent="0.25">
      <c r="A606" s="218" t="s">
        <v>1252</v>
      </c>
      <c r="B606" s="564"/>
    </row>
    <row r="607" spans="1:3" x14ac:dyDescent="0.25">
      <c r="A607" s="463" t="s">
        <v>1081</v>
      </c>
      <c r="B607" s="564"/>
      <c r="C607" t="s">
        <v>1239</v>
      </c>
    </row>
    <row r="608" spans="1:3" x14ac:dyDescent="0.25">
      <c r="A608" s="218" t="s">
        <v>1236</v>
      </c>
      <c r="B608" s="564"/>
      <c r="C608" s="366" t="s">
        <v>1150</v>
      </c>
    </row>
    <row r="609" spans="1:3" x14ac:dyDescent="0.25">
      <c r="A609" s="218" t="s">
        <v>1125</v>
      </c>
      <c r="B609" s="564"/>
      <c r="C609" s="366" t="s">
        <v>1151</v>
      </c>
    </row>
    <row r="610" spans="1:3" x14ac:dyDescent="0.25">
      <c r="A610" s="218" t="s">
        <v>1131</v>
      </c>
      <c r="B610" s="565"/>
    </row>
    <row r="611" spans="1:3" x14ac:dyDescent="0.25">
      <c r="A611" s="219"/>
    </row>
    <row r="616" spans="1:3" x14ac:dyDescent="0.25">
      <c r="A616" s="29"/>
      <c r="B616" s="29"/>
    </row>
    <row r="617" spans="1:3" x14ac:dyDescent="0.25">
      <c r="B617" s="37"/>
    </row>
    <row r="618" spans="1:3" x14ac:dyDescent="0.25">
      <c r="B618" s="30"/>
    </row>
    <row r="619" spans="1:3" x14ac:dyDescent="0.25">
      <c r="B619" s="30"/>
    </row>
    <row r="620" spans="1:3" x14ac:dyDescent="0.25">
      <c r="B620" s="30"/>
    </row>
    <row r="621" spans="1:3" x14ac:dyDescent="0.25">
      <c r="B621" s="30"/>
    </row>
    <row r="622" spans="1:3" x14ac:dyDescent="0.25">
      <c r="B622" s="30"/>
    </row>
    <row r="623" spans="1:3" x14ac:dyDescent="0.25">
      <c r="B623" s="30"/>
    </row>
    <row r="624" spans="1:3" x14ac:dyDescent="0.25">
      <c r="B624" s="30"/>
    </row>
    <row r="625" spans="2:2" x14ac:dyDescent="0.25">
      <c r="B625" s="30"/>
    </row>
    <row r="626" spans="2:2" x14ac:dyDescent="0.25">
      <c r="B626" s="30"/>
    </row>
    <row r="627" spans="2:2" x14ac:dyDescent="0.25">
      <c r="B627" s="30"/>
    </row>
    <row r="628" spans="2:2" x14ac:dyDescent="0.25">
      <c r="B628" s="30"/>
    </row>
    <row r="629" spans="2:2" x14ac:dyDescent="0.25">
      <c r="B629" s="30"/>
    </row>
    <row r="630" spans="2:2" x14ac:dyDescent="0.25">
      <c r="B630" s="30"/>
    </row>
    <row r="631" spans="2:2" x14ac:dyDescent="0.25">
      <c r="B631" s="30"/>
    </row>
    <row r="632" spans="2:2" x14ac:dyDescent="0.25">
      <c r="B632" s="30"/>
    </row>
    <row r="633" spans="2:2" x14ac:dyDescent="0.25">
      <c r="B633" s="30"/>
    </row>
    <row r="634" spans="2:2" x14ac:dyDescent="0.25">
      <c r="B634" s="30"/>
    </row>
    <row r="635" spans="2:2" x14ac:dyDescent="0.25">
      <c r="B635" s="30"/>
    </row>
    <row r="636" spans="2:2" x14ac:dyDescent="0.25">
      <c r="B636" s="30"/>
    </row>
    <row r="637" spans="2:2" x14ac:dyDescent="0.25">
      <c r="B637" s="30"/>
    </row>
    <row r="638" spans="2:2" x14ac:dyDescent="0.25">
      <c r="B638" s="30"/>
    </row>
    <row r="639" spans="2:2" x14ac:dyDescent="0.25">
      <c r="B639" s="30"/>
    </row>
  </sheetData>
  <autoFilter ref="A1:A639" xr:uid="{00000000-0009-0000-0000-00001B000000}"/>
  <sortState xmlns:xlrd2="http://schemas.microsoft.com/office/spreadsheetml/2017/richdata2" ref="A1:E597">
    <sortCondition ref="A2:A597"/>
  </sortState>
  <mergeCells count="1">
    <mergeCell ref="B602:B610"/>
  </mergeCells>
  <phoneticPr fontId="83" type="noConversion"/>
  <conditionalFormatting sqref="AQ16">
    <cfRule type="containsText" dxfId="2147" priority="155" operator="containsText" text="Arizona">
      <formula>NOT(ISERROR(SEARCH("Arizona",AQ16)))</formula>
    </cfRule>
    <cfRule type="containsText" dxfId="2146" priority="156" operator="containsText" text="Kingman">
      <formula>NOT(ISERROR(SEARCH("Kingman",AQ16)))</formula>
    </cfRule>
    <cfRule type="containsText" dxfId="2145" priority="157" operator="containsText" text="Las Vegas">
      <formula>NOT(ISERROR(SEARCH("Las Vegas",AQ16)))</formula>
    </cfRule>
    <cfRule type="containsText" dxfId="2144" priority="158" operator="containsText" text="Denver">
      <formula>NOT(ISERROR(SEARCH("Denver",AQ16)))</formula>
    </cfRule>
    <cfRule type="containsText" dxfId="2143" priority="159" operator="containsText" text="WPB">
      <formula>NOT(ISERROR(SEARCH("WPB",AQ16)))</formula>
    </cfRule>
    <cfRule type="containsText" dxfId="2142" priority="160" operator="containsText" text="Cold">
      <formula>NOT(ISERROR(SEARCH("Cold",AQ16)))</formula>
    </cfRule>
    <cfRule type="containsText" dxfId="2141" priority="161" operator="containsText" text="Alaska">
      <formula>NOT(ISERROR(SEARCH("Alaska",AQ16)))</formula>
    </cfRule>
    <cfRule type="containsText" dxfId="2140" priority="162" operator="containsText" text="MLP">
      <formula>NOT(ISERROR(SEARCH("MLP",AQ16)))</formula>
    </cfRule>
    <cfRule type="containsText" dxfId="2139" priority="163" operator="containsText" text="Customer">
      <formula>NOT(ISERROR(SEARCH("Customer",AQ16)))</formula>
    </cfRule>
    <cfRule type="containsText" dxfId="2138" priority="164" operator="containsText" text="Field Follow">
      <formula>NOT(ISERROR(SEARCH("Field Follow",AQ16)))</formula>
    </cfRule>
    <cfRule type="containsText" dxfId="2137" priority="165" operator="containsText" text="NCL">
      <formula>NOT(ISERROR(SEARCH("NCL",AQ16)))</formula>
    </cfRule>
  </conditionalFormatting>
  <conditionalFormatting sqref="AQ16">
    <cfRule type="containsText" dxfId="2136" priority="144" operator="containsText" text="Arizona">
      <formula>NOT(ISERROR(SEARCH("Arizona",AQ16)))</formula>
    </cfRule>
    <cfRule type="containsText" dxfId="2135" priority="145" operator="containsText" text="Kingman">
      <formula>NOT(ISERROR(SEARCH("Kingman",AQ16)))</formula>
    </cfRule>
    <cfRule type="containsText" dxfId="2134" priority="146" operator="containsText" text="Las Vegas">
      <formula>NOT(ISERROR(SEARCH("Las Vegas",AQ16)))</formula>
    </cfRule>
    <cfRule type="containsText" dxfId="2133" priority="147" operator="containsText" text="Denver">
      <formula>NOT(ISERROR(SEARCH("Denver",AQ16)))</formula>
    </cfRule>
    <cfRule type="containsText" dxfId="2132" priority="148" operator="containsText" text="WPB">
      <formula>NOT(ISERROR(SEARCH("WPB",AQ16)))</formula>
    </cfRule>
    <cfRule type="containsText" dxfId="2131" priority="149" operator="containsText" text="Cold">
      <formula>NOT(ISERROR(SEARCH("Cold",AQ16)))</formula>
    </cfRule>
    <cfRule type="containsText" dxfId="2130" priority="150" operator="containsText" text="Alaska">
      <formula>NOT(ISERROR(SEARCH("Alaska",AQ16)))</formula>
    </cfRule>
    <cfRule type="containsText" dxfId="2129" priority="151" operator="containsText" text="MLP">
      <formula>NOT(ISERROR(SEARCH("MLP",AQ16)))</formula>
    </cfRule>
    <cfRule type="containsText" dxfId="2128" priority="152" operator="containsText" text="Customer">
      <formula>NOT(ISERROR(SEARCH("Customer",AQ16)))</formula>
    </cfRule>
    <cfRule type="containsText" dxfId="2127" priority="153" operator="containsText" text="Field Follow">
      <formula>NOT(ISERROR(SEARCH("Field Follow",AQ16)))</formula>
    </cfRule>
    <cfRule type="containsText" dxfId="2126" priority="154" operator="containsText" text="NCL">
      <formula>NOT(ISERROR(SEARCH("NCL",AQ16)))</formula>
    </cfRule>
  </conditionalFormatting>
  <conditionalFormatting sqref="AQ16">
    <cfRule type="containsText" dxfId="2125" priority="133" operator="containsText" text="Arizona">
      <formula>NOT(ISERROR(SEARCH("Arizona",AQ16)))</formula>
    </cfRule>
    <cfRule type="containsText" dxfId="2124" priority="134" operator="containsText" text="Kingman">
      <formula>NOT(ISERROR(SEARCH("Kingman",AQ16)))</formula>
    </cfRule>
    <cfRule type="containsText" dxfId="2123" priority="135" operator="containsText" text="Las Vegas">
      <formula>NOT(ISERROR(SEARCH("Las Vegas",AQ16)))</formula>
    </cfRule>
    <cfRule type="containsText" dxfId="2122" priority="136" operator="containsText" text="Denver">
      <formula>NOT(ISERROR(SEARCH("Denver",AQ16)))</formula>
    </cfRule>
    <cfRule type="containsText" dxfId="2121" priority="137" operator="containsText" text="WPB">
      <formula>NOT(ISERROR(SEARCH("WPB",AQ16)))</formula>
    </cfRule>
    <cfRule type="containsText" dxfId="2120" priority="138" operator="containsText" text="Cold">
      <formula>NOT(ISERROR(SEARCH("Cold",AQ16)))</formula>
    </cfRule>
    <cfRule type="containsText" dxfId="2119" priority="139" operator="containsText" text="Alaska">
      <formula>NOT(ISERROR(SEARCH("Alaska",AQ16)))</formula>
    </cfRule>
    <cfRule type="containsText" dxfId="2118" priority="140" operator="containsText" text="MLP">
      <formula>NOT(ISERROR(SEARCH("MLP",AQ16)))</formula>
    </cfRule>
    <cfRule type="containsText" dxfId="2117" priority="141" operator="containsText" text="Customer">
      <formula>NOT(ISERROR(SEARCH("Customer",AQ16)))</formula>
    </cfRule>
    <cfRule type="containsText" dxfId="2116" priority="142" operator="containsText" text="Field Follow">
      <formula>NOT(ISERROR(SEARCH("Field Follow",AQ16)))</formula>
    </cfRule>
    <cfRule type="containsText" dxfId="2115" priority="143" operator="containsText" text="NCL">
      <formula>NOT(ISERROR(SEARCH("NCL",AQ16)))</formula>
    </cfRule>
  </conditionalFormatting>
  <conditionalFormatting sqref="AQ17">
    <cfRule type="containsText" dxfId="2114" priority="122" operator="containsText" text="Arizona">
      <formula>NOT(ISERROR(SEARCH("Arizona",AQ17)))</formula>
    </cfRule>
    <cfRule type="containsText" dxfId="2113" priority="123" operator="containsText" text="Kingman">
      <formula>NOT(ISERROR(SEARCH("Kingman",AQ17)))</formula>
    </cfRule>
    <cfRule type="containsText" dxfId="2112" priority="124" operator="containsText" text="Las Vegas">
      <formula>NOT(ISERROR(SEARCH("Las Vegas",AQ17)))</formula>
    </cfRule>
    <cfRule type="containsText" dxfId="2111" priority="125" operator="containsText" text="Denver">
      <formula>NOT(ISERROR(SEARCH("Denver",AQ17)))</formula>
    </cfRule>
    <cfRule type="containsText" dxfId="2110" priority="126" operator="containsText" text="WPB">
      <formula>NOT(ISERROR(SEARCH("WPB",AQ17)))</formula>
    </cfRule>
    <cfRule type="containsText" dxfId="2109" priority="127" operator="containsText" text="Cold">
      <formula>NOT(ISERROR(SEARCH("Cold",AQ17)))</formula>
    </cfRule>
    <cfRule type="containsText" dxfId="2108" priority="128" operator="containsText" text="Alaska">
      <formula>NOT(ISERROR(SEARCH("Alaska",AQ17)))</formula>
    </cfRule>
    <cfRule type="containsText" dxfId="2107" priority="129" operator="containsText" text="MLP">
      <formula>NOT(ISERROR(SEARCH("MLP",AQ17)))</formula>
    </cfRule>
    <cfRule type="containsText" dxfId="2106" priority="130" operator="containsText" text="Customer">
      <formula>NOT(ISERROR(SEARCH("Customer",AQ17)))</formula>
    </cfRule>
    <cfRule type="containsText" dxfId="2105" priority="131" operator="containsText" text="Field Follow">
      <formula>NOT(ISERROR(SEARCH("Field Follow",AQ17)))</formula>
    </cfRule>
    <cfRule type="containsText" dxfId="2104" priority="132" operator="containsText" text="NCL">
      <formula>NOT(ISERROR(SEARCH("NCL",AQ17)))</formula>
    </cfRule>
  </conditionalFormatting>
  <conditionalFormatting sqref="AQ17">
    <cfRule type="containsText" dxfId="2103" priority="111" operator="containsText" text="Arizona">
      <formula>NOT(ISERROR(SEARCH("Arizona",AQ17)))</formula>
    </cfRule>
    <cfRule type="containsText" dxfId="2102" priority="112" operator="containsText" text="Kingman">
      <formula>NOT(ISERROR(SEARCH("Kingman",AQ17)))</formula>
    </cfRule>
    <cfRule type="containsText" dxfId="2101" priority="113" operator="containsText" text="Las Vegas">
      <formula>NOT(ISERROR(SEARCH("Las Vegas",AQ17)))</formula>
    </cfRule>
    <cfRule type="containsText" dxfId="2100" priority="114" operator="containsText" text="Denver">
      <formula>NOT(ISERROR(SEARCH("Denver",AQ17)))</formula>
    </cfRule>
    <cfRule type="containsText" dxfId="2099" priority="115" operator="containsText" text="WPB">
      <formula>NOT(ISERROR(SEARCH("WPB",AQ17)))</formula>
    </cfRule>
    <cfRule type="containsText" dxfId="2098" priority="116" operator="containsText" text="Cold">
      <formula>NOT(ISERROR(SEARCH("Cold",AQ17)))</formula>
    </cfRule>
    <cfRule type="containsText" dxfId="2097" priority="117" operator="containsText" text="Alaska">
      <formula>NOT(ISERROR(SEARCH("Alaska",AQ17)))</formula>
    </cfRule>
    <cfRule type="containsText" dxfId="2096" priority="118" operator="containsText" text="MLP">
      <formula>NOT(ISERROR(SEARCH("MLP",AQ17)))</formula>
    </cfRule>
    <cfRule type="containsText" dxfId="2095" priority="119" operator="containsText" text="Customer">
      <formula>NOT(ISERROR(SEARCH("Customer",AQ17)))</formula>
    </cfRule>
    <cfRule type="containsText" dxfId="2094" priority="120" operator="containsText" text="Field Follow">
      <formula>NOT(ISERROR(SEARCH("Field Follow",AQ17)))</formula>
    </cfRule>
    <cfRule type="containsText" dxfId="2093" priority="121" operator="containsText" text="NCL">
      <formula>NOT(ISERROR(SEARCH("NCL",AQ17)))</formula>
    </cfRule>
  </conditionalFormatting>
  <conditionalFormatting sqref="AQ17">
    <cfRule type="containsText" dxfId="2092" priority="100" operator="containsText" text="Arizona">
      <formula>NOT(ISERROR(SEARCH("Arizona",AQ17)))</formula>
    </cfRule>
    <cfRule type="containsText" dxfId="2091" priority="101" operator="containsText" text="Kingman">
      <formula>NOT(ISERROR(SEARCH("Kingman",AQ17)))</formula>
    </cfRule>
    <cfRule type="containsText" dxfId="2090" priority="102" operator="containsText" text="Las Vegas">
      <formula>NOT(ISERROR(SEARCH("Las Vegas",AQ17)))</formula>
    </cfRule>
    <cfRule type="containsText" dxfId="2089" priority="103" operator="containsText" text="Denver">
      <formula>NOT(ISERROR(SEARCH("Denver",AQ17)))</formula>
    </cfRule>
    <cfRule type="containsText" dxfId="2088" priority="104" operator="containsText" text="WPB">
      <formula>NOT(ISERROR(SEARCH("WPB",AQ17)))</formula>
    </cfRule>
    <cfRule type="containsText" dxfId="2087" priority="105" operator="containsText" text="Cold">
      <formula>NOT(ISERROR(SEARCH("Cold",AQ17)))</formula>
    </cfRule>
    <cfRule type="containsText" dxfId="2086" priority="106" operator="containsText" text="Alaska">
      <formula>NOT(ISERROR(SEARCH("Alaska",AQ17)))</formula>
    </cfRule>
    <cfRule type="containsText" dxfId="2085" priority="107" operator="containsText" text="MLP">
      <formula>NOT(ISERROR(SEARCH("MLP",AQ17)))</formula>
    </cfRule>
    <cfRule type="containsText" dxfId="2084" priority="108" operator="containsText" text="Customer">
      <formula>NOT(ISERROR(SEARCH("Customer",AQ17)))</formula>
    </cfRule>
    <cfRule type="containsText" dxfId="2083" priority="109" operator="containsText" text="Field Follow">
      <formula>NOT(ISERROR(SEARCH("Field Follow",AQ17)))</formula>
    </cfRule>
    <cfRule type="containsText" dxfId="2082" priority="110" operator="containsText" text="NCL">
      <formula>NOT(ISERROR(SEARCH("NCL",AQ17)))</formula>
    </cfRule>
  </conditionalFormatting>
  <conditionalFormatting sqref="AQ15">
    <cfRule type="containsText" dxfId="2081" priority="23" operator="containsText" text="Arizona">
      <formula>NOT(ISERROR(SEARCH("Arizona",AQ15)))</formula>
    </cfRule>
    <cfRule type="containsText" dxfId="2080" priority="24" operator="containsText" text="Kingman">
      <formula>NOT(ISERROR(SEARCH("Kingman",AQ15)))</formula>
    </cfRule>
    <cfRule type="containsText" dxfId="2079" priority="25" operator="containsText" text="Las Vegas">
      <formula>NOT(ISERROR(SEARCH("Las Vegas",AQ15)))</formula>
    </cfRule>
    <cfRule type="containsText" dxfId="2078" priority="26" operator="containsText" text="Denver">
      <formula>NOT(ISERROR(SEARCH("Denver",AQ15)))</formula>
    </cfRule>
    <cfRule type="containsText" dxfId="2077" priority="27" operator="containsText" text="WPB">
      <formula>NOT(ISERROR(SEARCH("WPB",AQ15)))</formula>
    </cfRule>
    <cfRule type="containsText" dxfId="2076" priority="28" operator="containsText" text="Cold">
      <formula>NOT(ISERROR(SEARCH("Cold",AQ15)))</formula>
    </cfRule>
    <cfRule type="containsText" dxfId="2075" priority="29" operator="containsText" text="Alaska">
      <formula>NOT(ISERROR(SEARCH("Alaska",AQ15)))</formula>
    </cfRule>
    <cfRule type="containsText" dxfId="2074" priority="30" operator="containsText" text="MLP">
      <formula>NOT(ISERROR(SEARCH("MLP",AQ15)))</formula>
    </cfRule>
    <cfRule type="containsText" dxfId="2073" priority="31" operator="containsText" text="Customer">
      <formula>NOT(ISERROR(SEARCH("Customer",AQ15)))</formula>
    </cfRule>
    <cfRule type="containsText" dxfId="2072" priority="32" operator="containsText" text="Field Follow">
      <formula>NOT(ISERROR(SEARCH("Field Follow",AQ15)))</formula>
    </cfRule>
    <cfRule type="containsText" dxfId="2071" priority="33" operator="containsText" text="NCL">
      <formula>NOT(ISERROR(SEARCH("NCL",AQ15)))</formula>
    </cfRule>
  </conditionalFormatting>
  <conditionalFormatting sqref="AQ15">
    <cfRule type="containsText" dxfId="2070" priority="12" operator="containsText" text="Arizona">
      <formula>NOT(ISERROR(SEARCH("Arizona",AQ15)))</formula>
    </cfRule>
    <cfRule type="containsText" dxfId="2069" priority="13" operator="containsText" text="Kingman">
      <formula>NOT(ISERROR(SEARCH("Kingman",AQ15)))</formula>
    </cfRule>
    <cfRule type="containsText" dxfId="2068" priority="14" operator="containsText" text="Las Vegas">
      <formula>NOT(ISERROR(SEARCH("Las Vegas",AQ15)))</formula>
    </cfRule>
    <cfRule type="containsText" dxfId="2067" priority="15" operator="containsText" text="Denver">
      <formula>NOT(ISERROR(SEARCH("Denver",AQ15)))</formula>
    </cfRule>
    <cfRule type="containsText" dxfId="2066" priority="16" operator="containsText" text="WPB">
      <formula>NOT(ISERROR(SEARCH("WPB",AQ15)))</formula>
    </cfRule>
    <cfRule type="containsText" dxfId="2065" priority="17" operator="containsText" text="Cold">
      <formula>NOT(ISERROR(SEARCH("Cold",AQ15)))</formula>
    </cfRule>
    <cfRule type="containsText" dxfId="2064" priority="18" operator="containsText" text="Alaska">
      <formula>NOT(ISERROR(SEARCH("Alaska",AQ15)))</formula>
    </cfRule>
    <cfRule type="containsText" dxfId="2063" priority="19" operator="containsText" text="MLP">
      <formula>NOT(ISERROR(SEARCH("MLP",AQ15)))</formula>
    </cfRule>
    <cfRule type="containsText" dxfId="2062" priority="20" operator="containsText" text="Customer">
      <formula>NOT(ISERROR(SEARCH("Customer",AQ15)))</formula>
    </cfRule>
    <cfRule type="containsText" dxfId="2061" priority="21" operator="containsText" text="Field Follow">
      <formula>NOT(ISERROR(SEARCH("Field Follow",AQ15)))</formula>
    </cfRule>
    <cfRule type="containsText" dxfId="2060" priority="22" operator="containsText" text="NCL">
      <formula>NOT(ISERROR(SEARCH("NCL",AQ15)))</formula>
    </cfRule>
  </conditionalFormatting>
  <conditionalFormatting sqref="AQ15">
    <cfRule type="containsText" dxfId="2059" priority="1" operator="containsText" text="Arizona">
      <formula>NOT(ISERROR(SEARCH("Arizona",AQ15)))</formula>
    </cfRule>
    <cfRule type="containsText" dxfId="2058" priority="2" operator="containsText" text="Kingman">
      <formula>NOT(ISERROR(SEARCH("Kingman",AQ15)))</formula>
    </cfRule>
    <cfRule type="containsText" dxfId="2057" priority="3" operator="containsText" text="Las Vegas">
      <formula>NOT(ISERROR(SEARCH("Las Vegas",AQ15)))</formula>
    </cfRule>
    <cfRule type="containsText" dxfId="2056" priority="4" operator="containsText" text="Denver">
      <formula>NOT(ISERROR(SEARCH("Denver",AQ15)))</formula>
    </cfRule>
    <cfRule type="containsText" dxfId="2055" priority="5" operator="containsText" text="WPB">
      <formula>NOT(ISERROR(SEARCH("WPB",AQ15)))</formula>
    </cfRule>
    <cfRule type="containsText" dxfId="2054" priority="6" operator="containsText" text="Cold">
      <formula>NOT(ISERROR(SEARCH("Cold",AQ15)))</formula>
    </cfRule>
    <cfRule type="containsText" dxfId="2053" priority="7" operator="containsText" text="Alaska">
      <formula>NOT(ISERROR(SEARCH("Alaska",AQ15)))</formula>
    </cfRule>
    <cfRule type="containsText" dxfId="2052" priority="8" operator="containsText" text="MLP">
      <formula>NOT(ISERROR(SEARCH("MLP",AQ15)))</formula>
    </cfRule>
    <cfRule type="containsText" dxfId="2051" priority="9" operator="containsText" text="Customer">
      <formula>NOT(ISERROR(SEARCH("Customer",AQ15)))</formula>
    </cfRule>
    <cfRule type="containsText" dxfId="2050" priority="10" operator="containsText" text="Field Follow">
      <formula>NOT(ISERROR(SEARCH("Field Follow",AQ15)))</formula>
    </cfRule>
    <cfRule type="containsText" dxfId="2049" priority="11" operator="containsText" text="NCL">
      <formula>NOT(ISERROR(SEARCH("NCL",AQ15)))</formula>
    </cfRule>
  </conditionalFormatting>
  <printOptions gridLines="1"/>
  <pageMargins left="0.7" right="0.7" top="0.75" bottom="0.75" header="0.3" footer="0.3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3" max="13" width="7.33203125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L1" s="568"/>
      <c r="M1" s="568"/>
      <c r="N1" s="568"/>
      <c r="O1" s="568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3'!$B$2+1</f>
        <v>44278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22</v>
      </c>
      <c r="I2" s="175" t="e">
        <f>_xlfn.XLOOKUP(H2,ProjectList!#REF!,ProjectList!#REF!,,0)</f>
        <v>#REF!</v>
      </c>
      <c r="J2" s="176"/>
      <c r="K2" s="176"/>
      <c r="L2" s="568"/>
      <c r="M2" s="568"/>
      <c r="N2" s="568"/>
      <c r="O2" s="568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568"/>
      <c r="M3" s="568"/>
      <c r="N3" s="568"/>
      <c r="O3" s="568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566"/>
      <c r="M5" s="567"/>
      <c r="N5" s="56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44278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566"/>
      <c r="M6" s="567"/>
      <c r="N6" s="56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44278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566"/>
      <c r="M7" s="567"/>
      <c r="N7" s="56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44278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566"/>
      <c r="M8" s="567"/>
      <c r="N8" s="567"/>
      <c r="R8" s="414"/>
      <c r="S8" s="408" t="str">
        <f t="shared" si="0"/>
        <v/>
      </c>
      <c r="T8" s="408" t="str">
        <f>IF(S8="","",I2)</f>
        <v/>
      </c>
      <c r="U8" s="409">
        <f t="shared" si="3"/>
        <v>44278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44278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44278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44278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399"/>
      <c r="M12" s="399"/>
      <c r="N12" s="399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44278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400"/>
      <c r="M13" s="400"/>
      <c r="N13" s="400"/>
      <c r="R13" s="414"/>
      <c r="S13" s="408"/>
      <c r="T13" s="408"/>
      <c r="U13" s="409">
        <f t="shared" si="3"/>
        <v>44278</v>
      </c>
      <c r="V13" s="408"/>
      <c r="W13" s="415"/>
    </row>
    <row r="14" spans="1:23" s="170" customFormat="1" ht="12.75" customHeight="1" x14ac:dyDescent="0.25">
      <c r="A14" s="36" t="s">
        <v>272</v>
      </c>
      <c r="B14" s="183" t="s">
        <v>1406</v>
      </c>
      <c r="C14" s="8" t="str">
        <f>IF(B14="","",IF(VLOOKUP($B14,ProjectList!$A$2:$C$599,2)="","",VLOOKUP($B14,ProjectList!$A$2:$C$599,2)))</f>
        <v>Prototype Hitch</v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399"/>
      <c r="M14" s="399"/>
      <c r="N14" s="399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44278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44278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e">
        <f>IF('Monday 2'!#REF!="","",'Monday 2'!#REF!)</f>
        <v>#REF!</v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44278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44278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44278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44278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44278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44278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44278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44278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44278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44278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44278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44278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44278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44278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44278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44278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47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x14ac:dyDescent="0.25">
      <c r="A37" s="278" t="s">
        <v>1548</v>
      </c>
      <c r="B37" s="179" t="s">
        <v>1549</v>
      </c>
      <c r="C37" s="148">
        <v>20011101</v>
      </c>
      <c r="D37" s="149" t="s">
        <v>1550</v>
      </c>
      <c r="E37" s="151"/>
      <c r="F37" s="151"/>
      <c r="G37" s="151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x14ac:dyDescent="0.25">
      <c r="A38" s="278" t="s">
        <v>1285</v>
      </c>
      <c r="B38" s="179" t="s">
        <v>141</v>
      </c>
      <c r="C38" s="149">
        <v>605115823</v>
      </c>
      <c r="D38" s="149" t="s">
        <v>1553</v>
      </c>
      <c r="E38" s="147"/>
      <c r="F38" s="147"/>
      <c r="G38" s="147"/>
      <c r="H38" s="150" t="s">
        <v>97</v>
      </c>
      <c r="I38" s="552" t="s">
        <v>1554</v>
      </c>
      <c r="J38" s="553"/>
      <c r="K38" s="372"/>
      <c r="L38" s="177"/>
      <c r="M38" s="177"/>
      <c r="N38" s="177"/>
    </row>
    <row r="39" spans="1:14" s="170" customFormat="1" x14ac:dyDescent="0.25">
      <c r="A39" s="278" t="s">
        <v>1288</v>
      </c>
      <c r="B39" s="179" t="s">
        <v>623</v>
      </c>
      <c r="C39" s="431">
        <v>91003501</v>
      </c>
      <c r="D39" s="149" t="s">
        <v>1555</v>
      </c>
      <c r="E39" s="363"/>
      <c r="F39" s="36"/>
      <c r="G39" s="36"/>
      <c r="H39" s="428" t="s">
        <v>97</v>
      </c>
      <c r="I39" s="554" t="s">
        <v>1503</v>
      </c>
      <c r="J39" s="555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47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8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1990776F-84C6-445C-8753-739DC9EFA13D}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048" priority="2384">
      <formula>$H84=0</formula>
    </cfRule>
  </conditionalFormatting>
  <conditionalFormatting sqref="D60:D64 D69:D70 D67">
    <cfRule type="expression" dxfId="2047" priority="2392">
      <formula>$H60=0</formula>
    </cfRule>
  </conditionalFormatting>
  <conditionalFormatting sqref="D68">
    <cfRule type="expression" dxfId="2046" priority="2391">
      <formula>$H68=0</formula>
    </cfRule>
  </conditionalFormatting>
  <conditionalFormatting sqref="D72">
    <cfRule type="expression" dxfId="2045" priority="2390">
      <formula>$H72=0</formula>
    </cfRule>
  </conditionalFormatting>
  <conditionalFormatting sqref="D74">
    <cfRule type="expression" dxfId="2044" priority="2389">
      <formula>$H74=0</formula>
    </cfRule>
  </conditionalFormatting>
  <conditionalFormatting sqref="D81">
    <cfRule type="expression" dxfId="2043" priority="2388">
      <formula>$H81=0</formula>
    </cfRule>
  </conditionalFormatting>
  <conditionalFormatting sqref="D75">
    <cfRule type="expression" dxfId="2042" priority="2387">
      <formula>$H75=0</formula>
    </cfRule>
  </conditionalFormatting>
  <conditionalFormatting sqref="D71">
    <cfRule type="expression" dxfId="2041" priority="2386">
      <formula>$H71=0</formula>
    </cfRule>
  </conditionalFormatting>
  <conditionalFormatting sqref="D83">
    <cfRule type="expression" dxfId="2040" priority="2385">
      <formula>$H83=0</formula>
    </cfRule>
  </conditionalFormatting>
  <conditionalFormatting sqref="D85">
    <cfRule type="expression" dxfId="2039" priority="2383">
      <formula>$H85=0</formula>
    </cfRule>
  </conditionalFormatting>
  <conditionalFormatting sqref="D86">
    <cfRule type="expression" dxfId="2038" priority="2382">
      <formula>$H86=0</formula>
    </cfRule>
  </conditionalFormatting>
  <conditionalFormatting sqref="D87">
    <cfRule type="expression" dxfId="2037" priority="2381">
      <formula>$H87=0</formula>
    </cfRule>
  </conditionalFormatting>
  <conditionalFormatting sqref="D88">
    <cfRule type="expression" dxfId="2036" priority="2380">
      <formula>$H88=0</formula>
    </cfRule>
  </conditionalFormatting>
  <conditionalFormatting sqref="D82">
    <cfRule type="expression" dxfId="2035" priority="2379">
      <formula>$H82=0</formula>
    </cfRule>
  </conditionalFormatting>
  <conditionalFormatting sqref="D66">
    <cfRule type="expression" dxfId="2034" priority="2378">
      <formula>$H66=0</formula>
    </cfRule>
  </conditionalFormatting>
  <conditionalFormatting sqref="D65">
    <cfRule type="expression" dxfId="2033" priority="2377">
      <formula>$H65=0</formula>
    </cfRule>
  </conditionalFormatting>
  <conditionalFormatting sqref="D69">
    <cfRule type="expression" dxfId="2032" priority="2376">
      <formula>$H69=0</formula>
    </cfRule>
  </conditionalFormatting>
  <conditionalFormatting sqref="D70">
    <cfRule type="expression" dxfId="2031" priority="2375">
      <formula>$H70=0</formula>
    </cfRule>
  </conditionalFormatting>
  <conditionalFormatting sqref="D71">
    <cfRule type="expression" dxfId="2030" priority="2374">
      <formula>$H71=0</formula>
    </cfRule>
  </conditionalFormatting>
  <conditionalFormatting sqref="D74">
    <cfRule type="expression" dxfId="2029" priority="2373">
      <formula>$H74=0</formula>
    </cfRule>
  </conditionalFormatting>
  <conditionalFormatting sqref="D72">
    <cfRule type="expression" dxfId="2028" priority="2372">
      <formula>$H72=0</formula>
    </cfRule>
  </conditionalFormatting>
  <conditionalFormatting sqref="D68">
    <cfRule type="expression" dxfId="2027" priority="2371">
      <formula>$H68=0</formula>
    </cfRule>
  </conditionalFormatting>
  <conditionalFormatting sqref="D76">
    <cfRule type="expression" dxfId="2026" priority="2370">
      <formula>$H76=0</formula>
    </cfRule>
  </conditionalFormatting>
  <conditionalFormatting sqref="D77">
    <cfRule type="expression" dxfId="2025" priority="2369">
      <formula>$H77=0</formula>
    </cfRule>
  </conditionalFormatting>
  <conditionalFormatting sqref="D78">
    <cfRule type="expression" dxfId="2024" priority="2368">
      <formula>$H78=0</formula>
    </cfRule>
  </conditionalFormatting>
  <conditionalFormatting sqref="D79">
    <cfRule type="expression" dxfId="2023" priority="2367">
      <formula>$H79=0</formula>
    </cfRule>
  </conditionalFormatting>
  <conditionalFormatting sqref="D80">
    <cfRule type="expression" dxfId="2022" priority="2366">
      <formula>$H80=0</formula>
    </cfRule>
  </conditionalFormatting>
  <conditionalFormatting sqref="A47:A55">
    <cfRule type="expression" dxfId="2021" priority="2048">
      <formula>$H47="Complete"</formula>
    </cfRule>
  </conditionalFormatting>
  <conditionalFormatting sqref="A47:A57">
    <cfRule type="expression" dxfId="2020" priority="2047">
      <formula>$H47="Complete"</formula>
    </cfRule>
  </conditionalFormatting>
  <conditionalFormatting sqref="C48:C57">
    <cfRule type="expression" dxfId="2019" priority="2046">
      <formula>$H48="Complete"</formula>
    </cfRule>
  </conditionalFormatting>
  <conditionalFormatting sqref="D47:D57">
    <cfRule type="expression" dxfId="2018" priority="2045">
      <formula>$H47="Complete"</formula>
    </cfRule>
  </conditionalFormatting>
  <conditionalFormatting sqref="I56:I57">
    <cfRule type="expression" dxfId="2017" priority="2044">
      <formula>$H56="Complete"</formula>
    </cfRule>
  </conditionalFormatting>
  <conditionalFormatting sqref="B56:B57">
    <cfRule type="expression" dxfId="2016" priority="1999">
      <formula>$H56="Complete"</formula>
    </cfRule>
  </conditionalFormatting>
  <conditionalFormatting sqref="A45">
    <cfRule type="expression" dxfId="2015" priority="1187">
      <formula>$H45="Complete"</formula>
    </cfRule>
  </conditionalFormatting>
  <conditionalFormatting sqref="A45">
    <cfRule type="expression" dxfId="2014" priority="1186">
      <formula>$H45="Complete"</formula>
    </cfRule>
  </conditionalFormatting>
  <conditionalFormatting sqref="C45">
    <cfRule type="expression" dxfId="2013" priority="1184">
      <formula>$H45="Complete"</formula>
    </cfRule>
  </conditionalFormatting>
  <conditionalFormatting sqref="D45">
    <cfRule type="expression" dxfId="2012" priority="1183">
      <formula>$H45="Complete"</formula>
    </cfRule>
  </conditionalFormatting>
  <conditionalFormatting sqref="H56:H57">
    <cfRule type="expression" dxfId="2011" priority="1182">
      <formula>$H56="Complete"</formula>
    </cfRule>
  </conditionalFormatting>
  <conditionalFormatting sqref="H56:H57">
    <cfRule type="expression" dxfId="2010" priority="1181">
      <formula>$H56="Complete"</formula>
    </cfRule>
  </conditionalFormatting>
  <conditionalFormatting sqref="A46">
    <cfRule type="expression" dxfId="2009" priority="963">
      <formula>$H46="Complete"</formula>
    </cfRule>
  </conditionalFormatting>
  <conditionalFormatting sqref="A46">
    <cfRule type="expression" dxfId="2008" priority="962">
      <formula>$H46="Complete"</formula>
    </cfRule>
  </conditionalFormatting>
  <conditionalFormatting sqref="C46:C47">
    <cfRule type="expression" dxfId="2007" priority="959">
      <formula>$H46="Complete"</formula>
    </cfRule>
  </conditionalFormatting>
  <conditionalFormatting sqref="D46">
    <cfRule type="expression" dxfId="2006" priority="958">
      <formula>$H46="Complete"</formula>
    </cfRule>
  </conditionalFormatting>
  <conditionalFormatting sqref="C46:C47">
    <cfRule type="expression" dxfId="2005" priority="957">
      <formula>$H46="Complete"</formula>
    </cfRule>
  </conditionalFormatting>
  <conditionalFormatting sqref="C46:C47">
    <cfRule type="expression" dxfId="2004" priority="961">
      <formula>$H46="Complete"</formula>
    </cfRule>
  </conditionalFormatting>
  <conditionalFormatting sqref="D46">
    <cfRule type="expression" dxfId="2003" priority="960">
      <formula>$H46="Complete"</formula>
    </cfRule>
  </conditionalFormatting>
  <conditionalFormatting sqref="D46">
    <cfRule type="expression" dxfId="2002" priority="956">
      <formula>$H46="Complete"</formula>
    </cfRule>
  </conditionalFormatting>
  <conditionalFormatting sqref="I46:I49">
    <cfRule type="expression" dxfId="2001" priority="505">
      <formula>$H46="Complete"</formula>
    </cfRule>
  </conditionalFormatting>
  <conditionalFormatting sqref="I50:I55">
    <cfRule type="expression" dxfId="2000" priority="503">
      <formula>$H50="Complete"</formula>
    </cfRule>
  </conditionalFormatting>
  <conditionalFormatting sqref="I45">
    <cfRule type="expression" dxfId="1999" priority="501">
      <formula>$H45="Complete"</formula>
    </cfRule>
  </conditionalFormatting>
  <conditionalFormatting sqref="B45:B55">
    <cfRule type="expression" dxfId="1998" priority="499">
      <formula>$H45="Complete"</formula>
    </cfRule>
  </conditionalFormatting>
  <conditionalFormatting sqref="A44">
    <cfRule type="expression" dxfId="1997" priority="446">
      <formula>$H44="Complete"</formula>
    </cfRule>
  </conditionalFormatting>
  <conditionalFormatting sqref="C44">
    <cfRule type="expression" dxfId="1996" priority="444">
      <formula>$H44="Complete"</formula>
    </cfRule>
  </conditionalFormatting>
  <conditionalFormatting sqref="A44">
    <cfRule type="expression" dxfId="1995" priority="445">
      <formula>$H44="Complete"</formula>
    </cfRule>
  </conditionalFormatting>
  <conditionalFormatting sqref="C44">
    <cfRule type="expression" dxfId="1994" priority="443">
      <formula>$H44="Complete"</formula>
    </cfRule>
  </conditionalFormatting>
  <conditionalFormatting sqref="I44">
    <cfRule type="expression" dxfId="1993" priority="441">
      <formula>$H44="Complete"</formula>
    </cfRule>
  </conditionalFormatting>
  <conditionalFormatting sqref="B43">
    <cfRule type="expression" dxfId="1992" priority="436">
      <formula>$H43="Complete"</formula>
    </cfRule>
  </conditionalFormatting>
  <conditionalFormatting sqref="A43">
    <cfRule type="expression" dxfId="1991" priority="440">
      <formula>$H43="Complete"</formula>
    </cfRule>
  </conditionalFormatting>
  <conditionalFormatting sqref="C43">
    <cfRule type="expression" dxfId="1990" priority="438">
      <formula>$H43="Complete"</formula>
    </cfRule>
  </conditionalFormatting>
  <conditionalFormatting sqref="A43">
    <cfRule type="expression" dxfId="1989" priority="439">
      <formula>$H43="Complete"</formula>
    </cfRule>
  </conditionalFormatting>
  <conditionalFormatting sqref="I43">
    <cfRule type="expression" dxfId="1988" priority="437">
      <formula>$H43="Complete"</formula>
    </cfRule>
  </conditionalFormatting>
  <conditionalFormatting sqref="B44">
    <cfRule type="expression" dxfId="1987" priority="435">
      <formula>$H44="Complete"</formula>
    </cfRule>
  </conditionalFormatting>
  <conditionalFormatting sqref="D43">
    <cfRule type="expression" dxfId="1986" priority="433">
      <formula>$H43="Complete"</formula>
    </cfRule>
  </conditionalFormatting>
  <conditionalFormatting sqref="D44">
    <cfRule type="expression" dxfId="1985" priority="432">
      <formula>$H44="Complete"</formula>
    </cfRule>
  </conditionalFormatting>
  <conditionalFormatting sqref="A38">
    <cfRule type="expression" dxfId="1984" priority="78">
      <formula>$H38="Complete"</formula>
    </cfRule>
  </conditionalFormatting>
  <conditionalFormatting sqref="D38">
    <cfRule type="expression" dxfId="1983" priority="77">
      <formula>$H38="Complete"</formula>
    </cfRule>
  </conditionalFormatting>
  <conditionalFormatting sqref="B38">
    <cfRule type="expression" dxfId="1982" priority="76">
      <formula>$H38="Complete"</formula>
    </cfRule>
  </conditionalFormatting>
  <conditionalFormatting sqref="I38">
    <cfRule type="expression" dxfId="1981" priority="73">
      <formula>$H38="Complete"</formula>
    </cfRule>
  </conditionalFormatting>
  <conditionalFormatting sqref="B40">
    <cfRule type="expression" dxfId="1980" priority="64">
      <formula>$H40="Complete"</formula>
    </cfRule>
  </conditionalFormatting>
  <conditionalFormatting sqref="D40">
    <cfRule type="expression" dxfId="1979" priority="61">
      <formula>$H40="Complete"</formula>
    </cfRule>
  </conditionalFormatting>
  <conditionalFormatting sqref="D40">
    <cfRule type="expression" dxfId="1978" priority="63">
      <formula>$H40="Complete"</formula>
    </cfRule>
  </conditionalFormatting>
  <conditionalFormatting sqref="D40">
    <cfRule type="expression" dxfId="1977" priority="62">
      <formula>$H40="Complete"</formula>
    </cfRule>
  </conditionalFormatting>
  <conditionalFormatting sqref="C40">
    <cfRule type="expression" dxfId="1976" priority="60">
      <formula>$H40="Complete"</formula>
    </cfRule>
  </conditionalFormatting>
  <conditionalFormatting sqref="I40">
    <cfRule type="expression" dxfId="1975" priority="59">
      <formula>$H40="Complete"</formula>
    </cfRule>
  </conditionalFormatting>
  <conditionalFormatting sqref="B41">
    <cfRule type="expression" dxfId="1974" priority="58">
      <formula>$H41="Complete"</formula>
    </cfRule>
  </conditionalFormatting>
  <conditionalFormatting sqref="C41">
    <cfRule type="expression" dxfId="1973" priority="57">
      <formula>$H41="Complete"</formula>
    </cfRule>
  </conditionalFormatting>
  <conditionalFormatting sqref="C41">
    <cfRule type="expression" dxfId="1972" priority="56">
      <formula>$H41="Complete"</formula>
    </cfRule>
  </conditionalFormatting>
  <conditionalFormatting sqref="D41">
    <cfRule type="expression" dxfId="1971" priority="53">
      <formula>$H41="Complete"</formula>
    </cfRule>
  </conditionalFormatting>
  <conditionalFormatting sqref="D41">
    <cfRule type="expression" dxfId="1970" priority="55">
      <formula>$H41="Complete"</formula>
    </cfRule>
  </conditionalFormatting>
  <conditionalFormatting sqref="D41">
    <cfRule type="expression" dxfId="1969" priority="54">
      <formula>$H41="Complete"</formula>
    </cfRule>
  </conditionalFormatting>
  <conditionalFormatting sqref="I41">
    <cfRule type="expression" dxfId="1968" priority="52">
      <formula>$H41="Complete"</formula>
    </cfRule>
  </conditionalFormatting>
  <conditionalFormatting sqref="A40:A41">
    <cfRule type="expression" dxfId="1967" priority="51">
      <formula>$H40="Complete"</formula>
    </cfRule>
  </conditionalFormatting>
  <conditionalFormatting sqref="A42">
    <cfRule type="expression" dxfId="1966" priority="49">
      <formula>$H42="Complete"</formula>
    </cfRule>
  </conditionalFormatting>
  <conditionalFormatting sqref="D42">
    <cfRule type="expression" dxfId="1965" priority="48">
      <formula>$H42="Complete"</formula>
    </cfRule>
  </conditionalFormatting>
  <conditionalFormatting sqref="B42">
    <cfRule type="expression" dxfId="1964" priority="47">
      <formula>$H42="Complete"</formula>
    </cfRule>
  </conditionalFormatting>
  <conditionalFormatting sqref="I42">
    <cfRule type="expression" dxfId="1963" priority="46">
      <formula>$H42="Complete"</formula>
    </cfRule>
  </conditionalFormatting>
  <conditionalFormatting sqref="C42">
    <cfRule type="expression" dxfId="1962" priority="45">
      <formula>$H42="Complete"</formula>
    </cfRule>
  </conditionalFormatting>
  <conditionalFormatting sqref="C42">
    <cfRule type="expression" dxfId="1961" priority="44">
      <formula>$H42="Complete"</formula>
    </cfRule>
  </conditionalFormatting>
  <conditionalFormatting sqref="A37">
    <cfRule type="expression" dxfId="1960" priority="41">
      <formula>$H37="Complete"</formula>
    </cfRule>
  </conditionalFormatting>
  <conditionalFormatting sqref="A37">
    <cfRule type="expression" dxfId="1959" priority="42">
      <formula>$H37="Complete"</formula>
    </cfRule>
  </conditionalFormatting>
  <conditionalFormatting sqref="C37">
    <cfRule type="expression" dxfId="1958" priority="40">
      <formula>$H37="Complete"</formula>
    </cfRule>
  </conditionalFormatting>
  <conditionalFormatting sqref="D37">
    <cfRule type="expression" dxfId="1957" priority="37">
      <formula>$H37="Complete"</formula>
    </cfRule>
  </conditionalFormatting>
  <conditionalFormatting sqref="D37">
    <cfRule type="expression" dxfId="1956" priority="39">
      <formula>$H37="Complete"</formula>
    </cfRule>
  </conditionalFormatting>
  <conditionalFormatting sqref="D37">
    <cfRule type="expression" dxfId="1955" priority="38">
      <formula>$H37="Complete"</formula>
    </cfRule>
  </conditionalFormatting>
  <conditionalFormatting sqref="I37">
    <cfRule type="expression" dxfId="1954" priority="36">
      <formula>$H37="Complete"</formula>
    </cfRule>
  </conditionalFormatting>
  <conditionalFormatting sqref="B37">
    <cfRule type="expression" dxfId="1953" priority="35">
      <formula>$H37="Complete"</formula>
    </cfRule>
  </conditionalFormatting>
  <conditionalFormatting sqref="A36">
    <cfRule type="expression" dxfId="1952" priority="28">
      <formula>$H36="Complete"</formula>
    </cfRule>
  </conditionalFormatting>
  <conditionalFormatting sqref="B36:D36 I36">
    <cfRule type="expression" dxfId="1951" priority="27">
      <formula>$H36="Complete"</formula>
    </cfRule>
  </conditionalFormatting>
  <conditionalFormatting sqref="A35:D35 I35">
    <cfRule type="expression" dxfId="1950" priority="22">
      <formula>$H35="Complete"</formula>
    </cfRule>
  </conditionalFormatting>
  <conditionalFormatting sqref="I6:I31">
    <cfRule type="cellIs" dxfId="1949" priority="21" operator="equal">
      <formula>"Needs Trained"</formula>
    </cfRule>
  </conditionalFormatting>
  <conditionalFormatting sqref="I6:I31">
    <cfRule type="cellIs" dxfId="1948" priority="20" operator="equal">
      <formula>"Signed Off"</formula>
    </cfRule>
  </conditionalFormatting>
  <conditionalFormatting sqref="I5">
    <cfRule type="cellIs" dxfId="1947" priority="19" operator="equal">
      <formula>"Needs Trained"</formula>
    </cfRule>
  </conditionalFormatting>
  <conditionalFormatting sqref="I5">
    <cfRule type="cellIs" dxfId="1946" priority="18" operator="equal">
      <formula>"Signed Off"</formula>
    </cfRule>
  </conditionalFormatting>
  <conditionalFormatting sqref="A33:D33 I33">
    <cfRule type="expression" dxfId="1945" priority="17">
      <formula>$H33="Complete"</formula>
    </cfRule>
  </conditionalFormatting>
  <conditionalFormatting sqref="H33:H38 H40:H55">
    <cfRule type="expression" dxfId="1944" priority="16">
      <formula>$H33="Complete"</formula>
    </cfRule>
  </conditionalFormatting>
  <conditionalFormatting sqref="A34">
    <cfRule type="expression" dxfId="1943" priority="15">
      <formula>$H34="Complete"</formula>
    </cfRule>
  </conditionalFormatting>
  <conditionalFormatting sqref="D34">
    <cfRule type="expression" dxfId="1942" priority="14">
      <formula>$H34="Complete"</formula>
    </cfRule>
  </conditionalFormatting>
  <conditionalFormatting sqref="B34">
    <cfRule type="expression" dxfId="1941" priority="13">
      <formula>$H34="Complete"</formula>
    </cfRule>
  </conditionalFormatting>
  <conditionalFormatting sqref="C34">
    <cfRule type="expression" dxfId="1940" priority="12">
      <formula>$H34="Complete"</formula>
    </cfRule>
  </conditionalFormatting>
  <conditionalFormatting sqref="C34">
    <cfRule type="expression" dxfId="1939" priority="11">
      <formula>$H34="Complete"</formula>
    </cfRule>
  </conditionalFormatting>
  <conditionalFormatting sqref="I34">
    <cfRule type="expression" dxfId="1938" priority="10">
      <formula>$H34="Complete"</formula>
    </cfRule>
  </conditionalFormatting>
  <conditionalFormatting sqref="C38">
    <cfRule type="expression" dxfId="1937" priority="9">
      <formula>$H38="Complete"</formula>
    </cfRule>
  </conditionalFormatting>
  <conditionalFormatting sqref="A39">
    <cfRule type="expression" dxfId="1936" priority="8">
      <formula>$H39="Complete"</formula>
    </cfRule>
  </conditionalFormatting>
  <conditionalFormatting sqref="A39">
    <cfRule type="expression" dxfId="1935" priority="7">
      <formula>$H39="Complete"</formula>
    </cfRule>
  </conditionalFormatting>
  <conditionalFormatting sqref="C39">
    <cfRule type="expression" dxfId="1934" priority="6">
      <formula>$H39="Complete"</formula>
    </cfRule>
  </conditionalFormatting>
  <conditionalFormatting sqref="C39">
    <cfRule type="expression" dxfId="1933" priority="5">
      <formula>$H39="Complete"</formula>
    </cfRule>
  </conditionalFormatting>
  <conditionalFormatting sqref="D39">
    <cfRule type="expression" dxfId="1932" priority="4">
      <formula>$H39="Complete"</formula>
    </cfRule>
  </conditionalFormatting>
  <conditionalFormatting sqref="B39">
    <cfRule type="expression" dxfId="1931" priority="3">
      <formula>$H39="Complete"</formula>
    </cfRule>
  </conditionalFormatting>
  <conditionalFormatting sqref="I39">
    <cfRule type="expression" dxfId="1930" priority="2">
      <formula>$H39="Complete"</formula>
    </cfRule>
  </conditionalFormatting>
  <conditionalFormatting sqref="H39">
    <cfRule type="expression" dxfId="1929" priority="1">
      <formula>$H39="Complete"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60960</xdr:colOff>
                    <xdr:row>0</xdr:row>
                    <xdr:rowOff>99060</xdr:rowOff>
                  </from>
                  <to>
                    <xdr:col>12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60960</xdr:colOff>
                    <xdr:row>0</xdr:row>
                    <xdr:rowOff>114300</xdr:rowOff>
                  </from>
                  <to>
                    <xdr:col>14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0</xdr:rowOff>
                  </from>
                  <to>
                    <xdr:col>13</xdr:col>
                    <xdr:colOff>60960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452C7C-399B-4242-918F-420722F52F0E}">
          <x14:formula1>
            <xm:f>ProjectList!$A$2:$A$611</xm:f>
          </x14:formula1>
          <xm:sqref>B33:B55</xm:sqref>
        </x14:dataValidation>
        <x14:dataValidation type="list" allowBlank="1" showInputMessage="1" showErrorMessage="1" xr:uid="{EBEF71FC-E7F7-4C34-AE60-7907198C28D7}">
          <x14:formula1>
            <xm:f>ProjectList!#REF!</xm:f>
          </x14:formula1>
          <xm:sqref>H2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topLeftCell="A17" zoomScaleNormal="100" workbookViewId="0">
      <selection activeCell="D37" sqref="D3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44279</v>
      </c>
      <c r="V13" s="408"/>
      <c r="W13" s="415"/>
    </row>
    <row r="14" spans="1:23" s="182" customFormat="1" x14ac:dyDescent="0.25">
      <c r="A14" s="274" t="s">
        <v>272</v>
      </c>
      <c r="B14" s="183" t="s">
        <v>1406</v>
      </c>
      <c r="C14" s="8" t="str">
        <f>IF(B14="","",IF(VLOOKUP($B14,ProjectList!$A$2:$C$599,2)="","",VLOOKUP($B14,ProjectList!$A$2:$C$599,2)))</f>
        <v>Prototype Hitch</v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47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51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322"/>
      <c r="F36" s="322"/>
      <c r="G36" s="322"/>
      <c r="H36" s="150" t="s">
        <v>97</v>
      </c>
      <c r="I36" s="550" t="s">
        <v>1421</v>
      </c>
      <c r="J36" s="551"/>
      <c r="K36" s="372"/>
      <c r="L36" s="177"/>
      <c r="M36" s="177"/>
      <c r="N36" s="177"/>
    </row>
    <row r="37" spans="1:14" s="170" customFormat="1" x14ac:dyDescent="0.25">
      <c r="A37" s="278" t="s">
        <v>1548</v>
      </c>
      <c r="B37" s="179" t="s">
        <v>1549</v>
      </c>
      <c r="C37" s="148">
        <v>20011101</v>
      </c>
      <c r="D37" s="149" t="s">
        <v>1550</v>
      </c>
      <c r="E37" s="151"/>
      <c r="F37" s="151"/>
      <c r="G37" s="151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47"/>
      <c r="F38" s="147"/>
      <c r="G38" s="147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27" customHeight="1" x14ac:dyDescent="0.25">
      <c r="A40" s="278"/>
      <c r="B40" s="179"/>
      <c r="C40" s="148"/>
      <c r="D40" s="149"/>
      <c r="E40" s="151"/>
      <c r="F40" s="147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51"/>
      <c r="F41" s="147"/>
      <c r="G41" s="147"/>
      <c r="H41" s="150" t="s">
        <v>97</v>
      </c>
      <c r="I41" s="550"/>
      <c r="J41" s="551"/>
      <c r="K41" s="372"/>
    </row>
    <row r="42" spans="1:14" s="170" customFormat="1" x14ac:dyDescent="0.25">
      <c r="A42" s="278"/>
      <c r="B42" s="179"/>
      <c r="C42" s="149"/>
      <c r="D42" s="149"/>
      <c r="E42" s="151"/>
      <c r="F42" s="147"/>
      <c r="G42" s="151"/>
      <c r="H42" s="150" t="s">
        <v>97</v>
      </c>
      <c r="I42" s="552"/>
      <c r="J42" s="553"/>
      <c r="K42" s="372"/>
    </row>
    <row r="43" spans="1:14" s="170" customFormat="1" x14ac:dyDescent="0.25">
      <c r="A43" s="278"/>
      <c r="B43" s="179"/>
      <c r="C43" s="149"/>
      <c r="D43" s="149"/>
      <c r="E43" s="151"/>
      <c r="F43" s="147"/>
      <c r="G43" s="151"/>
      <c r="H43" s="150" t="s">
        <v>97</v>
      </c>
      <c r="I43" s="552"/>
      <c r="J43" s="553"/>
      <c r="K43" s="372"/>
    </row>
    <row r="44" spans="1:14" s="170" customFormat="1" x14ac:dyDescent="0.25">
      <c r="A44" s="278"/>
      <c r="B44" s="179"/>
      <c r="C44" s="149"/>
      <c r="D44" s="149"/>
      <c r="E44" s="151"/>
      <c r="F44" s="147"/>
      <c r="G44" s="151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9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51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8"/>
      <c r="D47" s="149"/>
      <c r="E47" s="151"/>
      <c r="F47" s="147"/>
      <c r="G47" s="151"/>
      <c r="H47" s="150" t="s">
        <v>97</v>
      </c>
      <c r="I47" s="552"/>
      <c r="J47" s="553"/>
      <c r="K47" s="372"/>
    </row>
    <row r="48" spans="1:14" s="170" customForma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x14ac:dyDescent="0.25">
      <c r="A51" s="278"/>
      <c r="B51" s="179"/>
      <c r="C51" s="149"/>
      <c r="D51" s="149"/>
      <c r="E51" s="151"/>
      <c r="F51" s="147"/>
      <c r="G51" s="151"/>
      <c r="H51" s="150" t="s">
        <v>97</v>
      </c>
      <c r="I51" s="550"/>
      <c r="J51" s="551"/>
      <c r="K51" s="372"/>
    </row>
    <row r="52" spans="1:1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x14ac:dyDescent="0.25">
      <c r="A53" s="278"/>
      <c r="B53" s="179"/>
      <c r="C53" s="149"/>
      <c r="D53" s="149"/>
      <c r="E53" s="151"/>
      <c r="F53" s="147"/>
      <c r="G53" s="151"/>
      <c r="H53" s="150" t="s">
        <v>97</v>
      </c>
      <c r="I53" s="550"/>
      <c r="J53" s="551"/>
      <c r="K53" s="372"/>
    </row>
    <row r="54" spans="1:1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3" type="noConversion"/>
  <conditionalFormatting sqref="A51:A52 A54:A55">
    <cfRule type="expression" dxfId="1928" priority="654">
      <formula>$H51="Complete"</formula>
    </cfRule>
  </conditionalFormatting>
  <conditionalFormatting sqref="A51:A52 A54:A55">
    <cfRule type="expression" dxfId="1927" priority="653">
      <formula>$H51="Complete"</formula>
    </cfRule>
  </conditionalFormatting>
  <conditionalFormatting sqref="C54:C55">
    <cfRule type="expression" dxfId="1926" priority="652">
      <formula>$H54="Complete"</formula>
    </cfRule>
  </conditionalFormatting>
  <conditionalFormatting sqref="D54:D55">
    <cfRule type="expression" dxfId="1925" priority="651">
      <formula>$H54="Complete"</formula>
    </cfRule>
  </conditionalFormatting>
  <conditionalFormatting sqref="A50">
    <cfRule type="expression" dxfId="1924" priority="649">
      <formula>$H50="Complete"</formula>
    </cfRule>
  </conditionalFormatting>
  <conditionalFormatting sqref="A50">
    <cfRule type="expression" dxfId="1923" priority="648">
      <formula>$H50="Complete"</formula>
    </cfRule>
  </conditionalFormatting>
  <conditionalFormatting sqref="A53">
    <cfRule type="expression" dxfId="1922" priority="647">
      <formula>$H53="Complete"</formula>
    </cfRule>
  </conditionalFormatting>
  <conditionalFormatting sqref="A53">
    <cfRule type="expression" dxfId="1921" priority="646">
      <formula>$H53="Complete"</formula>
    </cfRule>
  </conditionalFormatting>
  <conditionalFormatting sqref="D53">
    <cfRule type="expression" dxfId="1920" priority="645">
      <formula>$H53="Complete"</formula>
    </cfRule>
  </conditionalFormatting>
  <conditionalFormatting sqref="C53">
    <cfRule type="expression" dxfId="1919" priority="642">
      <formula>$H53="Complete"</formula>
    </cfRule>
  </conditionalFormatting>
  <conditionalFormatting sqref="C53">
    <cfRule type="expression" dxfId="1918" priority="643">
      <formula>$H53="Complete"</formula>
    </cfRule>
  </conditionalFormatting>
  <conditionalFormatting sqref="C51">
    <cfRule type="expression" dxfId="1917" priority="640">
      <formula>$H51="Complete"</formula>
    </cfRule>
  </conditionalFormatting>
  <conditionalFormatting sqref="C51">
    <cfRule type="expression" dxfId="1916" priority="639">
      <formula>$H51="Complete"</formula>
    </cfRule>
  </conditionalFormatting>
  <conditionalFormatting sqref="D51">
    <cfRule type="expression" dxfId="1915" priority="638">
      <formula>$H51="Complete"</formula>
    </cfRule>
  </conditionalFormatting>
  <conditionalFormatting sqref="A49">
    <cfRule type="expression" dxfId="1914" priority="590">
      <formula>$H49="Complete"</formula>
    </cfRule>
  </conditionalFormatting>
  <conditionalFormatting sqref="A49">
    <cfRule type="expression" dxfId="1913" priority="589">
      <formula>$H49="Complete"</formula>
    </cfRule>
  </conditionalFormatting>
  <conditionalFormatting sqref="C49">
    <cfRule type="expression" dxfId="1912" priority="587">
      <formula>$H49="Complete"</formula>
    </cfRule>
  </conditionalFormatting>
  <conditionalFormatting sqref="C49">
    <cfRule type="expression" dxfId="1911" priority="586">
      <formula>$H49="Complete"</formula>
    </cfRule>
  </conditionalFormatting>
  <conditionalFormatting sqref="D49">
    <cfRule type="expression" dxfId="1910" priority="585">
      <formula>$H49="Complete"</formula>
    </cfRule>
  </conditionalFormatting>
  <conditionalFormatting sqref="A45">
    <cfRule type="expression" dxfId="1909" priority="583">
      <formula>$H45="Complete"</formula>
    </cfRule>
  </conditionalFormatting>
  <conditionalFormatting sqref="A45">
    <cfRule type="expression" dxfId="1908" priority="582">
      <formula>$H45="Complete"</formula>
    </cfRule>
  </conditionalFormatting>
  <conditionalFormatting sqref="A43">
    <cfRule type="expression" dxfId="1907" priority="575">
      <formula>$H43="Complete"</formula>
    </cfRule>
  </conditionalFormatting>
  <conditionalFormatting sqref="A43">
    <cfRule type="expression" dxfId="1906" priority="574">
      <formula>$H43="Complete"</formula>
    </cfRule>
  </conditionalFormatting>
  <conditionalFormatting sqref="D45">
    <cfRule type="expression" dxfId="1905" priority="573">
      <formula>$H45="Complete"</formula>
    </cfRule>
  </conditionalFormatting>
  <conditionalFormatting sqref="A44">
    <cfRule type="expression" dxfId="1904" priority="567">
      <formula>$H44="Complete"</formula>
    </cfRule>
  </conditionalFormatting>
  <conditionalFormatting sqref="A44">
    <cfRule type="expression" dxfId="1903" priority="566">
      <formula>$H44="Complete"</formula>
    </cfRule>
  </conditionalFormatting>
  <conditionalFormatting sqref="D44">
    <cfRule type="expression" dxfId="1902" priority="562">
      <formula>$H44="Complete"</formula>
    </cfRule>
  </conditionalFormatting>
  <conditionalFormatting sqref="D60:D64 D69:D70 D67">
    <cfRule type="expression" dxfId="1901" priority="681">
      <formula>$H60=0</formula>
    </cfRule>
  </conditionalFormatting>
  <conditionalFormatting sqref="D68">
    <cfRule type="expression" dxfId="1900" priority="680">
      <formula>$H68=0</formula>
    </cfRule>
  </conditionalFormatting>
  <conditionalFormatting sqref="D72">
    <cfRule type="expression" dxfId="1899" priority="679">
      <formula>$H72=0</formula>
    </cfRule>
  </conditionalFormatting>
  <conditionalFormatting sqref="D74">
    <cfRule type="expression" dxfId="1898" priority="678">
      <formula>$H74=0</formula>
    </cfRule>
  </conditionalFormatting>
  <conditionalFormatting sqref="D81">
    <cfRule type="expression" dxfId="1897" priority="677">
      <formula>$H81=0</formula>
    </cfRule>
  </conditionalFormatting>
  <conditionalFormatting sqref="D75">
    <cfRule type="expression" dxfId="1896" priority="676">
      <formula>$H75=0</formula>
    </cfRule>
  </conditionalFormatting>
  <conditionalFormatting sqref="D71">
    <cfRule type="expression" dxfId="1895" priority="675">
      <formula>$H71=0</formula>
    </cfRule>
  </conditionalFormatting>
  <conditionalFormatting sqref="D83">
    <cfRule type="expression" dxfId="1894" priority="674">
      <formula>$H83=0</formula>
    </cfRule>
  </conditionalFormatting>
  <conditionalFormatting sqref="D84">
    <cfRule type="expression" dxfId="1893" priority="673">
      <formula>$H84=0</formula>
    </cfRule>
  </conditionalFormatting>
  <conditionalFormatting sqref="D85">
    <cfRule type="expression" dxfId="1892" priority="672">
      <formula>$H85=0</formula>
    </cfRule>
  </conditionalFormatting>
  <conditionalFormatting sqref="D86">
    <cfRule type="expression" dxfId="1891" priority="671">
      <formula>$H86=0</formula>
    </cfRule>
  </conditionalFormatting>
  <conditionalFormatting sqref="D87">
    <cfRule type="expression" dxfId="1890" priority="670">
      <formula>$H87=0</formula>
    </cfRule>
  </conditionalFormatting>
  <conditionalFormatting sqref="D88">
    <cfRule type="expression" dxfId="1889" priority="669">
      <formula>$H88=0</formula>
    </cfRule>
  </conditionalFormatting>
  <conditionalFormatting sqref="D82">
    <cfRule type="expression" dxfId="1888" priority="668">
      <formula>$H82=0</formula>
    </cfRule>
  </conditionalFormatting>
  <conditionalFormatting sqref="D66">
    <cfRule type="expression" dxfId="1887" priority="667">
      <formula>$H66=0</formula>
    </cfRule>
  </conditionalFormatting>
  <conditionalFormatting sqref="D65">
    <cfRule type="expression" dxfId="1886" priority="666">
      <formula>$H65=0</formula>
    </cfRule>
  </conditionalFormatting>
  <conditionalFormatting sqref="D69">
    <cfRule type="expression" dxfId="1885" priority="665">
      <formula>$H69=0</formula>
    </cfRule>
  </conditionalFormatting>
  <conditionalFormatting sqref="D70">
    <cfRule type="expression" dxfId="1884" priority="664">
      <formula>$H70=0</formula>
    </cfRule>
  </conditionalFormatting>
  <conditionalFormatting sqref="D71">
    <cfRule type="expression" dxfId="1883" priority="663">
      <formula>$H71=0</formula>
    </cfRule>
  </conditionalFormatting>
  <conditionalFormatting sqref="D74">
    <cfRule type="expression" dxfId="1882" priority="662">
      <formula>$H74=0</formula>
    </cfRule>
  </conditionalFormatting>
  <conditionalFormatting sqref="D72">
    <cfRule type="expression" dxfId="1881" priority="661">
      <formula>$H72=0</formula>
    </cfRule>
  </conditionalFormatting>
  <conditionalFormatting sqref="D68">
    <cfRule type="expression" dxfId="1880" priority="660">
      <formula>$H68=0</formula>
    </cfRule>
  </conditionalFormatting>
  <conditionalFormatting sqref="D76">
    <cfRule type="expression" dxfId="1879" priority="659">
      <formula>$H76=0</formula>
    </cfRule>
  </conditionalFormatting>
  <conditionalFormatting sqref="D77">
    <cfRule type="expression" dxfId="1878" priority="658">
      <formula>$H77=0</formula>
    </cfRule>
  </conditionalFormatting>
  <conditionalFormatting sqref="D78">
    <cfRule type="expression" dxfId="1877" priority="657">
      <formula>$H78=0</formula>
    </cfRule>
  </conditionalFormatting>
  <conditionalFormatting sqref="D79">
    <cfRule type="expression" dxfId="1876" priority="656">
      <formula>$H79=0</formula>
    </cfRule>
  </conditionalFormatting>
  <conditionalFormatting sqref="D80">
    <cfRule type="expression" dxfId="1875" priority="655">
      <formula>$H80=0</formula>
    </cfRule>
  </conditionalFormatting>
  <conditionalFormatting sqref="C48 C50 C52">
    <cfRule type="expression" dxfId="1874" priority="627">
      <formula>$H48="Complete"</formula>
    </cfRule>
  </conditionalFormatting>
  <conditionalFormatting sqref="A48">
    <cfRule type="expression" dxfId="1873" priority="631">
      <formula>$H48="Complete"</formula>
    </cfRule>
  </conditionalFormatting>
  <conditionalFormatting sqref="A48">
    <cfRule type="expression" dxfId="1872" priority="630">
      <formula>$H48="Complete"</formula>
    </cfRule>
  </conditionalFormatting>
  <conditionalFormatting sqref="D48 D50 D52">
    <cfRule type="expression" dxfId="1871" priority="629">
      <formula>$H48="Complete"</formula>
    </cfRule>
  </conditionalFormatting>
  <conditionalFormatting sqref="C48 C50 C52">
    <cfRule type="expression" dxfId="1870" priority="628">
      <formula>$H48="Complete"</formula>
    </cfRule>
  </conditionalFormatting>
  <conditionalFormatting sqref="I48:I49">
    <cfRule type="expression" dxfId="1869" priority="561">
      <formula>$H48="Complete"</formula>
    </cfRule>
  </conditionalFormatting>
  <conditionalFormatting sqref="I50:I55">
    <cfRule type="expression" dxfId="1868" priority="559">
      <formula>$H50="Complete"</formula>
    </cfRule>
  </conditionalFormatting>
  <conditionalFormatting sqref="I44">
    <cfRule type="expression" dxfId="1867" priority="558">
      <formula>$H44="Complete"</formula>
    </cfRule>
  </conditionalFormatting>
  <conditionalFormatting sqref="I45">
    <cfRule type="expression" dxfId="1866" priority="557">
      <formula>$H45="Complete"</formula>
    </cfRule>
  </conditionalFormatting>
  <conditionalFormatting sqref="B48:B55">
    <cfRule type="expression" dxfId="1865" priority="555">
      <formula>$H48="Complete"</formula>
    </cfRule>
  </conditionalFormatting>
  <conditionalFormatting sqref="A40">
    <cfRule type="expression" dxfId="1864" priority="510">
      <formula>$H40="Complete"</formula>
    </cfRule>
  </conditionalFormatting>
  <conditionalFormatting sqref="I40">
    <cfRule type="expression" dxfId="1863" priority="509">
      <formula>$H40="Complete"</formula>
    </cfRule>
  </conditionalFormatting>
  <conditionalFormatting sqref="A42">
    <cfRule type="expression" dxfId="1862" priority="507">
      <formula>$H42="Complete"</formula>
    </cfRule>
  </conditionalFormatting>
  <conditionalFormatting sqref="A42">
    <cfRule type="expression" dxfId="1861" priority="506">
      <formula>$H42="Complete"</formula>
    </cfRule>
  </conditionalFormatting>
  <conditionalFormatting sqref="I42">
    <cfRule type="expression" dxfId="1860" priority="501">
      <formula>$H42="Complete"</formula>
    </cfRule>
  </conditionalFormatting>
  <conditionalFormatting sqref="D40">
    <cfRule type="expression" dxfId="1859" priority="493">
      <formula>$H40="Complete"</formula>
    </cfRule>
  </conditionalFormatting>
  <conditionalFormatting sqref="D43">
    <cfRule type="expression" dxfId="1858" priority="487">
      <formula>$H43="Complete"</formula>
    </cfRule>
  </conditionalFormatting>
  <conditionalFormatting sqref="I43">
    <cfRule type="expression" dxfId="1857" priority="486">
      <formula>$H43="Complete"</formula>
    </cfRule>
  </conditionalFormatting>
  <conditionalFormatting sqref="A46">
    <cfRule type="expression" dxfId="1856" priority="483">
      <formula>$H46="Complete"</formula>
    </cfRule>
  </conditionalFormatting>
  <conditionalFormatting sqref="A46">
    <cfRule type="expression" dxfId="1855" priority="482">
      <formula>$H46="Complete"</formula>
    </cfRule>
  </conditionalFormatting>
  <conditionalFormatting sqref="D46">
    <cfRule type="expression" dxfId="1854" priority="479">
      <formula>$H46="Complete"</formula>
    </cfRule>
  </conditionalFormatting>
  <conditionalFormatting sqref="I46">
    <cfRule type="expression" dxfId="1853" priority="477">
      <formula>$H46="Complete"</formula>
    </cfRule>
  </conditionalFormatting>
  <conditionalFormatting sqref="A47 D47">
    <cfRule type="expression" dxfId="1852" priority="476">
      <formula>$H47="Complete"</formula>
    </cfRule>
  </conditionalFormatting>
  <conditionalFormatting sqref="I47">
    <cfRule type="expression" dxfId="1851" priority="475">
      <formula>$H47="Complete"</formula>
    </cfRule>
  </conditionalFormatting>
  <conditionalFormatting sqref="D42">
    <cfRule type="expression" dxfId="1850" priority="430">
      <formula>$H42="Complete"</formula>
    </cfRule>
  </conditionalFormatting>
  <conditionalFormatting sqref="B46">
    <cfRule type="expression" dxfId="1849" priority="396">
      <formula>$H46="Complete"</formula>
    </cfRule>
  </conditionalFormatting>
  <conditionalFormatting sqref="C46">
    <cfRule type="expression" dxfId="1848" priority="395">
      <formula>$H46="Complete"</formula>
    </cfRule>
  </conditionalFormatting>
  <conditionalFormatting sqref="B47">
    <cfRule type="expression" dxfId="1847" priority="394">
      <formula>$H47="Complete"</formula>
    </cfRule>
  </conditionalFormatting>
  <conditionalFormatting sqref="C47">
    <cfRule type="expression" dxfId="1846" priority="393">
      <formula>$H47="Complete"</formula>
    </cfRule>
  </conditionalFormatting>
  <conditionalFormatting sqref="B42">
    <cfRule type="expression" dxfId="1845" priority="191">
      <formula>$H42="Complete"</formula>
    </cfRule>
  </conditionalFormatting>
  <conditionalFormatting sqref="B44">
    <cfRule type="expression" dxfId="1844" priority="189">
      <formula>$H44="Complete"</formula>
    </cfRule>
  </conditionalFormatting>
  <conditionalFormatting sqref="C42">
    <cfRule type="expression" dxfId="1843" priority="158">
      <formula>$H42="Complete"</formula>
    </cfRule>
  </conditionalFormatting>
  <conditionalFormatting sqref="C42">
    <cfRule type="expression" dxfId="1842" priority="157">
      <formula>$H42="Complete"</formula>
    </cfRule>
  </conditionalFormatting>
  <conditionalFormatting sqref="C43">
    <cfRule type="expression" dxfId="1841" priority="155">
      <formula>$H43="Complete"</formula>
    </cfRule>
  </conditionalFormatting>
  <conditionalFormatting sqref="C43">
    <cfRule type="expression" dxfId="1840" priority="154">
      <formula>$H43="Complete"</formula>
    </cfRule>
  </conditionalFormatting>
  <conditionalFormatting sqref="B43">
    <cfRule type="expression" dxfId="1839" priority="153">
      <formula>$H43="Complete"</formula>
    </cfRule>
  </conditionalFormatting>
  <conditionalFormatting sqref="C44">
    <cfRule type="expression" dxfId="1838" priority="152">
      <formula>$H44="Complete"</formula>
    </cfRule>
  </conditionalFormatting>
  <conditionalFormatting sqref="C44">
    <cfRule type="expression" dxfId="1837" priority="151">
      <formula>$H44="Complete"</formula>
    </cfRule>
  </conditionalFormatting>
  <conditionalFormatting sqref="C45">
    <cfRule type="expression" dxfId="1836" priority="150">
      <formula>$H45="Complete"</formula>
    </cfRule>
  </conditionalFormatting>
  <conditionalFormatting sqref="C45">
    <cfRule type="expression" dxfId="1835" priority="149">
      <formula>$H45="Complete"</formula>
    </cfRule>
  </conditionalFormatting>
  <conditionalFormatting sqref="B45">
    <cfRule type="expression" dxfId="1834" priority="148">
      <formula>$H45="Complete"</formula>
    </cfRule>
  </conditionalFormatting>
  <conditionalFormatting sqref="A35">
    <cfRule type="expression" dxfId="1833" priority="85">
      <formula>$H35="Complete"</formula>
    </cfRule>
  </conditionalFormatting>
  <conditionalFormatting sqref="B37">
    <cfRule type="expression" dxfId="1832" priority="71">
      <formula>$H37="Complete"</formula>
    </cfRule>
  </conditionalFormatting>
  <conditionalFormatting sqref="D37">
    <cfRule type="expression" dxfId="1831" priority="68">
      <formula>$H37="Complete"</formula>
    </cfRule>
  </conditionalFormatting>
  <conditionalFormatting sqref="D37">
    <cfRule type="expression" dxfId="1830" priority="70">
      <formula>$H37="Complete"</formula>
    </cfRule>
  </conditionalFormatting>
  <conditionalFormatting sqref="D37">
    <cfRule type="expression" dxfId="1829" priority="69">
      <formula>$H37="Complete"</formula>
    </cfRule>
  </conditionalFormatting>
  <conditionalFormatting sqref="C37">
    <cfRule type="expression" dxfId="1828" priority="67">
      <formula>$H37="Complete"</formula>
    </cfRule>
  </conditionalFormatting>
  <conditionalFormatting sqref="I37">
    <cfRule type="expression" dxfId="1827" priority="66">
      <formula>$H37="Complete"</formula>
    </cfRule>
  </conditionalFormatting>
  <conditionalFormatting sqref="D38">
    <cfRule type="expression" dxfId="1826" priority="60">
      <formula>$H38="Complete"</formula>
    </cfRule>
  </conditionalFormatting>
  <conditionalFormatting sqref="D38">
    <cfRule type="expression" dxfId="1825" priority="62">
      <formula>$H38="Complete"</formula>
    </cfRule>
  </conditionalFormatting>
  <conditionalFormatting sqref="D38">
    <cfRule type="expression" dxfId="1824" priority="61">
      <formula>$H38="Complete"</formula>
    </cfRule>
  </conditionalFormatting>
  <conditionalFormatting sqref="I38">
    <cfRule type="expression" dxfId="1823" priority="59">
      <formula>$H38="Complete"</formula>
    </cfRule>
  </conditionalFormatting>
  <conditionalFormatting sqref="A37:A38">
    <cfRule type="expression" dxfId="1822" priority="58">
      <formula>$H37="Complete"</formula>
    </cfRule>
  </conditionalFormatting>
  <conditionalFormatting sqref="A39">
    <cfRule type="expression" dxfId="1821" priority="56">
      <formula>$H39="Complete"</formula>
    </cfRule>
  </conditionalFormatting>
  <conditionalFormatting sqref="D39">
    <cfRule type="expression" dxfId="1820" priority="55">
      <formula>$H39="Complete"</formula>
    </cfRule>
  </conditionalFormatting>
  <conditionalFormatting sqref="B39">
    <cfRule type="expression" dxfId="1819" priority="54">
      <formula>$H39="Complete"</formula>
    </cfRule>
  </conditionalFormatting>
  <conditionalFormatting sqref="I39">
    <cfRule type="expression" dxfId="1818" priority="53">
      <formula>$H39="Complete"</formula>
    </cfRule>
  </conditionalFormatting>
  <conditionalFormatting sqref="D41">
    <cfRule type="expression" dxfId="1817" priority="48">
      <formula>$H41="Complete"</formula>
    </cfRule>
  </conditionalFormatting>
  <conditionalFormatting sqref="B41">
    <cfRule type="expression" dxfId="1816" priority="47">
      <formula>$H41="Complete"</formula>
    </cfRule>
  </conditionalFormatting>
  <conditionalFormatting sqref="C41">
    <cfRule type="expression" dxfId="1815" priority="46">
      <formula>$H41="Complete"</formula>
    </cfRule>
  </conditionalFormatting>
  <conditionalFormatting sqref="C41">
    <cfRule type="expression" dxfId="1814" priority="45">
      <formula>$H41="Complete"</formula>
    </cfRule>
  </conditionalFormatting>
  <conditionalFormatting sqref="I41">
    <cfRule type="expression" dxfId="1813" priority="44">
      <formula>$H41="Complete"</formula>
    </cfRule>
  </conditionalFormatting>
  <conditionalFormatting sqref="A41">
    <cfRule type="expression" dxfId="1812" priority="49">
      <formula>$H41="Complete"</formula>
    </cfRule>
  </conditionalFormatting>
  <conditionalFormatting sqref="B35 I35 D35">
    <cfRule type="expression" dxfId="1811" priority="36">
      <formula>$H35="Complete"</formula>
    </cfRule>
  </conditionalFormatting>
  <conditionalFormatting sqref="B38">
    <cfRule type="expression" dxfId="1810" priority="28">
      <formula>$H38="Complete"</formula>
    </cfRule>
  </conditionalFormatting>
  <conditionalFormatting sqref="C38">
    <cfRule type="expression" dxfId="1809" priority="26">
      <formula>$H38="Complete"</formula>
    </cfRule>
  </conditionalFormatting>
  <conditionalFormatting sqref="C39">
    <cfRule type="expression" dxfId="1808" priority="25">
      <formula>$H39="Complete"</formula>
    </cfRule>
  </conditionalFormatting>
  <conditionalFormatting sqref="B40">
    <cfRule type="expression" dxfId="1807" priority="24">
      <formula>$H40="Complete"</formula>
    </cfRule>
  </conditionalFormatting>
  <conditionalFormatting sqref="C40">
    <cfRule type="expression" dxfId="1806" priority="23">
      <formula>$H40="Complete"</formula>
    </cfRule>
  </conditionalFormatting>
  <conditionalFormatting sqref="A36:D36 I36">
    <cfRule type="expression" dxfId="1805" priority="12">
      <formula>$H36="Complete"</formula>
    </cfRule>
  </conditionalFormatting>
  <conditionalFormatting sqref="A34:D34 I34">
    <cfRule type="expression" dxfId="1804" priority="8">
      <formula>$H34="Complete"</formula>
    </cfRule>
  </conditionalFormatting>
  <conditionalFormatting sqref="C35">
    <cfRule type="expression" dxfId="1803" priority="7">
      <formula>$H35="Complete"</formula>
    </cfRule>
  </conditionalFormatting>
  <conditionalFormatting sqref="I6:I31">
    <cfRule type="cellIs" dxfId="1802" priority="6" operator="equal">
      <formula>"Needs Trained"</formula>
    </cfRule>
  </conditionalFormatting>
  <conditionalFormatting sqref="I6:I31">
    <cfRule type="cellIs" dxfId="1801" priority="5" operator="equal">
      <formula>"Signed Off"</formula>
    </cfRule>
  </conditionalFormatting>
  <conditionalFormatting sqref="I5">
    <cfRule type="cellIs" dxfId="1800" priority="4" operator="equal">
      <formula>"Needs Trained"</formula>
    </cfRule>
  </conditionalFormatting>
  <conditionalFormatting sqref="I5">
    <cfRule type="cellIs" dxfId="1799" priority="3" operator="equal">
      <formula>"Signed Off"</formula>
    </cfRule>
  </conditionalFormatting>
  <conditionalFormatting sqref="A33:D33 I33">
    <cfRule type="expression" dxfId="1798" priority="2">
      <formula>$H33="Complete"</formula>
    </cfRule>
  </conditionalFormatting>
  <conditionalFormatting sqref="H33:H55">
    <cfRule type="expression" dxfId="1797" priority="1">
      <formula>$H33="Complete"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556260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648F112-5F5C-4A5F-B80C-696984559961}">
          <x14:formula1>
            <xm:f>ProjectList!$A$2:$A$611</xm:f>
          </x14:formula1>
          <xm:sqref>B33:B55</xm:sqref>
        </x14:dataValidation>
        <x14:dataValidation type="list" allowBlank="1" showInputMessage="1" showErrorMessage="1" xr:uid="{233B1C24-8165-4515-A8D1-BA40DB23E9C4}">
          <x14:formula1>
            <xm:f>ProjectList!#REF!</xm:f>
          </x14:formula1>
          <xm:sqref>H2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topLeftCell="A19"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44279</v>
      </c>
      <c r="V13" s="408"/>
      <c r="W13" s="415"/>
    </row>
    <row r="14" spans="1:23" s="170" customFormat="1" ht="12.75" customHeight="1" x14ac:dyDescent="0.25">
      <c r="A14" s="274" t="s">
        <v>272</v>
      </c>
      <c r="B14" s="183" t="s">
        <v>1406</v>
      </c>
      <c r="C14" s="8" t="str">
        <f>IF(B14="","",IF(VLOOKUP($B14,ProjectList!$A$2:$C$599,2)="","",VLOOKUP($B14,ProjectList!$A$2:$C$599,2)))</f>
        <v>Prototype Hitch</v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299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1463</v>
      </c>
      <c r="B33" s="179" t="s">
        <v>1237</v>
      </c>
      <c r="C33" s="149">
        <v>91000901</v>
      </c>
      <c r="D33" s="149" t="s">
        <v>1464</v>
      </c>
      <c r="E33" s="151"/>
      <c r="F33" s="147"/>
      <c r="G33" s="147"/>
      <c r="H33" s="150" t="s">
        <v>97</v>
      </c>
      <c r="I33" s="552" t="s">
        <v>1477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1466</v>
      </c>
      <c r="B34" s="179" t="s">
        <v>1237</v>
      </c>
      <c r="C34" s="149">
        <v>91000901</v>
      </c>
      <c r="D34" s="149" t="s">
        <v>1468</v>
      </c>
      <c r="E34" s="151"/>
      <c r="F34" s="151"/>
      <c r="G34" s="151"/>
      <c r="H34" s="150" t="s">
        <v>97</v>
      </c>
      <c r="I34" s="552" t="s">
        <v>1478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298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1417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361</v>
      </c>
      <c r="C36" s="149">
        <v>605115752</v>
      </c>
      <c r="D36" s="149" t="s">
        <v>1418</v>
      </c>
      <c r="E36" s="147"/>
      <c r="F36" s="147"/>
      <c r="G36" s="147"/>
      <c r="H36" s="150" t="s">
        <v>97</v>
      </c>
      <c r="I36" s="550" t="s">
        <v>1419</v>
      </c>
      <c r="J36" s="551"/>
      <c r="K36" s="372"/>
      <c r="L36" s="177"/>
      <c r="M36" s="177"/>
      <c r="N36" s="177"/>
    </row>
    <row r="37" spans="1:14" s="170" customFormat="1" ht="12.75" customHeight="1" x14ac:dyDescent="0.25">
      <c r="A37" s="278" t="s">
        <v>1285</v>
      </c>
      <c r="B37" s="179" t="s">
        <v>685</v>
      </c>
      <c r="C37" s="149">
        <v>605115752</v>
      </c>
      <c r="D37" s="149" t="s">
        <v>1418</v>
      </c>
      <c r="E37" s="147"/>
      <c r="F37" s="147"/>
      <c r="G37" s="147"/>
      <c r="H37" s="150" t="s">
        <v>97</v>
      </c>
      <c r="I37" s="552" t="s">
        <v>1420</v>
      </c>
      <c r="J37" s="553"/>
      <c r="K37" s="372"/>
      <c r="L37" s="177"/>
      <c r="M37" s="177"/>
      <c r="N37" s="177"/>
    </row>
    <row r="38" spans="1:14" s="170" customFormat="1" ht="12.75" customHeight="1" x14ac:dyDescent="0.25">
      <c r="A38" s="278" t="s">
        <v>1285</v>
      </c>
      <c r="B38" s="179" t="s">
        <v>393</v>
      </c>
      <c r="C38" s="149">
        <v>605115752</v>
      </c>
      <c r="D38" s="149" t="s">
        <v>1418</v>
      </c>
      <c r="E38" s="147"/>
      <c r="F38" s="151"/>
      <c r="G38" s="151"/>
      <c r="H38" s="150" t="s">
        <v>97</v>
      </c>
      <c r="I38" s="550" t="s">
        <v>1421</v>
      </c>
      <c r="J38" s="551"/>
      <c r="K38" s="372"/>
      <c r="L38" s="177"/>
      <c r="M38" s="177"/>
      <c r="N38" s="177"/>
    </row>
    <row r="39" spans="1:14" s="170" customFormat="1" ht="12.75" customHeight="1" x14ac:dyDescent="0.25">
      <c r="A39" s="278" t="s">
        <v>1467</v>
      </c>
      <c r="B39" s="179" t="s">
        <v>1237</v>
      </c>
      <c r="C39" s="149">
        <v>91000901</v>
      </c>
      <c r="D39" s="149" t="s">
        <v>1504</v>
      </c>
      <c r="E39" s="147"/>
      <c r="F39" s="147"/>
      <c r="G39" s="147"/>
      <c r="H39" s="150" t="s">
        <v>97</v>
      </c>
      <c r="I39" s="552" t="s">
        <v>1505</v>
      </c>
      <c r="J39" s="553"/>
      <c r="K39" s="372"/>
      <c r="L39" s="177"/>
      <c r="M39" s="177"/>
      <c r="N39" s="177"/>
    </row>
    <row r="40" spans="1:14" s="170" customFormat="1" ht="12.75" customHeight="1" x14ac:dyDescent="0.25">
      <c r="A40" s="278" t="s">
        <v>1548</v>
      </c>
      <c r="B40" s="179" t="s">
        <v>1549</v>
      </c>
      <c r="C40" s="149">
        <v>20011101</v>
      </c>
      <c r="D40" s="149" t="s">
        <v>1550</v>
      </c>
      <c r="E40" s="151"/>
      <c r="F40" s="147"/>
      <c r="G40" s="147"/>
      <c r="H40" s="150" t="s">
        <v>97</v>
      </c>
      <c r="I40" s="552" t="s">
        <v>1551</v>
      </c>
      <c r="J40" s="553"/>
      <c r="K40" s="372"/>
      <c r="L40" s="177"/>
      <c r="M40" s="177"/>
      <c r="N40" s="177"/>
    </row>
    <row r="41" spans="1:14" s="170" customFormat="1" ht="12.75" customHeight="1" x14ac:dyDescent="0.25">
      <c r="A41" s="278" t="s">
        <v>1291</v>
      </c>
      <c r="B41" s="179" t="s">
        <v>1252</v>
      </c>
      <c r="C41" s="149">
        <v>91002301</v>
      </c>
      <c r="D41" s="149" t="s">
        <v>1556</v>
      </c>
      <c r="E41" s="322"/>
      <c r="F41" s="322"/>
      <c r="G41" s="322"/>
      <c r="H41" s="150" t="s">
        <v>97</v>
      </c>
      <c r="I41" s="550"/>
      <c r="J41" s="551"/>
      <c r="K41" s="372"/>
      <c r="L41" s="177"/>
      <c r="M41" s="177"/>
      <c r="N41" s="177"/>
    </row>
    <row r="42" spans="1:14" s="170" customFormat="1" ht="12.75" customHeight="1" x14ac:dyDescent="0.25">
      <c r="A42" s="278" t="s">
        <v>1291</v>
      </c>
      <c r="B42" s="179" t="s">
        <v>1252</v>
      </c>
      <c r="C42" s="149">
        <v>91002301</v>
      </c>
      <c r="D42" s="149" t="s">
        <v>1557</v>
      </c>
      <c r="E42" s="151"/>
      <c r="F42" s="147"/>
      <c r="G42" s="147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 t="s">
        <v>1291</v>
      </c>
      <c r="B43" s="179" t="s">
        <v>1241</v>
      </c>
      <c r="C43" s="149">
        <v>91001701</v>
      </c>
      <c r="D43" s="149" t="s">
        <v>1558</v>
      </c>
      <c r="E43" s="147"/>
      <c r="F43" s="147"/>
      <c r="G43" s="147"/>
      <c r="H43" s="150" t="s">
        <v>97</v>
      </c>
      <c r="I43" s="552" t="s">
        <v>1559</v>
      </c>
      <c r="J43" s="553"/>
      <c r="K43" s="372"/>
      <c r="L43" s="177"/>
      <c r="M43" s="177"/>
      <c r="N43" s="177"/>
    </row>
    <row r="44" spans="1:14" s="170" customFormat="1" ht="12.75" customHeight="1" x14ac:dyDescent="0.25">
      <c r="A44" s="278" t="s">
        <v>1291</v>
      </c>
      <c r="B44" s="179" t="s">
        <v>1241</v>
      </c>
      <c r="C44" s="148">
        <v>91001701</v>
      </c>
      <c r="D44" s="149" t="s">
        <v>1557</v>
      </c>
      <c r="E44" s="151"/>
      <c r="F44" s="151"/>
      <c r="G44" s="151"/>
      <c r="H44" s="150" t="s">
        <v>97</v>
      </c>
      <c r="I44" s="552"/>
      <c r="J44" s="553"/>
      <c r="K44" s="372"/>
      <c r="L44" s="177"/>
    </row>
    <row r="45" spans="1:14" s="170" customFormat="1" ht="12.75" customHeight="1" x14ac:dyDescent="0.25">
      <c r="A45" s="278" t="s">
        <v>1291</v>
      </c>
      <c r="B45" s="179" t="s">
        <v>1081</v>
      </c>
      <c r="C45" s="149">
        <v>90018801</v>
      </c>
      <c r="D45" s="149" t="s">
        <v>1464</v>
      </c>
      <c r="E45" s="147"/>
      <c r="F45" s="147"/>
      <c r="G45" s="147"/>
      <c r="H45" s="150" t="s">
        <v>97</v>
      </c>
      <c r="I45" s="552" t="s">
        <v>1560</v>
      </c>
      <c r="J45" s="553"/>
      <c r="K45" s="372"/>
      <c r="L45" s="177"/>
    </row>
    <row r="46" spans="1:14" s="170" customFormat="1" ht="12.75" customHeight="1" x14ac:dyDescent="0.25">
      <c r="A46" s="278" t="s">
        <v>1291</v>
      </c>
      <c r="B46" s="179" t="s">
        <v>1081</v>
      </c>
      <c r="C46" s="149">
        <v>90018801</v>
      </c>
      <c r="D46" s="149" t="s">
        <v>1561</v>
      </c>
      <c r="E46" s="151"/>
      <c r="F46" s="147"/>
      <c r="G46" s="147"/>
      <c r="H46" s="150" t="s">
        <v>97</v>
      </c>
      <c r="I46" s="552" t="s">
        <v>1562</v>
      </c>
      <c r="J46" s="553"/>
      <c r="K46" s="372"/>
      <c r="L46" s="177"/>
    </row>
    <row r="47" spans="1:14" s="170" customFormat="1" ht="12.75" customHeight="1" x14ac:dyDescent="0.25">
      <c r="A47" s="278" t="s">
        <v>1291</v>
      </c>
      <c r="B47" s="179" t="s">
        <v>1081</v>
      </c>
      <c r="C47" s="149">
        <v>90018801</v>
      </c>
      <c r="D47" s="149" t="s">
        <v>1563</v>
      </c>
      <c r="E47" s="151"/>
      <c r="F47" s="147"/>
      <c r="G47" s="147"/>
      <c r="H47" s="150" t="s">
        <v>97</v>
      </c>
      <c r="I47" s="550" t="s">
        <v>1564</v>
      </c>
      <c r="J47" s="551"/>
      <c r="K47" s="372"/>
      <c r="L47" s="177"/>
    </row>
    <row r="48" spans="1:14" s="170" customFormat="1" ht="12.75" customHeight="1" x14ac:dyDescent="0.25">
      <c r="A48" s="278" t="s">
        <v>1291</v>
      </c>
      <c r="B48" s="179" t="s">
        <v>1081</v>
      </c>
      <c r="C48" s="149">
        <v>90018801</v>
      </c>
      <c r="D48" s="149" t="s">
        <v>1557</v>
      </c>
      <c r="E48" s="151"/>
      <c r="F48" s="151"/>
      <c r="G48" s="151"/>
      <c r="H48" s="150" t="s">
        <v>97</v>
      </c>
      <c r="I48" s="552"/>
      <c r="J48" s="553"/>
      <c r="K48" s="372"/>
    </row>
    <row r="49" spans="1:11" s="170" customFormat="1" ht="12.75" customHeight="1" x14ac:dyDescent="0.25">
      <c r="A49" s="278" t="s">
        <v>1291</v>
      </c>
      <c r="B49" s="179" t="s">
        <v>978</v>
      </c>
      <c r="C49" s="149">
        <v>90011801</v>
      </c>
      <c r="D49" s="149" t="s">
        <v>1557</v>
      </c>
      <c r="E49" s="151"/>
      <c r="F49" s="147"/>
      <c r="G49" s="147"/>
      <c r="H49" s="150" t="s">
        <v>97</v>
      </c>
      <c r="I49" s="552"/>
      <c r="J49" s="553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51"/>
      <c r="G50" s="151"/>
      <c r="H50" s="150" t="s">
        <v>97</v>
      </c>
      <c r="I50" s="552"/>
      <c r="J50" s="553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2"/>
      <c r="J51" s="553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51"/>
      <c r="G52" s="151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97</v>
      </c>
      <c r="I53" s="550"/>
      <c r="J53" s="551"/>
      <c r="K53" s="372"/>
    </row>
    <row r="54" spans="1:11" s="170" customFormat="1" ht="12.75" customHeight="1" x14ac:dyDescent="0.25">
      <c r="A54" s="278"/>
      <c r="B54" s="179"/>
      <c r="C54" s="149"/>
      <c r="D54" s="149"/>
      <c r="E54" s="151"/>
      <c r="F54" s="147"/>
      <c r="G54" s="151"/>
      <c r="H54" s="150" t="s">
        <v>97</v>
      </c>
      <c r="I54" s="552"/>
      <c r="J54" s="553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066D8D3D-2F45-426A-ADC2-F5217572DAD1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3" type="noConversion"/>
  <conditionalFormatting sqref="A53 A55">
    <cfRule type="expression" dxfId="1796" priority="1105">
      <formula>$H53="Complete"</formula>
    </cfRule>
  </conditionalFormatting>
  <conditionalFormatting sqref="A53 A55">
    <cfRule type="expression" dxfId="1795" priority="1104">
      <formula>$H53="Complete"</formula>
    </cfRule>
  </conditionalFormatting>
  <conditionalFormatting sqref="D55">
    <cfRule type="expression" dxfId="1794" priority="1095">
      <formula>$H55="Complete"</formula>
    </cfRule>
  </conditionalFormatting>
  <conditionalFormatting sqref="C55">
    <cfRule type="expression" dxfId="1793" priority="1094">
      <formula>$H55="Complete"</formula>
    </cfRule>
  </conditionalFormatting>
  <conditionalFormatting sqref="C55">
    <cfRule type="expression" dxfId="1792" priority="1093">
      <formula>$H55="Complete"</formula>
    </cfRule>
  </conditionalFormatting>
  <conditionalFormatting sqref="D60:D64 D69:D70 D67">
    <cfRule type="expression" dxfId="1791" priority="1151">
      <formula>$H60=0</formula>
    </cfRule>
  </conditionalFormatting>
  <conditionalFormatting sqref="D68">
    <cfRule type="expression" dxfId="1790" priority="1150">
      <formula>$H68=0</formula>
    </cfRule>
  </conditionalFormatting>
  <conditionalFormatting sqref="D72">
    <cfRule type="expression" dxfId="1789" priority="1149">
      <formula>$H72=0</formula>
    </cfRule>
  </conditionalFormatting>
  <conditionalFormatting sqref="D74">
    <cfRule type="expression" dxfId="1788" priority="1148">
      <formula>$H74=0</formula>
    </cfRule>
  </conditionalFormatting>
  <conditionalFormatting sqref="D81">
    <cfRule type="expression" dxfId="1787" priority="1147">
      <formula>$H81=0</formula>
    </cfRule>
  </conditionalFormatting>
  <conditionalFormatting sqref="D75">
    <cfRule type="expression" dxfId="1786" priority="1146">
      <formula>$H75=0</formula>
    </cfRule>
  </conditionalFormatting>
  <conditionalFormatting sqref="D71">
    <cfRule type="expression" dxfId="1785" priority="1145">
      <formula>$H71=0</formula>
    </cfRule>
  </conditionalFormatting>
  <conditionalFormatting sqref="D83">
    <cfRule type="expression" dxfId="1784" priority="1144">
      <formula>$H83=0</formula>
    </cfRule>
  </conditionalFormatting>
  <conditionalFormatting sqref="D84">
    <cfRule type="expression" dxfId="1783" priority="1143">
      <formula>$H84=0</formula>
    </cfRule>
  </conditionalFormatting>
  <conditionalFormatting sqref="D85">
    <cfRule type="expression" dxfId="1782" priority="1142">
      <formula>$H85=0</formula>
    </cfRule>
  </conditionalFormatting>
  <conditionalFormatting sqref="D86">
    <cfRule type="expression" dxfId="1781" priority="1141">
      <formula>$H86=0</formula>
    </cfRule>
  </conditionalFormatting>
  <conditionalFormatting sqref="D87">
    <cfRule type="expression" dxfId="1780" priority="1140">
      <formula>$H87=0</formula>
    </cfRule>
  </conditionalFormatting>
  <conditionalFormatting sqref="D88">
    <cfRule type="expression" dxfId="1779" priority="1139">
      <formula>$H88=0</formula>
    </cfRule>
  </conditionalFormatting>
  <conditionalFormatting sqref="D82">
    <cfRule type="expression" dxfId="1778" priority="1138">
      <formula>$H82=0</formula>
    </cfRule>
  </conditionalFormatting>
  <conditionalFormatting sqref="D66">
    <cfRule type="expression" dxfId="1777" priority="1137">
      <formula>$H66=0</formula>
    </cfRule>
  </conditionalFormatting>
  <conditionalFormatting sqref="D65">
    <cfRule type="expression" dxfId="1776" priority="1136">
      <formula>$H65=0</formula>
    </cfRule>
  </conditionalFormatting>
  <conditionalFormatting sqref="D69">
    <cfRule type="expression" dxfId="1775" priority="1135">
      <formula>$H69=0</formula>
    </cfRule>
  </conditionalFormatting>
  <conditionalFormatting sqref="D70">
    <cfRule type="expression" dxfId="1774" priority="1134">
      <formula>$H70=0</formula>
    </cfRule>
  </conditionalFormatting>
  <conditionalFormatting sqref="D71">
    <cfRule type="expression" dxfId="1773" priority="1133">
      <formula>$H71=0</formula>
    </cfRule>
  </conditionalFormatting>
  <conditionalFormatting sqref="D74">
    <cfRule type="expression" dxfId="1772" priority="1132">
      <formula>$H74=0</formula>
    </cfRule>
  </conditionalFormatting>
  <conditionalFormatting sqref="D72">
    <cfRule type="expression" dxfId="1771" priority="1131">
      <formula>$H72=0</formula>
    </cfRule>
  </conditionalFormatting>
  <conditionalFormatting sqref="D68">
    <cfRule type="expression" dxfId="1770" priority="1130">
      <formula>$H68=0</formula>
    </cfRule>
  </conditionalFormatting>
  <conditionalFormatting sqref="D76">
    <cfRule type="expression" dxfId="1769" priority="1129">
      <formula>$H76=0</formula>
    </cfRule>
  </conditionalFormatting>
  <conditionalFormatting sqref="D77">
    <cfRule type="expression" dxfId="1768" priority="1128">
      <formula>$H77=0</formula>
    </cfRule>
  </conditionalFormatting>
  <conditionalFormatting sqref="D78">
    <cfRule type="expression" dxfId="1767" priority="1127">
      <formula>$H78=0</formula>
    </cfRule>
  </conditionalFormatting>
  <conditionalFormatting sqref="D79">
    <cfRule type="expression" dxfId="1766" priority="1126">
      <formula>$H79=0</formula>
    </cfRule>
  </conditionalFormatting>
  <conditionalFormatting sqref="D80">
    <cfRule type="expression" dxfId="1765" priority="1125">
      <formula>$H80=0</formula>
    </cfRule>
  </conditionalFormatting>
  <conditionalFormatting sqref="I53 I55">
    <cfRule type="expression" dxfId="1764" priority="1031">
      <formula>$H53="Complete"</formula>
    </cfRule>
  </conditionalFormatting>
  <conditionalFormatting sqref="B55">
    <cfRule type="expression" dxfId="1763" priority="1027">
      <formula>$H55="Complete"</formula>
    </cfRule>
  </conditionalFormatting>
  <conditionalFormatting sqref="D53">
    <cfRule type="expression" dxfId="1762" priority="468">
      <formula>$H53="Complete"</formula>
    </cfRule>
  </conditionalFormatting>
  <conditionalFormatting sqref="B53">
    <cfRule type="expression" dxfId="1761" priority="467">
      <formula>$H53="Complete"</formula>
    </cfRule>
  </conditionalFormatting>
  <conditionalFormatting sqref="C53">
    <cfRule type="expression" dxfId="1760" priority="466">
      <formula>$H53="Complete"</formula>
    </cfRule>
  </conditionalFormatting>
  <conditionalFormatting sqref="C53">
    <cfRule type="expression" dxfId="1759" priority="465">
      <formula>$H53="Complete"</formula>
    </cfRule>
  </conditionalFormatting>
  <conditionalFormatting sqref="A54">
    <cfRule type="expression" dxfId="1758" priority="464">
      <formula>$H54="Complete"</formula>
    </cfRule>
  </conditionalFormatting>
  <conditionalFormatting sqref="A54">
    <cfRule type="expression" dxfId="1757" priority="463">
      <formula>$H54="Complete"</formula>
    </cfRule>
  </conditionalFormatting>
  <conditionalFormatting sqref="D54">
    <cfRule type="expression" dxfId="1756" priority="461">
      <formula>$H54="Complete"</formula>
    </cfRule>
  </conditionalFormatting>
  <conditionalFormatting sqref="I54">
    <cfRule type="expression" dxfId="1755" priority="460">
      <formula>$H54="Complete"</formula>
    </cfRule>
  </conditionalFormatting>
  <conditionalFormatting sqref="B54">
    <cfRule type="expression" dxfId="1754" priority="459">
      <formula>$H54="Complete"</formula>
    </cfRule>
  </conditionalFormatting>
  <conditionalFormatting sqref="C54">
    <cfRule type="expression" dxfId="1753" priority="458">
      <formula>$H54="Complete"</formula>
    </cfRule>
  </conditionalFormatting>
  <conditionalFormatting sqref="C54">
    <cfRule type="expression" dxfId="1752" priority="457">
      <formula>$H54="Complete"</formula>
    </cfRule>
  </conditionalFormatting>
  <conditionalFormatting sqref="I51">
    <cfRule type="expression" dxfId="1751" priority="166">
      <formula>$H51="Complete"</formula>
    </cfRule>
  </conditionalFormatting>
  <conditionalFormatting sqref="I52">
    <cfRule type="expression" dxfId="1750" priority="160">
      <formula>$H52="Complete"</formula>
    </cfRule>
  </conditionalFormatting>
  <conditionalFormatting sqref="A52">
    <cfRule type="expression" dxfId="1749" priority="159">
      <formula>$H52="Complete"</formula>
    </cfRule>
  </conditionalFormatting>
  <conditionalFormatting sqref="A52">
    <cfRule type="expression" dxfId="1748" priority="158">
      <formula>$H52="Complete"</formula>
    </cfRule>
  </conditionalFormatting>
  <conditionalFormatting sqref="D52">
    <cfRule type="expression" dxfId="1747" priority="157">
      <formula>$H52="Complete"</formula>
    </cfRule>
  </conditionalFormatting>
  <conditionalFormatting sqref="B52">
    <cfRule type="expression" dxfId="1746" priority="156">
      <formula>$H52="Complete"</formula>
    </cfRule>
  </conditionalFormatting>
  <conditionalFormatting sqref="C52">
    <cfRule type="expression" dxfId="1745" priority="155">
      <formula>$H52="Complete"</formula>
    </cfRule>
  </conditionalFormatting>
  <conditionalFormatting sqref="C52">
    <cfRule type="expression" dxfId="1744" priority="154">
      <formula>$H52="Complete"</formula>
    </cfRule>
  </conditionalFormatting>
  <conditionalFormatting sqref="I34">
    <cfRule type="expression" dxfId="1743" priority="145">
      <formula>$H34="Complete"</formula>
    </cfRule>
  </conditionalFormatting>
  <conditionalFormatting sqref="A37">
    <cfRule type="expression" dxfId="1742" priority="142">
      <formula>$H37="Complete"</formula>
    </cfRule>
  </conditionalFormatting>
  <conditionalFormatting sqref="D37">
    <cfRule type="expression" dxfId="1741" priority="141">
      <formula>$H37="Complete"</formula>
    </cfRule>
  </conditionalFormatting>
  <conditionalFormatting sqref="B37">
    <cfRule type="expression" dxfId="1740" priority="140">
      <formula>$H37="Complete"</formula>
    </cfRule>
  </conditionalFormatting>
  <conditionalFormatting sqref="C37">
    <cfRule type="expression" dxfId="1739" priority="139">
      <formula>$H37="Complete"</formula>
    </cfRule>
  </conditionalFormatting>
  <conditionalFormatting sqref="C37">
    <cfRule type="expression" dxfId="1738" priority="138">
      <formula>$H37="Complete"</formula>
    </cfRule>
  </conditionalFormatting>
  <conditionalFormatting sqref="I37">
    <cfRule type="expression" dxfId="1737" priority="137">
      <formula>$H37="Complete"</formula>
    </cfRule>
  </conditionalFormatting>
  <conditionalFormatting sqref="A42:B42">
    <cfRule type="expression" dxfId="1736" priority="100">
      <formula>$H42="Complete"</formula>
    </cfRule>
  </conditionalFormatting>
  <conditionalFormatting sqref="A45 D45">
    <cfRule type="expression" dxfId="1735" priority="96">
      <formula>$H45="Complete"</formula>
    </cfRule>
  </conditionalFormatting>
  <conditionalFormatting sqref="I45">
    <cfRule type="expression" dxfId="1734" priority="95">
      <formula>$H45="Complete"</formula>
    </cfRule>
  </conditionalFormatting>
  <conditionalFormatting sqref="I42">
    <cfRule type="expression" dxfId="1733" priority="83">
      <formula>$H42="Complete"</formula>
    </cfRule>
  </conditionalFormatting>
  <conditionalFormatting sqref="D42">
    <cfRule type="expression" dxfId="1732" priority="82">
      <formula>$H42="Complete"</formula>
    </cfRule>
  </conditionalFormatting>
  <conditionalFormatting sqref="C42">
    <cfRule type="expression" dxfId="1731" priority="81">
      <formula>$H42="Complete"</formula>
    </cfRule>
  </conditionalFormatting>
  <conditionalFormatting sqref="A38:D38 I38">
    <cfRule type="expression" dxfId="1730" priority="74">
      <formula>$H38="Complete"</formula>
    </cfRule>
  </conditionalFormatting>
  <conditionalFormatting sqref="A39:D39 I39">
    <cfRule type="expression" dxfId="1729" priority="73">
      <formula>$H39="Complete"</formula>
    </cfRule>
  </conditionalFormatting>
  <conditionalFormatting sqref="A40">
    <cfRule type="expression" dxfId="1728" priority="72">
      <formula>$H40="Complete"</formula>
    </cfRule>
  </conditionalFormatting>
  <conditionalFormatting sqref="B40:D40 I40">
    <cfRule type="expression" dxfId="1727" priority="71">
      <formula>$H40="Complete"</formula>
    </cfRule>
  </conditionalFormatting>
  <conditionalFormatting sqref="A41:D41 I41">
    <cfRule type="expression" dxfId="1726" priority="70">
      <formula>$H41="Complete"</formula>
    </cfRule>
  </conditionalFormatting>
  <conditionalFormatting sqref="A33">
    <cfRule type="expression" dxfId="1725" priority="63">
      <formula>$H33="Complete"</formula>
    </cfRule>
  </conditionalFormatting>
  <conditionalFormatting sqref="B33:D33 H33:I33 H34:H55">
    <cfRule type="expression" dxfId="1724" priority="62">
      <formula>$H33="Complete"</formula>
    </cfRule>
  </conditionalFormatting>
  <conditionalFormatting sqref="A34:D34">
    <cfRule type="expression" dxfId="1723" priority="61">
      <formula>$H34="Complete"</formula>
    </cfRule>
  </conditionalFormatting>
  <conditionalFormatting sqref="I6:I31">
    <cfRule type="cellIs" dxfId="1722" priority="54" operator="equal">
      <formula>"Signed Off"</formula>
    </cfRule>
    <cfRule type="cellIs" dxfId="1721" priority="55" operator="equal">
      <formula>"Needs Trained"</formula>
    </cfRule>
  </conditionalFormatting>
  <conditionalFormatting sqref="I5">
    <cfRule type="cellIs" dxfId="1720" priority="53" operator="equal">
      <formula>"Needs Trained"</formula>
    </cfRule>
  </conditionalFormatting>
  <conditionalFormatting sqref="I5">
    <cfRule type="cellIs" dxfId="1719" priority="52" operator="equal">
      <formula>"Signed Off"</formula>
    </cfRule>
  </conditionalFormatting>
  <conditionalFormatting sqref="A35">
    <cfRule type="expression" dxfId="1718" priority="51">
      <formula>$H35="Complete"</formula>
    </cfRule>
  </conditionalFormatting>
  <conditionalFormatting sqref="D35">
    <cfRule type="expression" dxfId="1717" priority="50">
      <formula>$H35="Complete"</formula>
    </cfRule>
  </conditionalFormatting>
  <conditionalFormatting sqref="B35">
    <cfRule type="expression" dxfId="1716" priority="49">
      <formula>$H35="Complete"</formula>
    </cfRule>
  </conditionalFormatting>
  <conditionalFormatting sqref="C35">
    <cfRule type="expression" dxfId="1715" priority="48">
      <formula>$H35="Complete"</formula>
    </cfRule>
  </conditionalFormatting>
  <conditionalFormatting sqref="C35">
    <cfRule type="expression" dxfId="1714" priority="47">
      <formula>$H35="Complete"</formula>
    </cfRule>
  </conditionalFormatting>
  <conditionalFormatting sqref="I35">
    <cfRule type="expression" dxfId="1713" priority="46">
      <formula>$H35="Complete"</formula>
    </cfRule>
  </conditionalFormatting>
  <conditionalFormatting sqref="A36">
    <cfRule type="expression" dxfId="1712" priority="45">
      <formula>$H36="Complete"</formula>
    </cfRule>
  </conditionalFormatting>
  <conditionalFormatting sqref="A36">
    <cfRule type="expression" dxfId="1711" priority="44">
      <formula>$H36="Complete"</formula>
    </cfRule>
  </conditionalFormatting>
  <conditionalFormatting sqref="D36">
    <cfRule type="expression" dxfId="1710" priority="43">
      <formula>$H36="Complete"</formula>
    </cfRule>
  </conditionalFormatting>
  <conditionalFormatting sqref="C36">
    <cfRule type="expression" dxfId="1709" priority="42">
      <formula>$H36="Complete"</formula>
    </cfRule>
  </conditionalFormatting>
  <conditionalFormatting sqref="C36">
    <cfRule type="expression" dxfId="1708" priority="41">
      <formula>$H36="Complete"</formula>
    </cfRule>
  </conditionalFormatting>
  <conditionalFormatting sqref="B36">
    <cfRule type="expression" dxfId="1707" priority="40">
      <formula>$H36="Complete"</formula>
    </cfRule>
  </conditionalFormatting>
  <conditionalFormatting sqref="I36">
    <cfRule type="expression" dxfId="1706" priority="39">
      <formula>$H36="Complete"</formula>
    </cfRule>
  </conditionalFormatting>
  <conditionalFormatting sqref="A43:B43">
    <cfRule type="expression" dxfId="1705" priority="37">
      <formula>$H43="Complete"</formula>
    </cfRule>
  </conditionalFormatting>
  <conditionalFormatting sqref="D43">
    <cfRule type="expression" dxfId="1704" priority="36">
      <formula>$H43="Complete"</formula>
    </cfRule>
  </conditionalFormatting>
  <conditionalFormatting sqref="C43">
    <cfRule type="expression" dxfId="1703" priority="35">
      <formula>$H43="Complete"</formula>
    </cfRule>
  </conditionalFormatting>
  <conditionalFormatting sqref="I43">
    <cfRule type="expression" dxfId="1702" priority="34">
      <formula>$H43="Complete"</formula>
    </cfRule>
  </conditionalFormatting>
  <conditionalFormatting sqref="I44">
    <cfRule type="expression" dxfId="1701" priority="33">
      <formula>$H44="Complete"</formula>
    </cfRule>
  </conditionalFormatting>
  <conditionalFormatting sqref="D44">
    <cfRule type="expression" dxfId="1700" priority="32">
      <formula>$H44="Complete"</formula>
    </cfRule>
  </conditionalFormatting>
  <conditionalFormatting sqref="A44 C44">
    <cfRule type="expression" dxfId="1699" priority="31">
      <formula>$H44="Complete"</formula>
    </cfRule>
  </conditionalFormatting>
  <conditionalFormatting sqref="B44">
    <cfRule type="expression" dxfId="1698" priority="30">
      <formula>$H44="Complete"</formula>
    </cfRule>
  </conditionalFormatting>
  <conditionalFormatting sqref="B45">
    <cfRule type="expression" dxfId="1697" priority="28">
      <formula>$H45="Complete"</formula>
    </cfRule>
  </conditionalFormatting>
  <conditionalFormatting sqref="C45">
    <cfRule type="expression" dxfId="1696" priority="27">
      <formula>$H45="Complete"</formula>
    </cfRule>
  </conditionalFormatting>
  <conditionalFormatting sqref="A46:D46 I46">
    <cfRule type="expression" dxfId="1695" priority="25">
      <formula>$H46="Complete"</formula>
    </cfRule>
  </conditionalFormatting>
  <conditionalFormatting sqref="B47:B48">
    <cfRule type="expression" dxfId="1694" priority="23">
      <formula>$H47="Complete"</formula>
    </cfRule>
  </conditionalFormatting>
  <conditionalFormatting sqref="I47">
    <cfRule type="expression" dxfId="1693" priority="22">
      <formula>$H47="Complete"</formula>
    </cfRule>
  </conditionalFormatting>
  <conditionalFormatting sqref="A47">
    <cfRule type="expression" dxfId="1692" priority="21">
      <formula>$H47="Complete"</formula>
    </cfRule>
  </conditionalFormatting>
  <conditionalFormatting sqref="C47">
    <cfRule type="expression" dxfId="1691" priority="20">
      <formula>$H47="Complete"</formula>
    </cfRule>
  </conditionalFormatting>
  <conditionalFormatting sqref="C47">
    <cfRule type="expression" dxfId="1690" priority="19">
      <formula>$H47="Complete"</formula>
    </cfRule>
  </conditionalFormatting>
  <conditionalFormatting sqref="D47">
    <cfRule type="expression" dxfId="1689" priority="18">
      <formula>$H47="Complete"</formula>
    </cfRule>
  </conditionalFormatting>
  <conditionalFormatting sqref="A48">
    <cfRule type="expression" dxfId="1688" priority="17">
      <formula>$H48="Complete"</formula>
    </cfRule>
  </conditionalFormatting>
  <conditionalFormatting sqref="D48">
    <cfRule type="expression" dxfId="1687" priority="16">
      <formula>$H48="Complete"</formula>
    </cfRule>
  </conditionalFormatting>
  <conditionalFormatting sqref="I48">
    <cfRule type="expression" dxfId="1686" priority="15">
      <formula>$H48="Complete"</formula>
    </cfRule>
  </conditionalFormatting>
  <conditionalFormatting sqref="C48">
    <cfRule type="expression" dxfId="1685" priority="14">
      <formula>$H48="Complete"</formula>
    </cfRule>
  </conditionalFormatting>
  <conditionalFormatting sqref="C48">
    <cfRule type="expression" dxfId="1684" priority="13">
      <formula>$H48="Complete"</formula>
    </cfRule>
  </conditionalFormatting>
  <conditionalFormatting sqref="A49">
    <cfRule type="expression" dxfId="1683" priority="12">
      <formula>$H49="Complete"</formula>
    </cfRule>
  </conditionalFormatting>
  <conditionalFormatting sqref="B49:D49 I49">
    <cfRule type="expression" dxfId="1682" priority="11">
      <formula>$H49="Complete"</formula>
    </cfRule>
  </conditionalFormatting>
  <conditionalFormatting sqref="A50">
    <cfRule type="expression" dxfId="1681" priority="10">
      <formula>$H50="Complete"</formula>
    </cfRule>
  </conditionalFormatting>
  <conditionalFormatting sqref="D50">
    <cfRule type="expression" dxfId="1680" priority="9">
      <formula>$H50="Complete"</formula>
    </cfRule>
  </conditionalFormatting>
  <conditionalFormatting sqref="B50">
    <cfRule type="expression" dxfId="1679" priority="8">
      <formula>$H50="Complete"</formula>
    </cfRule>
  </conditionalFormatting>
  <conditionalFormatting sqref="C50">
    <cfRule type="expression" dxfId="1678" priority="7">
      <formula>$H50="Complete"</formula>
    </cfRule>
  </conditionalFormatting>
  <conditionalFormatting sqref="C50">
    <cfRule type="expression" dxfId="1677" priority="6">
      <formula>$H50="Complete"</formula>
    </cfRule>
  </conditionalFormatting>
  <conditionalFormatting sqref="I50">
    <cfRule type="expression" dxfId="1676" priority="5">
      <formula>$H50="Complete"</formula>
    </cfRule>
  </conditionalFormatting>
  <conditionalFormatting sqref="A51">
    <cfRule type="expression" dxfId="1675" priority="4">
      <formula>$H51="Complete"</formula>
    </cfRule>
  </conditionalFormatting>
  <conditionalFormatting sqref="D51">
    <cfRule type="expression" dxfId="1674" priority="3">
      <formula>$H51="Complete"</formula>
    </cfRule>
  </conditionalFormatting>
  <conditionalFormatting sqref="B51">
    <cfRule type="expression" dxfId="1673" priority="2">
      <formula>$H51="Complete"</formula>
    </cfRule>
  </conditionalFormatting>
  <conditionalFormatting sqref="C51">
    <cfRule type="expression" dxfId="1672" priority="1">
      <formula>$H51="Complete"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FB4223A-031C-4851-B6C9-F100ED2D3D81}">
          <x14:formula1>
            <xm:f>ProjectList!$A$2:$A$611</xm:f>
          </x14:formula1>
          <xm:sqref>B33:B55</xm:sqref>
        </x14:dataValidation>
        <x14:dataValidation type="list" allowBlank="1" showInputMessage="1" showErrorMessage="1" xr:uid="{5B890F4F-E9E1-4CFD-A5EC-24F7F0BB9E5A}">
          <x14:formula1>
            <xm:f>ProjectList!#REF!</xm:f>
          </x14:formula1>
          <xm:sqref>H2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3'!$B$2+2</f>
        <v>44279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44279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44279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44279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44279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44279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44279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44279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44279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44279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44279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44279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44279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44279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44279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44279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44279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44279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44279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44279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44279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44279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44279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44279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44279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44279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44279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44279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51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51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x14ac:dyDescent="0.25">
      <c r="A37" s="278" t="s">
        <v>1548</v>
      </c>
      <c r="B37" s="179" t="s">
        <v>1549</v>
      </c>
      <c r="C37" s="149">
        <v>20011101</v>
      </c>
      <c r="D37" s="149" t="s">
        <v>1550</v>
      </c>
      <c r="E37" s="151"/>
      <c r="F37" s="147"/>
      <c r="G37" s="147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47"/>
      <c r="G42" s="147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47"/>
      <c r="G43" s="147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A9A0363A-1AD4-49F9-9639-B3540F44465B}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671" priority="2106">
      <formula>$H60=0</formula>
    </cfRule>
  </conditionalFormatting>
  <conditionalFormatting sqref="D68">
    <cfRule type="expression" dxfId="1670" priority="2105">
      <formula>$H68=0</formula>
    </cfRule>
  </conditionalFormatting>
  <conditionalFormatting sqref="D72">
    <cfRule type="expression" dxfId="1669" priority="2104">
      <formula>$H72=0</formula>
    </cfRule>
  </conditionalFormatting>
  <conditionalFormatting sqref="D74">
    <cfRule type="expression" dxfId="1668" priority="2103">
      <formula>$H74=0</formula>
    </cfRule>
  </conditionalFormatting>
  <conditionalFormatting sqref="D81">
    <cfRule type="expression" dxfId="1667" priority="2102">
      <formula>$H81=0</formula>
    </cfRule>
  </conditionalFormatting>
  <conditionalFormatting sqref="D75">
    <cfRule type="expression" dxfId="1666" priority="2101">
      <formula>$H75=0</formula>
    </cfRule>
  </conditionalFormatting>
  <conditionalFormatting sqref="D71">
    <cfRule type="expression" dxfId="1665" priority="2100">
      <formula>$H71=0</formula>
    </cfRule>
  </conditionalFormatting>
  <conditionalFormatting sqref="D83">
    <cfRule type="expression" dxfId="1664" priority="2099">
      <formula>$H83=0</formula>
    </cfRule>
  </conditionalFormatting>
  <conditionalFormatting sqref="D84">
    <cfRule type="expression" dxfId="1663" priority="2098">
      <formula>$H84=0</formula>
    </cfRule>
  </conditionalFormatting>
  <conditionalFormatting sqref="D85">
    <cfRule type="expression" dxfId="1662" priority="2097">
      <formula>$H85=0</formula>
    </cfRule>
  </conditionalFormatting>
  <conditionalFormatting sqref="D86">
    <cfRule type="expression" dxfId="1661" priority="2096">
      <formula>$H86=0</formula>
    </cfRule>
  </conditionalFormatting>
  <conditionalFormatting sqref="D87">
    <cfRule type="expression" dxfId="1660" priority="2095">
      <formula>$H87=0</formula>
    </cfRule>
  </conditionalFormatting>
  <conditionalFormatting sqref="D88">
    <cfRule type="expression" dxfId="1659" priority="2094">
      <formula>$H88=0</formula>
    </cfRule>
  </conditionalFormatting>
  <conditionalFormatting sqref="D82">
    <cfRule type="expression" dxfId="1658" priority="2093">
      <formula>$H82=0</formula>
    </cfRule>
  </conditionalFormatting>
  <conditionalFormatting sqref="D66">
    <cfRule type="expression" dxfId="1657" priority="2092">
      <formula>$H66=0</formula>
    </cfRule>
  </conditionalFormatting>
  <conditionalFormatting sqref="D65">
    <cfRule type="expression" dxfId="1656" priority="2091">
      <formula>$H65=0</formula>
    </cfRule>
  </conditionalFormatting>
  <conditionalFormatting sqref="D69">
    <cfRule type="expression" dxfId="1655" priority="2090">
      <formula>$H69=0</formula>
    </cfRule>
  </conditionalFormatting>
  <conditionalFormatting sqref="D70">
    <cfRule type="expression" dxfId="1654" priority="2089">
      <formula>$H70=0</formula>
    </cfRule>
  </conditionalFormatting>
  <conditionalFormatting sqref="D71">
    <cfRule type="expression" dxfId="1653" priority="2088">
      <formula>$H71=0</formula>
    </cfRule>
  </conditionalFormatting>
  <conditionalFormatting sqref="D74">
    <cfRule type="expression" dxfId="1652" priority="2087">
      <formula>$H74=0</formula>
    </cfRule>
  </conditionalFormatting>
  <conditionalFormatting sqref="D72">
    <cfRule type="expression" dxfId="1651" priority="2086">
      <formula>$H72=0</formula>
    </cfRule>
  </conditionalFormatting>
  <conditionalFormatting sqref="D68">
    <cfRule type="expression" dxfId="1650" priority="2085">
      <formula>$H68=0</formula>
    </cfRule>
  </conditionalFormatting>
  <conditionalFormatting sqref="D76">
    <cfRule type="expression" dxfId="1649" priority="2084">
      <formula>$H76=0</formula>
    </cfRule>
  </conditionalFormatting>
  <conditionalFormatting sqref="D77">
    <cfRule type="expression" dxfId="1648" priority="2083">
      <formula>$H77=0</formula>
    </cfRule>
  </conditionalFormatting>
  <conditionalFormatting sqref="D78">
    <cfRule type="expression" dxfId="1647" priority="2082">
      <formula>$H78=0</formula>
    </cfRule>
  </conditionalFormatting>
  <conditionalFormatting sqref="D79">
    <cfRule type="expression" dxfId="1646" priority="2081">
      <formula>$H79=0</formula>
    </cfRule>
  </conditionalFormatting>
  <conditionalFormatting sqref="D80">
    <cfRule type="expression" dxfId="1645" priority="2080">
      <formula>$H80=0</formula>
    </cfRule>
  </conditionalFormatting>
  <conditionalFormatting sqref="A47:A55 C47:D55">
    <cfRule type="expression" dxfId="1644" priority="1187">
      <formula>$H47="Complete"</formula>
    </cfRule>
  </conditionalFormatting>
  <conditionalFormatting sqref="I56:I57">
    <cfRule type="expression" dxfId="1643" priority="1186">
      <formula>$H56="Complete"</formula>
    </cfRule>
  </conditionalFormatting>
  <conditionalFormatting sqref="D45">
    <cfRule type="expression" dxfId="1642" priority="903">
      <formula>$H45="Complete"</formula>
    </cfRule>
  </conditionalFormatting>
  <conditionalFormatting sqref="A45">
    <cfRule type="expression" dxfId="1641" priority="901">
      <formula>$H45="Complete"</formula>
    </cfRule>
  </conditionalFormatting>
  <conditionalFormatting sqref="A45">
    <cfRule type="expression" dxfId="1640" priority="900">
      <formula>$H45="Complete"</formula>
    </cfRule>
  </conditionalFormatting>
  <conditionalFormatting sqref="C45">
    <cfRule type="expression" dxfId="1639" priority="898">
      <formula>$H45="Complete"</formula>
    </cfRule>
  </conditionalFormatting>
  <conditionalFormatting sqref="C45">
    <cfRule type="expression" dxfId="1638" priority="897">
      <formula>$H45="Complete"</formula>
    </cfRule>
  </conditionalFormatting>
  <conditionalFormatting sqref="A46">
    <cfRule type="expression" dxfId="1637" priority="895">
      <formula>$H46="Complete"</formula>
    </cfRule>
  </conditionalFormatting>
  <conditionalFormatting sqref="A46">
    <cfRule type="expression" dxfId="1636" priority="894">
      <formula>$H46="Complete"</formula>
    </cfRule>
  </conditionalFormatting>
  <conditionalFormatting sqref="D46">
    <cfRule type="expression" dxfId="1635" priority="893">
      <formula>$H46="Complete"</formula>
    </cfRule>
  </conditionalFormatting>
  <conditionalFormatting sqref="C46">
    <cfRule type="expression" dxfId="1634" priority="890">
      <formula>$H46="Complete"</formula>
    </cfRule>
  </conditionalFormatting>
  <conditionalFormatting sqref="H56:H57">
    <cfRule type="expression" dxfId="1633" priority="462">
      <formula>$H56="Complete"</formula>
    </cfRule>
  </conditionalFormatting>
  <conditionalFormatting sqref="H56:H57">
    <cfRule type="expression" dxfId="1632" priority="461">
      <formula>$H56="Complete"</formula>
    </cfRule>
  </conditionalFormatting>
  <conditionalFormatting sqref="I46:I49">
    <cfRule type="expression" dxfId="1631" priority="389">
      <formula>$H46="Complete"</formula>
    </cfRule>
  </conditionalFormatting>
  <conditionalFormatting sqref="I50:I55">
    <cfRule type="expression" dxfId="1630" priority="387">
      <formula>$H50="Complete"</formula>
    </cfRule>
  </conditionalFormatting>
  <conditionalFormatting sqref="I45">
    <cfRule type="expression" dxfId="1629" priority="385">
      <formula>$H45="Complete"</formula>
    </cfRule>
  </conditionalFormatting>
  <conditionalFormatting sqref="B54:B55">
    <cfRule type="expression" dxfId="1628" priority="383">
      <formula>$H54="Complete"</formula>
    </cfRule>
  </conditionalFormatting>
  <conditionalFormatting sqref="A41">
    <cfRule type="expression" dxfId="1627" priority="375">
      <formula>$H41="Complete"</formula>
    </cfRule>
  </conditionalFormatting>
  <conditionalFormatting sqref="C41">
    <cfRule type="expression" dxfId="1626" priority="373">
      <formula>$H41="Complete"</formula>
    </cfRule>
  </conditionalFormatting>
  <conditionalFormatting sqref="A41">
    <cfRule type="expression" dxfId="1625" priority="374">
      <formula>$H41="Complete"</formula>
    </cfRule>
  </conditionalFormatting>
  <conditionalFormatting sqref="C41">
    <cfRule type="expression" dxfId="1624" priority="372">
      <formula>$H41="Complete"</formula>
    </cfRule>
  </conditionalFormatting>
  <conditionalFormatting sqref="I41">
    <cfRule type="expression" dxfId="1623" priority="370">
      <formula>$H41="Complete"</formula>
    </cfRule>
  </conditionalFormatting>
  <conditionalFormatting sqref="D41">
    <cfRule type="expression" dxfId="1622" priority="360">
      <formula>$H41="Complete"</formula>
    </cfRule>
  </conditionalFormatting>
  <conditionalFormatting sqref="A43">
    <cfRule type="expression" dxfId="1621" priority="359">
      <formula>$H43="Complete"</formula>
    </cfRule>
  </conditionalFormatting>
  <conditionalFormatting sqref="A43">
    <cfRule type="expression" dxfId="1620" priority="358">
      <formula>$H43="Complete"</formula>
    </cfRule>
  </conditionalFormatting>
  <conditionalFormatting sqref="C43">
    <cfRule type="expression" dxfId="1619" priority="357">
      <formula>$H43="Complete"</formula>
    </cfRule>
  </conditionalFormatting>
  <conditionalFormatting sqref="D43">
    <cfRule type="expression" dxfId="1618" priority="356">
      <formula>$H43="Complete"</formula>
    </cfRule>
  </conditionalFormatting>
  <conditionalFormatting sqref="D43">
    <cfRule type="expression" dxfId="1617" priority="355">
      <formula>$H43="Complete"</formula>
    </cfRule>
  </conditionalFormatting>
  <conditionalFormatting sqref="D43">
    <cfRule type="expression" dxfId="1616" priority="354">
      <formula>$H43="Complete"</formula>
    </cfRule>
  </conditionalFormatting>
  <conditionalFormatting sqref="I43">
    <cfRule type="expression" dxfId="1615" priority="352">
      <formula>$H43="Complete"</formula>
    </cfRule>
  </conditionalFormatting>
  <conditionalFormatting sqref="A44 C44:D44">
    <cfRule type="expression" dxfId="1614" priority="350">
      <formula>$H44="Complete"</formula>
    </cfRule>
  </conditionalFormatting>
  <conditionalFormatting sqref="I44">
    <cfRule type="expression" dxfId="1613" priority="348">
      <formula>$H44="Complete"</formula>
    </cfRule>
  </conditionalFormatting>
  <conditionalFormatting sqref="A42">
    <cfRule type="expression" dxfId="1612" priority="209">
      <formula>$H42="Complete"</formula>
    </cfRule>
  </conditionalFormatting>
  <conditionalFormatting sqref="A42">
    <cfRule type="expression" dxfId="1611" priority="208">
      <formula>$H42="Complete"</formula>
    </cfRule>
  </conditionalFormatting>
  <conditionalFormatting sqref="C42">
    <cfRule type="expression" dxfId="1610" priority="207">
      <formula>$H42="Complete"</formula>
    </cfRule>
  </conditionalFormatting>
  <conditionalFormatting sqref="C42">
    <cfRule type="expression" dxfId="1609" priority="206">
      <formula>$H42="Complete"</formula>
    </cfRule>
  </conditionalFormatting>
  <conditionalFormatting sqref="D42">
    <cfRule type="expression" dxfId="1608" priority="205">
      <formula>$H42="Complete"</formula>
    </cfRule>
  </conditionalFormatting>
  <conditionalFormatting sqref="I42">
    <cfRule type="expression" dxfId="1607" priority="203">
      <formula>$H42="Complete"</formula>
    </cfRule>
  </conditionalFormatting>
  <conditionalFormatting sqref="A36">
    <cfRule type="expression" dxfId="1606" priority="62">
      <formula>$H36="Complete"</formula>
    </cfRule>
  </conditionalFormatting>
  <conditionalFormatting sqref="I36">
    <cfRule type="expression" dxfId="1605" priority="61">
      <formula>$H36="Complete"</formula>
    </cfRule>
  </conditionalFormatting>
  <conditionalFormatting sqref="D36">
    <cfRule type="expression" dxfId="1604" priority="60">
      <formula>$H36="Complete"</formula>
    </cfRule>
  </conditionalFormatting>
  <conditionalFormatting sqref="C36">
    <cfRule type="expression" dxfId="1603" priority="58">
      <formula>$H36="Complete"</formula>
    </cfRule>
  </conditionalFormatting>
  <conditionalFormatting sqref="A37:A38 I37:I38 C37:D38">
    <cfRule type="expression" dxfId="1602" priority="57">
      <formula>$H37="Complete"</formula>
    </cfRule>
  </conditionalFormatting>
  <conditionalFormatting sqref="A39 I39 C39:D39">
    <cfRule type="expression" dxfId="1601" priority="56">
      <formula>$H39="Complete"</formula>
    </cfRule>
  </conditionalFormatting>
  <conditionalFormatting sqref="I35">
    <cfRule type="expression" dxfId="1600" priority="40">
      <formula>$H35="Complete"</formula>
    </cfRule>
  </conditionalFormatting>
  <conditionalFormatting sqref="I6:I31">
    <cfRule type="cellIs" dxfId="1599" priority="32" operator="equal">
      <formula>"Needs Trained"</formula>
    </cfRule>
  </conditionalFormatting>
  <conditionalFormatting sqref="I6:I31">
    <cfRule type="cellIs" dxfId="1598" priority="31" operator="equal">
      <formula>"Signed Off"</formula>
    </cfRule>
  </conditionalFormatting>
  <conditionalFormatting sqref="I5">
    <cfRule type="cellIs" dxfId="1597" priority="30" operator="equal">
      <formula>"Needs Trained"</formula>
    </cfRule>
  </conditionalFormatting>
  <conditionalFormatting sqref="I5">
    <cfRule type="cellIs" dxfId="1596" priority="29" operator="equal">
      <formula>"Signed Off"</formula>
    </cfRule>
  </conditionalFormatting>
  <conditionalFormatting sqref="H33:H55">
    <cfRule type="expression" dxfId="1595" priority="28">
      <formula>$H33="Complete"</formula>
    </cfRule>
  </conditionalFormatting>
  <conditionalFormatting sqref="D33">
    <cfRule type="expression" dxfId="1594" priority="25">
      <formula>$H33="Complete"</formula>
    </cfRule>
  </conditionalFormatting>
  <conditionalFormatting sqref="A33">
    <cfRule type="expression" dxfId="1593" priority="27">
      <formula>$H33="Complete"</formula>
    </cfRule>
  </conditionalFormatting>
  <conditionalFormatting sqref="A33">
    <cfRule type="expression" dxfId="1592" priority="26">
      <formula>$H33="Complete"</formula>
    </cfRule>
  </conditionalFormatting>
  <conditionalFormatting sqref="I33">
    <cfRule type="expression" dxfId="1591" priority="21">
      <formula>$H33="Complete"</formula>
    </cfRule>
  </conditionalFormatting>
  <conditionalFormatting sqref="A34">
    <cfRule type="expression" dxfId="1590" priority="20">
      <formula>$H34="Complete"</formula>
    </cfRule>
  </conditionalFormatting>
  <conditionalFormatting sqref="D34">
    <cfRule type="expression" dxfId="1589" priority="19">
      <formula>$H34="Complete"</formula>
    </cfRule>
  </conditionalFormatting>
  <conditionalFormatting sqref="C34">
    <cfRule type="expression" dxfId="1588" priority="17">
      <formula>$H34="Complete"</formula>
    </cfRule>
  </conditionalFormatting>
  <conditionalFormatting sqref="C34">
    <cfRule type="expression" dxfId="1587" priority="16">
      <formula>$H34="Complete"</formula>
    </cfRule>
  </conditionalFormatting>
  <conditionalFormatting sqref="I34">
    <cfRule type="expression" dxfId="1586" priority="15">
      <formula>$H34="Complete"</formula>
    </cfRule>
  </conditionalFormatting>
  <conditionalFormatting sqref="A35">
    <cfRule type="expression" dxfId="1585" priority="14">
      <formula>$H35="Complete"</formula>
    </cfRule>
  </conditionalFormatting>
  <conditionalFormatting sqref="C35:D35">
    <cfRule type="expression" dxfId="1584" priority="13">
      <formula>$H35="Complete"</formula>
    </cfRule>
  </conditionalFormatting>
  <conditionalFormatting sqref="A40">
    <cfRule type="expression" dxfId="1583" priority="11">
      <formula>$H40="Complete"</formula>
    </cfRule>
  </conditionalFormatting>
  <conditionalFormatting sqref="D40">
    <cfRule type="expression" dxfId="1582" priority="8">
      <formula>$H40="Complete"</formula>
    </cfRule>
  </conditionalFormatting>
  <conditionalFormatting sqref="D40">
    <cfRule type="expression" dxfId="1581" priority="10">
      <formula>$H40="Complete"</formula>
    </cfRule>
  </conditionalFormatting>
  <conditionalFormatting sqref="D40">
    <cfRule type="expression" dxfId="1580" priority="9">
      <formula>$H40="Complete"</formula>
    </cfRule>
  </conditionalFormatting>
  <conditionalFormatting sqref="I40">
    <cfRule type="expression" dxfId="1579" priority="7">
      <formula>$H40="Complete"</formula>
    </cfRule>
  </conditionalFormatting>
  <conditionalFormatting sqref="C40">
    <cfRule type="expression" dxfId="1578" priority="5">
      <formula>$H40="Complete"</formula>
    </cfRule>
  </conditionalFormatting>
  <conditionalFormatting sqref="C33">
    <cfRule type="expression" dxfId="1577" priority="4">
      <formula>$H33="Complete"</formula>
    </cfRule>
  </conditionalFormatting>
  <conditionalFormatting sqref="C33">
    <cfRule type="expression" dxfId="1576" priority="3">
      <formula>$H33="Complete"</formula>
    </cfRule>
  </conditionalFormatting>
  <conditionalFormatting sqref="B33:B53">
    <cfRule type="expression" dxfId="1575" priority="1">
      <formula>$H33="Complete"</formula>
    </cfRule>
  </conditionalFormatting>
  <dataValidations count="1">
    <dataValidation type="list" allowBlank="1" showInputMessage="1" showErrorMessage="1" sqref="E14:F31 E5:F12 E33:G33 E35:G55" xr:uid="{5C43C323-8011-4121-9F1D-F0E6A6A8E96E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C9A8B66-C70E-4AF3-A751-FC83D327F78B}">
          <x14:formula1>
            <xm:f>ProjectList!$A$2:$A$611</xm:f>
          </x14:formula1>
          <xm:sqref>B33:B55</xm:sqref>
        </x14:dataValidation>
        <x14:dataValidation type="list" allowBlank="1" showInputMessage="1" showErrorMessage="1" xr:uid="{E4EEDCAC-0507-4917-AFF2-C942EC7E40B1}">
          <x14:formula1>
            <xm:f>ProjectList!#REF!</xm:f>
          </x14:formula1>
          <xm:sqref>H2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44280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51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 t="s">
        <v>1548</v>
      </c>
      <c r="B37" s="179" t="s">
        <v>1549</v>
      </c>
      <c r="C37" s="149">
        <v>20011101</v>
      </c>
      <c r="D37" s="149" t="s">
        <v>1550</v>
      </c>
      <c r="E37" s="151"/>
      <c r="F37" s="151"/>
      <c r="G37" s="151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97</v>
      </c>
      <c r="I39" s="550"/>
      <c r="J39" s="551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51"/>
      <c r="H41" s="150" t="s">
        <v>97</v>
      </c>
      <c r="I41" s="552"/>
      <c r="J41" s="553"/>
      <c r="K41" s="372"/>
    </row>
    <row r="42" spans="1:14" s="170" customFormat="1" ht="12.75" customHeight="1" x14ac:dyDescent="0.25">
      <c r="A42" s="278"/>
      <c r="B42" s="179"/>
      <c r="C42" s="148"/>
      <c r="D42" s="149"/>
      <c r="E42" s="147"/>
      <c r="F42" s="151"/>
      <c r="G42" s="151"/>
      <c r="H42" s="150" t="s">
        <v>97</v>
      </c>
      <c r="I42" s="552"/>
      <c r="J42" s="553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552"/>
      <c r="J43" s="553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F5FAF75F-7339-4CE9-9763-3F6CFFE9017F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574" priority="520">
      <formula>$H53="Complete"</formula>
    </cfRule>
  </conditionalFormatting>
  <conditionalFormatting sqref="A53">
    <cfRule type="expression" dxfId="1573" priority="519">
      <formula>$H53="Complete"</formula>
    </cfRule>
  </conditionalFormatting>
  <conditionalFormatting sqref="D53">
    <cfRule type="expression" dxfId="1572" priority="518">
      <formula>$H53="Complete"</formula>
    </cfRule>
  </conditionalFormatting>
  <conditionalFormatting sqref="C53">
    <cfRule type="expression" dxfId="1571" priority="516">
      <formula>$H53="Complete"</formula>
    </cfRule>
  </conditionalFormatting>
  <conditionalFormatting sqref="C53">
    <cfRule type="expression" dxfId="1570" priority="515">
      <formula>$H53="Complete"</formula>
    </cfRule>
  </conditionalFormatting>
  <conditionalFormatting sqref="A48">
    <cfRule type="expression" dxfId="1569" priority="503">
      <formula>$H48="Complete"</formula>
    </cfRule>
  </conditionalFormatting>
  <conditionalFormatting sqref="D48 D50 D52">
    <cfRule type="expression" dxfId="1568" priority="502">
      <formula>$H48="Complete"</formula>
    </cfRule>
  </conditionalFormatting>
  <conditionalFormatting sqref="C48 C50 C52">
    <cfRule type="expression" dxfId="1567" priority="501">
      <formula>$H48="Complete"</formula>
    </cfRule>
  </conditionalFormatting>
  <conditionalFormatting sqref="C48 C50 C52">
    <cfRule type="expression" dxfId="1566" priority="500">
      <formula>$H48="Complete"</formula>
    </cfRule>
  </conditionalFormatting>
  <conditionalFormatting sqref="A46">
    <cfRule type="expression" dxfId="1565" priority="498">
      <formula>$H46="Complete"</formula>
    </cfRule>
  </conditionalFormatting>
  <conditionalFormatting sqref="A46">
    <cfRule type="expression" dxfId="1564" priority="497">
      <formula>$H46="Complete"</formula>
    </cfRule>
  </conditionalFormatting>
  <conditionalFormatting sqref="D46">
    <cfRule type="expression" dxfId="1563" priority="496">
      <formula>$H46="Complete"</formula>
    </cfRule>
  </conditionalFormatting>
  <conditionalFormatting sqref="C46">
    <cfRule type="expression" dxfId="1562" priority="495">
      <formula>$H46="Complete"</formula>
    </cfRule>
  </conditionalFormatting>
  <conditionalFormatting sqref="A49">
    <cfRule type="expression" dxfId="1561" priority="463">
      <formula>$H49="Complete"</formula>
    </cfRule>
  </conditionalFormatting>
  <conditionalFormatting sqref="A49">
    <cfRule type="expression" dxfId="1560" priority="462">
      <formula>$H49="Complete"</formula>
    </cfRule>
  </conditionalFormatting>
  <conditionalFormatting sqref="C49">
    <cfRule type="expression" dxfId="1559" priority="460">
      <formula>$H49="Complete"</formula>
    </cfRule>
  </conditionalFormatting>
  <conditionalFormatting sqref="A45">
    <cfRule type="expression" dxfId="1558" priority="456">
      <formula>$H45="Complete"</formula>
    </cfRule>
  </conditionalFormatting>
  <conditionalFormatting sqref="A45">
    <cfRule type="expression" dxfId="1557" priority="455">
      <formula>$H45="Complete"</formula>
    </cfRule>
  </conditionalFormatting>
  <conditionalFormatting sqref="D45">
    <cfRule type="expression" dxfId="1556" priority="446">
      <formula>$H45="Complete"</formula>
    </cfRule>
  </conditionalFormatting>
  <conditionalFormatting sqref="C45">
    <cfRule type="expression" dxfId="1555" priority="444">
      <formula>$H45="Complete"</formula>
    </cfRule>
  </conditionalFormatting>
  <conditionalFormatting sqref="A44">
    <cfRule type="expression" dxfId="1554" priority="440">
      <formula>$H44="Complete"</formula>
    </cfRule>
  </conditionalFormatting>
  <conditionalFormatting sqref="A44">
    <cfRule type="expression" dxfId="1553" priority="439">
      <formula>$H44="Complete"</formula>
    </cfRule>
  </conditionalFormatting>
  <conditionalFormatting sqref="C44">
    <cfRule type="expression" dxfId="1552" priority="437">
      <formula>$H44="Complete"</formula>
    </cfRule>
  </conditionalFormatting>
  <conditionalFormatting sqref="C44">
    <cfRule type="expression" dxfId="1551" priority="436">
      <formula>$H44="Complete"</formula>
    </cfRule>
  </conditionalFormatting>
  <conditionalFormatting sqref="D44">
    <cfRule type="expression" dxfId="1550" priority="435">
      <formula>$H44="Complete"</formula>
    </cfRule>
  </conditionalFormatting>
  <conditionalFormatting sqref="D60:D64 D69:D70 D67">
    <cfRule type="expression" dxfId="1549" priority="554">
      <formula>$H60=0</formula>
    </cfRule>
  </conditionalFormatting>
  <conditionalFormatting sqref="D68">
    <cfRule type="expression" dxfId="1548" priority="553">
      <formula>$H68=0</formula>
    </cfRule>
  </conditionalFormatting>
  <conditionalFormatting sqref="D72">
    <cfRule type="expression" dxfId="1547" priority="552">
      <formula>$H72=0</formula>
    </cfRule>
  </conditionalFormatting>
  <conditionalFormatting sqref="D74">
    <cfRule type="expression" dxfId="1546" priority="551">
      <formula>$H74=0</formula>
    </cfRule>
  </conditionalFormatting>
  <conditionalFormatting sqref="D81">
    <cfRule type="expression" dxfId="1545" priority="550">
      <formula>$H81=0</formula>
    </cfRule>
  </conditionalFormatting>
  <conditionalFormatting sqref="D75">
    <cfRule type="expression" dxfId="1544" priority="549">
      <formula>$H75=0</formula>
    </cfRule>
  </conditionalFormatting>
  <conditionalFormatting sqref="D71">
    <cfRule type="expression" dxfId="1543" priority="548">
      <formula>$H71=0</formula>
    </cfRule>
  </conditionalFormatting>
  <conditionalFormatting sqref="D83">
    <cfRule type="expression" dxfId="1542" priority="547">
      <formula>$H83=0</formula>
    </cfRule>
  </conditionalFormatting>
  <conditionalFormatting sqref="D84">
    <cfRule type="expression" dxfId="1541" priority="546">
      <formula>$H84=0</formula>
    </cfRule>
  </conditionalFormatting>
  <conditionalFormatting sqref="D85">
    <cfRule type="expression" dxfId="1540" priority="545">
      <formula>$H85=0</formula>
    </cfRule>
  </conditionalFormatting>
  <conditionalFormatting sqref="D86">
    <cfRule type="expression" dxfId="1539" priority="544">
      <formula>$H86=0</formula>
    </cfRule>
  </conditionalFormatting>
  <conditionalFormatting sqref="D87">
    <cfRule type="expression" dxfId="1538" priority="543">
      <formula>$H87=0</formula>
    </cfRule>
  </conditionalFormatting>
  <conditionalFormatting sqref="D88">
    <cfRule type="expression" dxfId="1537" priority="542">
      <formula>$H88=0</formula>
    </cfRule>
  </conditionalFormatting>
  <conditionalFormatting sqref="D82">
    <cfRule type="expression" dxfId="1536" priority="541">
      <formula>$H82=0</formula>
    </cfRule>
  </conditionalFormatting>
  <conditionalFormatting sqref="D66">
    <cfRule type="expression" dxfId="1535" priority="540">
      <formula>$H66=0</formula>
    </cfRule>
  </conditionalFormatting>
  <conditionalFormatting sqref="D65">
    <cfRule type="expression" dxfId="1534" priority="539">
      <formula>$H65=0</formula>
    </cfRule>
  </conditionalFormatting>
  <conditionalFormatting sqref="D69">
    <cfRule type="expression" dxfId="1533" priority="538">
      <formula>$H69=0</formula>
    </cfRule>
  </conditionalFormatting>
  <conditionalFormatting sqref="D70">
    <cfRule type="expression" dxfId="1532" priority="537">
      <formula>$H70=0</formula>
    </cfRule>
  </conditionalFormatting>
  <conditionalFormatting sqref="D71">
    <cfRule type="expression" dxfId="1531" priority="536">
      <formula>$H71=0</formula>
    </cfRule>
  </conditionalFormatting>
  <conditionalFormatting sqref="D74">
    <cfRule type="expression" dxfId="1530" priority="535">
      <formula>$H74=0</formula>
    </cfRule>
  </conditionalFormatting>
  <conditionalFormatting sqref="D72">
    <cfRule type="expression" dxfId="1529" priority="534">
      <formula>$H72=0</formula>
    </cfRule>
  </conditionalFormatting>
  <conditionalFormatting sqref="D68">
    <cfRule type="expression" dxfId="1528" priority="533">
      <formula>$H68=0</formula>
    </cfRule>
  </conditionalFormatting>
  <conditionalFormatting sqref="D76">
    <cfRule type="expression" dxfId="1527" priority="532">
      <formula>$H76=0</formula>
    </cfRule>
  </conditionalFormatting>
  <conditionalFormatting sqref="D77">
    <cfRule type="expression" dxfId="1526" priority="531">
      <formula>$H77=0</formula>
    </cfRule>
  </conditionalFormatting>
  <conditionalFormatting sqref="D78">
    <cfRule type="expression" dxfId="1525" priority="530">
      <formula>$H78=0</formula>
    </cfRule>
  </conditionalFormatting>
  <conditionalFormatting sqref="D79">
    <cfRule type="expression" dxfId="1524" priority="529">
      <formula>$H79=0</formula>
    </cfRule>
  </conditionalFormatting>
  <conditionalFormatting sqref="D80">
    <cfRule type="expression" dxfId="1523" priority="528">
      <formula>$H80=0</formula>
    </cfRule>
  </conditionalFormatting>
  <conditionalFormatting sqref="A51:A52 A54:A55">
    <cfRule type="expression" dxfId="1522" priority="527">
      <formula>$H51="Complete"</formula>
    </cfRule>
  </conditionalFormatting>
  <conditionalFormatting sqref="A51:A52 A54:A55">
    <cfRule type="expression" dxfId="1521" priority="526">
      <formula>$H51="Complete"</formula>
    </cfRule>
  </conditionalFormatting>
  <conditionalFormatting sqref="C54:C55">
    <cfRule type="expression" dxfId="1520" priority="525">
      <formula>$H54="Complete"</formula>
    </cfRule>
  </conditionalFormatting>
  <conditionalFormatting sqref="D54:D55">
    <cfRule type="expression" dxfId="1519" priority="524">
      <formula>$H54="Complete"</formula>
    </cfRule>
  </conditionalFormatting>
  <conditionalFormatting sqref="A50">
    <cfRule type="expression" dxfId="1518" priority="522">
      <formula>$H50="Complete"</formula>
    </cfRule>
  </conditionalFormatting>
  <conditionalFormatting sqref="A50">
    <cfRule type="expression" dxfId="1517" priority="521">
      <formula>$H50="Complete"</formula>
    </cfRule>
  </conditionalFormatting>
  <conditionalFormatting sqref="C51">
    <cfRule type="expression" dxfId="1516" priority="513">
      <formula>$H51="Complete"</formula>
    </cfRule>
  </conditionalFormatting>
  <conditionalFormatting sqref="C51">
    <cfRule type="expression" dxfId="1515" priority="512">
      <formula>$H51="Complete"</formula>
    </cfRule>
  </conditionalFormatting>
  <conditionalFormatting sqref="D51">
    <cfRule type="expression" dxfId="1514" priority="511">
      <formula>$H51="Complete"</formula>
    </cfRule>
  </conditionalFormatting>
  <conditionalFormatting sqref="C47">
    <cfRule type="expression" dxfId="1513" priority="508">
      <formula>$H47="Complete"</formula>
    </cfRule>
  </conditionalFormatting>
  <conditionalFormatting sqref="A47">
    <cfRule type="expression" dxfId="1512" priority="510">
      <formula>$H47="Complete"</formula>
    </cfRule>
  </conditionalFormatting>
  <conditionalFormatting sqref="A47">
    <cfRule type="expression" dxfId="1511" priority="509">
      <formula>$H47="Complete"</formula>
    </cfRule>
  </conditionalFormatting>
  <conditionalFormatting sqref="D47">
    <cfRule type="expression" dxfId="1510" priority="505">
      <formula>$H47="Complete"</formula>
    </cfRule>
  </conditionalFormatting>
  <conditionalFormatting sqref="D47">
    <cfRule type="expression" dxfId="1509" priority="507">
      <formula>$H47="Complete"</formula>
    </cfRule>
  </conditionalFormatting>
  <conditionalFormatting sqref="D47">
    <cfRule type="expression" dxfId="1508" priority="506">
      <formula>$H47="Complete"</formula>
    </cfRule>
  </conditionalFormatting>
  <conditionalFormatting sqref="A48">
    <cfRule type="expression" dxfId="1507" priority="504">
      <formula>$H48="Complete"</formula>
    </cfRule>
  </conditionalFormatting>
  <conditionalFormatting sqref="C49">
    <cfRule type="expression" dxfId="1506" priority="459">
      <formula>$H49="Complete"</formula>
    </cfRule>
  </conditionalFormatting>
  <conditionalFormatting sqref="D49">
    <cfRule type="expression" dxfId="1505" priority="458">
      <formula>$H49="Complete"</formula>
    </cfRule>
  </conditionalFormatting>
  <conditionalFormatting sqref="C45">
    <cfRule type="expression" dxfId="1504" priority="445">
      <formula>$H45="Complete"</formula>
    </cfRule>
  </conditionalFormatting>
  <conditionalFormatting sqref="I46:I49">
    <cfRule type="expression" dxfId="1503" priority="434">
      <formula>$H46="Complete"</formula>
    </cfRule>
  </conditionalFormatting>
  <conditionalFormatting sqref="I50:I55">
    <cfRule type="expression" dxfId="1502" priority="432">
      <formula>$H50="Complete"</formula>
    </cfRule>
  </conditionalFormatting>
  <conditionalFormatting sqref="I44">
    <cfRule type="expression" dxfId="1501" priority="431">
      <formula>$H44="Complete"</formula>
    </cfRule>
  </conditionalFormatting>
  <conditionalFormatting sqref="B45:B55">
    <cfRule type="expression" dxfId="1500" priority="428">
      <formula>$H45="Complete"</formula>
    </cfRule>
  </conditionalFormatting>
  <conditionalFormatting sqref="A40">
    <cfRule type="expression" dxfId="1499" priority="357">
      <formula>$H40="Complete"</formula>
    </cfRule>
  </conditionalFormatting>
  <conditionalFormatting sqref="A42">
    <cfRule type="expression" dxfId="1498" priority="352">
      <formula>$H42="Complete"</formula>
    </cfRule>
  </conditionalFormatting>
  <conditionalFormatting sqref="B42">
    <cfRule type="expression" dxfId="1497" priority="351">
      <formula>$H42="Complete"</formula>
    </cfRule>
  </conditionalFormatting>
  <conditionalFormatting sqref="D42">
    <cfRule type="expression" dxfId="1496" priority="350">
      <formula>$H42="Complete"</formula>
    </cfRule>
  </conditionalFormatting>
  <conditionalFormatting sqref="C42">
    <cfRule type="expression" dxfId="1495" priority="349">
      <formula>$H42="Complete"</formula>
    </cfRule>
  </conditionalFormatting>
  <conditionalFormatting sqref="A43">
    <cfRule type="expression" dxfId="1494" priority="348">
      <formula>$H43="Complete"</formula>
    </cfRule>
  </conditionalFormatting>
  <conditionalFormatting sqref="B43">
    <cfRule type="expression" dxfId="1493" priority="347">
      <formula>$H43="Complete"</formula>
    </cfRule>
  </conditionalFormatting>
  <conditionalFormatting sqref="D43">
    <cfRule type="expression" dxfId="1492" priority="346">
      <formula>$H43="Complete"</formula>
    </cfRule>
  </conditionalFormatting>
  <conditionalFormatting sqref="C43">
    <cfRule type="expression" dxfId="1491" priority="345">
      <formula>$H43="Complete"</formula>
    </cfRule>
  </conditionalFormatting>
  <conditionalFormatting sqref="B44">
    <cfRule type="expression" dxfId="1490" priority="342">
      <formula>$H44="Complete"</formula>
    </cfRule>
  </conditionalFormatting>
  <conditionalFormatting sqref="I45">
    <cfRule type="expression" dxfId="1489" priority="341">
      <formula>$H45="Complete"</formula>
    </cfRule>
  </conditionalFormatting>
  <conditionalFormatting sqref="I43">
    <cfRule type="expression" dxfId="1488" priority="340">
      <formula>$H43="Complete"</formula>
    </cfRule>
  </conditionalFormatting>
  <conditionalFormatting sqref="I42">
    <cfRule type="expression" dxfId="1487" priority="339">
      <formula>$H42="Complete"</formula>
    </cfRule>
  </conditionalFormatting>
  <conditionalFormatting sqref="I38">
    <cfRule type="expression" dxfId="1486" priority="86">
      <formula>$H38="Complete"</formula>
    </cfRule>
  </conditionalFormatting>
  <conditionalFormatting sqref="C40">
    <cfRule type="expression" dxfId="1485" priority="79">
      <formula>$H40="Complete"</formula>
    </cfRule>
  </conditionalFormatting>
  <conditionalFormatting sqref="C40">
    <cfRule type="expression" dxfId="1484" priority="78">
      <formula>$H40="Complete"</formula>
    </cfRule>
  </conditionalFormatting>
  <conditionalFormatting sqref="I40">
    <cfRule type="expression" dxfId="1483" priority="77">
      <formula>$H40="Complete"</formula>
    </cfRule>
  </conditionalFormatting>
  <conditionalFormatting sqref="B40">
    <cfRule type="expression" dxfId="1482" priority="76">
      <formula>$H40="Complete"</formula>
    </cfRule>
  </conditionalFormatting>
  <conditionalFormatting sqref="D40">
    <cfRule type="expression" dxfId="1481" priority="75">
      <formula>$H40="Complete"</formula>
    </cfRule>
  </conditionalFormatting>
  <conditionalFormatting sqref="A41">
    <cfRule type="expression" dxfId="1480" priority="73">
      <formula>$H41="Complete"</formula>
    </cfRule>
  </conditionalFormatting>
  <conditionalFormatting sqref="A41">
    <cfRule type="expression" dxfId="1479" priority="72">
      <formula>$H41="Complete"</formula>
    </cfRule>
  </conditionalFormatting>
  <conditionalFormatting sqref="I41">
    <cfRule type="expression" dxfId="1478" priority="71">
      <formula>$H41="Complete"</formula>
    </cfRule>
  </conditionalFormatting>
  <conditionalFormatting sqref="D41">
    <cfRule type="expression" dxfId="1477" priority="70">
      <formula>$H41="Complete"</formula>
    </cfRule>
  </conditionalFormatting>
  <conditionalFormatting sqref="B41">
    <cfRule type="expression" dxfId="1476" priority="68">
      <formula>$H41="Complete"</formula>
    </cfRule>
  </conditionalFormatting>
  <conditionalFormatting sqref="C41">
    <cfRule type="expression" dxfId="1475" priority="67">
      <formula>$H41="Complete"</formula>
    </cfRule>
  </conditionalFormatting>
  <conditionalFormatting sqref="C41">
    <cfRule type="expression" dxfId="1474" priority="66">
      <formula>$H41="Complete"</formula>
    </cfRule>
  </conditionalFormatting>
  <conditionalFormatting sqref="D39">
    <cfRule type="expression" dxfId="1473" priority="54">
      <formula>$H39="Complete"</formula>
    </cfRule>
  </conditionalFormatting>
  <conditionalFormatting sqref="B39">
    <cfRule type="expression" dxfId="1472" priority="53">
      <formula>$H39="Complete"</formula>
    </cfRule>
  </conditionalFormatting>
  <conditionalFormatting sqref="C39">
    <cfRule type="expression" dxfId="1471" priority="52">
      <formula>$H39="Complete"</formula>
    </cfRule>
  </conditionalFormatting>
  <conditionalFormatting sqref="C39">
    <cfRule type="expression" dxfId="1470" priority="51">
      <formula>$H39="Complete"</formula>
    </cfRule>
  </conditionalFormatting>
  <conditionalFormatting sqref="I39">
    <cfRule type="expression" dxfId="1469" priority="50">
      <formula>$H39="Complete"</formula>
    </cfRule>
  </conditionalFormatting>
  <conditionalFormatting sqref="A39">
    <cfRule type="expression" dxfId="1468" priority="55">
      <formula>$H39="Complete"</formula>
    </cfRule>
  </conditionalFormatting>
  <conditionalFormatting sqref="I6:I31">
    <cfRule type="cellIs" dxfId="1467" priority="30" operator="equal">
      <formula>"Needs Trained"</formula>
    </cfRule>
  </conditionalFormatting>
  <conditionalFormatting sqref="I6:I31">
    <cfRule type="cellIs" dxfId="1466" priority="29" operator="equal">
      <formula>"Signed Off"</formula>
    </cfRule>
  </conditionalFormatting>
  <conditionalFormatting sqref="I5">
    <cfRule type="cellIs" dxfId="1465" priority="28" operator="equal">
      <formula>"Needs Trained"</formula>
    </cfRule>
  </conditionalFormatting>
  <conditionalFormatting sqref="I5">
    <cfRule type="cellIs" dxfId="1464" priority="27" operator="equal">
      <formula>"Signed Off"</formula>
    </cfRule>
  </conditionalFormatting>
  <conditionalFormatting sqref="H33:H55">
    <cfRule type="expression" dxfId="1463" priority="26">
      <formula>$H33="Complete"</formula>
    </cfRule>
  </conditionalFormatting>
  <conditionalFormatting sqref="D33">
    <cfRule type="expression" dxfId="1462" priority="23">
      <formula>$H33="Complete"</formula>
    </cfRule>
  </conditionalFormatting>
  <conditionalFormatting sqref="C33">
    <cfRule type="expression" dxfId="1461" priority="22">
      <formula>$H33="Complete"</formula>
    </cfRule>
  </conditionalFormatting>
  <conditionalFormatting sqref="C33">
    <cfRule type="expression" dxfId="1460" priority="21">
      <formula>$H33="Complete"</formula>
    </cfRule>
  </conditionalFormatting>
  <conditionalFormatting sqref="A33">
    <cfRule type="expression" dxfId="1459" priority="25">
      <formula>$H33="Complete"</formula>
    </cfRule>
  </conditionalFormatting>
  <conditionalFormatting sqref="A33">
    <cfRule type="expression" dxfId="1458" priority="24">
      <formula>$H33="Complete"</formula>
    </cfRule>
  </conditionalFormatting>
  <conditionalFormatting sqref="B33">
    <cfRule type="expression" dxfId="1457" priority="20">
      <formula>$H33="Complete"</formula>
    </cfRule>
  </conditionalFormatting>
  <conditionalFormatting sqref="I33">
    <cfRule type="expression" dxfId="1456" priority="19">
      <formula>$H33="Complete"</formula>
    </cfRule>
  </conditionalFormatting>
  <conditionalFormatting sqref="A34:D34 I34">
    <cfRule type="expression" dxfId="1455" priority="17">
      <formula>$H34="Complete"</formula>
    </cfRule>
  </conditionalFormatting>
  <conditionalFormatting sqref="A35:D35 I35">
    <cfRule type="expression" dxfId="1454" priority="15">
      <formula>$H35="Complete"</formula>
    </cfRule>
  </conditionalFormatting>
  <conditionalFormatting sqref="A36:D36">
    <cfRule type="expression" dxfId="1453" priority="14">
      <formula>$H36="Complete"</formula>
    </cfRule>
  </conditionalFormatting>
  <conditionalFormatting sqref="I36">
    <cfRule type="expression" dxfId="1452" priority="13">
      <formula>$H36="Complete"</formula>
    </cfRule>
  </conditionalFormatting>
  <conditionalFormatting sqref="A37">
    <cfRule type="expression" dxfId="1451" priority="11">
      <formula>$H37="Complete"</formula>
    </cfRule>
  </conditionalFormatting>
  <conditionalFormatting sqref="I37">
    <cfRule type="expression" dxfId="1450" priority="7">
      <formula>$H37="Complete"</formula>
    </cfRule>
  </conditionalFormatting>
  <conditionalFormatting sqref="B37">
    <cfRule type="expression" dxfId="1449" priority="6">
      <formula>$H37="Complete"</formula>
    </cfRule>
  </conditionalFormatting>
  <conditionalFormatting sqref="C37">
    <cfRule type="expression" dxfId="1448" priority="5">
      <formula>$H37="Complete"</formula>
    </cfRule>
  </conditionalFormatting>
  <conditionalFormatting sqref="D37">
    <cfRule type="expression" dxfId="1447" priority="2">
      <formula>$H37="Complete"</formula>
    </cfRule>
  </conditionalFormatting>
  <conditionalFormatting sqref="D37">
    <cfRule type="expression" dxfId="1446" priority="4">
      <formula>$H37="Complete"</formula>
    </cfRule>
  </conditionalFormatting>
  <conditionalFormatting sqref="D37">
    <cfRule type="expression" dxfId="1445" priority="3">
      <formula>$H37="Complete"</formula>
    </cfRule>
  </conditionalFormatting>
  <conditionalFormatting sqref="A38:D38">
    <cfRule type="expression" dxfId="1444" priority="1">
      <formula>$H38="Complete"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106680</xdr:rowOff>
                  </from>
                  <to>
                    <xdr:col>12</xdr:col>
                    <xdr:colOff>556260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EE85DFC-4A27-4AAD-9D11-374416C100BD}">
          <x14:formula1>
            <xm:f>ProjectList!$A$2:$A$611</xm:f>
          </x14:formula1>
          <xm:sqref>B33:B55</xm:sqref>
        </x14:dataValidation>
        <x14:dataValidation type="list" allowBlank="1" showInputMessage="1" showErrorMessage="1" xr:uid="{43A97347-E65A-4EF3-8C80-807533404266}">
          <x14:formula1>
            <xm:f>ProjectList!#REF!</xm:f>
          </x14:formula1>
          <xm:sqref>H2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44280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47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8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">
      <c r="A36" s="278" t="s">
        <v>1285</v>
      </c>
      <c r="B36" s="179" t="s">
        <v>393</v>
      </c>
      <c r="C36" s="149">
        <v>605115752</v>
      </c>
      <c r="D36" s="434" t="s">
        <v>1418</v>
      </c>
      <c r="E36" s="147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 t="s">
        <v>1548</v>
      </c>
      <c r="B37" s="179" t="s">
        <v>1549</v>
      </c>
      <c r="C37" s="148">
        <v>20011101</v>
      </c>
      <c r="D37" s="149" t="s">
        <v>1550</v>
      </c>
      <c r="E37" s="151"/>
      <c r="F37" s="147"/>
      <c r="G37" s="147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97</v>
      </c>
      <c r="I39" s="550"/>
      <c r="J39" s="551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47"/>
      <c r="F42" s="147"/>
      <c r="G42" s="147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47"/>
      <c r="G44" s="147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9"/>
      <c r="D45" s="149"/>
      <c r="E45" s="147"/>
      <c r="F45" s="151"/>
      <c r="G45" s="151"/>
      <c r="H45" s="150" t="s">
        <v>97</v>
      </c>
      <c r="I45" s="550"/>
      <c r="J45" s="551"/>
      <c r="K45" s="372"/>
    </row>
    <row r="46" spans="1:14" s="170" customFormat="1" ht="12.75" customHeight="1" x14ac:dyDescent="0.25">
      <c r="A46" s="278"/>
      <c r="B46" s="179"/>
      <c r="C46" s="149"/>
      <c r="D46" s="149"/>
      <c r="E46" s="147"/>
      <c r="F46" s="147"/>
      <c r="G46" s="147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2"/>
      <c r="J47" s="553"/>
      <c r="K47" s="372"/>
    </row>
    <row r="48" spans="1:14" s="170" customFormat="1" ht="12.75" customHeight="1" x14ac:dyDescent="0.25">
      <c r="A48" s="278"/>
      <c r="B48" s="179"/>
      <c r="C48" s="148"/>
      <c r="D48" s="149"/>
      <c r="E48" s="151"/>
      <c r="F48" s="151"/>
      <c r="G48" s="151"/>
      <c r="H48" s="150" t="s">
        <v>97</v>
      </c>
      <c r="I48" s="552"/>
      <c r="J48" s="553"/>
      <c r="K48" s="372"/>
    </row>
    <row r="49" spans="1:11" s="170" customFormat="1" ht="12.75" customHeight="1" x14ac:dyDescent="0.25">
      <c r="A49" s="278"/>
      <c r="B49" s="179"/>
      <c r="C49" s="149"/>
      <c r="D49" s="149"/>
      <c r="E49" s="147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8"/>
      <c r="D50" s="149"/>
      <c r="E50" s="151"/>
      <c r="F50" s="151"/>
      <c r="G50" s="151"/>
      <c r="H50" s="150" t="s">
        <v>97</v>
      </c>
      <c r="I50" s="552"/>
      <c r="J50" s="553"/>
      <c r="K50" s="372"/>
    </row>
    <row r="51" spans="1:11" s="170" customFormat="1" ht="12.75" customHeight="1" x14ac:dyDescent="0.25">
      <c r="A51" s="278"/>
      <c r="B51" s="179"/>
      <c r="C51" s="149"/>
      <c r="D51" s="149"/>
      <c r="E51" s="151"/>
      <c r="F51" s="147"/>
      <c r="G51" s="147"/>
      <c r="H51" s="150" t="s">
        <v>97</v>
      </c>
      <c r="I51" s="550"/>
      <c r="J51" s="551"/>
      <c r="K51" s="372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47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2"/>
      <c r="J53" s="553"/>
      <c r="K53" s="372"/>
    </row>
    <row r="54" spans="1:11" s="170" customFormat="1" ht="12.75" customHeight="1" x14ac:dyDescent="0.25">
      <c r="A54" s="278"/>
      <c r="B54" s="179"/>
      <c r="C54" s="148"/>
      <c r="D54" s="149"/>
      <c r="E54" s="147"/>
      <c r="F54" s="151"/>
      <c r="G54" s="151"/>
      <c r="H54" s="150" t="s">
        <v>97</v>
      </c>
      <c r="I54" s="550"/>
      <c r="J54" s="551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97</v>
      </c>
      <c r="I55" s="569"/>
      <c r="J55" s="570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7226AD17-7D2C-45B2-B385-86FCE8FF233B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443" priority="996">
      <formula>$H55="Complete"</formula>
    </cfRule>
  </conditionalFormatting>
  <conditionalFormatting sqref="D60:D64 D69:D70 D67">
    <cfRule type="expression" dxfId="1442" priority="1052">
      <formula>$H60=0</formula>
    </cfRule>
  </conditionalFormatting>
  <conditionalFormatting sqref="D68">
    <cfRule type="expression" dxfId="1441" priority="1051">
      <formula>$H68=0</formula>
    </cfRule>
  </conditionalFormatting>
  <conditionalFormatting sqref="D72">
    <cfRule type="expression" dxfId="1440" priority="1050">
      <formula>$H72=0</formula>
    </cfRule>
  </conditionalFormatting>
  <conditionalFormatting sqref="D74">
    <cfRule type="expression" dxfId="1439" priority="1049">
      <formula>$H74=0</formula>
    </cfRule>
  </conditionalFormatting>
  <conditionalFormatting sqref="D81">
    <cfRule type="expression" dxfId="1438" priority="1048">
      <formula>$H81=0</formula>
    </cfRule>
  </conditionalFormatting>
  <conditionalFormatting sqref="D75">
    <cfRule type="expression" dxfId="1437" priority="1047">
      <formula>$H75=0</formula>
    </cfRule>
  </conditionalFormatting>
  <conditionalFormatting sqref="D71">
    <cfRule type="expression" dxfId="1436" priority="1046">
      <formula>$H71=0</formula>
    </cfRule>
  </conditionalFormatting>
  <conditionalFormatting sqref="D83">
    <cfRule type="expression" dxfId="1435" priority="1045">
      <formula>$H83=0</formula>
    </cfRule>
  </conditionalFormatting>
  <conditionalFormatting sqref="D84">
    <cfRule type="expression" dxfId="1434" priority="1044">
      <formula>$H84=0</formula>
    </cfRule>
  </conditionalFormatting>
  <conditionalFormatting sqref="D85">
    <cfRule type="expression" dxfId="1433" priority="1043">
      <formula>$H85=0</formula>
    </cfRule>
  </conditionalFormatting>
  <conditionalFormatting sqref="D86">
    <cfRule type="expression" dxfId="1432" priority="1042">
      <formula>$H86=0</formula>
    </cfRule>
  </conditionalFormatting>
  <conditionalFormatting sqref="D87">
    <cfRule type="expression" dxfId="1431" priority="1041">
      <formula>$H87=0</formula>
    </cfRule>
  </conditionalFormatting>
  <conditionalFormatting sqref="D88">
    <cfRule type="expression" dxfId="1430" priority="1040">
      <formula>$H88=0</formula>
    </cfRule>
  </conditionalFormatting>
  <conditionalFormatting sqref="D82">
    <cfRule type="expression" dxfId="1429" priority="1039">
      <formula>$H82=0</formula>
    </cfRule>
  </conditionalFormatting>
  <conditionalFormatting sqref="D66">
    <cfRule type="expression" dxfId="1428" priority="1038">
      <formula>$H66=0</formula>
    </cfRule>
  </conditionalFormatting>
  <conditionalFormatting sqref="D65">
    <cfRule type="expression" dxfId="1427" priority="1037">
      <formula>$H65=0</formula>
    </cfRule>
  </conditionalFormatting>
  <conditionalFormatting sqref="D69">
    <cfRule type="expression" dxfId="1426" priority="1036">
      <formula>$H69=0</formula>
    </cfRule>
  </conditionalFormatting>
  <conditionalFormatting sqref="D70">
    <cfRule type="expression" dxfId="1425" priority="1035">
      <formula>$H70=0</formula>
    </cfRule>
  </conditionalFormatting>
  <conditionalFormatting sqref="D71">
    <cfRule type="expression" dxfId="1424" priority="1034">
      <formula>$H71=0</formula>
    </cfRule>
  </conditionalFormatting>
  <conditionalFormatting sqref="D74">
    <cfRule type="expression" dxfId="1423" priority="1033">
      <formula>$H74=0</formula>
    </cfRule>
  </conditionalFormatting>
  <conditionalFormatting sqref="D72">
    <cfRule type="expression" dxfId="1422" priority="1032">
      <formula>$H72=0</formula>
    </cfRule>
  </conditionalFormatting>
  <conditionalFormatting sqref="D68">
    <cfRule type="expression" dxfId="1421" priority="1031">
      <formula>$H68=0</formula>
    </cfRule>
  </conditionalFormatting>
  <conditionalFormatting sqref="D76">
    <cfRule type="expression" dxfId="1420" priority="1030">
      <formula>$H76=0</formula>
    </cfRule>
  </conditionalFormatting>
  <conditionalFormatting sqref="D77">
    <cfRule type="expression" dxfId="1419" priority="1029">
      <formula>$H77=0</formula>
    </cfRule>
  </conditionalFormatting>
  <conditionalFormatting sqref="D78">
    <cfRule type="expression" dxfId="1418" priority="1028">
      <formula>$H78=0</formula>
    </cfRule>
  </conditionalFormatting>
  <conditionalFormatting sqref="D79">
    <cfRule type="expression" dxfId="1417" priority="1027">
      <formula>$H79=0</formula>
    </cfRule>
  </conditionalFormatting>
  <conditionalFormatting sqref="D80">
    <cfRule type="expression" dxfId="1416" priority="1026">
      <formula>$H80=0</formula>
    </cfRule>
  </conditionalFormatting>
  <conditionalFormatting sqref="I54">
    <cfRule type="expression" dxfId="1415" priority="932">
      <formula>$H54="Complete"</formula>
    </cfRule>
  </conditionalFormatting>
  <conditionalFormatting sqref="H33:H55">
    <cfRule type="expression" dxfId="1414" priority="692">
      <formula>$H33="Complete"</formula>
    </cfRule>
  </conditionalFormatting>
  <conditionalFormatting sqref="A49">
    <cfRule type="expression" dxfId="1413" priority="487">
      <formula>$H49="Complete"</formula>
    </cfRule>
  </conditionalFormatting>
  <conditionalFormatting sqref="A49">
    <cfRule type="expression" dxfId="1412" priority="486">
      <formula>$H49="Complete"</formula>
    </cfRule>
  </conditionalFormatting>
  <conditionalFormatting sqref="D49">
    <cfRule type="expression" dxfId="1411" priority="485">
      <formula>$H49="Complete"</formula>
    </cfRule>
  </conditionalFormatting>
  <conditionalFormatting sqref="C49">
    <cfRule type="expression" dxfId="1410" priority="484">
      <formula>$H49="Complete"</formula>
    </cfRule>
  </conditionalFormatting>
  <conditionalFormatting sqref="C49">
    <cfRule type="expression" dxfId="1409" priority="483">
      <formula>$H49="Complete"</formula>
    </cfRule>
  </conditionalFormatting>
  <conditionalFormatting sqref="I49">
    <cfRule type="expression" dxfId="1408" priority="482">
      <formula>$H49="Complete"</formula>
    </cfRule>
  </conditionalFormatting>
  <conditionalFormatting sqref="B49">
    <cfRule type="expression" dxfId="1407" priority="481">
      <formula>$H49="Complete"</formula>
    </cfRule>
  </conditionalFormatting>
  <conditionalFormatting sqref="A50">
    <cfRule type="expression" dxfId="1406" priority="478">
      <formula>$H50="Complete"</formula>
    </cfRule>
  </conditionalFormatting>
  <conditionalFormatting sqref="I50">
    <cfRule type="expression" dxfId="1405" priority="477">
      <formula>$H50="Complete"</formula>
    </cfRule>
  </conditionalFormatting>
  <conditionalFormatting sqref="D50">
    <cfRule type="expression" dxfId="1404" priority="476">
      <formula>$H50="Complete"</formula>
    </cfRule>
  </conditionalFormatting>
  <conditionalFormatting sqref="B50">
    <cfRule type="expression" dxfId="1403" priority="475">
      <formula>$H50="Complete"</formula>
    </cfRule>
  </conditionalFormatting>
  <conditionalFormatting sqref="C50">
    <cfRule type="expression" dxfId="1402" priority="474">
      <formula>$H50="Complete"</formula>
    </cfRule>
  </conditionalFormatting>
  <conditionalFormatting sqref="D51">
    <cfRule type="expression" dxfId="1401" priority="471">
      <formula>$H51="Complete"</formula>
    </cfRule>
  </conditionalFormatting>
  <conditionalFormatting sqref="I51">
    <cfRule type="expression" dxfId="1400" priority="470">
      <formula>$H51="Complete"</formula>
    </cfRule>
  </conditionalFormatting>
  <conditionalFormatting sqref="D52">
    <cfRule type="expression" dxfId="1399" priority="463">
      <formula>$H52="Complete"</formula>
    </cfRule>
  </conditionalFormatting>
  <conditionalFormatting sqref="A52">
    <cfRule type="expression" dxfId="1398" priority="465">
      <formula>$H52="Complete"</formula>
    </cfRule>
  </conditionalFormatting>
  <conditionalFormatting sqref="A52">
    <cfRule type="expression" dxfId="1397" priority="464">
      <formula>$H52="Complete"</formula>
    </cfRule>
  </conditionalFormatting>
  <conditionalFormatting sqref="I52">
    <cfRule type="expression" dxfId="1396" priority="462">
      <formula>$H52="Complete"</formula>
    </cfRule>
  </conditionalFormatting>
  <conditionalFormatting sqref="B52">
    <cfRule type="expression" dxfId="1395" priority="461">
      <formula>$H52="Complete"</formula>
    </cfRule>
  </conditionalFormatting>
  <conditionalFormatting sqref="C52">
    <cfRule type="expression" dxfId="1394" priority="459">
      <formula>$H52="Complete"</formula>
    </cfRule>
  </conditionalFormatting>
  <conditionalFormatting sqref="C52">
    <cfRule type="expression" dxfId="1393" priority="458">
      <formula>$H52="Complete"</formula>
    </cfRule>
  </conditionalFormatting>
  <conditionalFormatting sqref="A53">
    <cfRule type="expression" dxfId="1392" priority="457">
      <formula>$H53="Complete"</formula>
    </cfRule>
  </conditionalFormatting>
  <conditionalFormatting sqref="B54">
    <cfRule type="expression" dxfId="1391" priority="451">
      <formula>$H54="Complete"</formula>
    </cfRule>
  </conditionalFormatting>
  <conditionalFormatting sqref="A54">
    <cfRule type="expression" dxfId="1390" priority="454">
      <formula>$H54="Complete"</formula>
    </cfRule>
  </conditionalFormatting>
  <conditionalFormatting sqref="C54">
    <cfRule type="expression" dxfId="1389" priority="452">
      <formula>$H54="Complete"</formula>
    </cfRule>
  </conditionalFormatting>
  <conditionalFormatting sqref="A54">
    <cfRule type="expression" dxfId="1388" priority="453">
      <formula>$H54="Complete"</formula>
    </cfRule>
  </conditionalFormatting>
  <conditionalFormatting sqref="D54">
    <cfRule type="expression" dxfId="1387" priority="450">
      <formula>$H54="Complete"</formula>
    </cfRule>
  </conditionalFormatting>
  <conditionalFormatting sqref="I55">
    <cfRule type="expression" dxfId="1386" priority="449">
      <formula>$H55="Complete"</formula>
    </cfRule>
  </conditionalFormatting>
  <conditionalFormatting sqref="A55 C55">
    <cfRule type="expression" dxfId="1385" priority="448">
      <formula>$H55="Complete"</formula>
    </cfRule>
  </conditionalFormatting>
  <conditionalFormatting sqref="B55">
    <cfRule type="expression" dxfId="1384" priority="447">
      <formula>$H55="Complete"</formula>
    </cfRule>
  </conditionalFormatting>
  <conditionalFormatting sqref="I48">
    <cfRule type="expression" dxfId="1383" priority="371">
      <formula>$H48="Complete"</formula>
    </cfRule>
  </conditionalFormatting>
  <conditionalFormatting sqref="D48">
    <cfRule type="expression" dxfId="1382" priority="370">
      <formula>$H48="Complete"</formula>
    </cfRule>
  </conditionalFormatting>
  <conditionalFormatting sqref="A48 C48">
    <cfRule type="expression" dxfId="1381" priority="369">
      <formula>$H48="Complete"</formula>
    </cfRule>
  </conditionalFormatting>
  <conditionalFormatting sqref="B48">
    <cfRule type="expression" dxfId="1380" priority="368">
      <formula>$H48="Complete"</formula>
    </cfRule>
  </conditionalFormatting>
  <conditionalFormatting sqref="A51">
    <cfRule type="expression" dxfId="1379" priority="367">
      <formula>$H51="Complete"</formula>
    </cfRule>
  </conditionalFormatting>
  <conditionalFormatting sqref="A51">
    <cfRule type="expression" dxfId="1378" priority="366">
      <formula>$H51="Complete"</formula>
    </cfRule>
  </conditionalFormatting>
  <conditionalFormatting sqref="B51">
    <cfRule type="expression" dxfId="1377" priority="365">
      <formula>$H51="Complete"</formula>
    </cfRule>
  </conditionalFormatting>
  <conditionalFormatting sqref="C51">
    <cfRule type="expression" dxfId="1376" priority="364">
      <formula>$H51="Complete"</formula>
    </cfRule>
  </conditionalFormatting>
  <conditionalFormatting sqref="C51">
    <cfRule type="expression" dxfId="1375" priority="363">
      <formula>$H51="Complete"</formula>
    </cfRule>
  </conditionalFormatting>
  <conditionalFormatting sqref="I33">
    <cfRule type="expression" dxfId="1374" priority="242">
      <formula>$H33="Complete"</formula>
    </cfRule>
  </conditionalFormatting>
  <conditionalFormatting sqref="D34">
    <cfRule type="expression" dxfId="1373" priority="198">
      <formula>$H34="Complete"</formula>
    </cfRule>
  </conditionalFormatting>
  <conditionalFormatting sqref="A34">
    <cfRule type="expression" dxfId="1372" priority="200">
      <formula>$H34="Complete"</formula>
    </cfRule>
  </conditionalFormatting>
  <conditionalFormatting sqref="A34">
    <cfRule type="expression" dxfId="1371" priority="199">
      <formula>$H34="Complete"</formula>
    </cfRule>
  </conditionalFormatting>
  <conditionalFormatting sqref="I34">
    <cfRule type="expression" dxfId="1370" priority="194">
      <formula>$H34="Complete"</formula>
    </cfRule>
  </conditionalFormatting>
  <conditionalFormatting sqref="A33:D33">
    <cfRule type="expression" dxfId="1369" priority="87">
      <formula>$H33="Complete"</formula>
    </cfRule>
  </conditionalFormatting>
  <conditionalFormatting sqref="A40:D40 I40">
    <cfRule type="expression" dxfId="1368" priority="66">
      <formula>$H40="Complete"</formula>
    </cfRule>
  </conditionalFormatting>
  <conditionalFormatting sqref="I41">
    <cfRule type="expression" dxfId="1367" priority="63">
      <formula>$H41="Complete"</formula>
    </cfRule>
  </conditionalFormatting>
  <conditionalFormatting sqref="I6:I31">
    <cfRule type="cellIs" dxfId="1366" priority="59" operator="equal">
      <formula>"Needs Trained"</formula>
    </cfRule>
  </conditionalFormatting>
  <conditionalFormatting sqref="I6:I31">
    <cfRule type="cellIs" dxfId="1365" priority="58" operator="equal">
      <formula>"Signed Off"</formula>
    </cfRule>
  </conditionalFormatting>
  <conditionalFormatting sqref="I5">
    <cfRule type="cellIs" dxfId="1364" priority="57" operator="equal">
      <formula>"Needs Trained"</formula>
    </cfRule>
  </conditionalFormatting>
  <conditionalFormatting sqref="I5">
    <cfRule type="cellIs" dxfId="1363" priority="56" operator="equal">
      <formula>"Signed Off"</formula>
    </cfRule>
  </conditionalFormatting>
  <conditionalFormatting sqref="A35">
    <cfRule type="expression" dxfId="1362" priority="55">
      <formula>$H35="Complete"</formula>
    </cfRule>
  </conditionalFormatting>
  <conditionalFormatting sqref="B35:C35">
    <cfRule type="expression" dxfId="1361" priority="54">
      <formula>$H35="Complete"</formula>
    </cfRule>
  </conditionalFormatting>
  <conditionalFormatting sqref="D35">
    <cfRule type="expression" dxfId="1360" priority="53">
      <formula>$H35="Complete"</formula>
    </cfRule>
  </conditionalFormatting>
  <conditionalFormatting sqref="I35">
    <cfRule type="expression" dxfId="1359" priority="52">
      <formula>$H35="Complete"</formula>
    </cfRule>
  </conditionalFormatting>
  <conditionalFormatting sqref="A36:C36">
    <cfRule type="expression" dxfId="1358" priority="51">
      <formula>$H36="Complete"</formula>
    </cfRule>
  </conditionalFormatting>
  <conditionalFormatting sqref="I36">
    <cfRule type="expression" dxfId="1357" priority="50">
      <formula>$H36="Complete"</formula>
    </cfRule>
  </conditionalFormatting>
  <conditionalFormatting sqref="D37">
    <cfRule type="expression" dxfId="1356" priority="49">
      <formula>$H37="Complete"</formula>
    </cfRule>
  </conditionalFormatting>
  <conditionalFormatting sqref="A37 C37">
    <cfRule type="expression" dxfId="1355" priority="48">
      <formula>$H37="Complete"</formula>
    </cfRule>
  </conditionalFormatting>
  <conditionalFormatting sqref="B37">
    <cfRule type="expression" dxfId="1354" priority="47">
      <formula>$H37="Complete"</formula>
    </cfRule>
  </conditionalFormatting>
  <conditionalFormatting sqref="I37">
    <cfRule type="expression" dxfId="1353" priority="46">
      <formula>$H37="Complete"</formula>
    </cfRule>
  </conditionalFormatting>
  <conditionalFormatting sqref="A38">
    <cfRule type="expression" dxfId="1352" priority="45">
      <formula>$H38="Complete"</formula>
    </cfRule>
  </conditionalFormatting>
  <conditionalFormatting sqref="D38">
    <cfRule type="expression" dxfId="1351" priority="44">
      <formula>$H38="Complete"</formula>
    </cfRule>
  </conditionalFormatting>
  <conditionalFormatting sqref="B38">
    <cfRule type="expression" dxfId="1350" priority="43">
      <formula>$H38="Complete"</formula>
    </cfRule>
  </conditionalFormatting>
  <conditionalFormatting sqref="C38">
    <cfRule type="expression" dxfId="1349" priority="42">
      <formula>$H38="Complete"</formula>
    </cfRule>
  </conditionalFormatting>
  <conditionalFormatting sqref="C38">
    <cfRule type="expression" dxfId="1348" priority="41">
      <formula>$H38="Complete"</formula>
    </cfRule>
  </conditionalFormatting>
  <conditionalFormatting sqref="I38">
    <cfRule type="expression" dxfId="1347" priority="40">
      <formula>$H38="Complete"</formula>
    </cfRule>
  </conditionalFormatting>
  <conditionalFormatting sqref="A39">
    <cfRule type="expression" dxfId="1346" priority="39">
      <formula>$H39="Complete"</formula>
    </cfRule>
  </conditionalFormatting>
  <conditionalFormatting sqref="A39">
    <cfRule type="expression" dxfId="1345" priority="38">
      <formula>$H39="Complete"</formula>
    </cfRule>
  </conditionalFormatting>
  <conditionalFormatting sqref="D39">
    <cfRule type="expression" dxfId="1344" priority="37">
      <formula>$H39="Complete"</formula>
    </cfRule>
  </conditionalFormatting>
  <conditionalFormatting sqref="C39">
    <cfRule type="expression" dxfId="1343" priority="36">
      <formula>$H39="Complete"</formula>
    </cfRule>
  </conditionalFormatting>
  <conditionalFormatting sqref="C39">
    <cfRule type="expression" dxfId="1342" priority="35">
      <formula>$H39="Complete"</formula>
    </cfRule>
  </conditionalFormatting>
  <conditionalFormatting sqref="B39">
    <cfRule type="expression" dxfId="1341" priority="34">
      <formula>$H39="Complete"</formula>
    </cfRule>
  </conditionalFormatting>
  <conditionalFormatting sqref="I39">
    <cfRule type="expression" dxfId="1340" priority="33">
      <formula>$H39="Complete"</formula>
    </cfRule>
  </conditionalFormatting>
  <conditionalFormatting sqref="A41:D41">
    <cfRule type="expression" dxfId="1339" priority="32">
      <formula>$H41="Complete"</formula>
    </cfRule>
  </conditionalFormatting>
  <conditionalFormatting sqref="C34">
    <cfRule type="expression" dxfId="1338" priority="31">
      <formula>$H34="Complete"</formula>
    </cfRule>
  </conditionalFormatting>
  <conditionalFormatting sqref="C34">
    <cfRule type="expression" dxfId="1337" priority="30">
      <formula>$H34="Complete"</formula>
    </cfRule>
  </conditionalFormatting>
  <conditionalFormatting sqref="B34">
    <cfRule type="expression" dxfId="1336" priority="29">
      <formula>$H34="Complete"</formula>
    </cfRule>
  </conditionalFormatting>
  <conditionalFormatting sqref="A42:B42">
    <cfRule type="expression" dxfId="1335" priority="27">
      <formula>$H42="Complete"</formula>
    </cfRule>
  </conditionalFormatting>
  <conditionalFormatting sqref="D42">
    <cfRule type="expression" dxfId="1334" priority="26">
      <formula>$H42="Complete"</formula>
    </cfRule>
  </conditionalFormatting>
  <conditionalFormatting sqref="C42">
    <cfRule type="expression" dxfId="1333" priority="25">
      <formula>$H42="Complete"</formula>
    </cfRule>
  </conditionalFormatting>
  <conditionalFormatting sqref="I42">
    <cfRule type="expression" dxfId="1332" priority="24">
      <formula>$H42="Complete"</formula>
    </cfRule>
  </conditionalFormatting>
  <conditionalFormatting sqref="I43">
    <cfRule type="expression" dxfId="1331" priority="18">
      <formula>$H43="Complete"</formula>
    </cfRule>
  </conditionalFormatting>
  <conditionalFormatting sqref="D43">
    <cfRule type="expression" dxfId="1330" priority="17">
      <formula>$H43="Complete"</formula>
    </cfRule>
  </conditionalFormatting>
  <conditionalFormatting sqref="A43 C43">
    <cfRule type="expression" dxfId="1329" priority="16">
      <formula>$H43="Complete"</formula>
    </cfRule>
  </conditionalFormatting>
  <conditionalFormatting sqref="B43">
    <cfRule type="expression" dxfId="1328" priority="15">
      <formula>$H43="Complete"</formula>
    </cfRule>
  </conditionalFormatting>
  <conditionalFormatting sqref="A44">
    <cfRule type="expression" dxfId="1327" priority="13">
      <formula>$H44="Complete"</formula>
    </cfRule>
  </conditionalFormatting>
  <conditionalFormatting sqref="D44">
    <cfRule type="expression" dxfId="1326" priority="12">
      <formula>$H44="Complete"</formula>
    </cfRule>
  </conditionalFormatting>
  <conditionalFormatting sqref="B44">
    <cfRule type="expression" dxfId="1325" priority="11">
      <formula>$H44="Complete"</formula>
    </cfRule>
  </conditionalFormatting>
  <conditionalFormatting sqref="C44">
    <cfRule type="expression" dxfId="1324" priority="10">
      <formula>$H44="Complete"</formula>
    </cfRule>
  </conditionalFormatting>
  <conditionalFormatting sqref="C44">
    <cfRule type="expression" dxfId="1323" priority="9">
      <formula>$H44="Complete"</formula>
    </cfRule>
  </conditionalFormatting>
  <conditionalFormatting sqref="I44">
    <cfRule type="expression" dxfId="1322" priority="8">
      <formula>$H44="Complete"</formula>
    </cfRule>
  </conditionalFormatting>
  <conditionalFormatting sqref="A45:D45 I45">
    <cfRule type="expression" dxfId="1321" priority="7">
      <formula>$H45="Complete"</formula>
    </cfRule>
  </conditionalFormatting>
  <conditionalFormatting sqref="A46:D46 I46">
    <cfRule type="expression" dxfId="1320" priority="6">
      <formula>$H46="Complete"</formula>
    </cfRule>
  </conditionalFormatting>
  <conditionalFormatting sqref="A47">
    <cfRule type="expression" dxfId="1319" priority="4">
      <formula>$H47="Complete"</formula>
    </cfRule>
  </conditionalFormatting>
  <conditionalFormatting sqref="B47:D47 I47">
    <cfRule type="expression" dxfId="1318" priority="3">
      <formula>$H47="Complete"</formula>
    </cfRule>
  </conditionalFormatting>
  <conditionalFormatting sqref="B53:D53 I53">
    <cfRule type="expression" dxfId="1317" priority="1">
      <formula>$H53="Complete"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BA3D44-33BA-4AEF-B6F1-86370A69890A}">
          <x14:formula1>
            <xm:f>ProjectList!$A$2:$A$611</xm:f>
          </x14:formula1>
          <xm:sqref>B33:B55</xm:sqref>
        </x14:dataValidation>
        <x14:dataValidation type="list" allowBlank="1" showInputMessage="1" showErrorMessage="1" xr:uid="{083D9493-E667-4203-9BDD-1A09C2DE29F2}">
          <x14:formula1>
            <xm:f>ProjectList!#REF!</xm:f>
          </x14:formula1>
          <xm:sqref>H2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X88"/>
  <sheetViews>
    <sheetView zoomScaleNormal="100" workbookViewId="0">
      <selection activeCell="A37" sqref="A3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3'!$B$2+3</f>
        <v>44280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44280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44280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44280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44280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44280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44280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44280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44280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44280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44280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44280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44280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183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44280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183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44280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183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44280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44280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183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44280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183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44280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183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44280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183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44280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183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44280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183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44280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184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44280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183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44280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184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44280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183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44280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184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44280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47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x14ac:dyDescent="0.25">
      <c r="A37" s="278" t="s">
        <v>1548</v>
      </c>
      <c r="B37" s="179" t="s">
        <v>1549</v>
      </c>
      <c r="C37" s="148">
        <v>20011101</v>
      </c>
      <c r="D37" s="149" t="s">
        <v>1550</v>
      </c>
      <c r="E37" s="151"/>
      <c r="F37" s="151"/>
      <c r="G37" s="151"/>
      <c r="H37" s="150" t="s">
        <v>97</v>
      </c>
      <c r="I37" s="552" t="s">
        <v>1551</v>
      </c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97</v>
      </c>
      <c r="I39" s="550"/>
      <c r="J39" s="551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47"/>
      <c r="G41" s="151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51"/>
      <c r="F46" s="147"/>
      <c r="G46" s="151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51"/>
      <c r="F47" s="147"/>
      <c r="G47" s="151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51"/>
      <c r="F48" s="147"/>
      <c r="G48" s="151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51"/>
      <c r="F51" s="147"/>
      <c r="G51" s="151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51"/>
      <c r="F53" s="147"/>
      <c r="G53" s="151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51"/>
      <c r="F54" s="147"/>
      <c r="G54" s="151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87"/>
      <c r="F55" s="271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3B10A8EF-FBEE-438C-8547-CEB726C18B59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316" priority="1814">
      <formula>$H60=0</formula>
    </cfRule>
  </conditionalFormatting>
  <conditionalFormatting sqref="D68">
    <cfRule type="expression" dxfId="1315" priority="1813">
      <formula>$H68=0</formula>
    </cfRule>
  </conditionalFormatting>
  <conditionalFormatting sqref="D72">
    <cfRule type="expression" dxfId="1314" priority="1812">
      <formula>$H72=0</formula>
    </cfRule>
  </conditionalFormatting>
  <conditionalFormatting sqref="D74">
    <cfRule type="expression" dxfId="1313" priority="1811">
      <formula>$H74=0</formula>
    </cfRule>
  </conditionalFormatting>
  <conditionalFormatting sqref="D81">
    <cfRule type="expression" dxfId="1312" priority="1810">
      <formula>$H81=0</formula>
    </cfRule>
  </conditionalFormatting>
  <conditionalFormatting sqref="D75">
    <cfRule type="expression" dxfId="1311" priority="1809">
      <formula>$H75=0</formula>
    </cfRule>
  </conditionalFormatting>
  <conditionalFormatting sqref="D71">
    <cfRule type="expression" dxfId="1310" priority="1808">
      <formula>$H71=0</formula>
    </cfRule>
  </conditionalFormatting>
  <conditionalFormatting sqref="D83">
    <cfRule type="expression" dxfId="1309" priority="1807">
      <formula>$H83=0</formula>
    </cfRule>
  </conditionalFormatting>
  <conditionalFormatting sqref="D84">
    <cfRule type="expression" dxfId="1308" priority="1806">
      <formula>$H84=0</formula>
    </cfRule>
  </conditionalFormatting>
  <conditionalFormatting sqref="D85">
    <cfRule type="expression" dxfId="1307" priority="1805">
      <formula>$H85=0</formula>
    </cfRule>
  </conditionalFormatting>
  <conditionalFormatting sqref="D86">
    <cfRule type="expression" dxfId="1306" priority="1804">
      <formula>$H86=0</formula>
    </cfRule>
  </conditionalFormatting>
  <conditionalFormatting sqref="D87">
    <cfRule type="expression" dxfId="1305" priority="1803">
      <formula>$H87=0</formula>
    </cfRule>
  </conditionalFormatting>
  <conditionalFormatting sqref="D88">
    <cfRule type="expression" dxfId="1304" priority="1802">
      <formula>$H88=0</formula>
    </cfRule>
  </conditionalFormatting>
  <conditionalFormatting sqref="D82">
    <cfRule type="expression" dxfId="1303" priority="1801">
      <formula>$H82=0</formula>
    </cfRule>
  </conditionalFormatting>
  <conditionalFormatting sqref="D66">
    <cfRule type="expression" dxfId="1302" priority="1800">
      <formula>$H66=0</formula>
    </cfRule>
  </conditionalFormatting>
  <conditionalFormatting sqref="D65">
    <cfRule type="expression" dxfId="1301" priority="1799">
      <formula>$H65=0</formula>
    </cfRule>
  </conditionalFormatting>
  <conditionalFormatting sqref="D69">
    <cfRule type="expression" dxfId="1300" priority="1798">
      <formula>$H69=0</formula>
    </cfRule>
  </conditionalFormatting>
  <conditionalFormatting sqref="D70">
    <cfRule type="expression" dxfId="1299" priority="1797">
      <formula>$H70=0</formula>
    </cfRule>
  </conditionalFormatting>
  <conditionalFormatting sqref="D71">
    <cfRule type="expression" dxfId="1298" priority="1796">
      <formula>$H71=0</formula>
    </cfRule>
  </conditionalFormatting>
  <conditionalFormatting sqref="D74">
    <cfRule type="expression" dxfId="1297" priority="1795">
      <formula>$H74=0</formula>
    </cfRule>
  </conditionalFormatting>
  <conditionalFormatting sqref="D72">
    <cfRule type="expression" dxfId="1296" priority="1794">
      <formula>$H72=0</formula>
    </cfRule>
  </conditionalFormatting>
  <conditionalFormatting sqref="D68">
    <cfRule type="expression" dxfId="1295" priority="1793">
      <formula>$H68=0</formula>
    </cfRule>
  </conditionalFormatting>
  <conditionalFormatting sqref="D76">
    <cfRule type="expression" dxfId="1294" priority="1792">
      <formula>$H76=0</formula>
    </cfRule>
  </conditionalFormatting>
  <conditionalFormatting sqref="D77">
    <cfRule type="expression" dxfId="1293" priority="1791">
      <formula>$H77=0</formula>
    </cfRule>
  </conditionalFormatting>
  <conditionalFormatting sqref="D78">
    <cfRule type="expression" dxfId="1292" priority="1790">
      <formula>$H78=0</formula>
    </cfRule>
  </conditionalFormatting>
  <conditionalFormatting sqref="D79">
    <cfRule type="expression" dxfId="1291" priority="1789">
      <formula>$H79=0</formula>
    </cfRule>
  </conditionalFormatting>
  <conditionalFormatting sqref="D80">
    <cfRule type="expression" dxfId="1290" priority="1788">
      <formula>$H80=0</formula>
    </cfRule>
  </conditionalFormatting>
  <conditionalFormatting sqref="A46 A48:A55">
    <cfRule type="expression" dxfId="1289" priority="1654">
      <formula>$H46="Complete"</formula>
    </cfRule>
  </conditionalFormatting>
  <conditionalFormatting sqref="A46 A48:A57">
    <cfRule type="expression" dxfId="1288" priority="1653">
      <formula>$H46="Complete"</formula>
    </cfRule>
  </conditionalFormatting>
  <conditionalFormatting sqref="C46 C48:C57">
    <cfRule type="expression" dxfId="1287" priority="1651">
      <formula>$H46="Complete"</formula>
    </cfRule>
  </conditionalFormatting>
  <conditionalFormatting sqref="D46 D48:D57">
    <cfRule type="expression" dxfId="1286" priority="1650">
      <formula>$H46="Complete"</formula>
    </cfRule>
  </conditionalFormatting>
  <conditionalFormatting sqref="I56:I57">
    <cfRule type="expression" dxfId="1285" priority="1647">
      <formula>$H56="Complete"</formula>
    </cfRule>
  </conditionalFormatting>
  <conditionalFormatting sqref="B56:B57">
    <cfRule type="expression" dxfId="1284" priority="1553">
      <formula>$H56="Complete"</formula>
    </cfRule>
  </conditionalFormatting>
  <conditionalFormatting sqref="C45">
    <cfRule type="expression" dxfId="1283" priority="924">
      <formula>$H45="Complete"</formula>
    </cfRule>
  </conditionalFormatting>
  <conditionalFormatting sqref="A45">
    <cfRule type="expression" dxfId="1282" priority="929">
      <formula>$H45="Complete"</formula>
    </cfRule>
  </conditionalFormatting>
  <conditionalFormatting sqref="A45">
    <cfRule type="expression" dxfId="1281" priority="928">
      <formula>$H45="Complete"</formula>
    </cfRule>
  </conditionalFormatting>
  <conditionalFormatting sqref="D45">
    <cfRule type="expression" dxfId="1280" priority="927">
      <formula>$H45="Complete"</formula>
    </cfRule>
  </conditionalFormatting>
  <conditionalFormatting sqref="C45">
    <cfRule type="expression" dxfId="1279" priority="925">
      <formula>$H45="Complete"</formula>
    </cfRule>
  </conditionalFormatting>
  <conditionalFormatting sqref="D47">
    <cfRule type="expression" dxfId="1278" priority="664">
      <formula>$H47="Complete"</formula>
    </cfRule>
  </conditionalFormatting>
  <conditionalFormatting sqref="D47">
    <cfRule type="expression" dxfId="1277" priority="663">
      <formula>$H47="Complete"</formula>
    </cfRule>
  </conditionalFormatting>
  <conditionalFormatting sqref="A47">
    <cfRule type="expression" dxfId="1276" priority="660">
      <formula>$H47="Complete"</formula>
    </cfRule>
  </conditionalFormatting>
  <conditionalFormatting sqref="C47">
    <cfRule type="expression" dxfId="1275" priority="659">
      <formula>$H47="Complete"</formula>
    </cfRule>
  </conditionalFormatting>
  <conditionalFormatting sqref="D47">
    <cfRule type="expression" dxfId="1274" priority="662">
      <formula>$H47="Complete"</formula>
    </cfRule>
  </conditionalFormatting>
  <conditionalFormatting sqref="A47">
    <cfRule type="expression" dxfId="1273" priority="661">
      <formula>$H47="Complete"</formula>
    </cfRule>
  </conditionalFormatting>
  <conditionalFormatting sqref="A43">
    <cfRule type="expression" dxfId="1272" priority="644">
      <formula>$H43="Complete"</formula>
    </cfRule>
  </conditionalFormatting>
  <conditionalFormatting sqref="A43">
    <cfRule type="expression" dxfId="1271" priority="643">
      <formula>$H43="Complete"</formula>
    </cfRule>
  </conditionalFormatting>
  <conditionalFormatting sqref="A43">
    <cfRule type="expression" dxfId="1270" priority="642">
      <formula>$H43="Complete"</formula>
    </cfRule>
  </conditionalFormatting>
  <conditionalFormatting sqref="A43">
    <cfRule type="expression" dxfId="1269" priority="641">
      <formula>$H43="Complete"</formula>
    </cfRule>
  </conditionalFormatting>
  <conditionalFormatting sqref="C43">
    <cfRule type="expression" dxfId="1268" priority="640">
      <formula>$H43="Complete"</formula>
    </cfRule>
  </conditionalFormatting>
  <conditionalFormatting sqref="D41:D43">
    <cfRule type="expression" dxfId="1267" priority="638">
      <formula>$H41="Complete"</formula>
    </cfRule>
  </conditionalFormatting>
  <conditionalFormatting sqref="A44">
    <cfRule type="expression" dxfId="1266" priority="636">
      <formula>$H44="Complete"</formula>
    </cfRule>
  </conditionalFormatting>
  <conditionalFormatting sqref="A44">
    <cfRule type="expression" dxfId="1265" priority="635">
      <formula>$H44="Complete"</formula>
    </cfRule>
  </conditionalFormatting>
  <conditionalFormatting sqref="A44">
    <cfRule type="expression" dxfId="1264" priority="634">
      <formula>$H44="Complete"</formula>
    </cfRule>
  </conditionalFormatting>
  <conditionalFormatting sqref="A44">
    <cfRule type="expression" dxfId="1263" priority="633">
      <formula>$H44="Complete"</formula>
    </cfRule>
  </conditionalFormatting>
  <conditionalFormatting sqref="C44">
    <cfRule type="expression" dxfId="1262" priority="632">
      <formula>$H44="Complete"</formula>
    </cfRule>
  </conditionalFormatting>
  <conditionalFormatting sqref="D44">
    <cfRule type="expression" dxfId="1261" priority="630">
      <formula>$H44="Complete"</formula>
    </cfRule>
  </conditionalFormatting>
  <conditionalFormatting sqref="A41">
    <cfRule type="expression" dxfId="1260" priority="560">
      <formula>$H41="Complete"</formula>
    </cfRule>
  </conditionalFormatting>
  <conditionalFormatting sqref="A41">
    <cfRule type="expression" dxfId="1259" priority="559">
      <formula>$H41="Complete"</formula>
    </cfRule>
  </conditionalFormatting>
  <conditionalFormatting sqref="C41">
    <cfRule type="expression" dxfId="1258" priority="556">
      <formula>$H41="Complete"</formula>
    </cfRule>
  </conditionalFormatting>
  <conditionalFormatting sqref="A42">
    <cfRule type="expression" dxfId="1257" priority="555">
      <formula>$H42="Complete"</formula>
    </cfRule>
  </conditionalFormatting>
  <conditionalFormatting sqref="A42">
    <cfRule type="expression" dxfId="1256" priority="554">
      <formula>$H42="Complete"</formula>
    </cfRule>
  </conditionalFormatting>
  <conditionalFormatting sqref="C42">
    <cfRule type="expression" dxfId="1255" priority="553">
      <formula>$H42="Complete"</formula>
    </cfRule>
  </conditionalFormatting>
  <conditionalFormatting sqref="H56:H57">
    <cfRule type="expression" dxfId="1254" priority="363">
      <formula>$H56="Complete"</formula>
    </cfRule>
  </conditionalFormatting>
  <conditionalFormatting sqref="I46:I49 I41">
    <cfRule type="expression" dxfId="1253" priority="334">
      <formula>$H41="Complete"</formula>
    </cfRule>
  </conditionalFormatting>
  <conditionalFormatting sqref="I50:I55">
    <cfRule type="expression" dxfId="1252" priority="332">
      <formula>$H50="Complete"</formula>
    </cfRule>
  </conditionalFormatting>
  <conditionalFormatting sqref="I42:I44">
    <cfRule type="expression" dxfId="1251" priority="331">
      <formula>$H42="Complete"</formula>
    </cfRule>
  </conditionalFormatting>
  <conditionalFormatting sqref="I45">
    <cfRule type="expression" dxfId="1250" priority="330">
      <formula>$H45="Complete"</formula>
    </cfRule>
  </conditionalFormatting>
  <conditionalFormatting sqref="B41:B55">
    <cfRule type="expression" dxfId="1249" priority="328">
      <formula>$H41="Complete"</formula>
    </cfRule>
  </conditionalFormatting>
  <conditionalFormatting sqref="I40">
    <cfRule type="expression" dxfId="1248" priority="251">
      <formula>$H40="Complete"</formula>
    </cfRule>
  </conditionalFormatting>
  <conditionalFormatting sqref="A40 D40">
    <cfRule type="expression" dxfId="1247" priority="152">
      <formula>$H40="Complete"</formula>
    </cfRule>
  </conditionalFormatting>
  <conditionalFormatting sqref="C40">
    <cfRule type="expression" dxfId="1246" priority="151">
      <formula>$H40="Complete"</formula>
    </cfRule>
  </conditionalFormatting>
  <conditionalFormatting sqref="B40">
    <cfRule type="expression" dxfId="1245" priority="150">
      <formula>$H40="Complete"</formula>
    </cfRule>
  </conditionalFormatting>
  <conditionalFormatting sqref="I37">
    <cfRule type="expression" dxfId="1244" priority="102">
      <formula>$H37="Complete"</formula>
    </cfRule>
  </conditionalFormatting>
  <conditionalFormatting sqref="D37">
    <cfRule type="expression" dxfId="1243" priority="101">
      <formula>$H37="Complete"</formula>
    </cfRule>
  </conditionalFormatting>
  <conditionalFormatting sqref="A37">
    <cfRule type="expression" dxfId="1242" priority="99">
      <formula>$H37="Complete"</formula>
    </cfRule>
  </conditionalFormatting>
  <conditionalFormatting sqref="B37">
    <cfRule type="expression" dxfId="1241" priority="98">
      <formula>$H37="Complete"</formula>
    </cfRule>
  </conditionalFormatting>
  <conditionalFormatting sqref="I38">
    <cfRule type="expression" dxfId="1240" priority="96">
      <formula>$H38="Complete"</formula>
    </cfRule>
  </conditionalFormatting>
  <conditionalFormatting sqref="D38">
    <cfRule type="expression" dxfId="1239" priority="95">
      <formula>$H38="Complete"</formula>
    </cfRule>
  </conditionalFormatting>
  <conditionalFormatting sqref="A38">
    <cfRule type="expression" dxfId="1238" priority="93">
      <formula>$H38="Complete"</formula>
    </cfRule>
  </conditionalFormatting>
  <conditionalFormatting sqref="B38">
    <cfRule type="expression" dxfId="1237" priority="92">
      <formula>$H38="Complete"</formula>
    </cfRule>
  </conditionalFormatting>
  <conditionalFormatting sqref="A39">
    <cfRule type="expression" dxfId="1236" priority="90">
      <formula>$H39="Complete"</formula>
    </cfRule>
  </conditionalFormatting>
  <conditionalFormatting sqref="D39">
    <cfRule type="expression" dxfId="1235" priority="89">
      <formula>$H39="Complete"</formula>
    </cfRule>
  </conditionalFormatting>
  <conditionalFormatting sqref="I39">
    <cfRule type="expression" dxfId="1234" priority="88">
      <formula>$H39="Complete"</formula>
    </cfRule>
  </conditionalFormatting>
  <conditionalFormatting sqref="B39">
    <cfRule type="expression" dxfId="1233" priority="87">
      <formula>$H39="Complete"</formula>
    </cfRule>
  </conditionalFormatting>
  <conditionalFormatting sqref="C39">
    <cfRule type="expression" dxfId="1232" priority="86">
      <formula>$H39="Complete"</formula>
    </cfRule>
  </conditionalFormatting>
  <conditionalFormatting sqref="C39">
    <cfRule type="expression" dxfId="1231" priority="85">
      <formula>$H39="Complete"</formula>
    </cfRule>
  </conditionalFormatting>
  <conditionalFormatting sqref="C37">
    <cfRule type="expression" dxfId="1230" priority="39">
      <formula>$H37="Complete"</formula>
    </cfRule>
  </conditionalFormatting>
  <conditionalFormatting sqref="A35:D35 I35">
    <cfRule type="expression" dxfId="1229" priority="28">
      <formula>$H35="Complete"</formula>
    </cfRule>
  </conditionalFormatting>
  <conditionalFormatting sqref="A36:B36">
    <cfRule type="expression" dxfId="1228" priority="26">
      <formula>$H36="Complete"</formula>
    </cfRule>
  </conditionalFormatting>
  <conditionalFormatting sqref="I36">
    <cfRule type="expression" dxfId="1227" priority="25">
      <formula>$H36="Complete"</formula>
    </cfRule>
  </conditionalFormatting>
  <conditionalFormatting sqref="D36">
    <cfRule type="expression" dxfId="1226" priority="24">
      <formula>$H36="Complete"</formula>
    </cfRule>
  </conditionalFormatting>
  <conditionalFormatting sqref="C36">
    <cfRule type="expression" dxfId="1225" priority="23">
      <formula>$H36="Complete"</formula>
    </cfRule>
  </conditionalFormatting>
  <conditionalFormatting sqref="C38">
    <cfRule type="expression" dxfId="1224" priority="22">
      <formula>$H38="Complete"</formula>
    </cfRule>
  </conditionalFormatting>
  <conditionalFormatting sqref="I6:I31">
    <cfRule type="cellIs" dxfId="1223" priority="13" operator="equal">
      <formula>"Needs Trained"</formula>
    </cfRule>
  </conditionalFormatting>
  <conditionalFormatting sqref="I6:I31">
    <cfRule type="cellIs" dxfId="1222" priority="12" operator="equal">
      <formula>"Signed Off"</formula>
    </cfRule>
  </conditionalFormatting>
  <conditionalFormatting sqref="I5">
    <cfRule type="cellIs" dxfId="1221" priority="11" operator="equal">
      <formula>"Needs Trained"</formula>
    </cfRule>
  </conditionalFormatting>
  <conditionalFormatting sqref="I5">
    <cfRule type="cellIs" dxfId="1220" priority="10" operator="equal">
      <formula>"Signed Off"</formula>
    </cfRule>
  </conditionalFormatting>
  <conditionalFormatting sqref="A33">
    <cfRule type="expression" dxfId="1219" priority="9">
      <formula>$H33="Complete"</formula>
    </cfRule>
  </conditionalFormatting>
  <conditionalFormatting sqref="H33:H55">
    <cfRule type="expression" dxfId="1218" priority="8">
      <formula>$H33="Complete"</formula>
    </cfRule>
  </conditionalFormatting>
  <conditionalFormatting sqref="B33:D33 I33">
    <cfRule type="expression" dxfId="1217" priority="7">
      <formula>$H33="Complete"</formula>
    </cfRule>
  </conditionalFormatting>
  <conditionalFormatting sqref="A34">
    <cfRule type="expression" dxfId="1216" priority="6">
      <formula>$H34="Complete"</formula>
    </cfRule>
  </conditionalFormatting>
  <conditionalFormatting sqref="D34">
    <cfRule type="expression" dxfId="1215" priority="5">
      <formula>$H34="Complete"</formula>
    </cfRule>
  </conditionalFormatting>
  <conditionalFormatting sqref="B34">
    <cfRule type="expression" dxfId="1214" priority="4">
      <formula>$H34="Complete"</formula>
    </cfRule>
  </conditionalFormatting>
  <conditionalFormatting sqref="C34">
    <cfRule type="expression" dxfId="1213" priority="3">
      <formula>$H34="Complete"</formula>
    </cfRule>
  </conditionalFormatting>
  <conditionalFormatting sqref="C34">
    <cfRule type="expression" dxfId="1212" priority="2">
      <formula>$H34="Complete"</formula>
    </cfRule>
  </conditionalFormatting>
  <conditionalFormatting sqref="I34">
    <cfRule type="expression" dxfId="1211" priority="1">
      <formula>$H34="Complete"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152400</xdr:rowOff>
                  </from>
                  <to>
                    <xdr:col>12</xdr:col>
                    <xdr:colOff>541020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1E15C9E-FFE7-4E5D-8C19-39BCEE7CCE6A}">
          <x14:formula1>
            <xm:f>ProjectList!$A$2:$A$611</xm:f>
          </x14:formula1>
          <xm:sqref>B33:B55</xm:sqref>
        </x14:dataValidation>
        <x14:dataValidation type="list" allowBlank="1" showInputMessage="1" showErrorMessage="1" xr:uid="{B10B9B58-3C51-413B-A6FC-460BB6C38FA3}">
          <x14:formula1>
            <xm:f>ProjectList!#REF!</xm:f>
          </x14:formula1>
          <xm:sqref>H2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44281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299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47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30.45" customHeigh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367"/>
      <c r="E38" s="151"/>
      <c r="F38" s="151"/>
      <c r="G38" s="147"/>
      <c r="H38" s="150" t="s">
        <v>97</v>
      </c>
      <c r="I38" s="550"/>
      <c r="J38" s="551"/>
      <c r="K38" s="372"/>
      <c r="L38" s="177"/>
      <c r="M38" s="177"/>
      <c r="N38" s="177"/>
    </row>
    <row r="39" spans="1:14" s="170" customFormat="1" ht="25.5" customHeight="1" x14ac:dyDescent="0.25">
      <c r="A39" s="278"/>
      <c r="B39" s="179"/>
      <c r="C39" s="149"/>
      <c r="D39" s="367"/>
      <c r="E39" s="151"/>
      <c r="F39" s="151"/>
      <c r="G39" s="151"/>
      <c r="H39" s="150" t="s">
        <v>97</v>
      </c>
      <c r="I39" s="550"/>
      <c r="J39" s="551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367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367"/>
      <c r="E41" s="147"/>
      <c r="F41" s="151"/>
      <c r="G41" s="151"/>
      <c r="H41" s="150" t="s">
        <v>97</v>
      </c>
      <c r="I41" s="552"/>
      <c r="J41" s="553"/>
      <c r="K41" s="372"/>
    </row>
    <row r="42" spans="1:14" s="170" customFormat="1" ht="12.75" customHeight="1" x14ac:dyDescent="0.25">
      <c r="A42" s="278"/>
      <c r="B42" s="179"/>
      <c r="C42" s="149"/>
      <c r="D42" s="367"/>
      <c r="E42" s="151"/>
      <c r="F42" s="147"/>
      <c r="G42" s="147"/>
      <c r="H42" s="150" t="s">
        <v>97</v>
      </c>
      <c r="I42" s="552"/>
      <c r="J42" s="553"/>
      <c r="K42" s="372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97</v>
      </c>
      <c r="I43" s="552"/>
      <c r="J43" s="553"/>
      <c r="K43" s="372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B131BA32-B237-4B7F-A439-AC301F1423A9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3" type="noConversion"/>
  <conditionalFormatting sqref="A53">
    <cfRule type="expression" dxfId="1210" priority="468">
      <formula>$H53="Complete"</formula>
    </cfRule>
  </conditionalFormatting>
  <conditionalFormatting sqref="D53">
    <cfRule type="expression" dxfId="1209" priority="467">
      <formula>$H53="Complete"</formula>
    </cfRule>
  </conditionalFormatting>
  <conditionalFormatting sqref="C53">
    <cfRule type="expression" dxfId="1208" priority="465">
      <formula>$H53="Complete"</formula>
    </cfRule>
  </conditionalFormatting>
  <conditionalFormatting sqref="C53">
    <cfRule type="expression" dxfId="1207" priority="464">
      <formula>$H53="Complete"</formula>
    </cfRule>
  </conditionalFormatting>
  <conditionalFormatting sqref="C51">
    <cfRule type="expression" dxfId="1206" priority="462">
      <formula>$H51="Complete"</formula>
    </cfRule>
  </conditionalFormatting>
  <conditionalFormatting sqref="C51">
    <cfRule type="expression" dxfId="1205" priority="461">
      <formula>$H51="Complete"</formula>
    </cfRule>
  </conditionalFormatting>
  <conditionalFormatting sqref="A49">
    <cfRule type="expression" dxfId="1204" priority="412">
      <formula>$H49="Complete"</formula>
    </cfRule>
  </conditionalFormatting>
  <conditionalFormatting sqref="C49">
    <cfRule type="expression" dxfId="1203" priority="409">
      <formula>$H49="Complete"</formula>
    </cfRule>
  </conditionalFormatting>
  <conditionalFormatting sqref="C49">
    <cfRule type="expression" dxfId="1202" priority="408">
      <formula>$H49="Complete"</formula>
    </cfRule>
  </conditionalFormatting>
  <conditionalFormatting sqref="D49">
    <cfRule type="expression" dxfId="1201" priority="407">
      <formula>$H49="Complete"</formula>
    </cfRule>
  </conditionalFormatting>
  <conditionalFormatting sqref="D42">
    <cfRule type="expression" dxfId="1200" priority="399">
      <formula>$H42="Complete"</formula>
    </cfRule>
  </conditionalFormatting>
  <conditionalFormatting sqref="D42">
    <cfRule type="expression" dxfId="1199" priority="398">
      <formula>$H42="Complete"</formula>
    </cfRule>
  </conditionalFormatting>
  <conditionalFormatting sqref="D43 D45">
    <cfRule type="expression" dxfId="1198" priority="395">
      <formula>$H43="Complete"</formula>
    </cfRule>
  </conditionalFormatting>
  <conditionalFormatting sqref="D44">
    <cfRule type="expression" dxfId="1197" priority="384">
      <formula>$H44="Complete"</formula>
    </cfRule>
  </conditionalFormatting>
  <conditionalFormatting sqref="D60:D64 D69:D70 D67">
    <cfRule type="expression" dxfId="1196" priority="503">
      <formula>$H60=0</formula>
    </cfRule>
  </conditionalFormatting>
  <conditionalFormatting sqref="D68">
    <cfRule type="expression" dxfId="1195" priority="502">
      <formula>$H68=0</formula>
    </cfRule>
  </conditionalFormatting>
  <conditionalFormatting sqref="D72">
    <cfRule type="expression" dxfId="1194" priority="501">
      <formula>$H72=0</formula>
    </cfRule>
  </conditionalFormatting>
  <conditionalFormatting sqref="D74">
    <cfRule type="expression" dxfId="1193" priority="500">
      <formula>$H74=0</formula>
    </cfRule>
  </conditionalFormatting>
  <conditionalFormatting sqref="D81">
    <cfRule type="expression" dxfId="1192" priority="499">
      <formula>$H81=0</formula>
    </cfRule>
  </conditionalFormatting>
  <conditionalFormatting sqref="D75">
    <cfRule type="expression" dxfId="1191" priority="498">
      <formula>$H75=0</formula>
    </cfRule>
  </conditionalFormatting>
  <conditionalFormatting sqref="D71">
    <cfRule type="expression" dxfId="1190" priority="497">
      <formula>$H71=0</formula>
    </cfRule>
  </conditionalFormatting>
  <conditionalFormatting sqref="D83">
    <cfRule type="expression" dxfId="1189" priority="496">
      <formula>$H83=0</formula>
    </cfRule>
  </conditionalFormatting>
  <conditionalFormatting sqref="D84">
    <cfRule type="expression" dxfId="1188" priority="495">
      <formula>$H84=0</formula>
    </cfRule>
  </conditionalFormatting>
  <conditionalFormatting sqref="D85">
    <cfRule type="expression" dxfId="1187" priority="494">
      <formula>$H85=0</formula>
    </cfRule>
  </conditionalFormatting>
  <conditionalFormatting sqref="D86">
    <cfRule type="expression" dxfId="1186" priority="493">
      <formula>$H86=0</formula>
    </cfRule>
  </conditionalFormatting>
  <conditionalFormatting sqref="D87">
    <cfRule type="expression" dxfId="1185" priority="492">
      <formula>$H87=0</formula>
    </cfRule>
  </conditionalFormatting>
  <conditionalFormatting sqref="D88">
    <cfRule type="expression" dxfId="1184" priority="491">
      <formula>$H88=0</formula>
    </cfRule>
  </conditionalFormatting>
  <conditionalFormatting sqref="D82">
    <cfRule type="expression" dxfId="1183" priority="490">
      <formula>$H82=0</formula>
    </cfRule>
  </conditionalFormatting>
  <conditionalFormatting sqref="D66">
    <cfRule type="expression" dxfId="1182" priority="489">
      <formula>$H66=0</formula>
    </cfRule>
  </conditionalFormatting>
  <conditionalFormatting sqref="D65">
    <cfRule type="expression" dxfId="1181" priority="488">
      <formula>$H65=0</formula>
    </cfRule>
  </conditionalFormatting>
  <conditionalFormatting sqref="D69">
    <cfRule type="expression" dxfId="1180" priority="487">
      <formula>$H69=0</formula>
    </cfRule>
  </conditionalFormatting>
  <conditionalFormatting sqref="D70">
    <cfRule type="expression" dxfId="1179" priority="486">
      <formula>$H70=0</formula>
    </cfRule>
  </conditionalFormatting>
  <conditionalFormatting sqref="D71">
    <cfRule type="expression" dxfId="1178" priority="485">
      <formula>$H71=0</formula>
    </cfRule>
  </conditionalFormatting>
  <conditionalFormatting sqref="D74">
    <cfRule type="expression" dxfId="1177" priority="484">
      <formula>$H74=0</formula>
    </cfRule>
  </conditionalFormatting>
  <conditionalFormatting sqref="D72">
    <cfRule type="expression" dxfId="1176" priority="483">
      <formula>$H72=0</formula>
    </cfRule>
  </conditionalFormatting>
  <conditionalFormatting sqref="D68">
    <cfRule type="expression" dxfId="1175" priority="482">
      <formula>$H68=0</formula>
    </cfRule>
  </conditionalFormatting>
  <conditionalFormatting sqref="D76">
    <cfRule type="expression" dxfId="1174" priority="481">
      <formula>$H76=0</formula>
    </cfRule>
  </conditionalFormatting>
  <conditionalFormatting sqref="D77">
    <cfRule type="expression" dxfId="1173" priority="480">
      <formula>$H77=0</formula>
    </cfRule>
  </conditionalFormatting>
  <conditionalFormatting sqref="D78">
    <cfRule type="expression" dxfId="1172" priority="479">
      <formula>$H78=0</formula>
    </cfRule>
  </conditionalFormatting>
  <conditionalFormatting sqref="D79">
    <cfRule type="expression" dxfId="1171" priority="478">
      <formula>$H79=0</formula>
    </cfRule>
  </conditionalFormatting>
  <conditionalFormatting sqref="D80">
    <cfRule type="expression" dxfId="1170" priority="477">
      <formula>$H80=0</formula>
    </cfRule>
  </conditionalFormatting>
  <conditionalFormatting sqref="A51:A52 A54:A55">
    <cfRule type="expression" dxfId="1169" priority="476">
      <formula>$H51="Complete"</formula>
    </cfRule>
  </conditionalFormatting>
  <conditionalFormatting sqref="A51:A52 A54:A55">
    <cfRule type="expression" dxfId="1168" priority="475">
      <formula>$H51="Complete"</formula>
    </cfRule>
  </conditionalFormatting>
  <conditionalFormatting sqref="C54:C55">
    <cfRule type="expression" dxfId="1167" priority="474">
      <formula>$H54="Complete"</formula>
    </cfRule>
  </conditionalFormatting>
  <conditionalFormatting sqref="D54:D55">
    <cfRule type="expression" dxfId="1166" priority="473">
      <formula>$H54="Complete"</formula>
    </cfRule>
  </conditionalFormatting>
  <conditionalFormatting sqref="A50">
    <cfRule type="expression" dxfId="1165" priority="471">
      <formula>$H50="Complete"</formula>
    </cfRule>
  </conditionalFormatting>
  <conditionalFormatting sqref="A50">
    <cfRule type="expression" dxfId="1164" priority="470">
      <formula>$H50="Complete"</formula>
    </cfRule>
  </conditionalFormatting>
  <conditionalFormatting sqref="A53">
    <cfRule type="expression" dxfId="1163" priority="469">
      <formula>$H53="Complete"</formula>
    </cfRule>
  </conditionalFormatting>
  <conditionalFormatting sqref="D51">
    <cfRule type="expression" dxfId="1162" priority="460">
      <formula>$H51="Complete"</formula>
    </cfRule>
  </conditionalFormatting>
  <conditionalFormatting sqref="D47">
    <cfRule type="expression" dxfId="1161" priority="454">
      <formula>$H47="Complete"</formula>
    </cfRule>
  </conditionalFormatting>
  <conditionalFormatting sqref="D47">
    <cfRule type="expression" dxfId="1160" priority="456">
      <formula>$H47="Complete"</formula>
    </cfRule>
  </conditionalFormatting>
  <conditionalFormatting sqref="D47">
    <cfRule type="expression" dxfId="1159" priority="455">
      <formula>$H47="Complete"</formula>
    </cfRule>
  </conditionalFormatting>
  <conditionalFormatting sqref="C48 C50 C52">
    <cfRule type="expression" dxfId="1158" priority="449">
      <formula>$H48="Complete"</formula>
    </cfRule>
  </conditionalFormatting>
  <conditionalFormatting sqref="A48">
    <cfRule type="expression" dxfId="1157" priority="453">
      <formula>$H48="Complete"</formula>
    </cfRule>
  </conditionalFormatting>
  <conditionalFormatting sqref="A48">
    <cfRule type="expression" dxfId="1156" priority="452">
      <formula>$H48="Complete"</formula>
    </cfRule>
  </conditionalFormatting>
  <conditionalFormatting sqref="D48 D50 D52">
    <cfRule type="expression" dxfId="1155" priority="451">
      <formula>$H48="Complete"</formula>
    </cfRule>
  </conditionalFormatting>
  <conditionalFormatting sqref="C48 C50 C52">
    <cfRule type="expression" dxfId="1154" priority="450">
      <formula>$H48="Complete"</formula>
    </cfRule>
  </conditionalFormatting>
  <conditionalFormatting sqref="D46">
    <cfRule type="expression" dxfId="1153" priority="445">
      <formula>$H46="Complete"</formula>
    </cfRule>
  </conditionalFormatting>
  <conditionalFormatting sqref="A49">
    <cfRule type="expression" dxfId="1152" priority="411">
      <formula>$H49="Complete"</formula>
    </cfRule>
  </conditionalFormatting>
  <conditionalFormatting sqref="D42">
    <cfRule type="expression" dxfId="1151" priority="400">
      <formula>$H42="Complete"</formula>
    </cfRule>
  </conditionalFormatting>
  <conditionalFormatting sqref="I46:I49">
    <cfRule type="expression" dxfId="1150" priority="383">
      <formula>$H46="Complete"</formula>
    </cfRule>
  </conditionalFormatting>
  <conditionalFormatting sqref="I50:I55">
    <cfRule type="expression" dxfId="1149" priority="381">
      <formula>$H50="Complete"</formula>
    </cfRule>
  </conditionalFormatting>
  <conditionalFormatting sqref="I42:I44">
    <cfRule type="expression" dxfId="1148" priority="380">
      <formula>$H42="Complete"</formula>
    </cfRule>
  </conditionalFormatting>
  <conditionalFormatting sqref="I45">
    <cfRule type="expression" dxfId="1147" priority="379">
      <formula>$H45="Complete"</formula>
    </cfRule>
  </conditionalFormatting>
  <conditionalFormatting sqref="B48:B55">
    <cfRule type="expression" dxfId="1146" priority="377">
      <formula>$H48="Complete"</formula>
    </cfRule>
  </conditionalFormatting>
  <conditionalFormatting sqref="D39">
    <cfRule type="expression" dxfId="1145" priority="312">
      <formula>$H39="Complete"</formula>
    </cfRule>
  </conditionalFormatting>
  <conditionalFormatting sqref="D39">
    <cfRule type="expression" dxfId="1144" priority="311">
      <formula>$H39="Complete"</formula>
    </cfRule>
  </conditionalFormatting>
  <conditionalFormatting sqref="D39">
    <cfRule type="expression" dxfId="1143" priority="310">
      <formula>$H39="Complete"</formula>
    </cfRule>
  </conditionalFormatting>
  <conditionalFormatting sqref="A39">
    <cfRule type="expression" dxfId="1142" priority="315">
      <formula>$H39="Complete"</formula>
    </cfRule>
  </conditionalFormatting>
  <conditionalFormatting sqref="A39">
    <cfRule type="expression" dxfId="1141" priority="314">
      <formula>$H39="Complete"</formula>
    </cfRule>
  </conditionalFormatting>
  <conditionalFormatting sqref="I39">
    <cfRule type="expression" dxfId="1140" priority="308">
      <formula>$H39="Complete"</formula>
    </cfRule>
  </conditionalFormatting>
  <conditionalFormatting sqref="D41">
    <cfRule type="expression" dxfId="1139" priority="300">
      <formula>$H41="Complete"</formula>
    </cfRule>
  </conditionalFormatting>
  <conditionalFormatting sqref="I41">
    <cfRule type="expression" dxfId="1138" priority="298">
      <formula>$H41="Complete"</formula>
    </cfRule>
  </conditionalFormatting>
  <conditionalFormatting sqref="I40 D40">
    <cfRule type="expression" dxfId="1137" priority="256">
      <formula>$H40="Complete"</formula>
    </cfRule>
  </conditionalFormatting>
  <conditionalFormatting sqref="B39">
    <cfRule type="expression" dxfId="1136" priority="242">
      <formula>$H39="Complete"</formula>
    </cfRule>
  </conditionalFormatting>
  <conditionalFormatting sqref="C39">
    <cfRule type="expression" dxfId="1135" priority="241">
      <formula>$H39="Complete"</formula>
    </cfRule>
  </conditionalFormatting>
  <conditionalFormatting sqref="C39">
    <cfRule type="expression" dxfId="1134" priority="240">
      <formula>$H39="Complete"</formula>
    </cfRule>
  </conditionalFormatting>
  <conditionalFormatting sqref="C40">
    <cfRule type="expression" dxfId="1133" priority="238">
      <formula>$H40="Complete"</formula>
    </cfRule>
  </conditionalFormatting>
  <conditionalFormatting sqref="C40">
    <cfRule type="expression" dxfId="1132" priority="237">
      <formula>$H40="Complete"</formula>
    </cfRule>
  </conditionalFormatting>
  <conditionalFormatting sqref="C42">
    <cfRule type="expression" dxfId="1131" priority="232">
      <formula>$H42="Complete"</formula>
    </cfRule>
  </conditionalFormatting>
  <conditionalFormatting sqref="C42">
    <cfRule type="expression" dxfId="1130" priority="233">
      <formula>$H42="Complete"</formula>
    </cfRule>
  </conditionalFormatting>
  <conditionalFormatting sqref="D38">
    <cfRule type="expression" dxfId="1129" priority="88">
      <formula>$H38="Complete"</formula>
    </cfRule>
  </conditionalFormatting>
  <conditionalFormatting sqref="A38">
    <cfRule type="expression" dxfId="1128" priority="90">
      <formula>$H38="Complete"</formula>
    </cfRule>
  </conditionalFormatting>
  <conditionalFormatting sqref="A38">
    <cfRule type="expression" dxfId="1127" priority="89">
      <formula>$H38="Complete"</formula>
    </cfRule>
  </conditionalFormatting>
  <conditionalFormatting sqref="I38">
    <cfRule type="expression" dxfId="1126" priority="87">
      <formula>$H38="Complete"</formula>
    </cfRule>
  </conditionalFormatting>
  <conditionalFormatting sqref="B38">
    <cfRule type="expression" dxfId="1125" priority="86">
      <formula>$H38="Complete"</formula>
    </cfRule>
  </conditionalFormatting>
  <conditionalFormatting sqref="A37">
    <cfRule type="expression" dxfId="1124" priority="64">
      <formula>$H37="Complete"</formula>
    </cfRule>
  </conditionalFormatting>
  <conditionalFormatting sqref="C38">
    <cfRule type="expression" dxfId="1123" priority="59">
      <formula>$H38="Complete"</formula>
    </cfRule>
  </conditionalFormatting>
  <conditionalFormatting sqref="B40">
    <cfRule type="expression" dxfId="1122" priority="58">
      <formula>$H40="Complete"</formula>
    </cfRule>
  </conditionalFormatting>
  <conditionalFormatting sqref="B41">
    <cfRule type="expression" dxfId="1121" priority="57">
      <formula>$H41="Complete"</formula>
    </cfRule>
  </conditionalFormatting>
  <conditionalFormatting sqref="C41">
    <cfRule type="expression" dxfId="1120" priority="56">
      <formula>$H41="Complete"</formula>
    </cfRule>
  </conditionalFormatting>
  <conditionalFormatting sqref="C41">
    <cfRule type="expression" dxfId="1119" priority="55">
      <formula>$H41="Complete"</formula>
    </cfRule>
  </conditionalFormatting>
  <conditionalFormatting sqref="B42">
    <cfRule type="expression" dxfId="1118" priority="53">
      <formula>$H42="Complete"</formula>
    </cfRule>
  </conditionalFormatting>
  <conditionalFormatting sqref="C43">
    <cfRule type="expression" dxfId="1117" priority="51">
      <formula>$H43="Complete"</formula>
    </cfRule>
  </conditionalFormatting>
  <conditionalFormatting sqref="C43">
    <cfRule type="expression" dxfId="1116" priority="52">
      <formula>$H43="Complete"</formula>
    </cfRule>
  </conditionalFormatting>
  <conditionalFormatting sqref="C44">
    <cfRule type="expression" dxfId="1115" priority="48">
      <formula>$H44="Complete"</formula>
    </cfRule>
  </conditionalFormatting>
  <conditionalFormatting sqref="C44">
    <cfRule type="expression" dxfId="1114" priority="49">
      <formula>$H44="Complete"</formula>
    </cfRule>
  </conditionalFormatting>
  <conditionalFormatting sqref="C45">
    <cfRule type="expression" dxfId="1113" priority="45">
      <formula>$H45="Complete"</formula>
    </cfRule>
  </conditionalFormatting>
  <conditionalFormatting sqref="C45">
    <cfRule type="expression" dxfId="1112" priority="46">
      <formula>$H45="Complete"</formula>
    </cfRule>
  </conditionalFormatting>
  <conditionalFormatting sqref="C46">
    <cfRule type="expression" dxfId="1111" priority="42">
      <formula>$H46="Complete"</formula>
    </cfRule>
  </conditionalFormatting>
  <conditionalFormatting sqref="C46">
    <cfRule type="expression" dxfId="1110" priority="43">
      <formula>$H46="Complete"</formula>
    </cfRule>
  </conditionalFormatting>
  <conditionalFormatting sqref="C47">
    <cfRule type="expression" dxfId="1109" priority="40">
      <formula>$H47="Complete"</formula>
    </cfRule>
  </conditionalFormatting>
  <conditionalFormatting sqref="C47">
    <cfRule type="expression" dxfId="1108" priority="41">
      <formula>$H47="Complete"</formula>
    </cfRule>
  </conditionalFormatting>
  <conditionalFormatting sqref="A40:A47">
    <cfRule type="expression" dxfId="1107" priority="38">
      <formula>$H40="Complete"</formula>
    </cfRule>
  </conditionalFormatting>
  <conditionalFormatting sqref="B43:B47">
    <cfRule type="expression" dxfId="1106" priority="36">
      <formula>$H43="Complete"</formula>
    </cfRule>
  </conditionalFormatting>
  <conditionalFormatting sqref="I37">
    <cfRule type="expression" dxfId="1105" priority="26">
      <formula>$H37="Complete"</formula>
    </cfRule>
  </conditionalFormatting>
  <conditionalFormatting sqref="D37">
    <cfRule type="expression" dxfId="1104" priority="25">
      <formula>$H37="Complete"</formula>
    </cfRule>
  </conditionalFormatting>
  <conditionalFormatting sqref="B37">
    <cfRule type="expression" dxfId="1103" priority="24">
      <formula>$H37="Complete"</formula>
    </cfRule>
  </conditionalFormatting>
  <conditionalFormatting sqref="C37">
    <cfRule type="expression" dxfId="1102" priority="22">
      <formula>$H37="Complete"</formula>
    </cfRule>
  </conditionalFormatting>
  <conditionalFormatting sqref="A34">
    <cfRule type="expression" dxfId="1101" priority="13">
      <formula>$H34="Complete"</formula>
    </cfRule>
  </conditionalFormatting>
  <conditionalFormatting sqref="B34:D34 I34">
    <cfRule type="expression" dxfId="1100" priority="12">
      <formula>$H34="Complete"</formula>
    </cfRule>
  </conditionalFormatting>
  <conditionalFormatting sqref="A35:D35 I35">
    <cfRule type="expression" dxfId="1099" priority="10">
      <formula>$H35="Complete"</formula>
    </cfRule>
  </conditionalFormatting>
  <conditionalFormatting sqref="A36:D36 I36">
    <cfRule type="expression" dxfId="1098" priority="8">
      <formula>$H36="Complete"</formula>
    </cfRule>
  </conditionalFormatting>
  <conditionalFormatting sqref="I6:I31">
    <cfRule type="cellIs" dxfId="1097" priority="7" operator="equal">
      <formula>"Needs Trained"</formula>
    </cfRule>
  </conditionalFormatting>
  <conditionalFormatting sqref="I6:I31">
    <cfRule type="cellIs" dxfId="1096" priority="6" operator="equal">
      <formula>"Signed Off"</formula>
    </cfRule>
  </conditionalFormatting>
  <conditionalFormatting sqref="I5">
    <cfRule type="cellIs" dxfId="1095" priority="5" operator="equal">
      <formula>"Needs Trained"</formula>
    </cfRule>
  </conditionalFormatting>
  <conditionalFormatting sqref="I5">
    <cfRule type="cellIs" dxfId="1094" priority="4" operator="equal">
      <formula>"Signed Off"</formula>
    </cfRule>
  </conditionalFormatting>
  <conditionalFormatting sqref="A33">
    <cfRule type="expression" dxfId="1093" priority="3">
      <formula>$H33="Complete"</formula>
    </cfRule>
  </conditionalFormatting>
  <conditionalFormatting sqref="H33:H55">
    <cfRule type="expression" dxfId="1092" priority="2">
      <formula>$H33="Complete"</formula>
    </cfRule>
  </conditionalFormatting>
  <conditionalFormatting sqref="B33:D33 I33">
    <cfRule type="expression" dxfId="1091" priority="1">
      <formula>$H33="Complete"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152400</xdr:rowOff>
                  </from>
                  <to>
                    <xdr:col>12</xdr:col>
                    <xdr:colOff>541020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F31D3B5-1237-4218-84AA-8C8E942EC78A}">
          <x14:formula1>
            <xm:f>ProjectList!$A$2:$A$611</xm:f>
          </x14:formula1>
          <xm:sqref>B33:B41</xm:sqref>
        </x14:dataValidation>
        <x14:dataValidation type="list" allowBlank="1" showInputMessage="1" showErrorMessage="1" xr:uid="{8D7E47B4-CE8C-43A3-901F-A09C19DCFE7C}">
          <x14:formula1>
            <xm:f>ProjectList!#REF!</xm:f>
          </x14:formula1>
          <xm:sqref>H2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X88"/>
  <sheetViews>
    <sheetView showRuler="0"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7.33203125" customWidth="1"/>
    <col min="17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107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401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44281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5">
      <c r="A33" s="278" t="s">
        <v>1285</v>
      </c>
      <c r="B33" s="179" t="s">
        <v>298</v>
      </c>
      <c r="C33" s="149">
        <v>605115752</v>
      </c>
      <c r="D33" s="149" t="s">
        <v>1418</v>
      </c>
      <c r="E33" s="151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47"/>
      <c r="F34" s="147"/>
      <c r="G34" s="147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51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47"/>
      <c r="G36" s="147"/>
      <c r="H36" s="150" t="s">
        <v>97</v>
      </c>
      <c r="I36" s="550" t="s">
        <v>1421</v>
      </c>
      <c r="J36" s="551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97</v>
      </c>
      <c r="I37" s="550"/>
      <c r="J37" s="551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47"/>
      <c r="G38" s="147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47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47"/>
      <c r="F43" s="151"/>
      <c r="G43" s="151"/>
      <c r="H43" s="150" t="s">
        <v>97</v>
      </c>
      <c r="I43" s="550"/>
      <c r="J43" s="551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47"/>
      <c r="G44" s="147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9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9"/>
      <c r="D46" s="149"/>
      <c r="E46" s="151"/>
      <c r="F46" s="151"/>
      <c r="G46" s="151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97</v>
      </c>
      <c r="I47" s="552"/>
      <c r="J47" s="553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  <c r="L48" s="177"/>
    </row>
    <row r="49" spans="1:12" s="170" customFormat="1" ht="12.75" customHeight="1" x14ac:dyDescent="0.25">
      <c r="A49" s="278"/>
      <c r="B49" s="179"/>
      <c r="C49" s="148"/>
      <c r="D49" s="149"/>
      <c r="E49" s="147"/>
      <c r="F49" s="151"/>
      <c r="G49" s="151"/>
      <c r="H49" s="150" t="s">
        <v>97</v>
      </c>
      <c r="I49" s="550"/>
      <c r="J49" s="551"/>
      <c r="K49" s="372"/>
      <c r="L49" s="177"/>
    </row>
    <row r="50" spans="1:12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97</v>
      </c>
      <c r="I50" s="550"/>
      <c r="J50" s="551"/>
      <c r="K50" s="372"/>
      <c r="L50" s="177"/>
    </row>
    <row r="51" spans="1:12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97</v>
      </c>
      <c r="I51" s="550"/>
      <c r="J51" s="551"/>
      <c r="K51" s="372"/>
      <c r="L51" s="177"/>
    </row>
    <row r="52" spans="1:12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97</v>
      </c>
      <c r="I52" s="550"/>
      <c r="J52" s="551"/>
      <c r="K52" s="372"/>
      <c r="L52" s="177"/>
    </row>
    <row r="53" spans="1:12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97</v>
      </c>
      <c r="I53" s="550"/>
      <c r="J53" s="551"/>
      <c r="K53" s="372"/>
    </row>
    <row r="54" spans="1:12" s="170" customFormat="1" ht="12.75" customHeight="1" x14ac:dyDescent="0.25">
      <c r="A54" s="278"/>
      <c r="B54" s="179"/>
      <c r="C54" s="148"/>
      <c r="D54" s="149"/>
      <c r="E54" s="151"/>
      <c r="F54" s="151"/>
      <c r="G54" s="151"/>
      <c r="H54" s="150" t="s">
        <v>97</v>
      </c>
      <c r="I54" s="552"/>
      <c r="J54" s="553"/>
      <c r="K54" s="372"/>
    </row>
    <row r="55" spans="1:12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2" x14ac:dyDescent="0.25">
      <c r="A58" s="9" t="s">
        <v>100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DEA538C9-A2FD-4DF7-AB2B-DA68AB65AFE6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3" type="noConversion"/>
  <conditionalFormatting sqref="A50:A53 A55">
    <cfRule type="expression" dxfId="1090" priority="875">
      <formula>$H50="Complete"</formula>
    </cfRule>
  </conditionalFormatting>
  <conditionalFormatting sqref="A50:A53 A55">
    <cfRule type="expression" dxfId="1089" priority="874">
      <formula>$H50="Complete"</formula>
    </cfRule>
  </conditionalFormatting>
  <conditionalFormatting sqref="D50:D53">
    <cfRule type="expression" dxfId="1088" priority="865">
      <formula>$H50="Complete"</formula>
    </cfRule>
  </conditionalFormatting>
  <conditionalFormatting sqref="C50:C53">
    <cfRule type="expression" dxfId="1087" priority="864">
      <formula>$H50="Complete"</formula>
    </cfRule>
  </conditionalFormatting>
  <conditionalFormatting sqref="C50:C53">
    <cfRule type="expression" dxfId="1086" priority="863">
      <formula>$H50="Complete"</formula>
    </cfRule>
  </conditionalFormatting>
  <conditionalFormatting sqref="D60:D64 D69:D70 D67">
    <cfRule type="expression" dxfId="1085" priority="921">
      <formula>$H60=0</formula>
    </cfRule>
  </conditionalFormatting>
  <conditionalFormatting sqref="D68">
    <cfRule type="expression" dxfId="1084" priority="920">
      <formula>$H68=0</formula>
    </cfRule>
  </conditionalFormatting>
  <conditionalFormatting sqref="D72">
    <cfRule type="expression" dxfId="1083" priority="919">
      <formula>$H72=0</formula>
    </cfRule>
  </conditionalFormatting>
  <conditionalFormatting sqref="D74">
    <cfRule type="expression" dxfId="1082" priority="918">
      <formula>$H74=0</formula>
    </cfRule>
  </conditionalFormatting>
  <conditionalFormatting sqref="D81">
    <cfRule type="expression" dxfId="1081" priority="917">
      <formula>$H81=0</formula>
    </cfRule>
  </conditionalFormatting>
  <conditionalFormatting sqref="D75">
    <cfRule type="expression" dxfId="1080" priority="916">
      <formula>$H75=0</formula>
    </cfRule>
  </conditionalFormatting>
  <conditionalFormatting sqref="D71">
    <cfRule type="expression" dxfId="1079" priority="915">
      <formula>$H71=0</formula>
    </cfRule>
  </conditionalFormatting>
  <conditionalFormatting sqref="D83">
    <cfRule type="expression" dxfId="1078" priority="914">
      <formula>$H83=0</formula>
    </cfRule>
  </conditionalFormatting>
  <conditionalFormatting sqref="D84">
    <cfRule type="expression" dxfId="1077" priority="913">
      <formula>$H84=0</formula>
    </cfRule>
  </conditionalFormatting>
  <conditionalFormatting sqref="D85">
    <cfRule type="expression" dxfId="1076" priority="912">
      <formula>$H85=0</formula>
    </cfRule>
  </conditionalFormatting>
  <conditionalFormatting sqref="D86">
    <cfRule type="expression" dxfId="1075" priority="911">
      <formula>$H86=0</formula>
    </cfRule>
  </conditionalFormatting>
  <conditionalFormatting sqref="D87">
    <cfRule type="expression" dxfId="1074" priority="910">
      <formula>$H87=0</formula>
    </cfRule>
  </conditionalFormatting>
  <conditionalFormatting sqref="D88">
    <cfRule type="expression" dxfId="1073" priority="909">
      <formula>$H88=0</formula>
    </cfRule>
  </conditionalFormatting>
  <conditionalFormatting sqref="D82">
    <cfRule type="expression" dxfId="1072" priority="908">
      <formula>$H82=0</formula>
    </cfRule>
  </conditionalFormatting>
  <conditionalFormatting sqref="D66">
    <cfRule type="expression" dxfId="1071" priority="907">
      <formula>$H66=0</formula>
    </cfRule>
  </conditionalFormatting>
  <conditionalFormatting sqref="D65">
    <cfRule type="expression" dxfId="1070" priority="906">
      <formula>$H65=0</formula>
    </cfRule>
  </conditionalFormatting>
  <conditionalFormatting sqref="D69">
    <cfRule type="expression" dxfId="1069" priority="905">
      <formula>$H69=0</formula>
    </cfRule>
  </conditionalFormatting>
  <conditionalFormatting sqref="D70">
    <cfRule type="expression" dxfId="1068" priority="904">
      <formula>$H70=0</formula>
    </cfRule>
  </conditionalFormatting>
  <conditionalFormatting sqref="D71">
    <cfRule type="expression" dxfId="1067" priority="903">
      <formula>$H71=0</formula>
    </cfRule>
  </conditionalFormatting>
  <conditionalFormatting sqref="D74">
    <cfRule type="expression" dxfId="1066" priority="902">
      <formula>$H74=0</formula>
    </cfRule>
  </conditionalFormatting>
  <conditionalFormatting sqref="D72">
    <cfRule type="expression" dxfId="1065" priority="901">
      <formula>$H72=0</formula>
    </cfRule>
  </conditionalFormatting>
  <conditionalFormatting sqref="D68">
    <cfRule type="expression" dxfId="1064" priority="900">
      <formula>$H68=0</formula>
    </cfRule>
  </conditionalFormatting>
  <conditionalFormatting sqref="D76">
    <cfRule type="expression" dxfId="1063" priority="899">
      <formula>$H76=0</formula>
    </cfRule>
  </conditionalFormatting>
  <conditionalFormatting sqref="D77">
    <cfRule type="expression" dxfId="1062" priority="898">
      <formula>$H77=0</formula>
    </cfRule>
  </conditionalFormatting>
  <conditionalFormatting sqref="D78">
    <cfRule type="expression" dxfId="1061" priority="897">
      <formula>$H78=0</formula>
    </cfRule>
  </conditionalFormatting>
  <conditionalFormatting sqref="D79">
    <cfRule type="expression" dxfId="1060" priority="896">
      <formula>$H79=0</formula>
    </cfRule>
  </conditionalFormatting>
  <conditionalFormatting sqref="D80">
    <cfRule type="expression" dxfId="1059" priority="895">
      <formula>$H80=0</formula>
    </cfRule>
  </conditionalFormatting>
  <conditionalFormatting sqref="I50:I53">
    <cfRule type="expression" dxfId="1058" priority="801">
      <formula>$H50="Complete"</formula>
    </cfRule>
  </conditionalFormatting>
  <conditionalFormatting sqref="B50:B53">
    <cfRule type="expression" dxfId="1057" priority="797">
      <formula>$H50="Complete"</formula>
    </cfRule>
  </conditionalFormatting>
  <conditionalFormatting sqref="I45">
    <cfRule type="expression" dxfId="1056" priority="495">
      <formula>$H45="Complete"</formula>
    </cfRule>
  </conditionalFormatting>
  <conditionalFormatting sqref="D45">
    <cfRule type="expression" dxfId="1055" priority="494">
      <formula>$H45="Complete"</formula>
    </cfRule>
  </conditionalFormatting>
  <conditionalFormatting sqref="D48">
    <cfRule type="expression" dxfId="1054" priority="475">
      <formula>$H48="Complete"</formula>
    </cfRule>
  </conditionalFormatting>
  <conditionalFormatting sqref="A48">
    <cfRule type="expression" dxfId="1053" priority="477">
      <formula>$H48="Complete"</formula>
    </cfRule>
  </conditionalFormatting>
  <conditionalFormatting sqref="A48">
    <cfRule type="expression" dxfId="1052" priority="476">
      <formula>$H48="Complete"</formula>
    </cfRule>
  </conditionalFormatting>
  <conditionalFormatting sqref="I48">
    <cfRule type="expression" dxfId="1051" priority="474">
      <formula>$H48="Complete"</formula>
    </cfRule>
  </conditionalFormatting>
  <conditionalFormatting sqref="B48">
    <cfRule type="expression" dxfId="1050" priority="473">
      <formula>$H48="Complete"</formula>
    </cfRule>
  </conditionalFormatting>
  <conditionalFormatting sqref="C48">
    <cfRule type="expression" dxfId="1049" priority="471">
      <formula>$H48="Complete"</formula>
    </cfRule>
  </conditionalFormatting>
  <conditionalFormatting sqref="C48">
    <cfRule type="expression" dxfId="1048" priority="470">
      <formula>$H48="Complete"</formula>
    </cfRule>
  </conditionalFormatting>
  <conditionalFormatting sqref="I54">
    <cfRule type="expression" dxfId="1047" priority="461">
      <formula>$H54="Complete"</formula>
    </cfRule>
  </conditionalFormatting>
  <conditionalFormatting sqref="A54">
    <cfRule type="expression" dxfId="1046" priority="459">
      <formula>$H54="Complete"</formula>
    </cfRule>
  </conditionalFormatting>
  <conditionalFormatting sqref="D54">
    <cfRule type="expression" dxfId="1045" priority="458">
      <formula>$H54="Complete"</formula>
    </cfRule>
  </conditionalFormatting>
  <conditionalFormatting sqref="B54">
    <cfRule type="expression" dxfId="1044" priority="457">
      <formula>$H54="Complete"</formula>
    </cfRule>
  </conditionalFormatting>
  <conditionalFormatting sqref="C54">
    <cfRule type="expression" dxfId="1043" priority="456">
      <formula>$H54="Complete"</formula>
    </cfRule>
  </conditionalFormatting>
  <conditionalFormatting sqref="C54">
    <cfRule type="expression" dxfId="1042" priority="455">
      <formula>$H54="Complete"</formula>
    </cfRule>
  </conditionalFormatting>
  <conditionalFormatting sqref="C55:D55">
    <cfRule type="expression" dxfId="1041" priority="453">
      <formula>$H55="Complete"</formula>
    </cfRule>
  </conditionalFormatting>
  <conditionalFormatting sqref="B55">
    <cfRule type="expression" dxfId="1040" priority="452">
      <formula>$H55="Complete"</formula>
    </cfRule>
  </conditionalFormatting>
  <conditionalFormatting sqref="I55">
    <cfRule type="expression" dxfId="1039" priority="451">
      <formula>$H55="Complete"</formula>
    </cfRule>
  </conditionalFormatting>
  <conditionalFormatting sqref="A45">
    <cfRule type="expression" dxfId="1038" priority="336">
      <formula>$H45="Complete"</formula>
    </cfRule>
  </conditionalFormatting>
  <conditionalFormatting sqref="A45">
    <cfRule type="expression" dxfId="1037" priority="335">
      <formula>$H45="Complete"</formula>
    </cfRule>
  </conditionalFormatting>
  <conditionalFormatting sqref="B45">
    <cfRule type="expression" dxfId="1036" priority="334">
      <formula>$H45="Complete"</formula>
    </cfRule>
  </conditionalFormatting>
  <conditionalFormatting sqref="C45">
    <cfRule type="expression" dxfId="1035" priority="333">
      <formula>$H45="Complete"</formula>
    </cfRule>
  </conditionalFormatting>
  <conditionalFormatting sqref="C45">
    <cfRule type="expression" dxfId="1034" priority="332">
      <formula>$H45="Complete"</formula>
    </cfRule>
  </conditionalFormatting>
  <conditionalFormatting sqref="A35:D35 I35">
    <cfRule type="expression" dxfId="1033" priority="133">
      <formula>$H35="Complete"</formula>
    </cfRule>
  </conditionalFormatting>
  <conditionalFormatting sqref="A33">
    <cfRule type="expression" dxfId="1032" priority="118">
      <formula>$H33="Complete"</formula>
    </cfRule>
  </conditionalFormatting>
  <conditionalFormatting sqref="B33:D33 H33:I33 H34:H55">
    <cfRule type="expression" dxfId="1031" priority="117">
      <formula>$H33="Complete"</formula>
    </cfRule>
  </conditionalFormatting>
  <conditionalFormatting sqref="A39:D39">
    <cfRule type="expression" dxfId="1030" priority="92">
      <formula>$H39="Complete"</formula>
    </cfRule>
  </conditionalFormatting>
  <conditionalFormatting sqref="I39">
    <cfRule type="expression" dxfId="1029" priority="88">
      <formula>$H39="Complete"</formula>
    </cfRule>
  </conditionalFormatting>
  <conditionalFormatting sqref="I7:I31">
    <cfRule type="cellIs" dxfId="1028" priority="73" operator="equal">
      <formula>"Signed Off"</formula>
    </cfRule>
    <cfRule type="cellIs" dxfId="1027" priority="74" operator="equal">
      <formula>"Needs Trained"</formula>
    </cfRule>
  </conditionalFormatting>
  <conditionalFormatting sqref="I6">
    <cfRule type="cellIs" dxfId="1026" priority="72" operator="equal">
      <formula>"Needs Trained"</formula>
    </cfRule>
  </conditionalFormatting>
  <conditionalFormatting sqref="I6">
    <cfRule type="cellIs" dxfId="1025" priority="71" operator="equal">
      <formula>"Signed Off"</formula>
    </cfRule>
  </conditionalFormatting>
  <conditionalFormatting sqref="I5">
    <cfRule type="cellIs" dxfId="1024" priority="70" operator="equal">
      <formula>"Needs Trained"</formula>
    </cfRule>
  </conditionalFormatting>
  <conditionalFormatting sqref="I5">
    <cfRule type="cellIs" dxfId="1023" priority="69" operator="equal">
      <formula>"Signed Off"</formula>
    </cfRule>
  </conditionalFormatting>
  <conditionalFormatting sqref="A34">
    <cfRule type="expression" dxfId="1022" priority="68">
      <formula>$H34="Complete"</formula>
    </cfRule>
  </conditionalFormatting>
  <conditionalFormatting sqref="D34">
    <cfRule type="expression" dxfId="1021" priority="67">
      <formula>$H34="Complete"</formula>
    </cfRule>
  </conditionalFormatting>
  <conditionalFormatting sqref="B34">
    <cfRule type="expression" dxfId="1020" priority="66">
      <formula>$H34="Complete"</formula>
    </cfRule>
  </conditionalFormatting>
  <conditionalFormatting sqref="C34">
    <cfRule type="expression" dxfId="1019" priority="65">
      <formula>$H34="Complete"</formula>
    </cfRule>
  </conditionalFormatting>
  <conditionalFormatting sqref="C34">
    <cfRule type="expression" dxfId="1018" priority="64">
      <formula>$H34="Complete"</formula>
    </cfRule>
  </conditionalFormatting>
  <conditionalFormatting sqref="I34">
    <cfRule type="expression" dxfId="1017" priority="63">
      <formula>$H34="Complete"</formula>
    </cfRule>
  </conditionalFormatting>
  <conditionalFormatting sqref="D36">
    <cfRule type="expression" dxfId="1016" priority="61">
      <formula>$H36="Complete"</formula>
    </cfRule>
  </conditionalFormatting>
  <conditionalFormatting sqref="I36">
    <cfRule type="expression" dxfId="1015" priority="60">
      <formula>$H36="Complete"</formula>
    </cfRule>
  </conditionalFormatting>
  <conditionalFormatting sqref="D37">
    <cfRule type="expression" dxfId="1014" priority="57">
      <formula>$H37="Complete"</formula>
    </cfRule>
  </conditionalFormatting>
  <conditionalFormatting sqref="A37">
    <cfRule type="expression" dxfId="1013" priority="59">
      <formula>$H37="Complete"</formula>
    </cfRule>
  </conditionalFormatting>
  <conditionalFormatting sqref="A37">
    <cfRule type="expression" dxfId="1012" priority="58">
      <formula>$H37="Complete"</formula>
    </cfRule>
  </conditionalFormatting>
  <conditionalFormatting sqref="I37">
    <cfRule type="expression" dxfId="1011" priority="56">
      <formula>$H37="Complete"</formula>
    </cfRule>
  </conditionalFormatting>
  <conditionalFormatting sqref="B37">
    <cfRule type="expression" dxfId="1010" priority="55">
      <formula>$H37="Complete"</formula>
    </cfRule>
  </conditionalFormatting>
  <conditionalFormatting sqref="C37">
    <cfRule type="expression" dxfId="1009" priority="54">
      <formula>$H37="Complete"</formula>
    </cfRule>
  </conditionalFormatting>
  <conditionalFormatting sqref="C37">
    <cfRule type="expression" dxfId="1008" priority="53">
      <formula>$H37="Complete"</formula>
    </cfRule>
  </conditionalFormatting>
  <conditionalFormatting sqref="A36">
    <cfRule type="expression" dxfId="1007" priority="52">
      <formula>$H36="Complete"</formula>
    </cfRule>
  </conditionalFormatting>
  <conditionalFormatting sqref="A36">
    <cfRule type="expression" dxfId="1006" priority="51">
      <formula>$H36="Complete"</formula>
    </cfRule>
  </conditionalFormatting>
  <conditionalFormatting sqref="B36">
    <cfRule type="expression" dxfId="1005" priority="50">
      <formula>$H36="Complete"</formula>
    </cfRule>
  </conditionalFormatting>
  <conditionalFormatting sqref="C36">
    <cfRule type="expression" dxfId="1004" priority="49">
      <formula>$H36="Complete"</formula>
    </cfRule>
  </conditionalFormatting>
  <conditionalFormatting sqref="C36">
    <cfRule type="expression" dxfId="1003" priority="48">
      <formula>$H36="Complete"</formula>
    </cfRule>
  </conditionalFormatting>
  <conditionalFormatting sqref="A38">
    <cfRule type="expression" dxfId="1002" priority="47">
      <formula>$H38="Complete"</formula>
    </cfRule>
  </conditionalFormatting>
  <conditionalFormatting sqref="B38:D38 I38">
    <cfRule type="expression" dxfId="1001" priority="46">
      <formula>$H38="Complete"</formula>
    </cfRule>
  </conditionalFormatting>
  <conditionalFormatting sqref="A40">
    <cfRule type="expression" dxfId="1000" priority="44">
      <formula>$H40="Complete"</formula>
    </cfRule>
  </conditionalFormatting>
  <conditionalFormatting sqref="B40:C40">
    <cfRule type="expression" dxfId="999" priority="43">
      <formula>$H40="Complete"</formula>
    </cfRule>
  </conditionalFormatting>
  <conditionalFormatting sqref="D40">
    <cfRule type="expression" dxfId="998" priority="42">
      <formula>$H40="Complete"</formula>
    </cfRule>
  </conditionalFormatting>
  <conditionalFormatting sqref="I40">
    <cfRule type="expression" dxfId="997" priority="41">
      <formula>$H40="Complete"</formula>
    </cfRule>
  </conditionalFormatting>
  <conditionalFormatting sqref="A41">
    <cfRule type="expression" dxfId="996" priority="40">
      <formula>$H41="Complete"</formula>
    </cfRule>
  </conditionalFormatting>
  <conditionalFormatting sqref="D41">
    <cfRule type="expression" dxfId="995" priority="39">
      <formula>$H41="Complete"</formula>
    </cfRule>
  </conditionalFormatting>
  <conditionalFormatting sqref="B41">
    <cfRule type="expression" dxfId="994" priority="38">
      <formula>$H41="Complete"</formula>
    </cfRule>
  </conditionalFormatting>
  <conditionalFormatting sqref="C41">
    <cfRule type="expression" dxfId="993" priority="37">
      <formula>$H41="Complete"</formula>
    </cfRule>
  </conditionalFormatting>
  <conditionalFormatting sqref="C41">
    <cfRule type="expression" dxfId="992" priority="36">
      <formula>$H41="Complete"</formula>
    </cfRule>
  </conditionalFormatting>
  <conditionalFormatting sqref="I41">
    <cfRule type="expression" dxfId="991" priority="35">
      <formula>$H41="Complete"</formula>
    </cfRule>
  </conditionalFormatting>
  <conditionalFormatting sqref="A42">
    <cfRule type="expression" dxfId="990" priority="32">
      <formula>$H42="Complete"</formula>
    </cfRule>
  </conditionalFormatting>
  <conditionalFormatting sqref="I42">
    <cfRule type="expression" dxfId="989" priority="31">
      <formula>$H42="Complete"</formula>
    </cfRule>
  </conditionalFormatting>
  <conditionalFormatting sqref="D42">
    <cfRule type="expression" dxfId="988" priority="30">
      <formula>$H42="Complete"</formula>
    </cfRule>
  </conditionalFormatting>
  <conditionalFormatting sqref="B42">
    <cfRule type="expression" dxfId="987" priority="29">
      <formula>$H42="Complete"</formula>
    </cfRule>
  </conditionalFormatting>
  <conditionalFormatting sqref="C42">
    <cfRule type="expression" dxfId="986" priority="28">
      <formula>$H42="Complete"</formula>
    </cfRule>
  </conditionalFormatting>
  <conditionalFormatting sqref="A43">
    <cfRule type="expression" dxfId="985" priority="26">
      <formula>$H43="Complete"</formula>
    </cfRule>
  </conditionalFormatting>
  <conditionalFormatting sqref="A43">
    <cfRule type="expression" dxfId="984" priority="25">
      <formula>$H43="Complete"</formula>
    </cfRule>
  </conditionalFormatting>
  <conditionalFormatting sqref="D43">
    <cfRule type="expression" dxfId="983" priority="24">
      <formula>$H43="Complete"</formula>
    </cfRule>
  </conditionalFormatting>
  <conditionalFormatting sqref="C43">
    <cfRule type="expression" dxfId="982" priority="23">
      <formula>$H43="Complete"</formula>
    </cfRule>
  </conditionalFormatting>
  <conditionalFormatting sqref="C43">
    <cfRule type="expression" dxfId="981" priority="22">
      <formula>$H43="Complete"</formula>
    </cfRule>
  </conditionalFormatting>
  <conditionalFormatting sqref="I43">
    <cfRule type="expression" dxfId="980" priority="21">
      <formula>$H43="Complete"</formula>
    </cfRule>
  </conditionalFormatting>
  <conditionalFormatting sqref="B43">
    <cfRule type="expression" dxfId="979" priority="20">
      <formula>$H43="Complete"</formula>
    </cfRule>
  </conditionalFormatting>
  <conditionalFormatting sqref="A44:D44 I44">
    <cfRule type="expression" dxfId="978" priority="19">
      <formula>$H44="Complete"</formula>
    </cfRule>
  </conditionalFormatting>
  <conditionalFormatting sqref="A46:B46">
    <cfRule type="expression" dxfId="977" priority="16">
      <formula>$H46="Complete"</formula>
    </cfRule>
  </conditionalFormatting>
  <conditionalFormatting sqref="D46">
    <cfRule type="expression" dxfId="976" priority="15">
      <formula>$H46="Complete"</formula>
    </cfRule>
  </conditionalFormatting>
  <conditionalFormatting sqref="C46">
    <cfRule type="expression" dxfId="975" priority="14">
      <formula>$H46="Complete"</formula>
    </cfRule>
  </conditionalFormatting>
  <conditionalFormatting sqref="I46">
    <cfRule type="expression" dxfId="974" priority="13">
      <formula>$H46="Complete"</formula>
    </cfRule>
  </conditionalFormatting>
  <conditionalFormatting sqref="I47">
    <cfRule type="expression" dxfId="973" priority="12">
      <formula>$H47="Complete"</formula>
    </cfRule>
  </conditionalFormatting>
  <conditionalFormatting sqref="D47">
    <cfRule type="expression" dxfId="972" priority="11">
      <formula>$H47="Complete"</formula>
    </cfRule>
  </conditionalFormatting>
  <conditionalFormatting sqref="A47 C47">
    <cfRule type="expression" dxfId="971" priority="10">
      <formula>$H47="Complete"</formula>
    </cfRule>
  </conditionalFormatting>
  <conditionalFormatting sqref="B47">
    <cfRule type="expression" dxfId="970" priority="9">
      <formula>$H47="Complete"</formula>
    </cfRule>
  </conditionalFormatting>
  <conditionalFormatting sqref="I49">
    <cfRule type="expression" dxfId="969" priority="7">
      <formula>$H49="Complete"</formula>
    </cfRule>
  </conditionalFormatting>
  <conditionalFormatting sqref="B49">
    <cfRule type="expression" dxfId="968" priority="2">
      <formula>$H49="Complete"</formula>
    </cfRule>
  </conditionalFormatting>
  <conditionalFormatting sqref="A49">
    <cfRule type="expression" dxfId="967" priority="5">
      <formula>$H49="Complete"</formula>
    </cfRule>
  </conditionalFormatting>
  <conditionalFormatting sqref="C49">
    <cfRule type="expression" dxfId="966" priority="3">
      <formula>$H49="Complete"</formula>
    </cfRule>
  </conditionalFormatting>
  <conditionalFormatting sqref="A49">
    <cfRule type="expression" dxfId="965" priority="4">
      <formula>$H49="Complete"</formula>
    </cfRule>
  </conditionalFormatting>
  <conditionalFormatting sqref="D49">
    <cfRule type="expression" dxfId="964" priority="1">
      <formula>$H49="Complete"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6326781-479F-480A-96F2-9FE713D90B31}">
          <x14:formula1>
            <xm:f>ProjectList!$A$2:$A$611</xm:f>
          </x14:formula1>
          <xm:sqref>B33:B55</xm:sqref>
        </x14:dataValidation>
        <x14:dataValidation type="list" allowBlank="1" showInputMessage="1" showErrorMessage="1" xr:uid="{2F72EC8B-2995-4003-8F9A-BEE46C81F242}">
          <x14:formula1>
            <xm:f>ProjectList!#REF!</xm:f>
          </x14:formula1>
          <xm:sqref>H2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18" width="13.33203125" hidden="1" customWidth="1"/>
    <col min="19" max="24" width="9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3'!$B$2+4</f>
        <v>44281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44281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44281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44281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44281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44281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44281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44281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44281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44281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44281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44281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44281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44281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44281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44281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44281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44281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44281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44281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44281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44281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44281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44281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44281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44281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44281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44281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/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8">
        <v>605115752</v>
      </c>
      <c r="D34" s="367" t="s">
        <v>1418</v>
      </c>
      <c r="E34" s="151"/>
      <c r="F34" s="151"/>
      <c r="G34" s="147"/>
      <c r="H34" s="150" t="s">
        <v>97</v>
      </c>
      <c r="I34" s="550" t="s">
        <v>1419</v>
      </c>
      <c r="J34" s="551"/>
      <c r="K34" s="372"/>
      <c r="L34" s="177"/>
      <c r="M34" s="177"/>
      <c r="N34" s="177"/>
    </row>
    <row r="35" spans="1:14" s="170" customFormat="1" x14ac:dyDescent="0.25">
      <c r="A35" s="278" t="s">
        <v>1285</v>
      </c>
      <c r="B35" s="179" t="s">
        <v>685</v>
      </c>
      <c r="C35" s="148">
        <v>605115752</v>
      </c>
      <c r="D35" s="149" t="s">
        <v>1418</v>
      </c>
      <c r="E35" s="151"/>
      <c r="F35" s="151"/>
      <c r="G35" s="151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51"/>
      <c r="G36" s="151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autoFilter ref="I4:I55" xr:uid="{DD4C234E-F034-4A61-9FCE-2107010E084A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963" priority="1895">
      <formula>$H60=0</formula>
    </cfRule>
  </conditionalFormatting>
  <conditionalFormatting sqref="D68">
    <cfRule type="expression" dxfId="962" priority="1894">
      <formula>$H68=0</formula>
    </cfRule>
  </conditionalFormatting>
  <conditionalFormatting sqref="D72">
    <cfRule type="expression" dxfId="961" priority="1893">
      <formula>$H72=0</formula>
    </cfRule>
  </conditionalFormatting>
  <conditionalFormatting sqref="D74">
    <cfRule type="expression" dxfId="960" priority="1892">
      <formula>$H74=0</formula>
    </cfRule>
  </conditionalFormatting>
  <conditionalFormatting sqref="D81">
    <cfRule type="expression" dxfId="959" priority="1891">
      <formula>$H81=0</formula>
    </cfRule>
  </conditionalFormatting>
  <conditionalFormatting sqref="D75">
    <cfRule type="expression" dxfId="958" priority="1890">
      <formula>$H75=0</formula>
    </cfRule>
  </conditionalFormatting>
  <conditionalFormatting sqref="D71">
    <cfRule type="expression" dxfId="957" priority="1889">
      <formula>$H71=0</formula>
    </cfRule>
  </conditionalFormatting>
  <conditionalFormatting sqref="D83">
    <cfRule type="expression" dxfId="956" priority="1888">
      <formula>$H83=0</formula>
    </cfRule>
  </conditionalFormatting>
  <conditionalFormatting sqref="D84">
    <cfRule type="expression" dxfId="955" priority="1887">
      <formula>$H84=0</formula>
    </cfRule>
  </conditionalFormatting>
  <conditionalFormatting sqref="D85">
    <cfRule type="expression" dxfId="954" priority="1886">
      <formula>$H85=0</formula>
    </cfRule>
  </conditionalFormatting>
  <conditionalFormatting sqref="D86">
    <cfRule type="expression" dxfId="953" priority="1885">
      <formula>$H86=0</formula>
    </cfRule>
  </conditionalFormatting>
  <conditionalFormatting sqref="D87">
    <cfRule type="expression" dxfId="952" priority="1884">
      <formula>$H87=0</formula>
    </cfRule>
  </conditionalFormatting>
  <conditionalFormatting sqref="D88">
    <cfRule type="expression" dxfId="951" priority="1883">
      <formula>$H88=0</formula>
    </cfRule>
  </conditionalFormatting>
  <conditionalFormatting sqref="D82">
    <cfRule type="expression" dxfId="950" priority="1882">
      <formula>$H82=0</formula>
    </cfRule>
  </conditionalFormatting>
  <conditionalFormatting sqref="D66">
    <cfRule type="expression" dxfId="949" priority="1881">
      <formula>$H66=0</formula>
    </cfRule>
  </conditionalFormatting>
  <conditionalFormatting sqref="D65">
    <cfRule type="expression" dxfId="948" priority="1880">
      <formula>$H65=0</formula>
    </cfRule>
  </conditionalFormatting>
  <conditionalFormatting sqref="D69">
    <cfRule type="expression" dxfId="947" priority="1879">
      <formula>$H69=0</formula>
    </cfRule>
  </conditionalFormatting>
  <conditionalFormatting sqref="D70">
    <cfRule type="expression" dxfId="946" priority="1878">
      <formula>$H70=0</formula>
    </cfRule>
  </conditionalFormatting>
  <conditionalFormatting sqref="D71">
    <cfRule type="expression" dxfId="945" priority="1877">
      <formula>$H71=0</formula>
    </cfRule>
  </conditionalFormatting>
  <conditionalFormatting sqref="D74">
    <cfRule type="expression" dxfId="944" priority="1876">
      <formula>$H74=0</formula>
    </cfRule>
  </conditionalFormatting>
  <conditionalFormatting sqref="D72">
    <cfRule type="expression" dxfId="943" priority="1875">
      <formula>$H72=0</formula>
    </cfRule>
  </conditionalFormatting>
  <conditionalFormatting sqref="D68">
    <cfRule type="expression" dxfId="942" priority="1874">
      <formula>$H68=0</formula>
    </cfRule>
  </conditionalFormatting>
  <conditionalFormatting sqref="D76">
    <cfRule type="expression" dxfId="941" priority="1873">
      <formula>$H76=0</formula>
    </cfRule>
  </conditionalFormatting>
  <conditionalFormatting sqref="D77">
    <cfRule type="expression" dxfId="940" priority="1872">
      <formula>$H77=0</formula>
    </cfRule>
  </conditionalFormatting>
  <conditionalFormatting sqref="D78">
    <cfRule type="expression" dxfId="939" priority="1871">
      <formula>$H78=0</formula>
    </cfRule>
  </conditionalFormatting>
  <conditionalFormatting sqref="D79">
    <cfRule type="expression" dxfId="938" priority="1870">
      <formula>$H79=0</formula>
    </cfRule>
  </conditionalFormatting>
  <conditionalFormatting sqref="D80">
    <cfRule type="expression" dxfId="937" priority="1869">
      <formula>$H80=0</formula>
    </cfRule>
  </conditionalFormatting>
  <conditionalFormatting sqref="A46 A49:A55">
    <cfRule type="expression" dxfId="936" priority="1692">
      <formula>$H46="Complete"</formula>
    </cfRule>
  </conditionalFormatting>
  <conditionalFormatting sqref="A46 A49:A57">
    <cfRule type="expression" dxfId="935" priority="1691">
      <formula>$H46="Complete"</formula>
    </cfRule>
  </conditionalFormatting>
  <conditionalFormatting sqref="A48">
    <cfRule type="expression" dxfId="934" priority="1176">
      <formula>$H48="Complete"</formula>
    </cfRule>
  </conditionalFormatting>
  <conditionalFormatting sqref="A48">
    <cfRule type="expression" dxfId="933" priority="1175">
      <formula>$H48="Complete"</formula>
    </cfRule>
  </conditionalFormatting>
  <conditionalFormatting sqref="C46 C48:C57">
    <cfRule type="expression" dxfId="932" priority="1086">
      <formula>$H46="Complete"</formula>
    </cfRule>
  </conditionalFormatting>
  <conditionalFormatting sqref="D46 D48:D57">
    <cfRule type="expression" dxfId="931" priority="1085">
      <formula>$H46="Complete"</formula>
    </cfRule>
  </conditionalFormatting>
  <conditionalFormatting sqref="B56:B57">
    <cfRule type="expression" dxfId="930" priority="1084">
      <formula>$H56="Complete"</formula>
    </cfRule>
  </conditionalFormatting>
  <conditionalFormatting sqref="B56:B57">
    <cfRule type="expression" dxfId="929" priority="1090">
      <formula>$H56="Complete"</formula>
    </cfRule>
  </conditionalFormatting>
  <conditionalFormatting sqref="B56:B57">
    <cfRule type="expression" dxfId="928" priority="1089">
      <formula>$H56="Complete"</formula>
    </cfRule>
  </conditionalFormatting>
  <conditionalFormatting sqref="C46 C48:C57">
    <cfRule type="expression" dxfId="927" priority="1088">
      <formula>$H46="Complete"</formula>
    </cfRule>
  </conditionalFormatting>
  <conditionalFormatting sqref="D46 D48:D57">
    <cfRule type="expression" dxfId="926" priority="1087">
      <formula>$H46="Complete"</formula>
    </cfRule>
  </conditionalFormatting>
  <conditionalFormatting sqref="I56:I57">
    <cfRule type="expression" dxfId="925" priority="995">
      <formula>$H56="Complete"</formula>
    </cfRule>
  </conditionalFormatting>
  <conditionalFormatting sqref="C46 C48:C57">
    <cfRule type="expression" dxfId="924" priority="1001">
      <formula>$H46="Complete"</formula>
    </cfRule>
  </conditionalFormatting>
  <conditionalFormatting sqref="D46 D48:D57">
    <cfRule type="expression" dxfId="923" priority="1000">
      <formula>$H46="Complete"</formula>
    </cfRule>
  </conditionalFormatting>
  <conditionalFormatting sqref="B56:B57">
    <cfRule type="expression" dxfId="922" priority="999">
      <formula>$H56="Complete"</formula>
    </cfRule>
  </conditionalFormatting>
  <conditionalFormatting sqref="A44">
    <cfRule type="expression" dxfId="921" priority="775">
      <formula>$H44="Complete"</formula>
    </cfRule>
  </conditionalFormatting>
  <conditionalFormatting sqref="A44">
    <cfRule type="expression" dxfId="920" priority="774">
      <formula>$H44="Complete"</formula>
    </cfRule>
  </conditionalFormatting>
  <conditionalFormatting sqref="C44">
    <cfRule type="expression" dxfId="919" priority="769">
      <formula>$H44="Complete"</formula>
    </cfRule>
  </conditionalFormatting>
  <conditionalFormatting sqref="D44">
    <cfRule type="expression" dxfId="918" priority="768">
      <formula>$H44="Complete"</formula>
    </cfRule>
  </conditionalFormatting>
  <conditionalFormatting sqref="C44">
    <cfRule type="expression" dxfId="917" priority="771">
      <formula>$H44="Complete"</formula>
    </cfRule>
  </conditionalFormatting>
  <conditionalFormatting sqref="D44">
    <cfRule type="expression" dxfId="916" priority="770">
      <formula>$H44="Complete"</formula>
    </cfRule>
  </conditionalFormatting>
  <conditionalFormatting sqref="C44">
    <cfRule type="expression" dxfId="915" priority="766">
      <formula>$H44="Complete"</formula>
    </cfRule>
  </conditionalFormatting>
  <conditionalFormatting sqref="D44">
    <cfRule type="expression" dxfId="914" priority="765">
      <formula>$H44="Complete"</formula>
    </cfRule>
  </conditionalFormatting>
  <conditionalFormatting sqref="A45">
    <cfRule type="expression" dxfId="913" priority="762">
      <formula>$H45="Complete"</formula>
    </cfRule>
  </conditionalFormatting>
  <conditionalFormatting sqref="A45">
    <cfRule type="expression" dxfId="912" priority="761">
      <formula>$H45="Complete"</formula>
    </cfRule>
  </conditionalFormatting>
  <conditionalFormatting sqref="D45">
    <cfRule type="expression" dxfId="911" priority="759">
      <formula>$H45="Complete"</formula>
    </cfRule>
  </conditionalFormatting>
  <conditionalFormatting sqref="C45">
    <cfRule type="expression" dxfId="910" priority="758">
      <formula>$H45="Complete"</formula>
    </cfRule>
  </conditionalFormatting>
  <conditionalFormatting sqref="A43">
    <cfRule type="expression" dxfId="909" priority="754">
      <formula>$H43="Complete"</formula>
    </cfRule>
  </conditionalFormatting>
  <conditionalFormatting sqref="A43">
    <cfRule type="expression" dxfId="908" priority="753">
      <formula>$H43="Complete"</formula>
    </cfRule>
  </conditionalFormatting>
  <conditionalFormatting sqref="C43">
    <cfRule type="expression" dxfId="907" priority="751">
      <formula>$H43="Complete"</formula>
    </cfRule>
  </conditionalFormatting>
  <conditionalFormatting sqref="D43">
    <cfRule type="expression" dxfId="906" priority="645">
      <formula>$H43="Complete"</formula>
    </cfRule>
  </conditionalFormatting>
  <conditionalFormatting sqref="D43">
    <cfRule type="expression" dxfId="905" priority="646">
      <formula>$H43="Complete"</formula>
    </cfRule>
  </conditionalFormatting>
  <conditionalFormatting sqref="D43">
    <cfRule type="expression" dxfId="904" priority="644">
      <formula>$H43="Complete"</formula>
    </cfRule>
  </conditionalFormatting>
  <conditionalFormatting sqref="A42">
    <cfRule type="expression" dxfId="903" priority="418">
      <formula>$H42="Complete"</formula>
    </cfRule>
  </conditionalFormatting>
  <conditionalFormatting sqref="A42">
    <cfRule type="expression" dxfId="902" priority="417">
      <formula>$H42="Complete"</formula>
    </cfRule>
  </conditionalFormatting>
  <conditionalFormatting sqref="D42">
    <cfRule type="expression" dxfId="901" priority="416">
      <formula>$H42="Complete"</formula>
    </cfRule>
  </conditionalFormatting>
  <conditionalFormatting sqref="C42">
    <cfRule type="expression" dxfId="900" priority="414">
      <formula>$H42="Complete"</formula>
    </cfRule>
  </conditionalFormatting>
  <conditionalFormatting sqref="A47">
    <cfRule type="expression" dxfId="899" priority="411">
      <formula>$H47="Complete"</formula>
    </cfRule>
  </conditionalFormatting>
  <conditionalFormatting sqref="A47">
    <cfRule type="expression" dxfId="898" priority="410">
      <formula>$H47="Complete"</formula>
    </cfRule>
  </conditionalFormatting>
  <conditionalFormatting sqref="D47">
    <cfRule type="expression" dxfId="897" priority="409">
      <formula>$H47="Complete"</formula>
    </cfRule>
  </conditionalFormatting>
  <conditionalFormatting sqref="C47">
    <cfRule type="expression" dxfId="896" priority="407">
      <formula>$H47="Complete"</formula>
    </cfRule>
  </conditionalFormatting>
  <conditionalFormatting sqref="A41">
    <cfRule type="expression" dxfId="895" priority="365">
      <formula>$H41="Complete"</formula>
    </cfRule>
  </conditionalFormatting>
  <conditionalFormatting sqref="A41">
    <cfRule type="expression" dxfId="894" priority="364">
      <formula>$H41="Complete"</formula>
    </cfRule>
  </conditionalFormatting>
  <conditionalFormatting sqref="D41">
    <cfRule type="expression" dxfId="893" priority="363">
      <formula>$H41="Complete"</formula>
    </cfRule>
  </conditionalFormatting>
  <conditionalFormatting sqref="C41">
    <cfRule type="expression" dxfId="892" priority="361">
      <formula>$H41="Complete"</formula>
    </cfRule>
  </conditionalFormatting>
  <conditionalFormatting sqref="I46:I49 I41">
    <cfRule type="expression" dxfId="891" priority="299">
      <formula>$H41="Complete"</formula>
    </cfRule>
  </conditionalFormatting>
  <conditionalFormatting sqref="I50:I55">
    <cfRule type="expression" dxfId="890" priority="297">
      <formula>$H50="Complete"</formula>
    </cfRule>
  </conditionalFormatting>
  <conditionalFormatting sqref="I42:I44">
    <cfRule type="expression" dxfId="889" priority="296">
      <formula>$H42="Complete"</formula>
    </cfRule>
  </conditionalFormatting>
  <conditionalFormatting sqref="I45">
    <cfRule type="expression" dxfId="888" priority="295">
      <formula>$H45="Complete"</formula>
    </cfRule>
  </conditionalFormatting>
  <conditionalFormatting sqref="B41:B55">
    <cfRule type="expression" dxfId="887" priority="293">
      <formula>$H41="Complete"</formula>
    </cfRule>
  </conditionalFormatting>
  <conditionalFormatting sqref="I40">
    <cfRule type="expression" dxfId="886" priority="161">
      <formula>$H40="Complete"</formula>
    </cfRule>
  </conditionalFormatting>
  <conditionalFormatting sqref="D40">
    <cfRule type="expression" dxfId="885" priority="158">
      <formula>$H40="Complete"</formula>
    </cfRule>
  </conditionalFormatting>
  <conditionalFormatting sqref="D40">
    <cfRule type="expression" dxfId="884" priority="160">
      <formula>$H40="Complete"</formula>
    </cfRule>
  </conditionalFormatting>
  <conditionalFormatting sqref="D40">
    <cfRule type="expression" dxfId="883" priority="159">
      <formula>$H40="Complete"</formula>
    </cfRule>
  </conditionalFormatting>
  <conditionalFormatting sqref="A40">
    <cfRule type="expression" dxfId="882" priority="157">
      <formula>$H40="Complete"</formula>
    </cfRule>
  </conditionalFormatting>
  <conditionalFormatting sqref="C40">
    <cfRule type="expression" dxfId="881" priority="156">
      <formula>$H40="Complete"</formula>
    </cfRule>
  </conditionalFormatting>
  <conditionalFormatting sqref="C40">
    <cfRule type="expression" dxfId="880" priority="155">
      <formula>$H40="Complete"</formula>
    </cfRule>
  </conditionalFormatting>
  <conditionalFormatting sqref="B40">
    <cfRule type="expression" dxfId="879" priority="154">
      <formula>$H40="Complete"</formula>
    </cfRule>
  </conditionalFormatting>
  <conditionalFormatting sqref="I37">
    <cfRule type="expression" dxfId="878" priority="101">
      <formula>$H37="Complete"</formula>
    </cfRule>
  </conditionalFormatting>
  <conditionalFormatting sqref="A37 D37">
    <cfRule type="expression" dxfId="877" priority="100">
      <formula>$H37="Complete"</formula>
    </cfRule>
  </conditionalFormatting>
  <conditionalFormatting sqref="B37">
    <cfRule type="expression" dxfId="876" priority="99">
      <formula>$H37="Complete"</formula>
    </cfRule>
  </conditionalFormatting>
  <conditionalFormatting sqref="I39">
    <cfRule type="expression" dxfId="875" priority="95">
      <formula>$H39="Complete"</formula>
    </cfRule>
  </conditionalFormatting>
  <conditionalFormatting sqref="D39">
    <cfRule type="expression" dxfId="874" priority="94">
      <formula>$H39="Complete"</formula>
    </cfRule>
  </conditionalFormatting>
  <conditionalFormatting sqref="C39">
    <cfRule type="expression" dxfId="873" priority="93">
      <formula>$H39="Complete"</formula>
    </cfRule>
  </conditionalFormatting>
  <conditionalFormatting sqref="A39">
    <cfRule type="expression" dxfId="872" priority="92">
      <formula>$H39="Complete"</formula>
    </cfRule>
  </conditionalFormatting>
  <conditionalFormatting sqref="B39">
    <cfRule type="expression" dxfId="871" priority="91">
      <formula>$H39="Complete"</formula>
    </cfRule>
  </conditionalFormatting>
  <conditionalFormatting sqref="H33:H55">
    <cfRule type="expression" dxfId="870" priority="60">
      <formula>$H33="Complete"</formula>
    </cfRule>
  </conditionalFormatting>
  <conditionalFormatting sqref="D33">
    <cfRule type="expression" dxfId="869" priority="40">
      <formula>$H33="Complete"</formula>
    </cfRule>
  </conditionalFormatting>
  <conditionalFormatting sqref="C33">
    <cfRule type="expression" dxfId="868" priority="39">
      <formula>$H33="Complete"</formula>
    </cfRule>
  </conditionalFormatting>
  <conditionalFormatting sqref="C33">
    <cfRule type="expression" dxfId="867" priority="38">
      <formula>$H33="Complete"</formula>
    </cfRule>
  </conditionalFormatting>
  <conditionalFormatting sqref="A33">
    <cfRule type="expression" dxfId="866" priority="42">
      <formula>$H33="Complete"</formula>
    </cfRule>
  </conditionalFormatting>
  <conditionalFormatting sqref="A33">
    <cfRule type="expression" dxfId="865" priority="41">
      <formula>$H33="Complete"</formula>
    </cfRule>
  </conditionalFormatting>
  <conditionalFormatting sqref="B33">
    <cfRule type="expression" dxfId="864" priority="37">
      <formula>$H33="Complete"</formula>
    </cfRule>
  </conditionalFormatting>
  <conditionalFormatting sqref="I33">
    <cfRule type="expression" dxfId="863" priority="36">
      <formula>$H33="Complete"</formula>
    </cfRule>
  </conditionalFormatting>
  <conditionalFormatting sqref="A34">
    <cfRule type="expression" dxfId="862" priority="35">
      <formula>$H34="Complete"</formula>
    </cfRule>
  </conditionalFormatting>
  <conditionalFormatting sqref="D34">
    <cfRule type="expression" dxfId="861" priority="33">
      <formula>$H34="Complete"</formula>
    </cfRule>
  </conditionalFormatting>
  <conditionalFormatting sqref="I34">
    <cfRule type="expression" dxfId="860" priority="32">
      <formula>$H34="Complete"</formula>
    </cfRule>
  </conditionalFormatting>
  <conditionalFormatting sqref="B34">
    <cfRule type="expression" dxfId="859" priority="31">
      <formula>$H34="Complete"</formula>
    </cfRule>
  </conditionalFormatting>
  <conditionalFormatting sqref="C34">
    <cfRule type="expression" dxfId="858" priority="30">
      <formula>$H34="Complete"</formula>
    </cfRule>
  </conditionalFormatting>
  <conditionalFormatting sqref="A35">
    <cfRule type="expression" dxfId="857" priority="28">
      <formula>$H35="Complete"</formula>
    </cfRule>
  </conditionalFormatting>
  <conditionalFormatting sqref="A35">
    <cfRule type="expression" dxfId="856" priority="27">
      <formula>$H35="Complete"</formula>
    </cfRule>
  </conditionalFormatting>
  <conditionalFormatting sqref="B35">
    <cfRule type="expression" dxfId="855" priority="25">
      <formula>$H35="Complete"</formula>
    </cfRule>
  </conditionalFormatting>
  <conditionalFormatting sqref="D35">
    <cfRule type="expression" dxfId="854" priority="22">
      <formula>$H35="Complete"</formula>
    </cfRule>
  </conditionalFormatting>
  <conditionalFormatting sqref="D35">
    <cfRule type="expression" dxfId="853" priority="24">
      <formula>$H35="Complete"</formula>
    </cfRule>
  </conditionalFormatting>
  <conditionalFormatting sqref="D35">
    <cfRule type="expression" dxfId="852" priority="23">
      <formula>$H35="Complete"</formula>
    </cfRule>
  </conditionalFormatting>
  <conditionalFormatting sqref="I35">
    <cfRule type="expression" dxfId="851" priority="21">
      <formula>$H35="Complete"</formula>
    </cfRule>
  </conditionalFormatting>
  <conditionalFormatting sqref="C35">
    <cfRule type="expression" dxfId="850" priority="20">
      <formula>$H35="Complete"</formula>
    </cfRule>
  </conditionalFormatting>
  <conditionalFormatting sqref="A36">
    <cfRule type="expression" dxfId="849" priority="18">
      <formula>$H36="Complete"</formula>
    </cfRule>
  </conditionalFormatting>
  <conditionalFormatting sqref="D36">
    <cfRule type="expression" dxfId="848" priority="15">
      <formula>$H36="Complete"</formula>
    </cfRule>
  </conditionalFormatting>
  <conditionalFormatting sqref="D36">
    <cfRule type="expression" dxfId="847" priority="17">
      <formula>$H36="Complete"</formula>
    </cfRule>
  </conditionalFormatting>
  <conditionalFormatting sqref="D36">
    <cfRule type="expression" dxfId="846" priority="16">
      <formula>$H36="Complete"</formula>
    </cfRule>
  </conditionalFormatting>
  <conditionalFormatting sqref="I36">
    <cfRule type="expression" dxfId="845" priority="14">
      <formula>$H36="Complete"</formula>
    </cfRule>
  </conditionalFormatting>
  <conditionalFormatting sqref="B36">
    <cfRule type="expression" dxfId="844" priority="13">
      <formula>$H36="Complete"</formula>
    </cfRule>
  </conditionalFormatting>
  <conditionalFormatting sqref="C36">
    <cfRule type="expression" dxfId="843" priority="12">
      <formula>$H36="Complete"</formula>
    </cfRule>
  </conditionalFormatting>
  <conditionalFormatting sqref="C37">
    <cfRule type="expression" dxfId="842" priority="11">
      <formula>$H37="Complete"</formula>
    </cfRule>
  </conditionalFormatting>
  <conditionalFormatting sqref="I6:I31">
    <cfRule type="cellIs" dxfId="841" priority="10" operator="equal">
      <formula>"Needs Trained"</formula>
    </cfRule>
  </conditionalFormatting>
  <conditionalFormatting sqref="I6:I31">
    <cfRule type="cellIs" dxfId="840" priority="9" operator="equal">
      <formula>"Signed Off"</formula>
    </cfRule>
  </conditionalFormatting>
  <conditionalFormatting sqref="I5">
    <cfRule type="cellIs" dxfId="839" priority="8" operator="equal">
      <formula>"Needs Trained"</formula>
    </cfRule>
  </conditionalFormatting>
  <conditionalFormatting sqref="I5">
    <cfRule type="cellIs" dxfId="838" priority="7" operator="equal">
      <formula>"Signed Off"</formula>
    </cfRule>
  </conditionalFormatting>
  <conditionalFormatting sqref="A38">
    <cfRule type="expression" dxfId="837" priority="6">
      <formula>$H38="Complete"</formula>
    </cfRule>
  </conditionalFormatting>
  <conditionalFormatting sqref="D38">
    <cfRule type="expression" dxfId="836" priority="5">
      <formula>$H38="Complete"</formula>
    </cfRule>
  </conditionalFormatting>
  <conditionalFormatting sqref="B38">
    <cfRule type="expression" dxfId="835" priority="4">
      <formula>$H38="Complete"</formula>
    </cfRule>
  </conditionalFormatting>
  <conditionalFormatting sqref="C38">
    <cfRule type="expression" dxfId="834" priority="3">
      <formula>$H38="Complete"</formula>
    </cfRule>
  </conditionalFormatting>
  <conditionalFormatting sqref="C38">
    <cfRule type="expression" dxfId="833" priority="2">
      <formula>$H38="Complete"</formula>
    </cfRule>
  </conditionalFormatting>
  <conditionalFormatting sqref="I38">
    <cfRule type="expression" dxfId="832" priority="1">
      <formula>$H38="Complete"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80B46C2-A037-4793-B201-92A6A7342A42}">
          <x14:formula1>
            <xm:f>ProjectList!$A$2:$A$611</xm:f>
          </x14:formula1>
          <xm:sqref>B33:B55</xm:sqref>
        </x14:dataValidation>
        <x14:dataValidation type="list" allowBlank="1" showInputMessage="1" showErrorMessage="1" xr:uid="{45265AA1-981A-4AAA-ABD2-DE52C298049B}">
          <x14:formula1>
            <xm:f>ProjectList!#REF!</xm:f>
          </x14:formula1>
          <xm:sqref>H2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53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44282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51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8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8">
        <v>605115752</v>
      </c>
      <c r="D35" s="149" t="s">
        <v>1418</v>
      </c>
      <c r="E35" s="151"/>
      <c r="F35" s="151"/>
      <c r="G35" s="151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8">
        <v>605115752</v>
      </c>
      <c r="D36" s="149" t="s">
        <v>1418</v>
      </c>
      <c r="E36" s="151"/>
      <c r="F36" s="151"/>
      <c r="G36" s="151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97</v>
      </c>
      <c r="I42" s="552"/>
      <c r="J42" s="553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97</v>
      </c>
      <c r="I43" s="552"/>
      <c r="J43" s="553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831" priority="112">
      <formula>$H48="Complete"</formula>
    </cfRule>
  </conditionalFormatting>
  <conditionalFormatting sqref="C48 C50 C52">
    <cfRule type="expression" dxfId="830" priority="111">
      <formula>$H48="Complete"</formula>
    </cfRule>
  </conditionalFormatting>
  <conditionalFormatting sqref="C48 C50 C52">
    <cfRule type="expression" dxfId="829" priority="110">
      <formula>$H48="Complete"</formula>
    </cfRule>
  </conditionalFormatting>
  <conditionalFormatting sqref="A46">
    <cfRule type="expression" dxfId="828" priority="107">
      <formula>$H46="Complete"</formula>
    </cfRule>
  </conditionalFormatting>
  <conditionalFormatting sqref="A34">
    <cfRule type="expression" dxfId="827" priority="100">
      <formula>$H34="Complete"</formula>
    </cfRule>
  </conditionalFormatting>
  <conditionalFormatting sqref="C46">
    <cfRule type="expression" dxfId="826" priority="105">
      <formula>$H46="Complete"</formula>
    </cfRule>
  </conditionalFormatting>
  <conditionalFormatting sqref="A34">
    <cfRule type="expression" dxfId="825" priority="99">
      <formula>$H34="Complete"</formula>
    </cfRule>
  </conditionalFormatting>
  <conditionalFormatting sqref="D34">
    <cfRule type="expression" dxfId="824" priority="95">
      <formula>$H34="Complete"</formula>
    </cfRule>
  </conditionalFormatting>
  <conditionalFormatting sqref="A41">
    <cfRule type="expression" dxfId="823" priority="94">
      <formula>$H41="Complete"</formula>
    </cfRule>
  </conditionalFormatting>
  <conditionalFormatting sqref="A41">
    <cfRule type="expression" dxfId="822" priority="93">
      <formula>$H41="Complete"</formula>
    </cfRule>
  </conditionalFormatting>
  <conditionalFormatting sqref="C41">
    <cfRule type="expression" dxfId="821" priority="92">
      <formula>$H41="Complete"</formula>
    </cfRule>
  </conditionalFormatting>
  <conditionalFormatting sqref="D41">
    <cfRule type="expression" dxfId="820" priority="90">
      <formula>$H41="Complete"</formula>
    </cfRule>
  </conditionalFormatting>
  <conditionalFormatting sqref="A33">
    <cfRule type="expression" dxfId="819" priority="88">
      <formula>$H33="Complete"</formula>
    </cfRule>
  </conditionalFormatting>
  <conditionalFormatting sqref="A33">
    <cfRule type="expression" dxfId="818" priority="87">
      <formula>$H33="Complete"</formula>
    </cfRule>
  </conditionalFormatting>
  <conditionalFormatting sqref="C33">
    <cfRule type="expression" dxfId="817" priority="86">
      <formula>$H33="Complete"</formula>
    </cfRule>
  </conditionalFormatting>
  <conditionalFormatting sqref="D33">
    <cfRule type="expression" dxfId="816" priority="84">
      <formula>$H33="Complete"</formula>
    </cfRule>
  </conditionalFormatting>
  <conditionalFormatting sqref="A49">
    <cfRule type="expression" dxfId="815" priority="73">
      <formula>$H49="Complete"</formula>
    </cfRule>
  </conditionalFormatting>
  <conditionalFormatting sqref="A49">
    <cfRule type="expression" dxfId="814" priority="72">
      <formula>$H49="Complete"</formula>
    </cfRule>
  </conditionalFormatting>
  <conditionalFormatting sqref="C49">
    <cfRule type="expression" dxfId="813" priority="70">
      <formula>$H49="Complete"</formula>
    </cfRule>
  </conditionalFormatting>
  <conditionalFormatting sqref="C49">
    <cfRule type="expression" dxfId="812" priority="69">
      <formula>$H49="Complete"</formula>
    </cfRule>
  </conditionalFormatting>
  <conditionalFormatting sqref="D49">
    <cfRule type="expression" dxfId="811" priority="68">
      <formula>$H49="Complete"</formula>
    </cfRule>
  </conditionalFormatting>
  <conditionalFormatting sqref="A45">
    <cfRule type="expression" dxfId="810" priority="66">
      <formula>$H45="Complete"</formula>
    </cfRule>
  </conditionalFormatting>
  <conditionalFormatting sqref="C42">
    <cfRule type="expression" dxfId="809" priority="62">
      <formula>$H42="Complete"</formula>
    </cfRule>
  </conditionalFormatting>
  <conditionalFormatting sqref="A45">
    <cfRule type="expression" dxfId="808" priority="65">
      <formula>$H45="Complete"</formula>
    </cfRule>
  </conditionalFormatting>
  <conditionalFormatting sqref="A42">
    <cfRule type="expression" dxfId="807" priority="64">
      <formula>$H42="Complete"</formula>
    </cfRule>
  </conditionalFormatting>
  <conditionalFormatting sqref="A42">
    <cfRule type="expression" dxfId="806" priority="63">
      <formula>$H42="Complete"</formula>
    </cfRule>
  </conditionalFormatting>
  <conditionalFormatting sqref="D42">
    <cfRule type="expression" dxfId="805" priority="61">
      <formula>$H42="Complete"</formula>
    </cfRule>
  </conditionalFormatting>
  <conditionalFormatting sqref="D42">
    <cfRule type="expression" dxfId="804" priority="60">
      <formula>$H42="Complete"</formula>
    </cfRule>
  </conditionalFormatting>
  <conditionalFormatting sqref="D42">
    <cfRule type="expression" dxfId="803" priority="59">
      <formula>$H42="Complete"</formula>
    </cfRule>
  </conditionalFormatting>
  <conditionalFormatting sqref="A43">
    <cfRule type="expression" dxfId="802" priority="57">
      <formula>$H43="Complete"</formula>
    </cfRule>
  </conditionalFormatting>
  <conditionalFormatting sqref="D43 D45">
    <cfRule type="expression" dxfId="801" priority="56">
      <formula>$H43="Complete"</formula>
    </cfRule>
  </conditionalFormatting>
  <conditionalFormatting sqref="C43 C45">
    <cfRule type="expression" dxfId="800" priority="55">
      <formula>$H43="Complete"</formula>
    </cfRule>
  </conditionalFormatting>
  <conditionalFormatting sqref="C43 C45">
    <cfRule type="expression" dxfId="799" priority="54">
      <formula>$H43="Complete"</formula>
    </cfRule>
  </conditionalFormatting>
  <conditionalFormatting sqref="A44">
    <cfRule type="expression" dxfId="798" priority="50">
      <formula>$H44="Complete"</formula>
    </cfRule>
  </conditionalFormatting>
  <conditionalFormatting sqref="A44">
    <cfRule type="expression" dxfId="797" priority="49">
      <formula>$H44="Complete"</formula>
    </cfRule>
  </conditionalFormatting>
  <conditionalFormatting sqref="C44">
    <cfRule type="expression" dxfId="796" priority="47">
      <formula>$H44="Complete"</formula>
    </cfRule>
  </conditionalFormatting>
  <conditionalFormatting sqref="D44">
    <cfRule type="expression" dxfId="795" priority="45">
      <formula>$H44="Complete"</formula>
    </cfRule>
  </conditionalFormatting>
  <conditionalFormatting sqref="D60:D64 D69:D70 D67">
    <cfRule type="expression" dxfId="794" priority="164">
      <formula>$H60=0</formula>
    </cfRule>
  </conditionalFormatting>
  <conditionalFormatting sqref="D68">
    <cfRule type="expression" dxfId="793" priority="163">
      <formula>$H68=0</formula>
    </cfRule>
  </conditionalFormatting>
  <conditionalFormatting sqref="D72">
    <cfRule type="expression" dxfId="792" priority="162">
      <formula>$H72=0</formula>
    </cfRule>
  </conditionalFormatting>
  <conditionalFormatting sqref="D74">
    <cfRule type="expression" dxfId="791" priority="161">
      <formula>$H74=0</formula>
    </cfRule>
  </conditionalFormatting>
  <conditionalFormatting sqref="D81">
    <cfRule type="expression" dxfId="790" priority="160">
      <formula>$H81=0</formula>
    </cfRule>
  </conditionalFormatting>
  <conditionalFormatting sqref="D75">
    <cfRule type="expression" dxfId="789" priority="159">
      <formula>$H75=0</formula>
    </cfRule>
  </conditionalFormatting>
  <conditionalFormatting sqref="D71">
    <cfRule type="expression" dxfId="788" priority="158">
      <formula>$H71=0</formula>
    </cfRule>
  </conditionalFormatting>
  <conditionalFormatting sqref="D83">
    <cfRule type="expression" dxfId="787" priority="157">
      <formula>$H83=0</formula>
    </cfRule>
  </conditionalFormatting>
  <conditionalFormatting sqref="D84">
    <cfRule type="expression" dxfId="786" priority="156">
      <formula>$H84=0</formula>
    </cfRule>
  </conditionalFormatting>
  <conditionalFormatting sqref="D85">
    <cfRule type="expression" dxfId="785" priority="155">
      <formula>$H85=0</formula>
    </cfRule>
  </conditionalFormatting>
  <conditionalFormatting sqref="D86">
    <cfRule type="expression" dxfId="784" priority="154">
      <formula>$H86=0</formula>
    </cfRule>
  </conditionalFormatting>
  <conditionalFormatting sqref="D87">
    <cfRule type="expression" dxfId="783" priority="153">
      <formula>$H87=0</formula>
    </cfRule>
  </conditionalFormatting>
  <conditionalFormatting sqref="D88">
    <cfRule type="expression" dxfId="782" priority="152">
      <formula>$H88=0</formula>
    </cfRule>
  </conditionalFormatting>
  <conditionalFormatting sqref="D82">
    <cfRule type="expression" dxfId="781" priority="151">
      <formula>$H82=0</formula>
    </cfRule>
  </conditionalFormatting>
  <conditionalFormatting sqref="D66">
    <cfRule type="expression" dxfId="780" priority="150">
      <formula>$H66=0</formula>
    </cfRule>
  </conditionalFormatting>
  <conditionalFormatting sqref="D65">
    <cfRule type="expression" dxfId="779" priority="149">
      <formula>$H65=0</formula>
    </cfRule>
  </conditionalFormatting>
  <conditionalFormatting sqref="D69">
    <cfRule type="expression" dxfId="778" priority="148">
      <formula>$H69=0</formula>
    </cfRule>
  </conditionalFormatting>
  <conditionalFormatting sqref="D70">
    <cfRule type="expression" dxfId="777" priority="147">
      <formula>$H70=0</formula>
    </cfRule>
  </conditionalFormatting>
  <conditionalFormatting sqref="D71">
    <cfRule type="expression" dxfId="776" priority="146">
      <formula>$H71=0</formula>
    </cfRule>
  </conditionalFormatting>
  <conditionalFormatting sqref="D74">
    <cfRule type="expression" dxfId="775" priority="145">
      <formula>$H74=0</formula>
    </cfRule>
  </conditionalFormatting>
  <conditionalFormatting sqref="D72">
    <cfRule type="expression" dxfId="774" priority="144">
      <formula>$H72=0</formula>
    </cfRule>
  </conditionalFormatting>
  <conditionalFormatting sqref="D68">
    <cfRule type="expression" dxfId="773" priority="143">
      <formula>$H68=0</formula>
    </cfRule>
  </conditionalFormatting>
  <conditionalFormatting sqref="D76">
    <cfRule type="expression" dxfId="772" priority="142">
      <formula>$H76=0</formula>
    </cfRule>
  </conditionalFormatting>
  <conditionalFormatting sqref="D77">
    <cfRule type="expression" dxfId="771" priority="141">
      <formula>$H77=0</formula>
    </cfRule>
  </conditionalFormatting>
  <conditionalFormatting sqref="D78">
    <cfRule type="expression" dxfId="770" priority="140">
      <formula>$H78=0</formula>
    </cfRule>
  </conditionalFormatting>
  <conditionalFormatting sqref="D79">
    <cfRule type="expression" dxfId="769" priority="139">
      <formula>$H79=0</formula>
    </cfRule>
  </conditionalFormatting>
  <conditionalFormatting sqref="D80">
    <cfRule type="expression" dxfId="768" priority="138">
      <formula>$H80=0</formula>
    </cfRule>
  </conditionalFormatting>
  <conditionalFormatting sqref="A51:A52 A54:A55 A38:A40 C38:D40">
    <cfRule type="expression" dxfId="767" priority="137">
      <formula>$H38="Complete"</formula>
    </cfRule>
  </conditionalFormatting>
  <conditionalFormatting sqref="A51:A52 A54:A55">
    <cfRule type="expression" dxfId="766" priority="136">
      <formula>$H51="Complete"</formula>
    </cfRule>
  </conditionalFormatting>
  <conditionalFormatting sqref="C54:C55">
    <cfRule type="expression" dxfId="765" priority="135">
      <formula>$H54="Complete"</formula>
    </cfRule>
  </conditionalFormatting>
  <conditionalFormatting sqref="D54:D55">
    <cfRule type="expression" dxfId="764" priority="134">
      <formula>$H54="Complete"</formula>
    </cfRule>
  </conditionalFormatting>
  <conditionalFormatting sqref="A50">
    <cfRule type="expression" dxfId="763" priority="132">
      <formula>$H50="Complete"</formula>
    </cfRule>
  </conditionalFormatting>
  <conditionalFormatting sqref="A50">
    <cfRule type="expression" dxfId="762" priority="131">
      <formula>$H50="Complete"</formula>
    </cfRule>
  </conditionalFormatting>
  <conditionalFormatting sqref="A53">
    <cfRule type="expression" dxfId="761" priority="130">
      <formula>$H53="Complete"</formula>
    </cfRule>
  </conditionalFormatting>
  <conditionalFormatting sqref="A53">
    <cfRule type="expression" dxfId="760" priority="129">
      <formula>$H53="Complete"</formula>
    </cfRule>
  </conditionalFormatting>
  <conditionalFormatting sqref="D53">
    <cfRule type="expression" dxfId="759" priority="128">
      <formula>$H53="Complete"</formula>
    </cfRule>
  </conditionalFormatting>
  <conditionalFormatting sqref="C53">
    <cfRule type="expression" dxfId="758" priority="126">
      <formula>$H53="Complete"</formula>
    </cfRule>
  </conditionalFormatting>
  <conditionalFormatting sqref="C53">
    <cfRule type="expression" dxfId="757" priority="125">
      <formula>$H53="Complete"</formula>
    </cfRule>
  </conditionalFormatting>
  <conditionalFormatting sqref="C51">
    <cfRule type="expression" dxfId="756" priority="123">
      <formula>$H51="Complete"</formula>
    </cfRule>
  </conditionalFormatting>
  <conditionalFormatting sqref="C51">
    <cfRule type="expression" dxfId="755" priority="122">
      <formula>$H51="Complete"</formula>
    </cfRule>
  </conditionalFormatting>
  <conditionalFormatting sqref="D51">
    <cfRule type="expression" dxfId="754" priority="121">
      <formula>$H51="Complete"</formula>
    </cfRule>
  </conditionalFormatting>
  <conditionalFormatting sqref="C47">
    <cfRule type="expression" dxfId="753" priority="118">
      <formula>$H47="Complete"</formula>
    </cfRule>
  </conditionalFormatting>
  <conditionalFormatting sqref="A47">
    <cfRule type="expression" dxfId="752" priority="120">
      <formula>$H47="Complete"</formula>
    </cfRule>
  </conditionalFormatting>
  <conditionalFormatting sqref="A47">
    <cfRule type="expression" dxfId="751" priority="119">
      <formula>$H47="Complete"</formula>
    </cfRule>
  </conditionalFormatting>
  <conditionalFormatting sqref="D47">
    <cfRule type="expression" dxfId="750" priority="115">
      <formula>$H47="Complete"</formula>
    </cfRule>
  </conditionalFormatting>
  <conditionalFormatting sqref="D47">
    <cfRule type="expression" dxfId="749" priority="117">
      <formula>$H47="Complete"</formula>
    </cfRule>
  </conditionalFormatting>
  <conditionalFormatting sqref="D47">
    <cfRule type="expression" dxfId="748" priority="116">
      <formula>$H47="Complete"</formula>
    </cfRule>
  </conditionalFormatting>
  <conditionalFormatting sqref="A48">
    <cfRule type="expression" dxfId="747" priority="114">
      <formula>$H48="Complete"</formula>
    </cfRule>
  </conditionalFormatting>
  <conditionalFormatting sqref="A48">
    <cfRule type="expression" dxfId="746" priority="113">
      <formula>$H48="Complete"</formula>
    </cfRule>
  </conditionalFormatting>
  <conditionalFormatting sqref="A46">
    <cfRule type="expression" dxfId="745" priority="108">
      <formula>$H46="Complete"</formula>
    </cfRule>
  </conditionalFormatting>
  <conditionalFormatting sqref="D46">
    <cfRule type="expression" dxfId="744" priority="106">
      <formula>$H46="Complete"</formula>
    </cfRule>
  </conditionalFormatting>
  <conditionalFormatting sqref="A43">
    <cfRule type="expression" dxfId="743" priority="58">
      <formula>$H43="Complete"</formula>
    </cfRule>
  </conditionalFormatting>
  <conditionalFormatting sqref="C44">
    <cfRule type="expression" dxfId="742" priority="46">
      <formula>$H44="Complete"</formula>
    </cfRule>
  </conditionalFormatting>
  <conditionalFormatting sqref="I33:I34 I46:I49 I38:I41">
    <cfRule type="expression" dxfId="741" priority="44">
      <formula>$H33="Complete"</formula>
    </cfRule>
  </conditionalFormatting>
  <conditionalFormatting sqref="H33:H55">
    <cfRule type="expression" dxfId="740" priority="43">
      <formula>$H33="Complete"</formula>
    </cfRule>
  </conditionalFormatting>
  <conditionalFormatting sqref="I50:I55">
    <cfRule type="expression" dxfId="739" priority="42">
      <formula>$H50="Complete"</formula>
    </cfRule>
  </conditionalFormatting>
  <conditionalFormatting sqref="I42:I44">
    <cfRule type="expression" dxfId="738" priority="41">
      <formula>$H42="Complete"</formula>
    </cfRule>
  </conditionalFormatting>
  <conditionalFormatting sqref="I45">
    <cfRule type="expression" dxfId="737" priority="40">
      <formula>$H45="Complete"</formula>
    </cfRule>
  </conditionalFormatting>
  <conditionalFormatting sqref="B33">
    <cfRule type="expression" dxfId="736" priority="39">
      <formula>$H33="Complete"</formula>
    </cfRule>
  </conditionalFormatting>
  <conditionalFormatting sqref="B34 B38:B55">
    <cfRule type="expression" dxfId="735" priority="38">
      <formula>$H34="Complete"</formula>
    </cfRule>
  </conditionalFormatting>
  <conditionalFormatting sqref="A36">
    <cfRule type="expression" dxfId="734" priority="33">
      <formula>$H36="Complete"</formula>
    </cfRule>
  </conditionalFormatting>
  <conditionalFormatting sqref="A36">
    <cfRule type="expression" dxfId="733" priority="32">
      <formula>$H36="Complete"</formula>
    </cfRule>
  </conditionalFormatting>
  <conditionalFormatting sqref="C36">
    <cfRule type="expression" dxfId="732" priority="31">
      <formula>$H36="Complete"</formula>
    </cfRule>
  </conditionalFormatting>
  <conditionalFormatting sqref="D36">
    <cfRule type="expression" dxfId="731" priority="30">
      <formula>$H36="Complete"</formula>
    </cfRule>
  </conditionalFormatting>
  <conditionalFormatting sqref="I36">
    <cfRule type="expression" dxfId="730" priority="29">
      <formula>$H36="Complete"</formula>
    </cfRule>
  </conditionalFormatting>
  <conditionalFormatting sqref="B36">
    <cfRule type="expression" dxfId="729" priority="26">
      <formula>$H36="Complete"</formula>
    </cfRule>
  </conditionalFormatting>
  <conditionalFormatting sqref="C34">
    <cfRule type="expression" dxfId="728" priority="18">
      <formula>$H34="Complete"</formula>
    </cfRule>
  </conditionalFormatting>
  <conditionalFormatting sqref="A35">
    <cfRule type="expression" dxfId="727" priority="16">
      <formula>$H35="Complete"</formula>
    </cfRule>
  </conditionalFormatting>
  <conditionalFormatting sqref="B35">
    <cfRule type="expression" dxfId="726" priority="15">
      <formula>$H35="Complete"</formula>
    </cfRule>
  </conditionalFormatting>
  <conditionalFormatting sqref="D35">
    <cfRule type="expression" dxfId="725" priority="12">
      <formula>$H35="Complete"</formula>
    </cfRule>
  </conditionalFormatting>
  <conditionalFormatting sqref="D35">
    <cfRule type="expression" dxfId="724" priority="14">
      <formula>$H35="Complete"</formula>
    </cfRule>
  </conditionalFormatting>
  <conditionalFormatting sqref="D35">
    <cfRule type="expression" dxfId="723" priority="13">
      <formula>$H35="Complete"</formula>
    </cfRule>
  </conditionalFormatting>
  <conditionalFormatting sqref="I35">
    <cfRule type="expression" dxfId="722" priority="11">
      <formula>$H35="Complete"</formula>
    </cfRule>
  </conditionalFormatting>
  <conditionalFormatting sqref="C35">
    <cfRule type="expression" dxfId="721" priority="10">
      <formula>$H35="Complete"</formula>
    </cfRule>
  </conditionalFormatting>
  <conditionalFormatting sqref="I37">
    <cfRule type="expression" dxfId="720" priority="9">
      <formula>$H37="Complete"</formula>
    </cfRule>
  </conditionalFormatting>
  <conditionalFormatting sqref="A37 C37">
    <cfRule type="expression" dxfId="719" priority="8">
      <formula>$H37="Complete"</formula>
    </cfRule>
  </conditionalFormatting>
  <conditionalFormatting sqref="B37">
    <cfRule type="expression" dxfId="718" priority="7">
      <formula>$H37="Complete"</formula>
    </cfRule>
  </conditionalFormatting>
  <conditionalFormatting sqref="D37">
    <cfRule type="expression" dxfId="717" priority="5">
      <formula>$H37="Complete"</formula>
    </cfRule>
  </conditionalFormatting>
  <conditionalFormatting sqref="I6:I31">
    <cfRule type="cellIs" dxfId="716" priority="4" operator="equal">
      <formula>"Needs Trained"</formula>
    </cfRule>
  </conditionalFormatting>
  <conditionalFormatting sqref="I6:I31">
    <cfRule type="cellIs" dxfId="715" priority="3" operator="equal">
      <formula>"Signed Off"</formula>
    </cfRule>
  </conditionalFormatting>
  <conditionalFormatting sqref="I5">
    <cfRule type="cellIs" dxfId="714" priority="2" operator="equal">
      <formula>"Needs Trained"</formula>
    </cfRule>
  </conditionalFormatting>
  <conditionalFormatting sqref="I5">
    <cfRule type="cellIs" dxfId="713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B5E7002E-ACFD-4E77-B7CF-77087DAF37CD}">
      <formula1>Drivers3</formula1>
    </dataValidation>
    <dataValidation type="list" allowBlank="1" showInputMessage="1" showErrorMessage="1" sqref="H2" xr:uid="{32C9FC1B-D4E6-41EB-A756-BA1948386B81}">
      <formula1>CoordinatorNR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152400</xdr:rowOff>
                  </from>
                  <to>
                    <xdr:col>12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ProjectList!$A$2:$A$611</xm:f>
          </x14:formula1>
          <xm:sqref>B33:B55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8.33203125" customWidth="1"/>
    <col min="17" max="24" width="9.109375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107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44282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89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8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8">
        <v>605115752</v>
      </c>
      <c r="D36" s="149" t="s">
        <v>1418</v>
      </c>
      <c r="E36" s="151"/>
      <c r="F36" s="151"/>
      <c r="G36" s="151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97</v>
      </c>
      <c r="I50" s="550"/>
      <c r="J50" s="551"/>
      <c r="K50" s="372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97</v>
      </c>
      <c r="I51" s="550"/>
      <c r="J51" s="551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97</v>
      </c>
      <c r="I53" s="550"/>
      <c r="J53" s="551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97</v>
      </c>
      <c r="I54" s="550"/>
      <c r="J54" s="551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/>
  <autoFilter ref="I4:I55" xr:uid="{F6C050D8-0BEA-4F20-A12F-CDD2C2BD1E9B}"/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712" priority="240">
      <formula>$H47="Complete"</formula>
    </cfRule>
  </conditionalFormatting>
  <conditionalFormatting sqref="D47">
    <cfRule type="expression" dxfId="711" priority="239">
      <formula>$H47="Complete"</formula>
    </cfRule>
  </conditionalFormatting>
  <conditionalFormatting sqref="A48">
    <cfRule type="expression" dxfId="710" priority="238">
      <formula>$H48="Complete"</formula>
    </cfRule>
  </conditionalFormatting>
  <conditionalFormatting sqref="A48">
    <cfRule type="expression" dxfId="709" priority="237">
      <formula>$H48="Complete"</formula>
    </cfRule>
  </conditionalFormatting>
  <conditionalFormatting sqref="D48 D50:D55">
    <cfRule type="expression" dxfId="708" priority="236">
      <formula>$H48="Complete"</formula>
    </cfRule>
  </conditionalFormatting>
  <conditionalFormatting sqref="A46">
    <cfRule type="expression" dxfId="707" priority="232">
      <formula>$H46="Complete"</formula>
    </cfRule>
  </conditionalFormatting>
  <conditionalFormatting sqref="A46">
    <cfRule type="expression" dxfId="706" priority="231">
      <formula>$H46="Complete"</formula>
    </cfRule>
  </conditionalFormatting>
  <conditionalFormatting sqref="D46">
    <cfRule type="expression" dxfId="705" priority="230">
      <formula>$H46="Complete"</formula>
    </cfRule>
  </conditionalFormatting>
  <conditionalFormatting sqref="C46">
    <cfRule type="expression" dxfId="704" priority="229">
      <formula>$H46="Complete"</formula>
    </cfRule>
  </conditionalFormatting>
  <conditionalFormatting sqref="A41">
    <cfRule type="expression" dxfId="703" priority="218">
      <formula>$H41="Complete"</formula>
    </cfRule>
  </conditionalFormatting>
  <conditionalFormatting sqref="A41">
    <cfRule type="expression" dxfId="702" priority="217">
      <formula>$H41="Complete"</formula>
    </cfRule>
  </conditionalFormatting>
  <conditionalFormatting sqref="D41">
    <cfRule type="expression" dxfId="701" priority="214">
      <formula>$H41="Complete"</formula>
    </cfRule>
  </conditionalFormatting>
  <conditionalFormatting sqref="C41">
    <cfRule type="expression" dxfId="700" priority="216">
      <formula>$H41="Complete"</formula>
    </cfRule>
  </conditionalFormatting>
  <conditionalFormatting sqref="D49">
    <cfRule type="expression" dxfId="699" priority="196">
      <formula>$H49="Complete"</formula>
    </cfRule>
  </conditionalFormatting>
  <conditionalFormatting sqref="A45">
    <cfRule type="expression" dxfId="698" priority="195">
      <formula>$H45="Complete"</formula>
    </cfRule>
  </conditionalFormatting>
  <conditionalFormatting sqref="A45">
    <cfRule type="expression" dxfId="697" priority="194">
      <formula>$H45="Complete"</formula>
    </cfRule>
  </conditionalFormatting>
  <conditionalFormatting sqref="D42">
    <cfRule type="expression" dxfId="696" priority="190">
      <formula>$H42="Complete"</formula>
    </cfRule>
  </conditionalFormatting>
  <conditionalFormatting sqref="A42">
    <cfRule type="expression" dxfId="695" priority="193">
      <formula>$H42="Complete"</formula>
    </cfRule>
  </conditionalFormatting>
  <conditionalFormatting sqref="A42">
    <cfRule type="expression" dxfId="694" priority="192">
      <formula>$H42="Complete"</formula>
    </cfRule>
  </conditionalFormatting>
  <conditionalFormatting sqref="C42">
    <cfRule type="expression" dxfId="693" priority="191">
      <formula>$H42="Complete"</formula>
    </cfRule>
  </conditionalFormatting>
  <conditionalFormatting sqref="D42">
    <cfRule type="expression" dxfId="692" priority="188">
      <formula>$H42="Complete"</formula>
    </cfRule>
  </conditionalFormatting>
  <conditionalFormatting sqref="A43">
    <cfRule type="expression" dxfId="691" priority="187">
      <formula>$H43="Complete"</formula>
    </cfRule>
  </conditionalFormatting>
  <conditionalFormatting sqref="C43 C45">
    <cfRule type="expression" dxfId="690" priority="184">
      <formula>$H43="Complete"</formula>
    </cfRule>
  </conditionalFormatting>
  <conditionalFormatting sqref="C43 C45">
    <cfRule type="expression" dxfId="689" priority="183">
      <formula>$H43="Complete"</formula>
    </cfRule>
  </conditionalFormatting>
  <conditionalFormatting sqref="D43 D45">
    <cfRule type="expression" dxfId="688" priority="185">
      <formula>$H43="Complete"</formula>
    </cfRule>
  </conditionalFormatting>
  <conditionalFormatting sqref="A43">
    <cfRule type="expression" dxfId="687" priority="186">
      <formula>$H43="Complete"</formula>
    </cfRule>
  </conditionalFormatting>
  <conditionalFormatting sqref="A44">
    <cfRule type="expression" dxfId="686" priority="180">
      <formula>$H44="Complete"</formula>
    </cfRule>
  </conditionalFormatting>
  <conditionalFormatting sqref="A44">
    <cfRule type="expression" dxfId="685" priority="179">
      <formula>$H44="Complete"</formula>
    </cfRule>
  </conditionalFormatting>
  <conditionalFormatting sqref="C44">
    <cfRule type="expression" dxfId="684" priority="177">
      <formula>$H44="Complete"</formula>
    </cfRule>
  </conditionalFormatting>
  <conditionalFormatting sqref="C44">
    <cfRule type="expression" dxfId="683" priority="176">
      <formula>$H44="Complete"</formula>
    </cfRule>
  </conditionalFormatting>
  <conditionalFormatting sqref="D44">
    <cfRule type="expression" dxfId="682" priority="175">
      <formula>$H44="Complete"</formula>
    </cfRule>
  </conditionalFormatting>
  <conditionalFormatting sqref="A50:A55">
    <cfRule type="expression" dxfId="681" priority="246">
      <formula>$H50="Complete"</formula>
    </cfRule>
  </conditionalFormatting>
  <conditionalFormatting sqref="A50:A55">
    <cfRule type="expression" dxfId="680" priority="245">
      <formula>$H50="Complete"</formula>
    </cfRule>
  </conditionalFormatting>
  <conditionalFormatting sqref="C47">
    <cfRule type="expression" dxfId="679" priority="242">
      <formula>$H47="Complete"</formula>
    </cfRule>
  </conditionalFormatting>
  <conditionalFormatting sqref="D47">
    <cfRule type="expression" dxfId="678" priority="241">
      <formula>$H47="Complete"</formula>
    </cfRule>
  </conditionalFormatting>
  <conditionalFormatting sqref="A47">
    <cfRule type="expression" dxfId="677" priority="244">
      <formula>$H47="Complete"</formula>
    </cfRule>
  </conditionalFormatting>
  <conditionalFormatting sqref="A47">
    <cfRule type="expression" dxfId="676" priority="243">
      <formula>$H47="Complete"</formula>
    </cfRule>
  </conditionalFormatting>
  <conditionalFormatting sqref="C48 C50:C55">
    <cfRule type="expression" dxfId="675" priority="235">
      <formula>$H48="Complete"</formula>
    </cfRule>
  </conditionalFormatting>
  <conditionalFormatting sqref="C48 C50:C55">
    <cfRule type="expression" dxfId="674" priority="234">
      <formula>$H48="Complete"</formula>
    </cfRule>
  </conditionalFormatting>
  <conditionalFormatting sqref="A49">
    <cfRule type="expression" dxfId="673" priority="201">
      <formula>$H49="Complete"</formula>
    </cfRule>
  </conditionalFormatting>
  <conditionalFormatting sqref="A49">
    <cfRule type="expression" dxfId="672" priority="200">
      <formula>$H49="Complete"</formula>
    </cfRule>
  </conditionalFormatting>
  <conditionalFormatting sqref="C49">
    <cfRule type="expression" dxfId="671" priority="198">
      <formula>$H49="Complete"</formula>
    </cfRule>
  </conditionalFormatting>
  <conditionalFormatting sqref="C49">
    <cfRule type="expression" dxfId="670" priority="197">
      <formula>$H49="Complete"</formula>
    </cfRule>
  </conditionalFormatting>
  <conditionalFormatting sqref="D42">
    <cfRule type="expression" dxfId="669" priority="189">
      <formula>$H42="Complete"</formula>
    </cfRule>
  </conditionalFormatting>
  <conditionalFormatting sqref="D60:D64 D69:D70 D67">
    <cfRule type="expression" dxfId="668" priority="292">
      <formula>$H60=0</formula>
    </cfRule>
  </conditionalFormatting>
  <conditionalFormatting sqref="D68">
    <cfRule type="expression" dxfId="667" priority="291">
      <formula>$H68=0</formula>
    </cfRule>
  </conditionalFormatting>
  <conditionalFormatting sqref="D72">
    <cfRule type="expression" dxfId="666" priority="290">
      <formula>$H72=0</formula>
    </cfRule>
  </conditionalFormatting>
  <conditionalFormatting sqref="D74">
    <cfRule type="expression" dxfId="665" priority="289">
      <formula>$H74=0</formula>
    </cfRule>
  </conditionalFormatting>
  <conditionalFormatting sqref="D81">
    <cfRule type="expression" dxfId="664" priority="288">
      <formula>$H81=0</formula>
    </cfRule>
  </conditionalFormatting>
  <conditionalFormatting sqref="D75">
    <cfRule type="expression" dxfId="663" priority="287">
      <formula>$H75=0</formula>
    </cfRule>
  </conditionalFormatting>
  <conditionalFormatting sqref="D71">
    <cfRule type="expression" dxfId="662" priority="286">
      <formula>$H71=0</formula>
    </cfRule>
  </conditionalFormatting>
  <conditionalFormatting sqref="D83">
    <cfRule type="expression" dxfId="661" priority="285">
      <formula>$H83=0</formula>
    </cfRule>
  </conditionalFormatting>
  <conditionalFormatting sqref="D84">
    <cfRule type="expression" dxfId="660" priority="284">
      <formula>$H84=0</formula>
    </cfRule>
  </conditionalFormatting>
  <conditionalFormatting sqref="D85">
    <cfRule type="expression" dxfId="659" priority="283">
      <formula>$H85=0</formula>
    </cfRule>
  </conditionalFormatting>
  <conditionalFormatting sqref="D86">
    <cfRule type="expression" dxfId="658" priority="282">
      <formula>$H86=0</formula>
    </cfRule>
  </conditionalFormatting>
  <conditionalFormatting sqref="D87">
    <cfRule type="expression" dxfId="657" priority="281">
      <formula>$H87=0</formula>
    </cfRule>
  </conditionalFormatting>
  <conditionalFormatting sqref="D88">
    <cfRule type="expression" dxfId="656" priority="280">
      <formula>$H88=0</formula>
    </cfRule>
  </conditionalFormatting>
  <conditionalFormatting sqref="D82">
    <cfRule type="expression" dxfId="655" priority="279">
      <formula>$H82=0</formula>
    </cfRule>
  </conditionalFormatting>
  <conditionalFormatting sqref="D66">
    <cfRule type="expression" dxfId="654" priority="278">
      <formula>$H66=0</formula>
    </cfRule>
  </conditionalFormatting>
  <conditionalFormatting sqref="D65">
    <cfRule type="expression" dxfId="653" priority="277">
      <formula>$H65=0</formula>
    </cfRule>
  </conditionalFormatting>
  <conditionalFormatting sqref="D69">
    <cfRule type="expression" dxfId="652" priority="276">
      <formula>$H69=0</formula>
    </cfRule>
  </conditionalFormatting>
  <conditionalFormatting sqref="D70">
    <cfRule type="expression" dxfId="651" priority="275">
      <formula>$H70=0</formula>
    </cfRule>
  </conditionalFormatting>
  <conditionalFormatting sqref="D71">
    <cfRule type="expression" dxfId="650" priority="274">
      <formula>$H71=0</formula>
    </cfRule>
  </conditionalFormatting>
  <conditionalFormatting sqref="D74">
    <cfRule type="expression" dxfId="649" priority="273">
      <formula>$H74=0</formula>
    </cfRule>
  </conditionalFormatting>
  <conditionalFormatting sqref="D72">
    <cfRule type="expression" dxfId="648" priority="272">
      <formula>$H72=0</formula>
    </cfRule>
  </conditionalFormatting>
  <conditionalFormatting sqref="D68">
    <cfRule type="expression" dxfId="647" priority="271">
      <formula>$H68=0</formula>
    </cfRule>
  </conditionalFormatting>
  <conditionalFormatting sqref="D76">
    <cfRule type="expression" dxfId="646" priority="270">
      <formula>$H76=0</formula>
    </cfRule>
  </conditionalFormatting>
  <conditionalFormatting sqref="D77">
    <cfRule type="expression" dxfId="645" priority="269">
      <formula>$H77=0</formula>
    </cfRule>
  </conditionalFormatting>
  <conditionalFormatting sqref="D78">
    <cfRule type="expression" dxfId="644" priority="268">
      <formula>$H78=0</formula>
    </cfRule>
  </conditionalFormatting>
  <conditionalFormatting sqref="D79">
    <cfRule type="expression" dxfId="643" priority="267">
      <formula>$H79=0</formula>
    </cfRule>
  </conditionalFormatting>
  <conditionalFormatting sqref="D80">
    <cfRule type="expression" dxfId="642" priority="266">
      <formula>$H80=0</formula>
    </cfRule>
  </conditionalFormatting>
  <conditionalFormatting sqref="I46:I49 I41">
    <cfRule type="expression" dxfId="641" priority="174">
      <formula>$H41="Complete"</formula>
    </cfRule>
  </conditionalFormatting>
  <conditionalFormatting sqref="I50:I55">
    <cfRule type="expression" dxfId="640" priority="172">
      <formula>$H50="Complete"</formula>
    </cfRule>
  </conditionalFormatting>
  <conditionalFormatting sqref="I42:I44">
    <cfRule type="expression" dxfId="639" priority="171">
      <formula>$H42="Complete"</formula>
    </cfRule>
  </conditionalFormatting>
  <conditionalFormatting sqref="I45">
    <cfRule type="expression" dxfId="638" priority="170">
      <formula>$H45="Complete"</formula>
    </cfRule>
  </conditionalFormatting>
  <conditionalFormatting sqref="B41:B55">
    <cfRule type="expression" dxfId="637" priority="168">
      <formula>$H41="Complete"</formula>
    </cfRule>
  </conditionalFormatting>
  <conditionalFormatting sqref="A39">
    <cfRule type="expression" dxfId="636" priority="143">
      <formula>$H39="Complete"</formula>
    </cfRule>
  </conditionalFormatting>
  <conditionalFormatting sqref="A39">
    <cfRule type="expression" dxfId="635" priority="142">
      <formula>$H39="Complete"</formula>
    </cfRule>
  </conditionalFormatting>
  <conditionalFormatting sqref="D39">
    <cfRule type="expression" dxfId="634" priority="141">
      <formula>$H39="Complete"</formula>
    </cfRule>
  </conditionalFormatting>
  <conditionalFormatting sqref="C39">
    <cfRule type="expression" dxfId="633" priority="140">
      <formula>$H39="Complete"</formula>
    </cfRule>
  </conditionalFormatting>
  <conditionalFormatting sqref="A40">
    <cfRule type="expression" dxfId="632" priority="139">
      <formula>$H40="Complete"</formula>
    </cfRule>
  </conditionalFormatting>
  <conditionalFormatting sqref="A40">
    <cfRule type="expression" dxfId="631" priority="138">
      <formula>$H40="Complete"</formula>
    </cfRule>
  </conditionalFormatting>
  <conditionalFormatting sqref="I39">
    <cfRule type="expression" dxfId="630" priority="135">
      <formula>$H39="Complete"</formula>
    </cfRule>
  </conditionalFormatting>
  <conditionalFormatting sqref="B39">
    <cfRule type="expression" dxfId="629" priority="133">
      <formula>$H39="Complete"</formula>
    </cfRule>
  </conditionalFormatting>
  <conditionalFormatting sqref="A37">
    <cfRule type="expression" dxfId="628" priority="121">
      <formula>$H37="Complete"</formula>
    </cfRule>
  </conditionalFormatting>
  <conditionalFormatting sqref="A37">
    <cfRule type="expression" dxfId="627" priority="120">
      <formula>$H37="Complete"</formula>
    </cfRule>
  </conditionalFormatting>
  <conditionalFormatting sqref="H33:H55">
    <cfRule type="expression" dxfId="626" priority="77">
      <formula>$H33="Complete"</formula>
    </cfRule>
  </conditionalFormatting>
  <conditionalFormatting sqref="A33 C33:D33">
    <cfRule type="expression" dxfId="625" priority="76">
      <formula>$H33="Complete"</formula>
    </cfRule>
  </conditionalFormatting>
  <conditionalFormatting sqref="B33">
    <cfRule type="expression" dxfId="624" priority="75">
      <formula>$H33="Complete"</formula>
    </cfRule>
  </conditionalFormatting>
  <conditionalFormatting sqref="I33">
    <cfRule type="expression" dxfId="623" priority="74">
      <formula>$H33="Complete"</formula>
    </cfRule>
  </conditionalFormatting>
  <conditionalFormatting sqref="A38">
    <cfRule type="expression" dxfId="622" priority="54">
      <formula>$H38="Complete"</formula>
    </cfRule>
  </conditionalFormatting>
  <conditionalFormatting sqref="A38">
    <cfRule type="expression" dxfId="621" priority="53">
      <formula>$H38="Complete"</formula>
    </cfRule>
  </conditionalFormatting>
  <conditionalFormatting sqref="C38">
    <cfRule type="expression" dxfId="620" priority="52">
      <formula>$H38="Complete"</formula>
    </cfRule>
  </conditionalFormatting>
  <conditionalFormatting sqref="D38">
    <cfRule type="expression" dxfId="619" priority="51">
      <formula>$H38="Complete"</formula>
    </cfRule>
  </conditionalFormatting>
  <conditionalFormatting sqref="I38">
    <cfRule type="expression" dxfId="618" priority="50">
      <formula>$H38="Complete"</formula>
    </cfRule>
  </conditionalFormatting>
  <conditionalFormatting sqref="B38">
    <cfRule type="expression" dxfId="617" priority="48">
      <formula>$H38="Complete"</formula>
    </cfRule>
  </conditionalFormatting>
  <conditionalFormatting sqref="I36">
    <cfRule type="expression" dxfId="616" priority="32">
      <formula>$H36="Complete"</formula>
    </cfRule>
  </conditionalFormatting>
  <conditionalFormatting sqref="D36">
    <cfRule type="expression" dxfId="615" priority="31">
      <formula>$H36="Complete"</formula>
    </cfRule>
  </conditionalFormatting>
  <conditionalFormatting sqref="A36 C36">
    <cfRule type="expression" dxfId="614" priority="30">
      <formula>$H36="Complete"</formula>
    </cfRule>
  </conditionalFormatting>
  <conditionalFormatting sqref="B36">
    <cfRule type="expression" dxfId="613" priority="29">
      <formula>$H36="Complete"</formula>
    </cfRule>
  </conditionalFormatting>
  <conditionalFormatting sqref="A34">
    <cfRule type="expression" dxfId="612" priority="27">
      <formula>$H34="Complete"</formula>
    </cfRule>
  </conditionalFormatting>
  <conditionalFormatting sqref="D34">
    <cfRule type="expression" dxfId="611" priority="26">
      <formula>$H34="Complete"</formula>
    </cfRule>
  </conditionalFormatting>
  <conditionalFormatting sqref="B34">
    <cfRule type="expression" dxfId="610" priority="25">
      <formula>$H34="Complete"</formula>
    </cfRule>
  </conditionalFormatting>
  <conditionalFormatting sqref="I34">
    <cfRule type="expression" dxfId="609" priority="24">
      <formula>$H34="Complete"</formula>
    </cfRule>
  </conditionalFormatting>
  <conditionalFormatting sqref="C34">
    <cfRule type="expression" dxfId="608" priority="23">
      <formula>$H34="Complete"</formula>
    </cfRule>
  </conditionalFormatting>
  <conditionalFormatting sqref="C34">
    <cfRule type="expression" dxfId="607" priority="22">
      <formula>$H34="Complete"</formula>
    </cfRule>
  </conditionalFormatting>
  <conditionalFormatting sqref="I35">
    <cfRule type="expression" dxfId="606" priority="20">
      <formula>$H35="Complete"</formula>
    </cfRule>
  </conditionalFormatting>
  <conditionalFormatting sqref="A35 C35:D35">
    <cfRule type="expression" dxfId="605" priority="19">
      <formula>$H35="Complete"</formula>
    </cfRule>
  </conditionalFormatting>
  <conditionalFormatting sqref="B35">
    <cfRule type="expression" dxfId="604" priority="18">
      <formula>$H35="Complete"</formula>
    </cfRule>
  </conditionalFormatting>
  <conditionalFormatting sqref="B37">
    <cfRule type="expression" dxfId="603" priority="17">
      <formula>$H37="Complete"</formula>
    </cfRule>
  </conditionalFormatting>
  <conditionalFormatting sqref="D37">
    <cfRule type="expression" dxfId="602" priority="14">
      <formula>$H37="Complete"</formula>
    </cfRule>
  </conditionalFormatting>
  <conditionalFormatting sqref="D37">
    <cfRule type="expression" dxfId="601" priority="16">
      <formula>$H37="Complete"</formula>
    </cfRule>
  </conditionalFormatting>
  <conditionalFormatting sqref="D37">
    <cfRule type="expression" dxfId="600" priority="15">
      <formula>$H37="Complete"</formula>
    </cfRule>
  </conditionalFormatting>
  <conditionalFormatting sqref="I37">
    <cfRule type="expression" dxfId="599" priority="13">
      <formula>$H37="Complete"</formula>
    </cfRule>
  </conditionalFormatting>
  <conditionalFormatting sqref="C37">
    <cfRule type="expression" dxfId="598" priority="11">
      <formula>$H37="Complete"</formula>
    </cfRule>
  </conditionalFormatting>
  <conditionalFormatting sqref="I6:I31">
    <cfRule type="cellIs" dxfId="597" priority="10" operator="equal">
      <formula>"Needs Trained"</formula>
    </cfRule>
  </conditionalFormatting>
  <conditionalFormatting sqref="I6:I31">
    <cfRule type="cellIs" dxfId="596" priority="9" operator="equal">
      <formula>"Signed Off"</formula>
    </cfRule>
  </conditionalFormatting>
  <conditionalFormatting sqref="I5">
    <cfRule type="cellIs" dxfId="595" priority="8" operator="equal">
      <formula>"Needs Trained"</formula>
    </cfRule>
  </conditionalFormatting>
  <conditionalFormatting sqref="I5">
    <cfRule type="cellIs" dxfId="594" priority="7" operator="equal">
      <formula>"Signed Off"</formula>
    </cfRule>
  </conditionalFormatting>
  <conditionalFormatting sqref="D40">
    <cfRule type="expression" dxfId="593" priority="5">
      <formula>$H40="Complete"</formula>
    </cfRule>
  </conditionalFormatting>
  <conditionalFormatting sqref="B40">
    <cfRule type="expression" dxfId="592" priority="4">
      <formula>$H40="Complete"</formula>
    </cfRule>
  </conditionalFormatting>
  <conditionalFormatting sqref="C40">
    <cfRule type="expression" dxfId="591" priority="3">
      <formula>$H40="Complete"</formula>
    </cfRule>
  </conditionalFormatting>
  <conditionalFormatting sqref="C40">
    <cfRule type="expression" dxfId="590" priority="2">
      <formula>$H40="Complete"</formula>
    </cfRule>
  </conditionalFormatting>
  <conditionalFormatting sqref="I40">
    <cfRule type="expression" dxfId="589" priority="1">
      <formula>$H40="Complete"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563880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3071CF-356F-4958-904C-945F23C35660}">
          <x14:formula1>
            <xm:f>ProjectList!$A$2:$A$611</xm:f>
          </x14:formula1>
          <xm:sqref>B33:B55</xm:sqref>
        </x14:dataValidation>
        <x14:dataValidation type="list" allowBlank="1" showInputMessage="1" showErrorMessage="1" xr:uid="{CED6326C-21EE-4C1A-B7B1-75AC9CA278CF}">
          <x14:formula1>
            <xm:f>ProjectList!#REF!</xm:f>
          </x14:formula1>
          <xm:sqref>H2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3'!$B$2+5</f>
        <v>44282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6" customHeigh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44282</v>
      </c>
      <c r="V5" s="408" t="str">
        <f>IF(E5="","",B5)</f>
        <v/>
      </c>
      <c r="W5" s="415" t="str">
        <f>IF(E5="","",E5)</f>
        <v/>
      </c>
    </row>
    <row r="6" spans="1:23" s="170" customFormat="1" ht="12.6" customHeigh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44282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6" customHeigh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44282</v>
      </c>
      <c r="V7" s="408" t="str">
        <f t="shared" si="1"/>
        <v/>
      </c>
      <c r="W7" s="415" t="str">
        <f t="shared" si="2"/>
        <v/>
      </c>
    </row>
    <row r="8" spans="1:23" s="170" customFormat="1" ht="12.6" customHeigh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44282</v>
      </c>
      <c r="V8" s="408" t="str">
        <f t="shared" si="1"/>
        <v/>
      </c>
      <c r="W8" s="415" t="str">
        <f t="shared" si="2"/>
        <v/>
      </c>
    </row>
    <row r="9" spans="1:23" s="170" customFormat="1" ht="12.6" customHeigh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44282</v>
      </c>
      <c r="V9" s="408" t="str">
        <f t="shared" si="1"/>
        <v/>
      </c>
      <c r="W9" s="415" t="str">
        <f t="shared" si="2"/>
        <v/>
      </c>
    </row>
    <row r="10" spans="1:23" s="170" customFormat="1" ht="12.6" customHeigh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44282</v>
      </c>
      <c r="V10" s="408" t="str">
        <f t="shared" si="1"/>
        <v/>
      </c>
      <c r="W10" s="415" t="str">
        <f t="shared" si="2"/>
        <v/>
      </c>
    </row>
    <row r="11" spans="1:23" s="170" customFormat="1" ht="12.6" customHeigh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44282</v>
      </c>
      <c r="V11" s="408" t="str">
        <f t="shared" si="1"/>
        <v/>
      </c>
      <c r="W11" s="415" t="str">
        <f t="shared" si="2"/>
        <v/>
      </c>
    </row>
    <row r="12" spans="1:23" s="170" customFormat="1" ht="12.6" customHeight="1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44282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44282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44282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44282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44282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44282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44282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44282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44282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44282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44282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44282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44282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44282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44282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44282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44282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44282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44282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44282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97</v>
      </c>
      <c r="I33" s="552"/>
      <c r="J33" s="553"/>
      <c r="K33" s="372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47"/>
      <c r="F34" s="147"/>
      <c r="G34" s="147"/>
      <c r="H34" s="150" t="s">
        <v>97</v>
      </c>
      <c r="I34" s="552"/>
      <c r="J34" s="553"/>
      <c r="K34" s="372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97</v>
      </c>
      <c r="I35" s="552"/>
      <c r="J35" s="553"/>
      <c r="K35" s="372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97</v>
      </c>
      <c r="I36" s="552"/>
      <c r="J36" s="553"/>
      <c r="K36" s="372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51"/>
      <c r="G37" s="151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588" priority="1084">
      <formula>$H60=0</formula>
    </cfRule>
  </conditionalFormatting>
  <conditionalFormatting sqref="D68">
    <cfRule type="expression" dxfId="587" priority="1083">
      <formula>$H68=0</formula>
    </cfRule>
  </conditionalFormatting>
  <conditionalFormatting sqref="D72">
    <cfRule type="expression" dxfId="586" priority="1082">
      <formula>$H72=0</formula>
    </cfRule>
  </conditionalFormatting>
  <conditionalFormatting sqref="D74">
    <cfRule type="expression" dxfId="585" priority="1081">
      <formula>$H74=0</formula>
    </cfRule>
  </conditionalFormatting>
  <conditionalFormatting sqref="D81">
    <cfRule type="expression" dxfId="584" priority="1080">
      <formula>$H81=0</formula>
    </cfRule>
  </conditionalFormatting>
  <conditionalFormatting sqref="D75">
    <cfRule type="expression" dxfId="583" priority="1079">
      <formula>$H75=0</formula>
    </cfRule>
  </conditionalFormatting>
  <conditionalFormatting sqref="D71">
    <cfRule type="expression" dxfId="582" priority="1078">
      <formula>$H71=0</formula>
    </cfRule>
  </conditionalFormatting>
  <conditionalFormatting sqref="D83">
    <cfRule type="expression" dxfId="581" priority="1077">
      <formula>$H83=0</formula>
    </cfRule>
  </conditionalFormatting>
  <conditionalFormatting sqref="D84">
    <cfRule type="expression" dxfId="580" priority="1076">
      <formula>$H84=0</formula>
    </cfRule>
  </conditionalFormatting>
  <conditionalFormatting sqref="D85">
    <cfRule type="expression" dxfId="579" priority="1075">
      <formula>$H85=0</formula>
    </cfRule>
  </conditionalFormatting>
  <conditionalFormatting sqref="D86">
    <cfRule type="expression" dxfId="578" priority="1074">
      <formula>$H86=0</formula>
    </cfRule>
  </conditionalFormatting>
  <conditionalFormatting sqref="D87">
    <cfRule type="expression" dxfId="577" priority="1073">
      <formula>$H87=0</formula>
    </cfRule>
  </conditionalFormatting>
  <conditionalFormatting sqref="D88">
    <cfRule type="expression" dxfId="576" priority="1072">
      <formula>$H88=0</formula>
    </cfRule>
  </conditionalFormatting>
  <conditionalFormatting sqref="D82">
    <cfRule type="expression" dxfId="575" priority="1071">
      <formula>$H82=0</formula>
    </cfRule>
  </conditionalFormatting>
  <conditionalFormatting sqref="D66">
    <cfRule type="expression" dxfId="574" priority="1070">
      <formula>$H66=0</formula>
    </cfRule>
  </conditionalFormatting>
  <conditionalFormatting sqref="D65">
    <cfRule type="expression" dxfId="573" priority="1069">
      <formula>$H65=0</formula>
    </cfRule>
  </conditionalFormatting>
  <conditionalFormatting sqref="D69">
    <cfRule type="expression" dxfId="572" priority="1068">
      <formula>$H69=0</formula>
    </cfRule>
  </conditionalFormatting>
  <conditionalFormatting sqref="D70">
    <cfRule type="expression" dxfId="571" priority="1067">
      <formula>$H70=0</formula>
    </cfRule>
  </conditionalFormatting>
  <conditionalFormatting sqref="D71">
    <cfRule type="expression" dxfId="570" priority="1066">
      <formula>$H71=0</formula>
    </cfRule>
  </conditionalFormatting>
  <conditionalFormatting sqref="D74">
    <cfRule type="expression" dxfId="569" priority="1065">
      <formula>$H74=0</formula>
    </cfRule>
  </conditionalFormatting>
  <conditionalFormatting sqref="D72">
    <cfRule type="expression" dxfId="568" priority="1064">
      <formula>$H72=0</formula>
    </cfRule>
  </conditionalFormatting>
  <conditionalFormatting sqref="D68">
    <cfRule type="expression" dxfId="567" priority="1063">
      <formula>$H68=0</formula>
    </cfRule>
  </conditionalFormatting>
  <conditionalFormatting sqref="D76">
    <cfRule type="expression" dxfId="566" priority="1062">
      <formula>$H76=0</formula>
    </cfRule>
  </conditionalFormatting>
  <conditionalFormatting sqref="D77">
    <cfRule type="expression" dxfId="565" priority="1061">
      <formula>$H77=0</formula>
    </cfRule>
  </conditionalFormatting>
  <conditionalFormatting sqref="D78">
    <cfRule type="expression" dxfId="564" priority="1060">
      <formula>$H78=0</formula>
    </cfRule>
  </conditionalFormatting>
  <conditionalFormatting sqref="D79">
    <cfRule type="expression" dxfId="563" priority="1059">
      <formula>$H79=0</formula>
    </cfRule>
  </conditionalFormatting>
  <conditionalFormatting sqref="D80">
    <cfRule type="expression" dxfId="562" priority="1058">
      <formula>$H80=0</formula>
    </cfRule>
  </conditionalFormatting>
  <conditionalFormatting sqref="A43:A55">
    <cfRule type="expression" dxfId="561" priority="947">
      <formula>$H43="Complete"</formula>
    </cfRule>
  </conditionalFormatting>
  <conditionalFormatting sqref="A43:A57">
    <cfRule type="expression" dxfId="560" priority="946">
      <formula>$H43="Complete"</formula>
    </cfRule>
  </conditionalFormatting>
  <conditionalFormatting sqref="C43:C57">
    <cfRule type="expression" dxfId="559" priority="944">
      <formula>$H43="Complete"</formula>
    </cfRule>
  </conditionalFormatting>
  <conditionalFormatting sqref="D43:D57">
    <cfRule type="expression" dxfId="558" priority="943">
      <formula>$H43="Complete"</formula>
    </cfRule>
  </conditionalFormatting>
  <conditionalFormatting sqref="J56:K57">
    <cfRule type="expression" dxfId="557" priority="942">
      <formula>$H56="Complete"</formula>
    </cfRule>
  </conditionalFormatting>
  <conditionalFormatting sqref="I56:I57">
    <cfRule type="expression" dxfId="556" priority="940">
      <formula>$H56="Complete"</formula>
    </cfRule>
  </conditionalFormatting>
  <conditionalFormatting sqref="B56:B57">
    <cfRule type="expression" dxfId="555" priority="859">
      <formula>$H56="Complete"</formula>
    </cfRule>
  </conditionalFormatting>
  <conditionalFormatting sqref="A42">
    <cfRule type="expression" dxfId="554" priority="452">
      <formula>$H42="Complete"</formula>
    </cfRule>
  </conditionalFormatting>
  <conditionalFormatting sqref="A42">
    <cfRule type="expression" dxfId="553" priority="451">
      <formula>$H42="Complete"</formula>
    </cfRule>
  </conditionalFormatting>
  <conditionalFormatting sqref="C42">
    <cfRule type="expression" dxfId="552" priority="450">
      <formula>$H42="Complete"</formula>
    </cfRule>
  </conditionalFormatting>
  <conditionalFormatting sqref="D42">
    <cfRule type="expression" dxfId="551" priority="449">
      <formula>$H42="Complete"</formula>
    </cfRule>
  </conditionalFormatting>
  <conditionalFormatting sqref="D42">
    <cfRule type="expression" dxfId="550" priority="448">
      <formula>$H42="Complete"</formula>
    </cfRule>
  </conditionalFormatting>
  <conditionalFormatting sqref="A38">
    <cfRule type="expression" dxfId="549" priority="185">
      <formula>$H38="Complete"</formula>
    </cfRule>
  </conditionalFormatting>
  <conditionalFormatting sqref="A38">
    <cfRule type="expression" dxfId="548" priority="184">
      <formula>$H38="Complete"</formula>
    </cfRule>
  </conditionalFormatting>
  <conditionalFormatting sqref="D38">
    <cfRule type="expression" dxfId="547" priority="183">
      <formula>$H38="Complete"</formula>
    </cfRule>
  </conditionalFormatting>
  <conditionalFormatting sqref="C38">
    <cfRule type="expression" dxfId="546" priority="182">
      <formula>$H38="Complete"</formula>
    </cfRule>
  </conditionalFormatting>
  <conditionalFormatting sqref="A40">
    <cfRule type="expression" dxfId="545" priority="178">
      <formula>$H40="Complete"</formula>
    </cfRule>
  </conditionalFormatting>
  <conditionalFormatting sqref="A40">
    <cfRule type="expression" dxfId="544" priority="177">
      <formula>$H40="Complete"</formula>
    </cfRule>
  </conditionalFormatting>
  <conditionalFormatting sqref="C40">
    <cfRule type="expression" dxfId="543" priority="172">
      <formula>$H40="Complete"</formula>
    </cfRule>
  </conditionalFormatting>
  <conditionalFormatting sqref="D40">
    <cfRule type="expression" dxfId="542" priority="171">
      <formula>$H40="Complete"</formula>
    </cfRule>
  </conditionalFormatting>
  <conditionalFormatting sqref="C40">
    <cfRule type="expression" dxfId="541" priority="174">
      <formula>$H40="Complete"</formula>
    </cfRule>
  </conditionalFormatting>
  <conditionalFormatting sqref="D40">
    <cfRule type="expression" dxfId="540" priority="173">
      <formula>$H40="Complete"</formula>
    </cfRule>
  </conditionalFormatting>
  <conditionalFormatting sqref="C40">
    <cfRule type="expression" dxfId="539" priority="169">
      <formula>$H40="Complete"</formula>
    </cfRule>
  </conditionalFormatting>
  <conditionalFormatting sqref="D40">
    <cfRule type="expression" dxfId="538" priority="168">
      <formula>$H40="Complete"</formula>
    </cfRule>
  </conditionalFormatting>
  <conditionalFormatting sqref="A41">
    <cfRule type="expression" dxfId="537" priority="165">
      <formula>$H41="Complete"</formula>
    </cfRule>
  </conditionalFormatting>
  <conditionalFormatting sqref="A41">
    <cfRule type="expression" dxfId="536" priority="164">
      <formula>$H41="Complete"</formula>
    </cfRule>
  </conditionalFormatting>
  <conditionalFormatting sqref="D41">
    <cfRule type="expression" dxfId="535" priority="162">
      <formula>$H41="Complete"</formula>
    </cfRule>
  </conditionalFormatting>
  <conditionalFormatting sqref="C41">
    <cfRule type="expression" dxfId="534" priority="161">
      <formula>$H41="Complete"</formula>
    </cfRule>
  </conditionalFormatting>
  <conditionalFormatting sqref="A39">
    <cfRule type="expression" dxfId="533" priority="159">
      <formula>$H39="Complete"</formula>
    </cfRule>
  </conditionalFormatting>
  <conditionalFormatting sqref="A39">
    <cfRule type="expression" dxfId="532" priority="158">
      <formula>$H39="Complete"</formula>
    </cfRule>
  </conditionalFormatting>
  <conditionalFormatting sqref="C39">
    <cfRule type="expression" dxfId="531" priority="157">
      <formula>$H39="Complete"</formula>
    </cfRule>
  </conditionalFormatting>
  <conditionalFormatting sqref="D39">
    <cfRule type="expression" dxfId="530" priority="135">
      <formula>$H39="Complete"</formula>
    </cfRule>
  </conditionalFormatting>
  <conditionalFormatting sqref="D39">
    <cfRule type="expression" dxfId="529" priority="136">
      <formula>$H39="Complete"</formula>
    </cfRule>
  </conditionalFormatting>
  <conditionalFormatting sqref="D39">
    <cfRule type="expression" dxfId="528" priority="134">
      <formula>$H39="Complete"</formula>
    </cfRule>
  </conditionalFormatting>
  <conditionalFormatting sqref="H56:H57">
    <cfRule type="expression" dxfId="527" priority="111">
      <formula>$H56="Complete"</formula>
    </cfRule>
  </conditionalFormatting>
  <conditionalFormatting sqref="I38:I41 I46:I49">
    <cfRule type="expression" dxfId="526" priority="89">
      <formula>$H38="Complete"</formula>
    </cfRule>
  </conditionalFormatting>
  <conditionalFormatting sqref="I50:I55">
    <cfRule type="expression" dxfId="525" priority="87">
      <formula>$H50="Complete"</formula>
    </cfRule>
  </conditionalFormatting>
  <conditionalFormatting sqref="I42:I44">
    <cfRule type="expression" dxfId="524" priority="86">
      <formula>$H42="Complete"</formula>
    </cfRule>
  </conditionalFormatting>
  <conditionalFormatting sqref="I45">
    <cfRule type="expression" dxfId="523" priority="85">
      <formula>$H45="Complete"</formula>
    </cfRule>
  </conditionalFormatting>
  <conditionalFormatting sqref="B38:B55">
    <cfRule type="expression" dxfId="522" priority="83">
      <formula>$H38="Complete"</formula>
    </cfRule>
  </conditionalFormatting>
  <conditionalFormatting sqref="B34">
    <cfRule type="expression" dxfId="521" priority="54">
      <formula>$H34="Complete"</formula>
    </cfRule>
  </conditionalFormatting>
  <conditionalFormatting sqref="A34 D34">
    <cfRule type="expression" dxfId="520" priority="57">
      <formula>$H34="Complete"</formula>
    </cfRule>
  </conditionalFormatting>
  <conditionalFormatting sqref="C34">
    <cfRule type="expression" dxfId="519" priority="56">
      <formula>$H34="Complete"</formula>
    </cfRule>
  </conditionalFormatting>
  <conditionalFormatting sqref="C34">
    <cfRule type="expression" dxfId="518" priority="55">
      <formula>$H34="Complete"</formula>
    </cfRule>
  </conditionalFormatting>
  <conditionalFormatting sqref="I34">
    <cfRule type="expression" dxfId="517" priority="53">
      <formula>$H34="Complete"</formula>
    </cfRule>
  </conditionalFormatting>
  <conditionalFormatting sqref="A37">
    <cfRule type="expression" dxfId="516" priority="43">
      <formula>$H37="Complete"</formula>
    </cfRule>
  </conditionalFormatting>
  <conditionalFormatting sqref="D37">
    <cfRule type="expression" dxfId="515" priority="42">
      <formula>$H37="Complete"</formula>
    </cfRule>
  </conditionalFormatting>
  <conditionalFormatting sqref="I37">
    <cfRule type="expression" dxfId="514" priority="41">
      <formula>$H37="Complete"</formula>
    </cfRule>
  </conditionalFormatting>
  <conditionalFormatting sqref="B37">
    <cfRule type="expression" dxfId="513" priority="27">
      <formula>$H37="Complete"</formula>
    </cfRule>
  </conditionalFormatting>
  <conditionalFormatting sqref="C37">
    <cfRule type="expression" dxfId="512" priority="26">
      <formula>$H37="Complete"</formula>
    </cfRule>
  </conditionalFormatting>
  <conditionalFormatting sqref="C37">
    <cfRule type="expression" dxfId="511" priority="25">
      <formula>$H37="Complete"</formula>
    </cfRule>
  </conditionalFormatting>
  <conditionalFormatting sqref="H33:H55">
    <cfRule type="expression" dxfId="510" priority="24">
      <formula>$H33="Complete"</formula>
    </cfRule>
  </conditionalFormatting>
  <conditionalFormatting sqref="A33">
    <cfRule type="expression" dxfId="509" priority="23">
      <formula>$H33="Complete"</formula>
    </cfRule>
  </conditionalFormatting>
  <conditionalFormatting sqref="D33">
    <cfRule type="expression" dxfId="508" priority="22">
      <formula>$H33="Complete"</formula>
    </cfRule>
  </conditionalFormatting>
  <conditionalFormatting sqref="B33">
    <cfRule type="expression" dxfId="507" priority="21">
      <formula>$H33="Complete"</formula>
    </cfRule>
  </conditionalFormatting>
  <conditionalFormatting sqref="I33">
    <cfRule type="expression" dxfId="506" priority="20">
      <formula>$H33="Complete"</formula>
    </cfRule>
  </conditionalFormatting>
  <conditionalFormatting sqref="C33">
    <cfRule type="expression" dxfId="505" priority="19">
      <formula>$H33="Complete"</formula>
    </cfRule>
  </conditionalFormatting>
  <conditionalFormatting sqref="C33">
    <cfRule type="expression" dxfId="504" priority="18">
      <formula>$H33="Complete"</formula>
    </cfRule>
  </conditionalFormatting>
  <conditionalFormatting sqref="A35">
    <cfRule type="expression" dxfId="503" priority="16">
      <formula>$H35="Complete"</formula>
    </cfRule>
  </conditionalFormatting>
  <conditionalFormatting sqref="D35">
    <cfRule type="expression" dxfId="502" priority="13">
      <formula>$H35="Complete"</formula>
    </cfRule>
  </conditionalFormatting>
  <conditionalFormatting sqref="D35">
    <cfRule type="expression" dxfId="501" priority="15">
      <formula>$H35="Complete"</formula>
    </cfRule>
  </conditionalFormatting>
  <conditionalFormatting sqref="D35">
    <cfRule type="expression" dxfId="500" priority="14">
      <formula>$H35="Complete"</formula>
    </cfRule>
  </conditionalFormatting>
  <conditionalFormatting sqref="I35">
    <cfRule type="expression" dxfId="499" priority="12">
      <formula>$H35="Complete"</formula>
    </cfRule>
  </conditionalFormatting>
  <conditionalFormatting sqref="B35">
    <cfRule type="expression" dxfId="498" priority="11">
      <formula>$H35="Complete"</formula>
    </cfRule>
  </conditionalFormatting>
  <conditionalFormatting sqref="C35">
    <cfRule type="expression" dxfId="497" priority="10">
      <formula>$H35="Complete"</formula>
    </cfRule>
  </conditionalFormatting>
  <conditionalFormatting sqref="I36">
    <cfRule type="expression" dxfId="496" priority="9">
      <formula>$H36="Complete"</formula>
    </cfRule>
  </conditionalFormatting>
  <conditionalFormatting sqref="A36 D36">
    <cfRule type="expression" dxfId="495" priority="8">
      <formula>$H36="Complete"</formula>
    </cfRule>
  </conditionalFormatting>
  <conditionalFormatting sqref="B36">
    <cfRule type="expression" dxfId="494" priority="7">
      <formula>$H36="Complete"</formula>
    </cfRule>
  </conditionalFormatting>
  <conditionalFormatting sqref="C36">
    <cfRule type="expression" dxfId="493" priority="5">
      <formula>$H36="Complete"</formula>
    </cfRule>
  </conditionalFormatting>
  <conditionalFormatting sqref="I6:I31">
    <cfRule type="cellIs" dxfId="492" priority="4" operator="equal">
      <formula>"Needs Trained"</formula>
    </cfRule>
  </conditionalFormatting>
  <conditionalFormatting sqref="I6:I31">
    <cfRule type="cellIs" dxfId="491" priority="3" operator="equal">
      <formula>"Signed Off"</formula>
    </cfRule>
  </conditionalFormatting>
  <conditionalFormatting sqref="I5">
    <cfRule type="cellIs" dxfId="490" priority="2" operator="equal">
      <formula>"Needs Trained"</formula>
    </cfRule>
  </conditionalFormatting>
  <conditionalFormatting sqref="I5">
    <cfRule type="cellIs" dxfId="489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4BB661A-F19F-4B63-920B-7DDA6163B678}">
          <x14:formula1>
            <xm:f>ProjectList!$A$2:$A$611</xm:f>
          </x14:formula1>
          <xm:sqref>B33:B55</xm:sqref>
        </x14:dataValidation>
        <x14:dataValidation type="list" allowBlank="1" showInputMessage="1" showErrorMessage="1" xr:uid="{F725779E-B346-4525-8290-6DE8C0D67E47}">
          <x14:formula1>
            <xm:f>ProjectList!#REF!</xm:f>
          </x14:formula1>
          <xm:sqref>H2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85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94" t="str">
        <f>IF('Monday 3'!K5="","",'Monday 3'!K5)</f>
        <v>John Boone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5" t="str">
        <f>IF(E6="","",_xlfn.XLOOKUP(S6,DriverSignOffTB[IDTrain],DriverSignOffTB[Approved],"Needs Trained",0,1))</f>
        <v/>
      </c>
      <c r="J6" s="381"/>
      <c r="K6" s="394" t="str">
        <f>IF('Monday 3'!K6="","",'Monday 3'!K6)</f>
        <v>James Casteel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5" t="str">
        <f>IF(E7="","",_xlfn.XLOOKUP(S7,DriverSignOffTB[IDTrain],DriverSignOffTB[Approved],"Needs Trained",0,1))</f>
        <v/>
      </c>
      <c r="J7" s="381"/>
      <c r="K7" s="394" t="str">
        <f>IF('Monday 3'!K7="","",'Monday 3'!K7)</f>
        <v>Jonathon Westervelt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5" t="str">
        <f>IF(E8="","",_xlfn.XLOOKUP(S8,DriverSignOffTB[IDTrain],DriverSignOffTB[Approved],"Needs Trained",0,1))</f>
        <v/>
      </c>
      <c r="J8" s="381"/>
      <c r="K8" s="394" t="str">
        <f>IF('Monday 3'!K8="","",'Monday 3'!K8)</f>
        <v>Kevin Klug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5" t="str">
        <f>IF(E9="","",_xlfn.XLOOKUP(S9,DriverSignOffTB[IDTrain],DriverSignOffTB[Approved],"Needs Trained",0,1))</f>
        <v/>
      </c>
      <c r="J9" s="381"/>
      <c r="K9" s="394" t="str">
        <f>IF('Monday 3'!K9="","",'Monday 3'!K9)</f>
        <v>Jeff Smith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5" t="str">
        <f>IF(E10="","",_xlfn.XLOOKUP(S10,DriverSignOffTB[IDTrain],DriverSignOffTB[Approved],"Needs Trained",0,1))</f>
        <v/>
      </c>
      <c r="J10" s="381"/>
      <c r="K10" s="394" t="str">
        <f>IF('Monday 3'!K10="","",'Monday 3'!K10)</f>
        <v xml:space="preserve">Paul Cooper 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5" t="str">
        <f>IF(E11="","",_xlfn.XLOOKUP(S11,DriverSignOffTB[IDTrain],DriverSignOffTB[Approved],"Needs Trained",0,1))</f>
        <v/>
      </c>
      <c r="J11" s="381"/>
      <c r="K11" s="394" t="str">
        <f>IF('Monday 3'!K11="","",'Monday 3'!K11)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5" t="str">
        <f>IF(E12="","",_xlfn.XLOOKUP(S12,DriverSignOffTB[IDTrain],DriverSignOffTB[Approved],"Needs Trained",0,1))</f>
        <v/>
      </c>
      <c r="J12" s="381"/>
      <c r="K12" s="394" t="str">
        <f>IF('Monday 3'!K12="","",'Monday 3'!K12)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70" customFormat="1" ht="26.4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5"/>
      <c r="J13" s="382"/>
      <c r="K13" s="394" t="str">
        <f>IF('Monday 3'!K13="","",'Monday 3'!K13)</f>
        <v/>
      </c>
      <c r="L13" s="177"/>
      <c r="M13" s="177"/>
      <c r="N13" s="177"/>
      <c r="R13" s="414"/>
      <c r="S13" s="408"/>
      <c r="T13" s="408"/>
      <c r="U13" s="409">
        <f t="shared" si="3"/>
        <v>44283</v>
      </c>
      <c r="V13" s="408"/>
      <c r="W13" s="415"/>
    </row>
    <row r="14" spans="1:23" s="182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5" t="str">
        <f>IF(E14="","",_xlfn.XLOOKUP(S14,DriverSignOffTB[IDTrain],DriverSignOffTB[Approved],"Needs Trained",0,1))</f>
        <v/>
      </c>
      <c r="J14" s="381"/>
      <c r="K14" s="394" t="str">
        <f>IF('Monday 3'!K14="","",'Monday 3'!K14)</f>
        <v/>
      </c>
      <c r="L14" s="181"/>
      <c r="M14" s="181"/>
      <c r="N14" s="181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5" t="str">
        <f>IF(E15="","",_xlfn.XLOOKUP(S15,DriverSignOffTB[IDTrain],DriverSignOffTB[Approved],"Needs Trained",0,1))</f>
        <v/>
      </c>
      <c r="J15" s="381"/>
      <c r="K15" s="394" t="str">
        <f>IF('Monday 3'!K15="","",'Monday 3'!K15)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5" t="str">
        <f>IF(E16="","",_xlfn.XLOOKUP(S16,DriverSignOffTB[IDTrain],DriverSignOffTB[Approved],"Needs Trained",0,1))</f>
        <v/>
      </c>
      <c r="J16" s="381"/>
      <c r="K16" s="394" t="str">
        <f>IF('Monday 3'!K16="","",'Monday 3'!K16)</f>
        <v/>
      </c>
      <c r="L16" s="177"/>
      <c r="M16" s="177"/>
      <c r="N16" s="177"/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5" t="str">
        <f>IF(E17="","",_xlfn.XLOOKUP(S17,DriverSignOffTB[IDTrain],DriverSignOffTB[Approved],"Needs Trained",0,1))</f>
        <v/>
      </c>
      <c r="J17" s="381"/>
      <c r="K17" s="394" t="str">
        <f>IF('Monday 3'!K17="","",'Monday 3'!K17)</f>
        <v/>
      </c>
      <c r="L17" s="177"/>
      <c r="M17" s="177"/>
      <c r="N17" s="177" t="s">
        <v>71</v>
      </c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5" t="str">
        <f>IF(E18="","",_xlfn.XLOOKUP(S18,DriverSignOffTB[IDTrain],DriverSignOffTB[Approved],"Needs Trained",0,1))</f>
        <v/>
      </c>
      <c r="J18" s="381"/>
      <c r="K18" s="394" t="str">
        <f>IF('Monday 3'!K18="","",'Monday 3'!K18)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5" t="str">
        <f>IF(E19="","",_xlfn.XLOOKUP(S19,DriverSignOffTB[IDTrain],DriverSignOffTB[Approved],"Needs Trained",0,1))</f>
        <v/>
      </c>
      <c r="J19" s="381"/>
      <c r="K19" s="394" t="str">
        <f>IF('Monday 3'!K19="","",'Monday 3'!K19)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5" t="str">
        <f>IF(E20="","",_xlfn.XLOOKUP(S20,DriverSignOffTB[IDTrain],DriverSignOffTB[Approved],"Needs Trained",0,1))</f>
        <v/>
      </c>
      <c r="J20" s="381"/>
      <c r="K20" s="394" t="str">
        <f>IF('Monday 3'!K20="","",'Monday 3'!K20)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5" t="str">
        <f>IF(E21="","",_xlfn.XLOOKUP(S21,DriverSignOffTB[IDTrain],DriverSignOffTB[Approved],"Needs Trained",0,1))</f>
        <v/>
      </c>
      <c r="J21" s="381"/>
      <c r="K21" s="394" t="str">
        <f>IF('Monday 3'!K21="","",'Monday 3'!K21)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5" t="str">
        <f>IF(E22="","",_xlfn.XLOOKUP(S22,DriverSignOffTB[IDTrain],DriverSignOffTB[Approved],"Needs Trained",0,1))</f>
        <v/>
      </c>
      <c r="J22" s="381"/>
      <c r="K22" s="394" t="str">
        <f>IF('Monday 3'!K22="","",'Monday 3'!K22)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5" t="str">
        <f>IF(E23="","",_xlfn.XLOOKUP(S23,DriverSignOffTB[IDTrain],DriverSignOffTB[Approved],"Needs Trained",0,1))</f>
        <v/>
      </c>
      <c r="J23" s="381"/>
      <c r="K23" s="394" t="str">
        <f>IF('Monday 3'!K23="","",'Monday 3'!K23)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5" t="str">
        <f>IF(E24="","",_xlfn.XLOOKUP(S24,DriverSignOffTB[IDTrain],DriverSignOffTB[Approved],"Needs Trained",0,1))</f>
        <v/>
      </c>
      <c r="J24" s="381"/>
      <c r="K24" s="394" t="str">
        <f>IF('Monday 3'!K24="","",'Monday 3'!K24)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5" t="str">
        <f>IF(E25="","",_xlfn.XLOOKUP(S25,DriverSignOffTB[IDTrain],DriverSignOffTB[Approved],"Needs Trained",0,1))</f>
        <v/>
      </c>
      <c r="J25" s="381"/>
      <c r="K25" s="394" t="str">
        <f>IF('Monday 3'!K25="","",'Monday 3'!K25)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5" t="str">
        <f>IF(E26="","",_xlfn.XLOOKUP(S26,DriverSignOffTB[IDTrain],DriverSignOffTB[Approved],"Needs Trained",0,1))</f>
        <v/>
      </c>
      <c r="J26" s="381"/>
      <c r="K26" s="394" t="str">
        <f>IF('Monday 3'!K26="","",'Monday 3'!K26)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5" t="str">
        <f>IF(E27="","",_xlfn.XLOOKUP(S27,DriverSignOffTB[IDTrain],DriverSignOffTB[Approved],"Needs Trained",0,1))</f>
        <v/>
      </c>
      <c r="J27" s="381"/>
      <c r="K27" s="394" t="str">
        <f>IF('Monday 3'!K27="","",'Monday 3'!K27)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5" t="str">
        <f>IF(E28="","",_xlfn.XLOOKUP(S28,DriverSignOffTB[IDTrain],DriverSignOffTB[Approved],"Needs Trained",0,1))</f>
        <v/>
      </c>
      <c r="J28" s="381"/>
      <c r="K28" s="394" t="str">
        <f>IF('Monday 3'!K28="","",'Monday 3'!K28)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5" t="str">
        <f>IF(E29="","",_xlfn.XLOOKUP(S29,DriverSignOffTB[IDTrain],DriverSignOffTB[Approved],"Needs Trained",0,1))</f>
        <v/>
      </c>
      <c r="J29" s="383"/>
      <c r="K29" s="394" t="str">
        <f>IF('Monday 3'!K29="","",'Monday 3'!K29)</f>
        <v>Schillke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5" t="str">
        <f>IF(E30="","",_xlfn.XLOOKUP(S30,DriverSignOffTB[IDTrain],DriverSignOffTB[Approved],"Needs Trained",0,1))</f>
        <v/>
      </c>
      <c r="J30" s="381"/>
      <c r="K30" s="394" t="str">
        <f>IF('Monday 3'!K30="","",'Monday 3'!K30)</f>
        <v>Karsten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7" t="str">
        <f>IF(E31="","",_xlfn.XLOOKUP(S31,DriverSignOffTB[IDTrain],DriverSignOffTB[Approved],"Needs Trained",0,1))</f>
        <v/>
      </c>
      <c r="J31" s="384"/>
      <c r="K31" s="395" t="str">
        <f>IF('Monday 3'!K31="","",'Monday 3'!K31)</f>
        <v>McKinney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6.4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51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8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8">
        <v>605115752</v>
      </c>
      <c r="D35" s="149" t="s">
        <v>1418</v>
      </c>
      <c r="E35" s="151"/>
      <c r="F35" s="151"/>
      <c r="G35" s="151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8">
        <v>605115752</v>
      </c>
      <c r="D36" s="149" t="s">
        <v>1418</v>
      </c>
      <c r="E36" s="151"/>
      <c r="F36" s="151"/>
      <c r="G36" s="151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97</v>
      </c>
      <c r="I42" s="552"/>
      <c r="J42" s="553"/>
      <c r="K42" s="372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97</v>
      </c>
      <c r="I43" s="552"/>
      <c r="J43" s="553"/>
      <c r="K43" s="372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97</v>
      </c>
      <c r="I50" s="550"/>
      <c r="J50" s="551"/>
      <c r="K50" s="372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97</v>
      </c>
      <c r="I51" s="550"/>
      <c r="J51" s="551"/>
      <c r="K51" s="372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97</v>
      </c>
      <c r="I52" s="550"/>
      <c r="J52" s="551"/>
      <c r="K52" s="372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97</v>
      </c>
      <c r="I53" s="550"/>
      <c r="J53" s="551"/>
      <c r="K53" s="372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488" priority="119">
      <formula>$H48="Complete"</formula>
    </cfRule>
  </conditionalFormatting>
  <conditionalFormatting sqref="D47">
    <cfRule type="expression" dxfId="487" priority="124">
      <formula>$H47="Complete"</formula>
    </cfRule>
  </conditionalFormatting>
  <conditionalFormatting sqref="D47">
    <cfRule type="expression" dxfId="486" priority="123">
      <formula>$H47="Complete"</formula>
    </cfRule>
  </conditionalFormatting>
  <conditionalFormatting sqref="A48">
    <cfRule type="expression" dxfId="485" priority="122">
      <formula>$H48="Complete"</formula>
    </cfRule>
  </conditionalFormatting>
  <conditionalFormatting sqref="A48">
    <cfRule type="expression" dxfId="484" priority="121">
      <formula>$H48="Complete"</formula>
    </cfRule>
  </conditionalFormatting>
  <conditionalFormatting sqref="D48 D50 D52">
    <cfRule type="expression" dxfId="483" priority="120">
      <formula>$H48="Complete"</formula>
    </cfRule>
  </conditionalFormatting>
  <conditionalFormatting sqref="C48 C50 C52">
    <cfRule type="expression" dxfId="482" priority="118">
      <formula>$H48="Complete"</formula>
    </cfRule>
  </conditionalFormatting>
  <conditionalFormatting sqref="A46">
    <cfRule type="expression" dxfId="481" priority="116">
      <formula>$H46="Complete"</formula>
    </cfRule>
  </conditionalFormatting>
  <conditionalFormatting sqref="A46">
    <cfRule type="expression" dxfId="480" priority="115">
      <formula>$H46="Complete"</formula>
    </cfRule>
  </conditionalFormatting>
  <conditionalFormatting sqref="D46">
    <cfRule type="expression" dxfId="479" priority="114">
      <formula>$H46="Complete"</formula>
    </cfRule>
  </conditionalFormatting>
  <conditionalFormatting sqref="C46">
    <cfRule type="expression" dxfId="478" priority="113">
      <formula>$H46="Complete"</formula>
    </cfRule>
  </conditionalFormatting>
  <conditionalFormatting sqref="A41">
    <cfRule type="expression" dxfId="477" priority="102">
      <formula>$H41="Complete"</formula>
    </cfRule>
  </conditionalFormatting>
  <conditionalFormatting sqref="A41">
    <cfRule type="expression" dxfId="476" priority="101">
      <formula>$H41="Complete"</formula>
    </cfRule>
  </conditionalFormatting>
  <conditionalFormatting sqref="C41">
    <cfRule type="expression" dxfId="475" priority="100">
      <formula>$H41="Complete"</formula>
    </cfRule>
  </conditionalFormatting>
  <conditionalFormatting sqref="D41">
    <cfRule type="expression" dxfId="474" priority="98">
      <formula>$H41="Complete"</formula>
    </cfRule>
  </conditionalFormatting>
  <conditionalFormatting sqref="A33">
    <cfRule type="expression" dxfId="473" priority="96">
      <formula>$H33="Complete"</formula>
    </cfRule>
  </conditionalFormatting>
  <conditionalFormatting sqref="A33">
    <cfRule type="expression" dxfId="472" priority="95">
      <formula>$H33="Complete"</formula>
    </cfRule>
  </conditionalFormatting>
  <conditionalFormatting sqref="C33">
    <cfRule type="expression" dxfId="471" priority="94">
      <formula>$H33="Complete"</formula>
    </cfRule>
  </conditionalFormatting>
  <conditionalFormatting sqref="A49">
    <cfRule type="expression" dxfId="470" priority="81">
      <formula>$H49="Complete"</formula>
    </cfRule>
  </conditionalFormatting>
  <conditionalFormatting sqref="A49">
    <cfRule type="expression" dxfId="469" priority="80">
      <formula>$H49="Complete"</formula>
    </cfRule>
  </conditionalFormatting>
  <conditionalFormatting sqref="C49">
    <cfRule type="expression" dxfId="468" priority="77">
      <formula>$H49="Complete"</formula>
    </cfRule>
  </conditionalFormatting>
  <conditionalFormatting sqref="D49">
    <cfRule type="expression" dxfId="467" priority="76">
      <formula>$H49="Complete"</formula>
    </cfRule>
  </conditionalFormatting>
  <conditionalFormatting sqref="A42">
    <cfRule type="expression" dxfId="466" priority="71">
      <formula>$H42="Complete"</formula>
    </cfRule>
  </conditionalFormatting>
  <conditionalFormatting sqref="A45">
    <cfRule type="expression" dxfId="465" priority="74">
      <formula>$H45="Complete"</formula>
    </cfRule>
  </conditionalFormatting>
  <conditionalFormatting sqref="A45">
    <cfRule type="expression" dxfId="464" priority="73">
      <formula>$H45="Complete"</formula>
    </cfRule>
  </conditionalFormatting>
  <conditionalFormatting sqref="A42">
    <cfRule type="expression" dxfId="463" priority="72">
      <formula>$H42="Complete"</formula>
    </cfRule>
  </conditionalFormatting>
  <conditionalFormatting sqref="C42">
    <cfRule type="expression" dxfId="462" priority="70">
      <formula>$H42="Complete"</formula>
    </cfRule>
  </conditionalFormatting>
  <conditionalFormatting sqref="D42">
    <cfRule type="expression" dxfId="461" priority="69">
      <formula>$H42="Complete"</formula>
    </cfRule>
  </conditionalFormatting>
  <conditionalFormatting sqref="D42">
    <cfRule type="expression" dxfId="460" priority="68">
      <formula>$H42="Complete"</formula>
    </cfRule>
  </conditionalFormatting>
  <conditionalFormatting sqref="A44">
    <cfRule type="expression" dxfId="459" priority="58">
      <formula>$H44="Complete"</formula>
    </cfRule>
  </conditionalFormatting>
  <conditionalFormatting sqref="A44">
    <cfRule type="expression" dxfId="458" priority="57">
      <formula>$H44="Complete"</formula>
    </cfRule>
  </conditionalFormatting>
  <conditionalFormatting sqref="C44">
    <cfRule type="expression" dxfId="457" priority="55">
      <formula>$H44="Complete"</formula>
    </cfRule>
  </conditionalFormatting>
  <conditionalFormatting sqref="D44">
    <cfRule type="expression" dxfId="456" priority="53">
      <formula>$H44="Complete"</formula>
    </cfRule>
  </conditionalFormatting>
  <conditionalFormatting sqref="D60:D64 D69:D70 D67">
    <cfRule type="expression" dxfId="455" priority="172">
      <formula>$H60=0</formula>
    </cfRule>
  </conditionalFormatting>
  <conditionalFormatting sqref="D68">
    <cfRule type="expression" dxfId="454" priority="171">
      <formula>$H68=0</formula>
    </cfRule>
  </conditionalFormatting>
  <conditionalFormatting sqref="D72">
    <cfRule type="expression" dxfId="453" priority="170">
      <formula>$H72=0</formula>
    </cfRule>
  </conditionalFormatting>
  <conditionalFormatting sqref="D74">
    <cfRule type="expression" dxfId="452" priority="169">
      <formula>$H74=0</formula>
    </cfRule>
  </conditionalFormatting>
  <conditionalFormatting sqref="D81">
    <cfRule type="expression" dxfId="451" priority="168">
      <formula>$H81=0</formula>
    </cfRule>
  </conditionalFormatting>
  <conditionalFormatting sqref="D75">
    <cfRule type="expression" dxfId="450" priority="167">
      <formula>$H75=0</formula>
    </cfRule>
  </conditionalFormatting>
  <conditionalFormatting sqref="D71">
    <cfRule type="expression" dxfId="449" priority="166">
      <formula>$H71=0</formula>
    </cfRule>
  </conditionalFormatting>
  <conditionalFormatting sqref="D83">
    <cfRule type="expression" dxfId="448" priority="165">
      <formula>$H83=0</formula>
    </cfRule>
  </conditionalFormatting>
  <conditionalFormatting sqref="D84">
    <cfRule type="expression" dxfId="447" priority="164">
      <formula>$H84=0</formula>
    </cfRule>
  </conditionalFormatting>
  <conditionalFormatting sqref="D85">
    <cfRule type="expression" dxfId="446" priority="163">
      <formula>$H85=0</formula>
    </cfRule>
  </conditionalFormatting>
  <conditionalFormatting sqref="D86">
    <cfRule type="expression" dxfId="445" priority="162">
      <formula>$H86=0</formula>
    </cfRule>
  </conditionalFormatting>
  <conditionalFormatting sqref="D87">
    <cfRule type="expression" dxfId="444" priority="161">
      <formula>$H87=0</formula>
    </cfRule>
  </conditionalFormatting>
  <conditionalFormatting sqref="D88">
    <cfRule type="expression" dxfId="443" priority="160">
      <formula>$H88=0</formula>
    </cfRule>
  </conditionalFormatting>
  <conditionalFormatting sqref="D82">
    <cfRule type="expression" dxfId="442" priority="159">
      <formula>$H82=0</formula>
    </cfRule>
  </conditionalFormatting>
  <conditionalFormatting sqref="D66">
    <cfRule type="expression" dxfId="441" priority="158">
      <formula>$H66=0</formula>
    </cfRule>
  </conditionalFormatting>
  <conditionalFormatting sqref="D65">
    <cfRule type="expression" dxfId="440" priority="157">
      <formula>$H65=0</formula>
    </cfRule>
  </conditionalFormatting>
  <conditionalFormatting sqref="D69">
    <cfRule type="expression" dxfId="439" priority="156">
      <formula>$H69=0</formula>
    </cfRule>
  </conditionalFormatting>
  <conditionalFormatting sqref="D70">
    <cfRule type="expression" dxfId="438" priority="155">
      <formula>$H70=0</formula>
    </cfRule>
  </conditionalFormatting>
  <conditionalFormatting sqref="D71">
    <cfRule type="expression" dxfId="437" priority="154">
      <formula>$H71=0</formula>
    </cfRule>
  </conditionalFormatting>
  <conditionalFormatting sqref="D74">
    <cfRule type="expression" dxfId="436" priority="153">
      <formula>$H74=0</formula>
    </cfRule>
  </conditionalFormatting>
  <conditionalFormatting sqref="D72">
    <cfRule type="expression" dxfId="435" priority="152">
      <formula>$H72=0</formula>
    </cfRule>
  </conditionalFormatting>
  <conditionalFormatting sqref="D68">
    <cfRule type="expression" dxfId="434" priority="151">
      <formula>$H68=0</formula>
    </cfRule>
  </conditionalFormatting>
  <conditionalFormatting sqref="D76">
    <cfRule type="expression" dxfId="433" priority="150">
      <formula>$H76=0</formula>
    </cfRule>
  </conditionalFormatting>
  <conditionalFormatting sqref="D77">
    <cfRule type="expression" dxfId="432" priority="149">
      <formula>$H77=0</formula>
    </cfRule>
  </conditionalFormatting>
  <conditionalFormatting sqref="D78">
    <cfRule type="expression" dxfId="431" priority="148">
      <formula>$H78=0</formula>
    </cfRule>
  </conditionalFormatting>
  <conditionalFormatting sqref="D79">
    <cfRule type="expression" dxfId="430" priority="147">
      <formula>$H79=0</formula>
    </cfRule>
  </conditionalFormatting>
  <conditionalFormatting sqref="D80">
    <cfRule type="expression" dxfId="429" priority="146">
      <formula>$H80=0</formula>
    </cfRule>
  </conditionalFormatting>
  <conditionalFormatting sqref="A51:A52 A54:A55 A38:A40 C38:D40">
    <cfRule type="expression" dxfId="428" priority="145">
      <formula>$H38="Complete"</formula>
    </cfRule>
  </conditionalFormatting>
  <conditionalFormatting sqref="A51:A52 A54:A55">
    <cfRule type="expression" dxfId="427" priority="144">
      <formula>$H51="Complete"</formula>
    </cfRule>
  </conditionalFormatting>
  <conditionalFormatting sqref="C54:C55">
    <cfRule type="expression" dxfId="426" priority="143">
      <formula>$H54="Complete"</formula>
    </cfRule>
  </conditionalFormatting>
  <conditionalFormatting sqref="D54:D55">
    <cfRule type="expression" dxfId="425" priority="142">
      <formula>$H54="Complete"</formula>
    </cfRule>
  </conditionalFormatting>
  <conditionalFormatting sqref="A50">
    <cfRule type="expression" dxfId="424" priority="140">
      <formula>$H50="Complete"</formula>
    </cfRule>
  </conditionalFormatting>
  <conditionalFormatting sqref="A50">
    <cfRule type="expression" dxfId="423" priority="139">
      <formula>$H50="Complete"</formula>
    </cfRule>
  </conditionalFormatting>
  <conditionalFormatting sqref="A53">
    <cfRule type="expression" dxfId="422" priority="138">
      <formula>$H53="Complete"</formula>
    </cfRule>
  </conditionalFormatting>
  <conditionalFormatting sqref="A53">
    <cfRule type="expression" dxfId="421" priority="137">
      <formula>$H53="Complete"</formula>
    </cfRule>
  </conditionalFormatting>
  <conditionalFormatting sqref="D53">
    <cfRule type="expression" dxfId="420" priority="136">
      <formula>$H53="Complete"</formula>
    </cfRule>
  </conditionalFormatting>
  <conditionalFormatting sqref="C53">
    <cfRule type="expression" dxfId="419" priority="134">
      <formula>$H53="Complete"</formula>
    </cfRule>
  </conditionalFormatting>
  <conditionalFormatting sqref="C53">
    <cfRule type="expression" dxfId="418" priority="133">
      <formula>$H53="Complete"</formula>
    </cfRule>
  </conditionalFormatting>
  <conditionalFormatting sqref="C51">
    <cfRule type="expression" dxfId="417" priority="131">
      <formula>$H51="Complete"</formula>
    </cfRule>
  </conditionalFormatting>
  <conditionalFormatting sqref="C51">
    <cfRule type="expression" dxfId="416" priority="130">
      <formula>$H51="Complete"</formula>
    </cfRule>
  </conditionalFormatting>
  <conditionalFormatting sqref="D51">
    <cfRule type="expression" dxfId="415" priority="129">
      <formula>$H51="Complete"</formula>
    </cfRule>
  </conditionalFormatting>
  <conditionalFormatting sqref="C47">
    <cfRule type="expression" dxfId="414" priority="126">
      <formula>$H47="Complete"</formula>
    </cfRule>
  </conditionalFormatting>
  <conditionalFormatting sqref="A47">
    <cfRule type="expression" dxfId="413" priority="128">
      <formula>$H47="Complete"</formula>
    </cfRule>
  </conditionalFormatting>
  <conditionalFormatting sqref="A47">
    <cfRule type="expression" dxfId="412" priority="127">
      <formula>$H47="Complete"</formula>
    </cfRule>
  </conditionalFormatting>
  <conditionalFormatting sqref="D47">
    <cfRule type="expression" dxfId="411" priority="125">
      <formula>$H47="Complete"</formula>
    </cfRule>
  </conditionalFormatting>
  <conditionalFormatting sqref="C49">
    <cfRule type="expression" dxfId="410" priority="78">
      <formula>$H49="Complete"</formula>
    </cfRule>
  </conditionalFormatting>
  <conditionalFormatting sqref="D42">
    <cfRule type="expression" dxfId="409" priority="67">
      <formula>$H42="Complete"</formula>
    </cfRule>
  </conditionalFormatting>
  <conditionalFormatting sqref="C43 C45">
    <cfRule type="expression" dxfId="408" priority="62">
      <formula>$H43="Complete"</formula>
    </cfRule>
  </conditionalFormatting>
  <conditionalFormatting sqref="A43">
    <cfRule type="expression" dxfId="407" priority="66">
      <formula>$H43="Complete"</formula>
    </cfRule>
  </conditionalFormatting>
  <conditionalFormatting sqref="A43">
    <cfRule type="expression" dxfId="406" priority="65">
      <formula>$H43="Complete"</formula>
    </cfRule>
  </conditionalFormatting>
  <conditionalFormatting sqref="D43 D45">
    <cfRule type="expression" dxfId="405" priority="64">
      <formula>$H43="Complete"</formula>
    </cfRule>
  </conditionalFormatting>
  <conditionalFormatting sqref="C43 C45">
    <cfRule type="expression" dxfId="404" priority="63">
      <formula>$H43="Complete"</formula>
    </cfRule>
  </conditionalFormatting>
  <conditionalFormatting sqref="C44">
    <cfRule type="expression" dxfId="403" priority="54">
      <formula>$H44="Complete"</formula>
    </cfRule>
  </conditionalFormatting>
  <conditionalFormatting sqref="I33 I46:I49 I38:I41">
    <cfRule type="expression" dxfId="402" priority="52">
      <formula>$H33="Complete"</formula>
    </cfRule>
  </conditionalFormatting>
  <conditionalFormatting sqref="H33:H55">
    <cfRule type="expression" dxfId="401" priority="51">
      <formula>$H33="Complete"</formula>
    </cfRule>
  </conditionalFormatting>
  <conditionalFormatting sqref="I50:I55">
    <cfRule type="expression" dxfId="400" priority="50">
      <formula>$H50="Complete"</formula>
    </cfRule>
  </conditionalFormatting>
  <conditionalFormatting sqref="I42:I44">
    <cfRule type="expression" dxfId="399" priority="49">
      <formula>$H42="Complete"</formula>
    </cfRule>
  </conditionalFormatting>
  <conditionalFormatting sqref="I45">
    <cfRule type="expression" dxfId="398" priority="48">
      <formula>$H45="Complete"</formula>
    </cfRule>
  </conditionalFormatting>
  <conditionalFormatting sqref="B33">
    <cfRule type="expression" dxfId="397" priority="47">
      <formula>$H33="Complete"</formula>
    </cfRule>
  </conditionalFormatting>
  <conditionalFormatting sqref="B38:B55">
    <cfRule type="expression" dxfId="396" priority="46">
      <formula>$H38="Complete"</formula>
    </cfRule>
  </conditionalFormatting>
  <conditionalFormatting sqref="A36">
    <cfRule type="expression" dxfId="395" priority="41">
      <formula>$H36="Complete"</formula>
    </cfRule>
  </conditionalFormatting>
  <conditionalFormatting sqref="A36">
    <cfRule type="expression" dxfId="394" priority="40">
      <formula>$H36="Complete"</formula>
    </cfRule>
  </conditionalFormatting>
  <conditionalFormatting sqref="C36">
    <cfRule type="expression" dxfId="393" priority="39">
      <formula>$H36="Complete"</formula>
    </cfRule>
  </conditionalFormatting>
  <conditionalFormatting sqref="D36">
    <cfRule type="expression" dxfId="392" priority="38">
      <formula>$H36="Complete"</formula>
    </cfRule>
  </conditionalFormatting>
  <conditionalFormatting sqref="I36">
    <cfRule type="expression" dxfId="391" priority="37">
      <formula>$H36="Complete"</formula>
    </cfRule>
  </conditionalFormatting>
  <conditionalFormatting sqref="B36">
    <cfRule type="expression" dxfId="390" priority="34">
      <formula>$H36="Complete"</formula>
    </cfRule>
  </conditionalFormatting>
  <conditionalFormatting sqref="D33">
    <cfRule type="expression" dxfId="389" priority="25">
      <formula>$H33="Complete"</formula>
    </cfRule>
  </conditionalFormatting>
  <conditionalFormatting sqref="A34">
    <cfRule type="expression" dxfId="388" priority="24">
      <formula>$H34="Complete"</formula>
    </cfRule>
  </conditionalFormatting>
  <conditionalFormatting sqref="A34">
    <cfRule type="expression" dxfId="387" priority="23">
      <formula>$H34="Complete"</formula>
    </cfRule>
  </conditionalFormatting>
  <conditionalFormatting sqref="D34">
    <cfRule type="expression" dxfId="386" priority="22">
      <formula>$H34="Complete"</formula>
    </cfRule>
  </conditionalFormatting>
  <conditionalFormatting sqref="I34">
    <cfRule type="expression" dxfId="385" priority="21">
      <formula>$H34="Complete"</formula>
    </cfRule>
  </conditionalFormatting>
  <conditionalFormatting sqref="B34">
    <cfRule type="expression" dxfId="384" priority="19">
      <formula>$H34="Complete"</formula>
    </cfRule>
  </conditionalFormatting>
  <conditionalFormatting sqref="C34">
    <cfRule type="expression" dxfId="383" priority="18">
      <formula>$H34="Complete"</formula>
    </cfRule>
  </conditionalFormatting>
  <conditionalFormatting sqref="A35">
    <cfRule type="expression" dxfId="382" priority="16">
      <formula>$H35="Complete"</formula>
    </cfRule>
  </conditionalFormatting>
  <conditionalFormatting sqref="B35">
    <cfRule type="expression" dxfId="381" priority="15">
      <formula>$H35="Complete"</formula>
    </cfRule>
  </conditionalFormatting>
  <conditionalFormatting sqref="D35">
    <cfRule type="expression" dxfId="380" priority="12">
      <formula>$H35="Complete"</formula>
    </cfRule>
  </conditionalFormatting>
  <conditionalFormatting sqref="D35">
    <cfRule type="expression" dxfId="379" priority="14">
      <formula>$H35="Complete"</formula>
    </cfRule>
  </conditionalFormatting>
  <conditionalFormatting sqref="D35">
    <cfRule type="expression" dxfId="378" priority="13">
      <formula>$H35="Complete"</formula>
    </cfRule>
  </conditionalFormatting>
  <conditionalFormatting sqref="I35">
    <cfRule type="expression" dxfId="377" priority="11">
      <formula>$H35="Complete"</formula>
    </cfRule>
  </conditionalFormatting>
  <conditionalFormatting sqref="C35">
    <cfRule type="expression" dxfId="376" priority="10">
      <formula>$H35="Complete"</formula>
    </cfRule>
  </conditionalFormatting>
  <conditionalFormatting sqref="I37">
    <cfRule type="expression" dxfId="375" priority="9">
      <formula>$H37="Complete"</formula>
    </cfRule>
  </conditionalFormatting>
  <conditionalFormatting sqref="A37 C37">
    <cfRule type="expression" dxfId="374" priority="8">
      <formula>$H37="Complete"</formula>
    </cfRule>
  </conditionalFormatting>
  <conditionalFormatting sqref="B37">
    <cfRule type="expression" dxfId="373" priority="7">
      <formula>$H37="Complete"</formula>
    </cfRule>
  </conditionalFormatting>
  <conditionalFormatting sqref="D37">
    <cfRule type="expression" dxfId="372" priority="5">
      <formula>$H37="Complete"</formula>
    </cfRule>
  </conditionalFormatting>
  <conditionalFormatting sqref="I6:I31">
    <cfRule type="cellIs" dxfId="371" priority="4" operator="equal">
      <formula>"Needs Trained"</formula>
    </cfRule>
  </conditionalFormatting>
  <conditionalFormatting sqref="I6:I31">
    <cfRule type="cellIs" dxfId="370" priority="3" operator="equal">
      <formula>"Signed Off"</formula>
    </cfRule>
  </conditionalFormatting>
  <conditionalFormatting sqref="I5">
    <cfRule type="cellIs" dxfId="369" priority="2" operator="equal">
      <formula>"Needs Trained"</formula>
    </cfRule>
  </conditionalFormatting>
  <conditionalFormatting sqref="I5">
    <cfRule type="cellIs" dxfId="368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0</xdr:rowOff>
                  </from>
                  <to>
                    <xdr:col>12</xdr:col>
                    <xdr:colOff>563880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EDA1CBB-CD1F-4357-A470-0159D341A405}">
          <x14:formula1>
            <xm:f>ProjectList!$A$2:$A$611</xm:f>
          </x14:formula1>
          <xm:sqref>B33:B55</xm:sqref>
        </x14:dataValidation>
        <x14:dataValidation type="list" allowBlank="1" showInputMessage="1" showErrorMessage="1" xr:uid="{A8132663-8421-40B4-8599-19640293D4D1}">
          <x14:formula1>
            <xm:f>ProjectList!#REF!</xm:f>
          </x14:formula1>
          <xm:sqref>H2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1'!K5="","",'Monday 1'!K5)</f>
        <v>Henry Clendenin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1'!K6="","",'Monday 1'!K6)</f>
        <v>Brent Keller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1'!K7="","",'Monday 1'!K7)</f>
        <v>Chad Letherman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1'!K8="","",'Monday 1'!K8)</f>
        <v>Bryan Suffern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1'!K9="","",'Monday 1'!K9)</f>
        <v>CJ Whalen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1'!K10="","",'Monday 1'!K10)</f>
        <v>AJ Braziel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1'!K11="","",'Monday 1'!K11)</f>
        <v>Dave Buchan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44283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51"/>
      <c r="G33" s="151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51"/>
      <c r="G34" s="151"/>
      <c r="H34" s="150" t="s">
        <v>97</v>
      </c>
      <c r="I34" s="552" t="s">
        <v>1419</v>
      </c>
      <c r="J34" s="553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8">
        <v>605115752</v>
      </c>
      <c r="D35" s="149" t="s">
        <v>1418</v>
      </c>
      <c r="E35" s="147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8">
        <v>605115752</v>
      </c>
      <c r="D36" s="149" t="s">
        <v>1418</v>
      </c>
      <c r="E36" s="151"/>
      <c r="F36" s="151"/>
      <c r="G36" s="151"/>
      <c r="H36" s="150" t="s">
        <v>97</v>
      </c>
      <c r="I36" s="552" t="s">
        <v>1421</v>
      </c>
      <c r="J36" s="553"/>
      <c r="K36" s="372"/>
      <c r="L36" s="177"/>
      <c r="M36" s="177"/>
      <c r="N36" s="177"/>
    </row>
    <row r="37" spans="1:14" s="170" customFormat="1" ht="17.25" customHeight="1" x14ac:dyDescent="0.25">
      <c r="A37" s="278"/>
      <c r="B37" s="179"/>
      <c r="C37" s="148"/>
      <c r="D37" s="149"/>
      <c r="E37" s="151"/>
      <c r="F37" s="151"/>
      <c r="G37" s="151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47"/>
      <c r="F38" s="147"/>
      <c r="G38" s="147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97</v>
      </c>
      <c r="I44" s="552"/>
      <c r="J44" s="553"/>
      <c r="K44" s="372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97</v>
      </c>
      <c r="I46" s="552"/>
      <c r="J46" s="553"/>
      <c r="K46" s="372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97</v>
      </c>
      <c r="I49" s="550"/>
      <c r="J49" s="551"/>
      <c r="K49" s="372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97</v>
      </c>
      <c r="I50" s="550"/>
      <c r="J50" s="551"/>
      <c r="K50" s="372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97</v>
      </c>
      <c r="I51" s="550"/>
      <c r="J51" s="551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97</v>
      </c>
      <c r="I53" s="550"/>
      <c r="J53" s="551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97</v>
      </c>
      <c r="I54" s="550"/>
      <c r="J54" s="551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367" priority="244">
      <formula>$H47="Complete"</formula>
    </cfRule>
  </conditionalFormatting>
  <conditionalFormatting sqref="A48">
    <cfRule type="expression" dxfId="366" priority="241">
      <formula>$H48="Complete"</formula>
    </cfRule>
  </conditionalFormatting>
  <conditionalFormatting sqref="D48 D50:D55">
    <cfRule type="expression" dxfId="365" priority="240">
      <formula>$H48="Complete"</formula>
    </cfRule>
  </conditionalFormatting>
  <conditionalFormatting sqref="C48 C50:C55">
    <cfRule type="expression" dxfId="364" priority="239">
      <formula>$H48="Complete"</formula>
    </cfRule>
  </conditionalFormatting>
  <conditionalFormatting sqref="A46">
    <cfRule type="expression" dxfId="363" priority="236">
      <formula>$H46="Complete"</formula>
    </cfRule>
  </conditionalFormatting>
  <conditionalFormatting sqref="C46">
    <cfRule type="expression" dxfId="362" priority="233">
      <formula>$H46="Complete"</formula>
    </cfRule>
  </conditionalFormatting>
  <conditionalFormatting sqref="A46">
    <cfRule type="expression" dxfId="361" priority="235">
      <formula>$H46="Complete"</formula>
    </cfRule>
  </conditionalFormatting>
  <conditionalFormatting sqref="D46">
    <cfRule type="expression" dxfId="360" priority="234">
      <formula>$H46="Complete"</formula>
    </cfRule>
  </conditionalFormatting>
  <conditionalFormatting sqref="D41">
    <cfRule type="expression" dxfId="359" priority="218">
      <formula>$H41="Complete"</formula>
    </cfRule>
  </conditionalFormatting>
  <conditionalFormatting sqref="A49">
    <cfRule type="expression" dxfId="358" priority="205">
      <formula>$H49="Complete"</formula>
    </cfRule>
  </conditionalFormatting>
  <conditionalFormatting sqref="A49">
    <cfRule type="expression" dxfId="357" priority="204">
      <formula>$H49="Complete"</formula>
    </cfRule>
  </conditionalFormatting>
  <conditionalFormatting sqref="C49">
    <cfRule type="expression" dxfId="356" priority="202">
      <formula>$H49="Complete"</formula>
    </cfRule>
  </conditionalFormatting>
  <conditionalFormatting sqref="C49">
    <cfRule type="expression" dxfId="355" priority="201">
      <formula>$H49="Complete"</formula>
    </cfRule>
  </conditionalFormatting>
  <conditionalFormatting sqref="D49">
    <cfRule type="expression" dxfId="354" priority="200">
      <formula>$H49="Complete"</formula>
    </cfRule>
  </conditionalFormatting>
  <conditionalFormatting sqref="A45">
    <cfRule type="expression" dxfId="353" priority="199">
      <formula>$H45="Complete"</formula>
    </cfRule>
  </conditionalFormatting>
  <conditionalFormatting sqref="A45">
    <cfRule type="expression" dxfId="352" priority="198">
      <formula>$H45="Complete"</formula>
    </cfRule>
  </conditionalFormatting>
  <conditionalFormatting sqref="C42">
    <cfRule type="expression" dxfId="351" priority="195">
      <formula>$H42="Complete"</formula>
    </cfRule>
  </conditionalFormatting>
  <conditionalFormatting sqref="A42">
    <cfRule type="expression" dxfId="350" priority="197">
      <formula>$H42="Complete"</formula>
    </cfRule>
  </conditionalFormatting>
  <conditionalFormatting sqref="A42">
    <cfRule type="expression" dxfId="349" priority="196">
      <formula>$H42="Complete"</formula>
    </cfRule>
  </conditionalFormatting>
  <conditionalFormatting sqref="D42">
    <cfRule type="expression" dxfId="348" priority="194">
      <formula>$H42="Complete"</formula>
    </cfRule>
  </conditionalFormatting>
  <conditionalFormatting sqref="C43 C45">
    <cfRule type="expression" dxfId="347" priority="187">
      <formula>$H43="Complete"</formula>
    </cfRule>
  </conditionalFormatting>
  <conditionalFormatting sqref="D43 D45">
    <cfRule type="expression" dxfId="346" priority="189">
      <formula>$H43="Complete"</formula>
    </cfRule>
  </conditionalFormatting>
  <conditionalFormatting sqref="C43 C45">
    <cfRule type="expression" dxfId="345" priority="188">
      <formula>$H43="Complete"</formula>
    </cfRule>
  </conditionalFormatting>
  <conditionalFormatting sqref="C44">
    <cfRule type="expression" dxfId="344" priority="181">
      <formula>$H44="Complete"</formula>
    </cfRule>
  </conditionalFormatting>
  <conditionalFormatting sqref="A44">
    <cfRule type="expression" dxfId="343" priority="184">
      <formula>$H44="Complete"</formula>
    </cfRule>
  </conditionalFormatting>
  <conditionalFormatting sqref="A44">
    <cfRule type="expression" dxfId="342" priority="183">
      <formula>$H44="Complete"</formula>
    </cfRule>
  </conditionalFormatting>
  <conditionalFormatting sqref="D44">
    <cfRule type="expression" dxfId="341" priority="179">
      <formula>$H44="Complete"</formula>
    </cfRule>
  </conditionalFormatting>
  <conditionalFormatting sqref="A38 C38:D38">
    <cfRule type="expression" dxfId="340" priority="251">
      <formula>$H38="Complete"</formula>
    </cfRule>
  </conditionalFormatting>
  <conditionalFormatting sqref="A50:A55">
    <cfRule type="expression" dxfId="339" priority="250">
      <formula>$H50="Complete"</formula>
    </cfRule>
  </conditionalFormatting>
  <conditionalFormatting sqref="A50:A55">
    <cfRule type="expression" dxfId="338" priority="249">
      <formula>$H50="Complete"</formula>
    </cfRule>
  </conditionalFormatting>
  <conditionalFormatting sqref="C47">
    <cfRule type="expression" dxfId="337" priority="246">
      <formula>$H47="Complete"</formula>
    </cfRule>
  </conditionalFormatting>
  <conditionalFormatting sqref="D47">
    <cfRule type="expression" dxfId="336" priority="245">
      <formula>$H47="Complete"</formula>
    </cfRule>
  </conditionalFormatting>
  <conditionalFormatting sqref="A47">
    <cfRule type="expression" dxfId="335" priority="248">
      <formula>$H47="Complete"</formula>
    </cfRule>
  </conditionalFormatting>
  <conditionalFormatting sqref="A47">
    <cfRule type="expression" dxfId="334" priority="247">
      <formula>$H47="Complete"</formula>
    </cfRule>
  </conditionalFormatting>
  <conditionalFormatting sqref="D47">
    <cfRule type="expression" dxfId="333" priority="243">
      <formula>$H47="Complete"</formula>
    </cfRule>
  </conditionalFormatting>
  <conditionalFormatting sqref="A48">
    <cfRule type="expression" dxfId="332" priority="242">
      <formula>$H48="Complete"</formula>
    </cfRule>
  </conditionalFormatting>
  <conditionalFormatting sqref="C48 C50:C55">
    <cfRule type="expression" dxfId="331" priority="238">
      <formula>$H48="Complete"</formula>
    </cfRule>
  </conditionalFormatting>
  <conditionalFormatting sqref="A41">
    <cfRule type="expression" dxfId="330" priority="222">
      <formula>$H41="Complete"</formula>
    </cfRule>
  </conditionalFormatting>
  <conditionalFormatting sqref="A41">
    <cfRule type="expression" dxfId="329" priority="221">
      <formula>$H41="Complete"</formula>
    </cfRule>
  </conditionalFormatting>
  <conditionalFormatting sqref="C41">
    <cfRule type="expression" dxfId="328" priority="220">
      <formula>$H41="Complete"</formula>
    </cfRule>
  </conditionalFormatting>
  <conditionalFormatting sqref="D42">
    <cfRule type="expression" dxfId="327" priority="193">
      <formula>$H42="Complete"</formula>
    </cfRule>
  </conditionalFormatting>
  <conditionalFormatting sqref="D42">
    <cfRule type="expression" dxfId="326" priority="192">
      <formula>$H42="Complete"</formula>
    </cfRule>
  </conditionalFormatting>
  <conditionalFormatting sqref="A43">
    <cfRule type="expression" dxfId="325" priority="191">
      <formula>$H43="Complete"</formula>
    </cfRule>
  </conditionalFormatting>
  <conditionalFormatting sqref="A43">
    <cfRule type="expression" dxfId="324" priority="190">
      <formula>$H43="Complete"</formula>
    </cfRule>
  </conditionalFormatting>
  <conditionalFormatting sqref="C44">
    <cfRule type="expression" dxfId="323" priority="180">
      <formula>$H44="Complete"</formula>
    </cfRule>
  </conditionalFormatting>
  <conditionalFormatting sqref="D60:D64 D69:D70 D67">
    <cfRule type="expression" dxfId="322" priority="296">
      <formula>$H60=0</formula>
    </cfRule>
  </conditionalFormatting>
  <conditionalFormatting sqref="D68">
    <cfRule type="expression" dxfId="321" priority="295">
      <formula>$H68=0</formula>
    </cfRule>
  </conditionalFormatting>
  <conditionalFormatting sqref="D72">
    <cfRule type="expression" dxfId="320" priority="294">
      <formula>$H72=0</formula>
    </cfRule>
  </conditionalFormatting>
  <conditionalFormatting sqref="D74">
    <cfRule type="expression" dxfId="319" priority="293">
      <formula>$H74=0</formula>
    </cfRule>
  </conditionalFormatting>
  <conditionalFormatting sqref="D81">
    <cfRule type="expression" dxfId="318" priority="292">
      <formula>$H81=0</formula>
    </cfRule>
  </conditionalFormatting>
  <conditionalFormatting sqref="D75">
    <cfRule type="expression" dxfId="317" priority="291">
      <formula>$H75=0</formula>
    </cfRule>
  </conditionalFormatting>
  <conditionalFormatting sqref="D71">
    <cfRule type="expression" dxfId="316" priority="290">
      <formula>$H71=0</formula>
    </cfRule>
  </conditionalFormatting>
  <conditionalFormatting sqref="D83">
    <cfRule type="expression" dxfId="315" priority="289">
      <formula>$H83=0</formula>
    </cfRule>
  </conditionalFormatting>
  <conditionalFormatting sqref="D84">
    <cfRule type="expression" dxfId="314" priority="288">
      <formula>$H84=0</formula>
    </cfRule>
  </conditionalFormatting>
  <conditionalFormatting sqref="D85">
    <cfRule type="expression" dxfId="313" priority="287">
      <formula>$H85=0</formula>
    </cfRule>
  </conditionalFormatting>
  <conditionalFormatting sqref="D86">
    <cfRule type="expression" dxfId="312" priority="286">
      <formula>$H86=0</formula>
    </cfRule>
  </conditionalFormatting>
  <conditionalFormatting sqref="D87">
    <cfRule type="expression" dxfId="311" priority="285">
      <formula>$H87=0</formula>
    </cfRule>
  </conditionalFormatting>
  <conditionalFormatting sqref="D88">
    <cfRule type="expression" dxfId="310" priority="284">
      <formula>$H88=0</formula>
    </cfRule>
  </conditionalFormatting>
  <conditionalFormatting sqref="D82">
    <cfRule type="expression" dxfId="309" priority="283">
      <formula>$H82=0</formula>
    </cfRule>
  </conditionalFormatting>
  <conditionalFormatting sqref="D66">
    <cfRule type="expression" dxfId="308" priority="282">
      <formula>$H66=0</formula>
    </cfRule>
  </conditionalFormatting>
  <conditionalFormatting sqref="D65">
    <cfRule type="expression" dxfId="307" priority="281">
      <formula>$H65=0</formula>
    </cfRule>
  </conditionalFormatting>
  <conditionalFormatting sqref="D69">
    <cfRule type="expression" dxfId="306" priority="280">
      <formula>$H69=0</formula>
    </cfRule>
  </conditionalFormatting>
  <conditionalFormatting sqref="D70">
    <cfRule type="expression" dxfId="305" priority="279">
      <formula>$H70=0</formula>
    </cfRule>
  </conditionalFormatting>
  <conditionalFormatting sqref="D71">
    <cfRule type="expression" dxfId="304" priority="278">
      <formula>$H71=0</formula>
    </cfRule>
  </conditionalFormatting>
  <conditionalFormatting sqref="D74">
    <cfRule type="expression" dxfId="303" priority="277">
      <formula>$H74=0</formula>
    </cfRule>
  </conditionalFormatting>
  <conditionalFormatting sqref="D72">
    <cfRule type="expression" dxfId="302" priority="276">
      <formula>$H72=0</formula>
    </cfRule>
  </conditionalFormatting>
  <conditionalFormatting sqref="D68">
    <cfRule type="expression" dxfId="301" priority="275">
      <formula>$H68=0</formula>
    </cfRule>
  </conditionalFormatting>
  <conditionalFormatting sqref="D76">
    <cfRule type="expression" dxfId="300" priority="274">
      <formula>$H76=0</formula>
    </cfRule>
  </conditionalFormatting>
  <conditionalFormatting sqref="D77">
    <cfRule type="expression" dxfId="299" priority="273">
      <formula>$H77=0</formula>
    </cfRule>
  </conditionalFormatting>
  <conditionalFormatting sqref="D78">
    <cfRule type="expression" dxfId="298" priority="272">
      <formula>$H78=0</formula>
    </cfRule>
  </conditionalFormatting>
  <conditionalFormatting sqref="D79">
    <cfRule type="expression" dxfId="297" priority="271">
      <formula>$H79=0</formula>
    </cfRule>
  </conditionalFormatting>
  <conditionalFormatting sqref="D80">
    <cfRule type="expression" dxfId="296" priority="270">
      <formula>$H80=0</formula>
    </cfRule>
  </conditionalFormatting>
  <conditionalFormatting sqref="I38 I46:I49 I41">
    <cfRule type="expression" dxfId="295" priority="178">
      <formula>$H38="Complete"</formula>
    </cfRule>
  </conditionalFormatting>
  <conditionalFormatting sqref="I50:I55">
    <cfRule type="expression" dxfId="294" priority="176">
      <formula>$H50="Complete"</formula>
    </cfRule>
  </conditionalFormatting>
  <conditionalFormatting sqref="I42:I44">
    <cfRule type="expression" dxfId="293" priority="175">
      <formula>$H42="Complete"</formula>
    </cfRule>
  </conditionalFormatting>
  <conditionalFormatting sqref="I45">
    <cfRule type="expression" dxfId="292" priority="174">
      <formula>$H45="Complete"</formula>
    </cfRule>
  </conditionalFormatting>
  <conditionalFormatting sqref="B38 B41:B55">
    <cfRule type="expression" dxfId="291" priority="172">
      <formula>$H38="Complete"</formula>
    </cfRule>
  </conditionalFormatting>
  <conditionalFormatting sqref="A39">
    <cfRule type="expression" dxfId="290" priority="142">
      <formula>$H39="Complete"</formula>
    </cfRule>
  </conditionalFormatting>
  <conditionalFormatting sqref="A39">
    <cfRule type="expression" dxfId="289" priority="141">
      <formula>$H39="Complete"</formula>
    </cfRule>
  </conditionalFormatting>
  <conditionalFormatting sqref="D39">
    <cfRule type="expression" dxfId="288" priority="140">
      <formula>$H39="Complete"</formula>
    </cfRule>
  </conditionalFormatting>
  <conditionalFormatting sqref="C39">
    <cfRule type="expression" dxfId="287" priority="139">
      <formula>$H39="Complete"</formula>
    </cfRule>
  </conditionalFormatting>
  <conditionalFormatting sqref="A40">
    <cfRule type="expression" dxfId="286" priority="138">
      <formula>$H40="Complete"</formula>
    </cfRule>
  </conditionalFormatting>
  <conditionalFormatting sqref="A40">
    <cfRule type="expression" dxfId="285" priority="137">
      <formula>$H40="Complete"</formula>
    </cfRule>
  </conditionalFormatting>
  <conditionalFormatting sqref="C40">
    <cfRule type="expression" dxfId="284" priority="136">
      <formula>$H40="Complete"</formula>
    </cfRule>
  </conditionalFormatting>
  <conditionalFormatting sqref="D40">
    <cfRule type="expression" dxfId="283" priority="135">
      <formula>$H40="Complete"</formula>
    </cfRule>
  </conditionalFormatting>
  <conditionalFormatting sqref="I39:I40">
    <cfRule type="expression" dxfId="282" priority="134">
      <formula>$H39="Complete"</formula>
    </cfRule>
  </conditionalFormatting>
  <conditionalFormatting sqref="B39">
    <cfRule type="expression" dxfId="281" priority="132">
      <formula>$H39="Complete"</formula>
    </cfRule>
  </conditionalFormatting>
  <conditionalFormatting sqref="B40">
    <cfRule type="expression" dxfId="280" priority="131">
      <formula>$H40="Complete"</formula>
    </cfRule>
  </conditionalFormatting>
  <conditionalFormatting sqref="H33:H55">
    <cfRule type="expression" dxfId="279" priority="105">
      <formula>$H33="Complete"</formula>
    </cfRule>
  </conditionalFormatting>
  <conditionalFormatting sqref="A33 C33">
    <cfRule type="expression" dxfId="278" priority="103">
      <formula>$H33="Complete"</formula>
    </cfRule>
  </conditionalFormatting>
  <conditionalFormatting sqref="B33">
    <cfRule type="expression" dxfId="277" priority="102">
      <formula>$H33="Complete"</formula>
    </cfRule>
  </conditionalFormatting>
  <conditionalFormatting sqref="D33">
    <cfRule type="expression" dxfId="276" priority="99">
      <formula>$H33="Complete"</formula>
    </cfRule>
  </conditionalFormatting>
  <conditionalFormatting sqref="D33">
    <cfRule type="expression" dxfId="275" priority="101">
      <formula>$H33="Complete"</formula>
    </cfRule>
  </conditionalFormatting>
  <conditionalFormatting sqref="D33">
    <cfRule type="expression" dxfId="274" priority="100">
      <formula>$H33="Complete"</formula>
    </cfRule>
  </conditionalFormatting>
  <conditionalFormatting sqref="I33">
    <cfRule type="expression" dxfId="273" priority="98">
      <formula>$H33="Complete"</formula>
    </cfRule>
  </conditionalFormatting>
  <conditionalFormatting sqref="A34">
    <cfRule type="expression" dxfId="272" priority="28">
      <formula>$H34="Complete"</formula>
    </cfRule>
  </conditionalFormatting>
  <conditionalFormatting sqref="D34">
    <cfRule type="expression" dxfId="271" priority="27">
      <formula>$H34="Complete"</formula>
    </cfRule>
  </conditionalFormatting>
  <conditionalFormatting sqref="B34">
    <cfRule type="expression" dxfId="270" priority="26">
      <formula>$H34="Complete"</formula>
    </cfRule>
  </conditionalFormatting>
  <conditionalFormatting sqref="I34">
    <cfRule type="expression" dxfId="269" priority="25">
      <formula>$H34="Complete"</formula>
    </cfRule>
  </conditionalFormatting>
  <conditionalFormatting sqref="C34">
    <cfRule type="expression" dxfId="268" priority="24">
      <formula>$H34="Complete"</formula>
    </cfRule>
  </conditionalFormatting>
  <conditionalFormatting sqref="C34">
    <cfRule type="expression" dxfId="267" priority="23">
      <formula>$H34="Complete"</formula>
    </cfRule>
  </conditionalFormatting>
  <conditionalFormatting sqref="I35">
    <cfRule type="expression" dxfId="266" priority="21">
      <formula>$H35="Complete"</formula>
    </cfRule>
  </conditionalFormatting>
  <conditionalFormatting sqref="A35 C35:D35">
    <cfRule type="expression" dxfId="265" priority="20">
      <formula>$H35="Complete"</formula>
    </cfRule>
  </conditionalFormatting>
  <conditionalFormatting sqref="B35">
    <cfRule type="expression" dxfId="264" priority="19">
      <formula>$H35="Complete"</formula>
    </cfRule>
  </conditionalFormatting>
  <conditionalFormatting sqref="A36">
    <cfRule type="expression" dxfId="263" priority="18">
      <formula>$H36="Complete"</formula>
    </cfRule>
  </conditionalFormatting>
  <conditionalFormatting sqref="A36">
    <cfRule type="expression" dxfId="262" priority="17">
      <formula>$H36="Complete"</formula>
    </cfRule>
  </conditionalFormatting>
  <conditionalFormatting sqref="B36">
    <cfRule type="expression" dxfId="261" priority="16">
      <formula>$H36="Complete"</formula>
    </cfRule>
  </conditionalFormatting>
  <conditionalFormatting sqref="D36">
    <cfRule type="expression" dxfId="260" priority="13">
      <formula>$H36="Complete"</formula>
    </cfRule>
  </conditionalFormatting>
  <conditionalFormatting sqref="D36">
    <cfRule type="expression" dxfId="259" priority="15">
      <formula>$H36="Complete"</formula>
    </cfRule>
  </conditionalFormatting>
  <conditionalFormatting sqref="D36">
    <cfRule type="expression" dxfId="258" priority="14">
      <formula>$H36="Complete"</formula>
    </cfRule>
  </conditionalFormatting>
  <conditionalFormatting sqref="I36">
    <cfRule type="expression" dxfId="257" priority="12">
      <formula>$H36="Complete"</formula>
    </cfRule>
  </conditionalFormatting>
  <conditionalFormatting sqref="C36">
    <cfRule type="expression" dxfId="256" priority="10">
      <formula>$H36="Complete"</formula>
    </cfRule>
  </conditionalFormatting>
  <conditionalFormatting sqref="I37">
    <cfRule type="expression" dxfId="255" priority="8">
      <formula>$H37="Complete"</formula>
    </cfRule>
  </conditionalFormatting>
  <conditionalFormatting sqref="D37">
    <cfRule type="expression" dxfId="254" priority="7">
      <formula>$H37="Complete"</formula>
    </cfRule>
  </conditionalFormatting>
  <conditionalFormatting sqref="A37 C37">
    <cfRule type="expression" dxfId="253" priority="6">
      <formula>$H37="Complete"</formula>
    </cfRule>
  </conditionalFormatting>
  <conditionalFormatting sqref="B37">
    <cfRule type="expression" dxfId="252" priority="5">
      <formula>$H37="Complete"</formula>
    </cfRule>
  </conditionalFormatting>
  <conditionalFormatting sqref="I6:I31">
    <cfRule type="cellIs" dxfId="251" priority="4" operator="equal">
      <formula>"Needs Trained"</formula>
    </cfRule>
  </conditionalFormatting>
  <conditionalFormatting sqref="I6:I31">
    <cfRule type="cellIs" dxfId="250" priority="3" operator="equal">
      <formula>"Signed Off"</formula>
    </cfRule>
  </conditionalFormatting>
  <conditionalFormatting sqref="I5">
    <cfRule type="cellIs" dxfId="249" priority="2" operator="equal">
      <formula>"Needs Trained"</formula>
    </cfRule>
  </conditionalFormatting>
  <conditionalFormatting sqref="I5">
    <cfRule type="cellIs" dxfId="248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A7640D-AD90-4BB7-A5B1-F3BC8CA92ABA}">
          <x14:formula1>
            <xm:f>ProjectList!$A$2:$A$611</xm:f>
          </x14:formula1>
          <xm:sqref>B33:B55</xm:sqref>
        </x14:dataValidation>
        <x14:dataValidation type="list" allowBlank="1" showInputMessage="1" showErrorMessage="1" xr:uid="{B4855859-9AAB-4C14-9B8F-678CD56202EE}">
          <x14:formula1>
            <xm:f>ProjectList!#REF!</xm:f>
          </x14:formula1>
          <xm:sqref>H2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3'!$B$2+6</f>
        <v>44283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83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tr">
        <f>IF('Monday 2'!K5="","",'Monday 2'!K5)</f>
        <v>Anthony Carbon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44283</v>
      </c>
      <c r="V5" s="408" t="str">
        <f>IF(E5="","",B5)</f>
        <v/>
      </c>
      <c r="W5" s="415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tr">
        <f>IF('Monday 2'!K6="","",'Monday 2'!K6)</f>
        <v>Angela Cook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44283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tr">
        <f>IF('Monday 2'!K7="","",'Monday 2'!K7)</f>
        <v>Sharon Lula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44283</v>
      </c>
      <c r="V7" s="408" t="str">
        <f t="shared" si="1"/>
        <v/>
      </c>
      <c r="W7" s="415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tr">
        <f>IF('Monday 2'!K8="","",'Monday 2'!K8)</f>
        <v>Michelle Wolter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44283</v>
      </c>
      <c r="V8" s="408" t="str">
        <f t="shared" si="1"/>
        <v/>
      </c>
      <c r="W8" s="415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tr">
        <f>IF('Monday 2'!K9="","",'Monday 2'!K9)</f>
        <v>Kevin London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44283</v>
      </c>
      <c r="V9" s="408" t="str">
        <f t="shared" si="1"/>
        <v/>
      </c>
      <c r="W9" s="415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tr">
        <f>IF('Monday 2'!K10="","",'Monday 2'!K10)</f>
        <v>Kyle Perry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44283</v>
      </c>
      <c r="V10" s="408" t="str">
        <f t="shared" si="1"/>
        <v/>
      </c>
      <c r="W10" s="415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tr">
        <f>IF('Monday 2'!K11="","",'Monday 2'!K11)</f>
        <v/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44283</v>
      </c>
      <c r="V11" s="408" t="str">
        <f t="shared" si="1"/>
        <v/>
      </c>
      <c r="W11" s="415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79" t="str">
        <f>IF(E12="","",_xlfn.XLOOKUP(S12,DriverSignOffTB[IDTrain],DriverSignOffTB[Approved],"Needs Trained",0,1))</f>
        <v/>
      </c>
      <c r="J12" s="381"/>
      <c r="K12" s="389" t="str">
        <f>IF('Monday 2'!K12="","",'Monday 2'!K12)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44283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73" t="s">
        <v>217</v>
      </c>
      <c r="F13" s="273" t="s">
        <v>218</v>
      </c>
      <c r="G13" s="273" t="s">
        <v>216</v>
      </c>
      <c r="H13" s="386" t="s">
        <v>186</v>
      </c>
      <c r="I13" s="379"/>
      <c r="J13" s="382"/>
      <c r="K13" s="389" t="str">
        <f>IF('Monday 2'!K13="","",'Monday 2'!K13)</f>
        <v/>
      </c>
      <c r="L13" s="181"/>
      <c r="M13" s="181"/>
      <c r="N13" s="181"/>
      <c r="R13" s="414"/>
      <c r="S13" s="408"/>
      <c r="T13" s="408"/>
      <c r="U13" s="409">
        <f t="shared" si="3"/>
        <v>44283</v>
      </c>
      <c r="V13" s="408"/>
      <c r="W13" s="415"/>
    </row>
    <row r="14" spans="1:23" s="170" customFormat="1" ht="12.75" customHeight="1" x14ac:dyDescent="0.25">
      <c r="A14" s="36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2'!K14="","",'Monday 2'!K14)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44283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2'!K16="","",'Monday 2'!K16)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44283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2'!K17="","",'Monday 2'!K17)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44283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2'!K17="","",'Monday 2'!K17)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44283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2'!K18="","",'Monday 2'!K18)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44283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2'!K19="","",'Monday 2'!K19)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44283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2'!K20="","",'Monday 2'!K20)</f>
        <v/>
      </c>
      <c r="L20" s="177"/>
      <c r="M20" s="177"/>
      <c r="N20" s="177" t="s">
        <v>71</v>
      </c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44283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2'!K21="","",'Monday 2'!K21)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44283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2'!K22="","",'Monday 2'!K22)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44283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2'!K23="","",'Monday 2'!K23)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44283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2'!K24="","",'Monday 2'!K24)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44283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2'!K25="","",'Monday 2'!K25)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44283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2'!K26="","",'Monday 2'!K26)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44283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86"/>
      <c r="F27" s="186"/>
      <c r="G27" s="147"/>
      <c r="H27" s="180"/>
      <c r="I27" s="379" t="str">
        <f>IF(E27="","",_xlfn.XLOOKUP(S27,DriverSignOffTB[IDTrain],DriverSignOffTB[Approved],"Needs Trained",0,1))</f>
        <v/>
      </c>
      <c r="J27" s="383"/>
      <c r="K27" s="389" t="str">
        <f>IF('Monday 2'!K27="","",'Monday 2'!K27)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44283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2'!K28="","",'Monday 2'!K28)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44283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86"/>
      <c r="F29" s="186"/>
      <c r="G29" s="147"/>
      <c r="H29" s="180"/>
      <c r="I29" s="379" t="str">
        <f>IF(E29="","",_xlfn.XLOOKUP(S29,DriverSignOffTB[IDTrain],DriverSignOffTB[Approved],"Needs Trained",0,1))</f>
        <v/>
      </c>
      <c r="J29" s="383"/>
      <c r="K29" s="389" t="str">
        <f>IF('Monday 2'!K29="","",'Monday 2'!K29)</f>
        <v>Price R.</v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44283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2'!K30="","",'Monday 2'!K30)</f>
        <v>Moberg</v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44283</v>
      </c>
      <c r="V30" s="408" t="str">
        <f t="shared" si="1"/>
        <v/>
      </c>
      <c r="W30" s="415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186"/>
      <c r="F31" s="186"/>
      <c r="G31" s="147"/>
      <c r="H31" s="180"/>
      <c r="I31" s="388" t="str">
        <f>IF(E31="","",_xlfn.XLOOKUP(S31,DriverSignOffTB[IDTrain],DriverSignOffTB[Approved],"Needs Trained",0,1))</f>
        <v/>
      </c>
      <c r="J31" s="383"/>
      <c r="K31" s="390" t="str">
        <f>IF('Monday 2'!K31="","",'Monday 2'!K31)</f>
        <v>Lord</v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44283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97</v>
      </c>
      <c r="I33" s="552"/>
      <c r="J33" s="553"/>
      <c r="K33" s="372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97</v>
      </c>
      <c r="I34" s="552"/>
      <c r="J34" s="553"/>
      <c r="K34" s="372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97</v>
      </c>
      <c r="I35" s="552"/>
      <c r="J35" s="553"/>
      <c r="K35" s="372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97</v>
      </c>
      <c r="I36" s="552"/>
      <c r="J36" s="553"/>
      <c r="K36" s="372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47"/>
      <c r="F37" s="147"/>
      <c r="G37" s="147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97</v>
      </c>
      <c r="I43" s="552"/>
      <c r="J43" s="553"/>
      <c r="K43" s="372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97</v>
      </c>
      <c r="I44" s="552"/>
      <c r="J44" s="553"/>
      <c r="K44" s="372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97</v>
      </c>
      <c r="I45" s="552"/>
      <c r="J45" s="553"/>
      <c r="K45" s="372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97</v>
      </c>
      <c r="I46" s="552"/>
      <c r="J46" s="553"/>
      <c r="K46" s="372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97</v>
      </c>
      <c r="I47" s="550"/>
      <c r="J47" s="551"/>
      <c r="K47" s="372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97</v>
      </c>
      <c r="I48" s="550"/>
      <c r="J48" s="551"/>
      <c r="K48" s="372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97</v>
      </c>
      <c r="I49" s="550"/>
      <c r="J49" s="551"/>
      <c r="K49" s="372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97</v>
      </c>
      <c r="I50" s="550"/>
      <c r="J50" s="551"/>
      <c r="K50" s="372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97</v>
      </c>
      <c r="I51" s="550"/>
      <c r="J51" s="551"/>
      <c r="K51" s="372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97</v>
      </c>
      <c r="I52" s="550"/>
      <c r="J52" s="551"/>
      <c r="K52" s="372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97</v>
      </c>
      <c r="I53" s="550"/>
      <c r="J53" s="551"/>
      <c r="K53" s="372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97</v>
      </c>
      <c r="I54" s="550"/>
      <c r="J54" s="551"/>
      <c r="K54" s="372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247" priority="1129">
      <formula>$H60=0</formula>
    </cfRule>
  </conditionalFormatting>
  <conditionalFormatting sqref="D68">
    <cfRule type="expression" dxfId="246" priority="1128">
      <formula>$H68=0</formula>
    </cfRule>
  </conditionalFormatting>
  <conditionalFormatting sqref="D72">
    <cfRule type="expression" dxfId="245" priority="1127">
      <formula>$H72=0</formula>
    </cfRule>
  </conditionalFormatting>
  <conditionalFormatting sqref="D74">
    <cfRule type="expression" dxfId="244" priority="1126">
      <formula>$H74=0</formula>
    </cfRule>
  </conditionalFormatting>
  <conditionalFormatting sqref="D81">
    <cfRule type="expression" dxfId="243" priority="1125">
      <formula>$H81=0</formula>
    </cfRule>
  </conditionalFormatting>
  <conditionalFormatting sqref="D75">
    <cfRule type="expression" dxfId="242" priority="1124">
      <formula>$H75=0</formula>
    </cfRule>
  </conditionalFormatting>
  <conditionalFormatting sqref="D71">
    <cfRule type="expression" dxfId="241" priority="1123">
      <formula>$H71=0</formula>
    </cfRule>
  </conditionalFormatting>
  <conditionalFormatting sqref="D83">
    <cfRule type="expression" dxfId="240" priority="1122">
      <formula>$H83=0</formula>
    </cfRule>
  </conditionalFormatting>
  <conditionalFormatting sqref="D84">
    <cfRule type="expression" dxfId="239" priority="1121">
      <formula>$H84=0</formula>
    </cfRule>
  </conditionalFormatting>
  <conditionalFormatting sqref="D85">
    <cfRule type="expression" dxfId="238" priority="1120">
      <formula>$H85=0</formula>
    </cfRule>
  </conditionalFormatting>
  <conditionalFormatting sqref="D86">
    <cfRule type="expression" dxfId="237" priority="1119">
      <formula>$H86=0</formula>
    </cfRule>
  </conditionalFormatting>
  <conditionalFormatting sqref="D87">
    <cfRule type="expression" dxfId="236" priority="1118">
      <formula>$H87=0</formula>
    </cfRule>
  </conditionalFormatting>
  <conditionalFormatting sqref="D88">
    <cfRule type="expression" dxfId="235" priority="1117">
      <formula>$H88=0</formula>
    </cfRule>
  </conditionalFormatting>
  <conditionalFormatting sqref="D82">
    <cfRule type="expression" dxfId="234" priority="1116">
      <formula>$H82=0</formula>
    </cfRule>
  </conditionalFormatting>
  <conditionalFormatting sqref="D66">
    <cfRule type="expression" dxfId="233" priority="1115">
      <formula>$H66=0</formula>
    </cfRule>
  </conditionalFormatting>
  <conditionalFormatting sqref="D65">
    <cfRule type="expression" dxfId="232" priority="1114">
      <formula>$H65=0</formula>
    </cfRule>
  </conditionalFormatting>
  <conditionalFormatting sqref="D69">
    <cfRule type="expression" dxfId="231" priority="1113">
      <formula>$H69=0</formula>
    </cfRule>
  </conditionalFormatting>
  <conditionalFormatting sqref="D70">
    <cfRule type="expression" dxfId="230" priority="1112">
      <formula>$H70=0</formula>
    </cfRule>
  </conditionalFormatting>
  <conditionalFormatting sqref="D71">
    <cfRule type="expression" dxfId="229" priority="1111">
      <formula>$H71=0</formula>
    </cfRule>
  </conditionalFormatting>
  <conditionalFormatting sqref="D74">
    <cfRule type="expression" dxfId="228" priority="1110">
      <formula>$H74=0</formula>
    </cfRule>
  </conditionalFormatting>
  <conditionalFormatting sqref="D72">
    <cfRule type="expression" dxfId="227" priority="1109">
      <formula>$H72=0</formula>
    </cfRule>
  </conditionalFormatting>
  <conditionalFormatting sqref="D68">
    <cfRule type="expression" dxfId="226" priority="1108">
      <formula>$H68=0</formula>
    </cfRule>
  </conditionalFormatting>
  <conditionalFormatting sqref="D76">
    <cfRule type="expression" dxfId="225" priority="1107">
      <formula>$H76=0</formula>
    </cfRule>
  </conditionalFormatting>
  <conditionalFormatting sqref="D77">
    <cfRule type="expression" dxfId="224" priority="1106">
      <formula>$H77=0</formula>
    </cfRule>
  </conditionalFormatting>
  <conditionalFormatting sqref="D78">
    <cfRule type="expression" dxfId="223" priority="1105">
      <formula>$H78=0</formula>
    </cfRule>
  </conditionalFormatting>
  <conditionalFormatting sqref="D79">
    <cfRule type="expression" dxfId="222" priority="1104">
      <formula>$H79=0</formula>
    </cfRule>
  </conditionalFormatting>
  <conditionalFormatting sqref="D80">
    <cfRule type="expression" dxfId="221" priority="1103">
      <formula>$H80=0</formula>
    </cfRule>
  </conditionalFormatting>
  <conditionalFormatting sqref="A44:A55">
    <cfRule type="expression" dxfId="220" priority="992">
      <formula>$H44="Complete"</formula>
    </cfRule>
  </conditionalFormatting>
  <conditionalFormatting sqref="A44:A57">
    <cfRule type="expression" dxfId="219" priority="991">
      <formula>$H44="Complete"</formula>
    </cfRule>
  </conditionalFormatting>
  <conditionalFormatting sqref="C44:C57">
    <cfRule type="expression" dxfId="218" priority="989">
      <formula>$H44="Complete"</formula>
    </cfRule>
  </conditionalFormatting>
  <conditionalFormatting sqref="D44:D57">
    <cfRule type="expression" dxfId="217" priority="988">
      <formula>$H44="Complete"</formula>
    </cfRule>
  </conditionalFormatting>
  <conditionalFormatting sqref="J56:K57">
    <cfRule type="expression" dxfId="216" priority="987">
      <formula>$H56="Complete"</formula>
    </cfRule>
  </conditionalFormatting>
  <conditionalFormatting sqref="I56:I57">
    <cfRule type="expression" dxfId="215" priority="985">
      <formula>$H56="Complete"</formula>
    </cfRule>
  </conditionalFormatting>
  <conditionalFormatting sqref="B56:B57">
    <cfRule type="expression" dxfId="214" priority="953">
      <formula>$H56="Complete"</formula>
    </cfRule>
  </conditionalFormatting>
  <conditionalFormatting sqref="A43">
    <cfRule type="expression" dxfId="213" priority="768">
      <formula>$H43="Complete"</formula>
    </cfRule>
  </conditionalFormatting>
  <conditionalFormatting sqref="A43">
    <cfRule type="expression" dxfId="212" priority="767">
      <formula>$H43="Complete"</formula>
    </cfRule>
  </conditionalFormatting>
  <conditionalFormatting sqref="C43">
    <cfRule type="expression" dxfId="211" priority="766">
      <formula>$H43="Complete"</formula>
    </cfRule>
  </conditionalFormatting>
  <conditionalFormatting sqref="D43">
    <cfRule type="expression" dxfId="210" priority="765">
      <formula>$H43="Complete"</formula>
    </cfRule>
  </conditionalFormatting>
  <conditionalFormatting sqref="A42">
    <cfRule type="expression" dxfId="209" priority="501">
      <formula>$H42="Complete"</formula>
    </cfRule>
  </conditionalFormatting>
  <conditionalFormatting sqref="A42">
    <cfRule type="expression" dxfId="208" priority="500">
      <formula>$H42="Complete"</formula>
    </cfRule>
  </conditionalFormatting>
  <conditionalFormatting sqref="C42">
    <cfRule type="expression" dxfId="207" priority="499">
      <formula>$H42="Complete"</formula>
    </cfRule>
  </conditionalFormatting>
  <conditionalFormatting sqref="D42">
    <cfRule type="expression" dxfId="206" priority="498">
      <formula>$H42="Complete"</formula>
    </cfRule>
  </conditionalFormatting>
  <conditionalFormatting sqref="D42">
    <cfRule type="expression" dxfId="205" priority="497">
      <formula>$H42="Complete"</formula>
    </cfRule>
  </conditionalFormatting>
  <conditionalFormatting sqref="D37">
    <cfRule type="expression" dxfId="204" priority="158">
      <formula>$H37="Complete"</formula>
    </cfRule>
  </conditionalFormatting>
  <conditionalFormatting sqref="D37">
    <cfRule type="expression" dxfId="203" priority="159">
      <formula>$H37="Complete"</formula>
    </cfRule>
  </conditionalFormatting>
  <conditionalFormatting sqref="D37">
    <cfRule type="expression" dxfId="202" priority="157">
      <formula>$H37="Complete"</formula>
    </cfRule>
  </conditionalFormatting>
  <conditionalFormatting sqref="A37">
    <cfRule type="expression" dxfId="201" priority="155">
      <formula>$H37="Complete"</formula>
    </cfRule>
  </conditionalFormatting>
  <conditionalFormatting sqref="A37">
    <cfRule type="expression" dxfId="200" priority="154">
      <formula>$H37="Complete"</formula>
    </cfRule>
  </conditionalFormatting>
  <conditionalFormatting sqref="C37">
    <cfRule type="expression" dxfId="199" priority="150">
      <formula>$H37="Complete"</formula>
    </cfRule>
  </conditionalFormatting>
  <conditionalFormatting sqref="A38">
    <cfRule type="expression" dxfId="198" priority="149">
      <formula>$H38="Complete"</formula>
    </cfRule>
  </conditionalFormatting>
  <conditionalFormatting sqref="A38">
    <cfRule type="expression" dxfId="197" priority="148">
      <formula>$H38="Complete"</formula>
    </cfRule>
  </conditionalFormatting>
  <conditionalFormatting sqref="D38">
    <cfRule type="expression" dxfId="196" priority="147">
      <formula>$H38="Complete"</formula>
    </cfRule>
  </conditionalFormatting>
  <conditionalFormatting sqref="C38">
    <cfRule type="expression" dxfId="195" priority="146">
      <formula>$H38="Complete"</formula>
    </cfRule>
  </conditionalFormatting>
  <conditionalFormatting sqref="A40">
    <cfRule type="expression" dxfId="194" priority="142">
      <formula>$H40="Complete"</formula>
    </cfRule>
  </conditionalFormatting>
  <conditionalFormatting sqref="A40">
    <cfRule type="expression" dxfId="193" priority="141">
      <formula>$H40="Complete"</formula>
    </cfRule>
  </conditionalFormatting>
  <conditionalFormatting sqref="C40">
    <cfRule type="expression" dxfId="192" priority="136">
      <formula>$H40="Complete"</formula>
    </cfRule>
  </conditionalFormatting>
  <conditionalFormatting sqref="D40">
    <cfRule type="expression" dxfId="191" priority="135">
      <formula>$H40="Complete"</formula>
    </cfRule>
  </conditionalFormatting>
  <conditionalFormatting sqref="C40">
    <cfRule type="expression" dxfId="190" priority="138">
      <formula>$H40="Complete"</formula>
    </cfRule>
  </conditionalFormatting>
  <conditionalFormatting sqref="D40">
    <cfRule type="expression" dxfId="189" priority="137">
      <formula>$H40="Complete"</formula>
    </cfRule>
  </conditionalFormatting>
  <conditionalFormatting sqref="C40">
    <cfRule type="expression" dxfId="188" priority="133">
      <formula>$H40="Complete"</formula>
    </cfRule>
  </conditionalFormatting>
  <conditionalFormatting sqref="D40">
    <cfRule type="expression" dxfId="187" priority="132">
      <formula>$H40="Complete"</formula>
    </cfRule>
  </conditionalFormatting>
  <conditionalFormatting sqref="A41">
    <cfRule type="expression" dxfId="186" priority="129">
      <formula>$H41="Complete"</formula>
    </cfRule>
  </conditionalFormatting>
  <conditionalFormatting sqref="A41">
    <cfRule type="expression" dxfId="185" priority="128">
      <formula>$H41="Complete"</formula>
    </cfRule>
  </conditionalFormatting>
  <conditionalFormatting sqref="D41">
    <cfRule type="expression" dxfId="184" priority="126">
      <formula>$H41="Complete"</formula>
    </cfRule>
  </conditionalFormatting>
  <conditionalFormatting sqref="C41">
    <cfRule type="expression" dxfId="183" priority="125">
      <formula>$H41="Complete"</formula>
    </cfRule>
  </conditionalFormatting>
  <conditionalFormatting sqref="A39">
    <cfRule type="expression" dxfId="182" priority="123">
      <formula>$H39="Complete"</formula>
    </cfRule>
  </conditionalFormatting>
  <conditionalFormatting sqref="A39">
    <cfRule type="expression" dxfId="181" priority="122">
      <formula>$H39="Complete"</formula>
    </cfRule>
  </conditionalFormatting>
  <conditionalFormatting sqref="C39">
    <cfRule type="expression" dxfId="180" priority="121">
      <formula>$H39="Complete"</formula>
    </cfRule>
  </conditionalFormatting>
  <conditionalFormatting sqref="D39">
    <cfRule type="expression" dxfId="179" priority="99">
      <formula>$H39="Complete"</formula>
    </cfRule>
  </conditionalFormatting>
  <conditionalFormatting sqref="D39">
    <cfRule type="expression" dxfId="178" priority="100">
      <formula>$H39="Complete"</formula>
    </cfRule>
  </conditionalFormatting>
  <conditionalFormatting sqref="D39">
    <cfRule type="expression" dxfId="177" priority="98">
      <formula>$H39="Complete"</formula>
    </cfRule>
  </conditionalFormatting>
  <conditionalFormatting sqref="H56:H57">
    <cfRule type="expression" dxfId="176" priority="64">
      <formula>$H56="Complete"</formula>
    </cfRule>
  </conditionalFormatting>
  <conditionalFormatting sqref="I37:I41 I46:I49">
    <cfRule type="expression" dxfId="175" priority="57">
      <formula>$H37="Complete"</formula>
    </cfRule>
  </conditionalFormatting>
  <conditionalFormatting sqref="I50:I55">
    <cfRule type="expression" dxfId="174" priority="55">
      <formula>$H50="Complete"</formula>
    </cfRule>
  </conditionalFormatting>
  <conditionalFormatting sqref="I42:I44">
    <cfRule type="expression" dxfId="173" priority="54">
      <formula>$H42="Complete"</formula>
    </cfRule>
  </conditionalFormatting>
  <conditionalFormatting sqref="I45">
    <cfRule type="expression" dxfId="172" priority="53">
      <formula>$H45="Complete"</formula>
    </cfRule>
  </conditionalFormatting>
  <conditionalFormatting sqref="B37:B55">
    <cfRule type="expression" dxfId="171" priority="51">
      <formula>$H37="Complete"</formula>
    </cfRule>
  </conditionalFormatting>
  <conditionalFormatting sqref="I35">
    <cfRule type="expression" dxfId="170" priority="39">
      <formula>$H35="Complete"</formula>
    </cfRule>
  </conditionalFormatting>
  <conditionalFormatting sqref="A36">
    <cfRule type="expression" dxfId="169" priority="38">
      <formula>$H36="Complete"</formula>
    </cfRule>
  </conditionalFormatting>
  <conditionalFormatting sqref="D36">
    <cfRule type="expression" dxfId="168" priority="37">
      <formula>$H36="Complete"</formula>
    </cfRule>
  </conditionalFormatting>
  <conditionalFormatting sqref="I36">
    <cfRule type="expression" dxfId="167" priority="36">
      <formula>$H36="Complete"</formula>
    </cfRule>
  </conditionalFormatting>
  <conditionalFormatting sqref="A34">
    <cfRule type="expression" dxfId="166" priority="34">
      <formula>$H34="Complete"</formula>
    </cfRule>
  </conditionalFormatting>
  <conditionalFormatting sqref="D34">
    <cfRule type="expression" dxfId="165" priority="33">
      <formula>$H34="Complete"</formula>
    </cfRule>
  </conditionalFormatting>
  <conditionalFormatting sqref="B34">
    <cfRule type="expression" dxfId="164" priority="32">
      <formula>$H34="Complete"</formula>
    </cfRule>
  </conditionalFormatting>
  <conditionalFormatting sqref="I34">
    <cfRule type="expression" dxfId="163" priority="31">
      <formula>$H34="Complete"</formula>
    </cfRule>
  </conditionalFormatting>
  <conditionalFormatting sqref="C34">
    <cfRule type="expression" dxfId="162" priority="30">
      <formula>$H34="Complete"</formula>
    </cfRule>
  </conditionalFormatting>
  <conditionalFormatting sqref="C34">
    <cfRule type="expression" dxfId="161" priority="29">
      <formula>$H34="Complete"</formula>
    </cfRule>
  </conditionalFormatting>
  <conditionalFormatting sqref="A35">
    <cfRule type="expression" dxfId="160" priority="28">
      <formula>$H35="Complete"</formula>
    </cfRule>
  </conditionalFormatting>
  <conditionalFormatting sqref="A35">
    <cfRule type="expression" dxfId="159" priority="27">
      <formula>$H35="Complete"</formula>
    </cfRule>
  </conditionalFormatting>
  <conditionalFormatting sqref="D35">
    <cfRule type="expression" dxfId="158" priority="26">
      <formula>$H35="Complete"</formula>
    </cfRule>
  </conditionalFormatting>
  <conditionalFormatting sqref="B35">
    <cfRule type="expression" dxfId="157" priority="25">
      <formula>$H35="Complete"</formula>
    </cfRule>
  </conditionalFormatting>
  <conditionalFormatting sqref="C35">
    <cfRule type="expression" dxfId="156" priority="24">
      <formula>$H35="Complete"</formula>
    </cfRule>
  </conditionalFormatting>
  <conditionalFormatting sqref="C35">
    <cfRule type="expression" dxfId="155" priority="23">
      <formula>$H35="Complete"</formula>
    </cfRule>
  </conditionalFormatting>
  <conditionalFormatting sqref="B36">
    <cfRule type="expression" dxfId="154" priority="22">
      <formula>$H36="Complete"</formula>
    </cfRule>
  </conditionalFormatting>
  <conditionalFormatting sqref="C36">
    <cfRule type="expression" dxfId="153" priority="21">
      <formula>$H36="Complete"</formula>
    </cfRule>
  </conditionalFormatting>
  <conditionalFormatting sqref="C36">
    <cfRule type="expression" dxfId="152" priority="20">
      <formula>$H36="Complete"</formula>
    </cfRule>
  </conditionalFormatting>
  <conditionalFormatting sqref="H33:H55">
    <cfRule type="expression" dxfId="151" priority="12">
      <formula>$H33="Complete"</formula>
    </cfRule>
  </conditionalFormatting>
  <conditionalFormatting sqref="A33">
    <cfRule type="expression" dxfId="150" priority="11">
      <formula>$H33="Complete"</formula>
    </cfRule>
  </conditionalFormatting>
  <conditionalFormatting sqref="D33">
    <cfRule type="expression" dxfId="149" priority="8">
      <formula>$H33="Complete"</formula>
    </cfRule>
  </conditionalFormatting>
  <conditionalFormatting sqref="D33">
    <cfRule type="expression" dxfId="148" priority="10">
      <formula>$H33="Complete"</formula>
    </cfRule>
  </conditionalFormatting>
  <conditionalFormatting sqref="D33">
    <cfRule type="expression" dxfId="147" priority="9">
      <formula>$H33="Complete"</formula>
    </cfRule>
  </conditionalFormatting>
  <conditionalFormatting sqref="I33">
    <cfRule type="expression" dxfId="146" priority="7">
      <formula>$H33="Complete"</formula>
    </cfRule>
  </conditionalFormatting>
  <conditionalFormatting sqref="B33">
    <cfRule type="expression" dxfId="145" priority="6">
      <formula>$H33="Complete"</formula>
    </cfRule>
  </conditionalFormatting>
  <conditionalFormatting sqref="C33">
    <cfRule type="expression" dxfId="144" priority="5">
      <formula>$H33="Complete"</formula>
    </cfRule>
  </conditionalFormatting>
  <conditionalFormatting sqref="I6:I31">
    <cfRule type="cellIs" dxfId="143" priority="4" operator="equal">
      <formula>"Needs Trained"</formula>
    </cfRule>
  </conditionalFormatting>
  <conditionalFormatting sqref="I6:I31">
    <cfRule type="cellIs" dxfId="142" priority="3" operator="equal">
      <formula>"Signed Off"</formula>
    </cfRule>
  </conditionalFormatting>
  <conditionalFormatting sqref="I5">
    <cfRule type="cellIs" dxfId="141" priority="2" operator="equal">
      <formula>"Needs Trained"</formula>
    </cfRule>
  </conditionalFormatting>
  <conditionalFormatting sqref="I5">
    <cfRule type="cellIs" dxfId="140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22860</xdr:rowOff>
                  </from>
                  <to>
                    <xdr:col>12</xdr:col>
                    <xdr:colOff>541020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C3038E8-6268-43E6-8D9C-6191E570581B}">
          <x14:formula1>
            <xm:f>ProjectList!$A$2:$A$611</xm:f>
          </x14:formula1>
          <xm:sqref>B33:B55</xm:sqref>
        </x14:dataValidation>
        <x14:dataValidation type="list" allowBlank="1" showInputMessage="1" showErrorMessage="1" xr:uid="{7FCBFB52-6B1E-4782-A472-80F08880BA05}">
          <x14:formula1>
            <xm:f>ProjectList!#REF!</xm:f>
          </x14:formula1>
          <xm:sqref>H2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9.33203125" hidden="1" customWidth="1"/>
    <col min="18" max="24" width="0" hidden="1" customWidth="1"/>
  </cols>
  <sheetData>
    <row r="1" spans="1:23" s="170" customFormat="1" ht="15.6" x14ac:dyDescent="0.25">
      <c r="A1" s="540" t="s">
        <v>10</v>
      </c>
      <c r="B1" s="540"/>
      <c r="C1" s="540"/>
      <c r="D1" s="540"/>
      <c r="E1" s="540"/>
      <c r="F1" s="540"/>
      <c r="G1" s="540"/>
      <c r="H1" s="540"/>
      <c r="I1" s="540"/>
      <c r="J1" s="540"/>
      <c r="K1" s="369"/>
      <c r="R1" s="410">
        <f>COUNTIF(I5:I31,"Needs Trained")</f>
        <v>0</v>
      </c>
      <c r="S1" s="411"/>
      <c r="T1" s="411"/>
      <c r="U1" s="412"/>
      <c r="V1" s="411"/>
      <c r="W1" s="413"/>
    </row>
    <row r="2" spans="1:23" s="170" customFormat="1" ht="12.75" customHeight="1" x14ac:dyDescent="0.25">
      <c r="A2" s="171" t="s">
        <v>0</v>
      </c>
      <c r="B2" s="288">
        <f>'Monday 3'!$B$2+7</f>
        <v>44284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671</v>
      </c>
      <c r="I2" s="175" t="e">
        <f>_xlfn.XLOOKUP(H2,ProjectList!#REF!,ProjectList!#REF!,,0)</f>
        <v>#REF!</v>
      </c>
      <c r="J2" s="176"/>
      <c r="K2" s="176"/>
      <c r="L2" s="177"/>
      <c r="M2" s="177"/>
      <c r="N2" s="177"/>
      <c r="R2" s="414" t="str">
        <f>IF(R1 &gt; 1,"Yes","")</f>
        <v/>
      </c>
      <c r="S2" s="408"/>
      <c r="T2" s="408"/>
      <c r="U2" s="409"/>
      <c r="V2" s="408"/>
      <c r="W2" s="415"/>
    </row>
    <row r="3" spans="1:23" s="170" customFormat="1" ht="13.8" thickBot="1" x14ac:dyDescent="0.3">
      <c r="A3" s="171"/>
      <c r="B3" s="289" t="s">
        <v>92</v>
      </c>
      <c r="C3" s="541"/>
      <c r="D3" s="542"/>
      <c r="E3" s="542"/>
      <c r="F3" s="542"/>
      <c r="G3" s="542"/>
      <c r="H3" s="542"/>
      <c r="I3" s="543"/>
      <c r="J3" s="544"/>
      <c r="K3" s="370"/>
      <c r="L3" s="177"/>
      <c r="M3" s="177"/>
      <c r="N3" s="177"/>
      <c r="R3" s="414"/>
      <c r="S3" s="408"/>
      <c r="T3" s="408"/>
      <c r="U3" s="409"/>
      <c r="V3" s="408"/>
      <c r="W3" s="415"/>
    </row>
    <row r="4" spans="1:23" s="170" customFormat="1" ht="25.5" customHeight="1" x14ac:dyDescent="0.25">
      <c r="A4" s="266" t="s">
        <v>2</v>
      </c>
      <c r="B4" s="267" t="s">
        <v>995</v>
      </c>
      <c r="C4" s="267" t="s">
        <v>997</v>
      </c>
      <c r="D4" s="202" t="s">
        <v>69</v>
      </c>
      <c r="E4" s="267" t="s">
        <v>217</v>
      </c>
      <c r="F4" s="267" t="s">
        <v>218</v>
      </c>
      <c r="G4" s="267" t="s">
        <v>216</v>
      </c>
      <c r="H4" s="272" t="s">
        <v>186</v>
      </c>
      <c r="I4" s="266" t="s">
        <v>1259</v>
      </c>
      <c r="J4" s="380" t="s">
        <v>84</v>
      </c>
      <c r="K4" s="178" t="s">
        <v>86</v>
      </c>
      <c r="L4" s="177"/>
      <c r="M4" s="177"/>
      <c r="N4" s="177"/>
      <c r="R4" s="418"/>
      <c r="S4" s="419"/>
      <c r="T4" s="419"/>
      <c r="U4" s="420"/>
      <c r="V4" s="419"/>
      <c r="W4" s="421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01" t="str">
        <f>IF(E5="","",_xlfn.XLOOKUP(S5,DriverSignOffTB[IDTrain],DriverSignOffTB[Approved],"Needs Trained",0,1))</f>
        <v/>
      </c>
      <c r="J5" s="381"/>
      <c r="K5" s="389" t="s">
        <v>426</v>
      </c>
      <c r="L5" s="177"/>
      <c r="M5" s="177"/>
      <c r="N5" s="177"/>
      <c r="R5" s="414"/>
      <c r="S5" s="408" t="str">
        <f>IF(E5="","",_xlfn.CONCAT(B5,E5))</f>
        <v/>
      </c>
      <c r="T5" s="408" t="str">
        <f>IF(S5="","",I2)</f>
        <v/>
      </c>
      <c r="U5" s="409">
        <f>B2</f>
        <v>44284</v>
      </c>
      <c r="V5" s="408" t="str">
        <f>IF(E5="","",B5)</f>
        <v/>
      </c>
      <c r="W5" s="415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79" t="str">
        <f>IF(E6="","",_xlfn.XLOOKUP(S6,DriverSignOffTB[IDTrain],DriverSignOffTB[Approved],"Needs Trained",0,1))</f>
        <v/>
      </c>
      <c r="J6" s="381"/>
      <c r="K6" s="389" t="s">
        <v>536</v>
      </c>
      <c r="L6" s="177"/>
      <c r="M6" s="177"/>
      <c r="N6" s="177"/>
      <c r="R6" s="414"/>
      <c r="S6" s="408" t="str">
        <f t="shared" ref="S6:S31" si="0">IF(E6="","",_xlfn.CONCAT(B6,E6))</f>
        <v/>
      </c>
      <c r="T6" s="408" t="str">
        <f>IF(S6="","",I2)</f>
        <v/>
      </c>
      <c r="U6" s="409">
        <f>U5</f>
        <v>44284</v>
      </c>
      <c r="V6" s="408" t="str">
        <f t="shared" ref="V6:V31" si="1">IF(E6="","",B6)</f>
        <v/>
      </c>
      <c r="W6" s="415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79" t="str">
        <f>IF(E7="","",_xlfn.XLOOKUP(S7,DriverSignOffTB[IDTrain],DriverSignOffTB[Approved],"Needs Trained",0,1))</f>
        <v/>
      </c>
      <c r="J7" s="381"/>
      <c r="K7" s="389" t="s">
        <v>537</v>
      </c>
      <c r="L7" s="177"/>
      <c r="M7" s="177"/>
      <c r="N7" s="177"/>
      <c r="R7" s="414"/>
      <c r="S7" s="408" t="str">
        <f t="shared" si="0"/>
        <v/>
      </c>
      <c r="T7" s="408" t="str">
        <f>IF(S7="","",I2)</f>
        <v/>
      </c>
      <c r="U7" s="409">
        <f t="shared" ref="U7:U31" si="3">U6</f>
        <v>44284</v>
      </c>
      <c r="V7" s="408" t="str">
        <f t="shared" si="1"/>
        <v/>
      </c>
      <c r="W7" s="415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79" t="str">
        <f>IF(E8="","",_xlfn.XLOOKUP(S8,DriverSignOffTB[IDTrain],DriverSignOffTB[Approved],"Needs Trained",0,1))</f>
        <v/>
      </c>
      <c r="J8" s="381"/>
      <c r="K8" s="389" t="s">
        <v>538</v>
      </c>
      <c r="L8" s="177"/>
      <c r="M8" s="177"/>
      <c r="N8" s="177"/>
      <c r="R8" s="414"/>
      <c r="S8" s="408" t="str">
        <f t="shared" si="0"/>
        <v/>
      </c>
      <c r="T8" s="408" t="str">
        <f>IF(S8="","",I2)</f>
        <v/>
      </c>
      <c r="U8" s="409">
        <f t="shared" si="3"/>
        <v>44284</v>
      </c>
      <c r="V8" s="408" t="str">
        <f t="shared" si="1"/>
        <v/>
      </c>
      <c r="W8" s="415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79" t="str">
        <f>IF(E9="","",_xlfn.XLOOKUP(S9,DriverSignOffTB[IDTrain],DriverSignOffTB[Approved],"Needs Trained",0,1))</f>
        <v/>
      </c>
      <c r="J9" s="381"/>
      <c r="K9" s="389" t="s">
        <v>871</v>
      </c>
      <c r="L9" s="177"/>
      <c r="M9" s="177"/>
      <c r="N9" s="177"/>
      <c r="R9" s="414"/>
      <c r="S9" s="408" t="str">
        <f t="shared" si="0"/>
        <v/>
      </c>
      <c r="T9" s="408" t="str">
        <f>IF(S9="","",I2)</f>
        <v/>
      </c>
      <c r="U9" s="409">
        <f t="shared" si="3"/>
        <v>44284</v>
      </c>
      <c r="V9" s="408" t="str">
        <f t="shared" si="1"/>
        <v/>
      </c>
      <c r="W9" s="415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79" t="str">
        <f>IF(E10="","",_xlfn.XLOOKUP(S10,DriverSignOffTB[IDTrain],DriverSignOffTB[Approved],"Needs Trained",0,1))</f>
        <v/>
      </c>
      <c r="J10" s="381"/>
      <c r="K10" s="389" t="s">
        <v>1018</v>
      </c>
      <c r="L10" s="177"/>
      <c r="M10" s="177"/>
      <c r="N10" s="177"/>
      <c r="R10" s="414"/>
      <c r="S10" s="408" t="str">
        <f t="shared" si="0"/>
        <v/>
      </c>
      <c r="T10" s="408" t="str">
        <f>IF(S10="","",I2)</f>
        <v/>
      </c>
      <c r="U10" s="409">
        <f t="shared" si="3"/>
        <v>44284</v>
      </c>
      <c r="V10" s="408" t="str">
        <f t="shared" si="1"/>
        <v/>
      </c>
      <c r="W10" s="415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79" t="str">
        <f>IF(E11="","",_xlfn.XLOOKUP(S11,DriverSignOffTB[IDTrain],DriverSignOffTB[Approved],"Needs Trained",0,1))</f>
        <v/>
      </c>
      <c r="J11" s="381"/>
      <c r="K11" s="389" t="s">
        <v>1031</v>
      </c>
      <c r="L11" s="177"/>
      <c r="M11" s="177"/>
      <c r="N11" s="177"/>
      <c r="R11" s="414"/>
      <c r="S11" s="408" t="str">
        <f t="shared" si="0"/>
        <v/>
      </c>
      <c r="T11" s="408" t="str">
        <f>IF(S11="","",I2)</f>
        <v/>
      </c>
      <c r="U11" s="409">
        <f t="shared" si="3"/>
        <v>44284</v>
      </c>
      <c r="V11" s="408" t="str">
        <f t="shared" si="1"/>
        <v/>
      </c>
      <c r="W11" s="415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79" t="str">
        <f>IF(E12="","",_xlfn.XLOOKUP(S12,DriverSignOffTB[IDTrain],DriverSignOffTB[Approved],"Needs Trained",0,1))</f>
        <v/>
      </c>
      <c r="J12" s="381"/>
      <c r="K12" s="389" t="str">
        <f>IF('Monday 1'!K12="","",'Monday 1'!K12)</f>
        <v/>
      </c>
      <c r="L12" s="177"/>
      <c r="M12" s="177"/>
      <c r="N12" s="177"/>
      <c r="R12" s="414"/>
      <c r="S12" s="408" t="str">
        <f t="shared" si="0"/>
        <v/>
      </c>
      <c r="T12" s="408" t="str">
        <f>IF(S12="","",I2)</f>
        <v/>
      </c>
      <c r="U12" s="409">
        <f t="shared" si="3"/>
        <v>44284</v>
      </c>
      <c r="V12" s="408" t="str">
        <f t="shared" si="1"/>
        <v/>
      </c>
      <c r="W12" s="415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996</v>
      </c>
      <c r="C13" s="272" t="s">
        <v>68</v>
      </c>
      <c r="D13" s="202" t="s">
        <v>11</v>
      </c>
      <c r="E13" s="267" t="s">
        <v>217</v>
      </c>
      <c r="F13" s="267" t="s">
        <v>218</v>
      </c>
      <c r="G13" s="267" t="s">
        <v>216</v>
      </c>
      <c r="H13" s="272" t="s">
        <v>186</v>
      </c>
      <c r="I13" s="379"/>
      <c r="J13" s="381"/>
      <c r="K13" s="389" t="str">
        <f>IF('Monday 1'!K13="","",'Monday 1'!K13)</f>
        <v/>
      </c>
      <c r="L13" s="181"/>
      <c r="M13" s="181"/>
      <c r="N13" s="181"/>
      <c r="R13" s="414"/>
      <c r="S13" s="408"/>
      <c r="T13" s="408"/>
      <c r="U13" s="409">
        <f t="shared" si="3"/>
        <v>44284</v>
      </c>
      <c r="V13" s="408"/>
      <c r="W13" s="415"/>
    </row>
    <row r="14" spans="1:23" s="170" customFormat="1" ht="12.75" customHeight="1" x14ac:dyDescent="0.25">
      <c r="A14" s="274"/>
      <c r="B14" s="183"/>
      <c r="C14" s="8" t="str">
        <f>IF(B14="","",IF(VLOOKUP($B14,ProjectList!$A$2:$C$599,2)="","",VLOOKUP($B14,ProjectList!$A$2:$C$599,2)))</f>
        <v/>
      </c>
      <c r="D14" s="28" t="str">
        <f>IF(B14="","",IF(VLOOKUP($B14,ProjectList!$A$2:$C$599,3)="","",VLOOKUP($B14,ProjectList!$A$2:$C$599,3)))</f>
        <v/>
      </c>
      <c r="E14" s="147"/>
      <c r="F14" s="147"/>
      <c r="G14" s="147"/>
      <c r="H14" s="180"/>
      <c r="I14" s="379" t="str">
        <f>IF(E14="","",_xlfn.XLOOKUP(S14,DriverSignOffTB[IDTrain],DriverSignOffTB[Approved],"Needs Trained",0,1))</f>
        <v/>
      </c>
      <c r="J14" s="381"/>
      <c r="K14" s="389" t="str">
        <f>IF('Monday 1'!K14="","",'Monday 1'!K14)</f>
        <v/>
      </c>
      <c r="L14" s="177"/>
      <c r="M14" s="177"/>
      <c r="N14" s="177"/>
      <c r="R14" s="414"/>
      <c r="S14" s="408" t="str">
        <f t="shared" si="0"/>
        <v/>
      </c>
      <c r="T14" s="408" t="str">
        <f>IF(S14="","",I2)</f>
        <v/>
      </c>
      <c r="U14" s="409">
        <f t="shared" si="3"/>
        <v>44284</v>
      </c>
      <c r="V14" s="408" t="str">
        <f t="shared" si="1"/>
        <v/>
      </c>
      <c r="W14" s="415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IF(B15="","",IF(VLOOKUP($B15,ProjectList!$A$2:$C$599,2)="","",VLOOKUP($B15,ProjectList!$A$2:$C$599,2)))</f>
        <v/>
      </c>
      <c r="D15" s="28" t="str">
        <f>IF(B15="","",IF(VLOOKUP($B15,ProjectList!$A$2:$C$599,3)="","",VLOOKUP($B15,ProjectList!$A$2:$C$599,3)))</f>
        <v/>
      </c>
      <c r="E15" s="147"/>
      <c r="F15" s="147"/>
      <c r="G15" s="147"/>
      <c r="H15" s="180"/>
      <c r="I15" s="379" t="str">
        <f>IF(E15="","",_xlfn.XLOOKUP(S15,DriverSignOffTB[IDTrain],DriverSignOffTB[Approved],"Needs Trained",0,1))</f>
        <v/>
      </c>
      <c r="J15" s="381"/>
      <c r="K15" s="389" t="str">
        <f>IF('Monday 1'!K15="","",'Monday 1'!K15)</f>
        <v/>
      </c>
      <c r="L15" s="177"/>
      <c r="M15" s="177"/>
      <c r="N15" s="177"/>
      <c r="R15" s="414"/>
      <c r="S15" s="408" t="str">
        <f t="shared" si="0"/>
        <v/>
      </c>
      <c r="T15" s="408" t="str">
        <f>IF(S15="","",I2)</f>
        <v/>
      </c>
      <c r="U15" s="409">
        <f t="shared" si="3"/>
        <v>44284</v>
      </c>
      <c r="V15" s="408" t="str">
        <f t="shared" si="1"/>
        <v/>
      </c>
      <c r="W15" s="415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IF(B16="","",IF(VLOOKUP($B16,ProjectList!$A$2:$C$599,2)="","",VLOOKUP($B16,ProjectList!$A$2:$C$599,2)))</f>
        <v/>
      </c>
      <c r="D16" s="28" t="str">
        <f>IF(B16="","",IF(VLOOKUP($B16,ProjectList!$A$2:$C$599,3)="","",VLOOKUP($B16,ProjectList!$A$2:$C$599,3)))</f>
        <v/>
      </c>
      <c r="E16" s="147"/>
      <c r="F16" s="147"/>
      <c r="G16" s="147"/>
      <c r="H16" s="180"/>
      <c r="I16" s="379" t="str">
        <f>IF(E16="","",_xlfn.XLOOKUP(S16,DriverSignOffTB[IDTrain],DriverSignOffTB[Approved],"Needs Trained",0,1))</f>
        <v/>
      </c>
      <c r="J16" s="381"/>
      <c r="K16" s="389" t="str">
        <f>IF('Monday 1'!K16="","",'Monday 1'!K16)</f>
        <v/>
      </c>
      <c r="L16" s="177"/>
      <c r="M16" s="177"/>
      <c r="N16" s="177" t="s">
        <v>71</v>
      </c>
      <c r="R16" s="414"/>
      <c r="S16" s="408" t="str">
        <f t="shared" si="0"/>
        <v/>
      </c>
      <c r="T16" s="408" t="str">
        <f>IF(S16="","",I2)</f>
        <v/>
      </c>
      <c r="U16" s="409">
        <f t="shared" si="3"/>
        <v>44284</v>
      </c>
      <c r="V16" s="408" t="str">
        <f t="shared" si="1"/>
        <v/>
      </c>
      <c r="W16" s="415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IF(B17="","",IF(VLOOKUP($B17,ProjectList!$A$2:$C$599,2)="","",VLOOKUP($B17,ProjectList!$A$2:$C$599,2)))</f>
        <v/>
      </c>
      <c r="D17" s="28" t="str">
        <f>IF(B17="","",IF(VLOOKUP($B17,ProjectList!$A$2:$C$599,3)="","",VLOOKUP($B17,ProjectList!$A$2:$C$599,3)))</f>
        <v/>
      </c>
      <c r="E17" s="147"/>
      <c r="F17" s="147"/>
      <c r="G17" s="147"/>
      <c r="H17" s="180"/>
      <c r="I17" s="379" t="str">
        <f>IF(E17="","",_xlfn.XLOOKUP(S17,DriverSignOffTB[IDTrain],DriverSignOffTB[Approved],"Needs Trained",0,1))</f>
        <v/>
      </c>
      <c r="J17" s="381"/>
      <c r="K17" s="389" t="str">
        <f>IF('Monday 1'!K17="","",'Monday 1'!K17)</f>
        <v/>
      </c>
      <c r="L17" s="177"/>
      <c r="M17" s="177"/>
      <c r="N17" s="177"/>
      <c r="R17" s="414"/>
      <c r="S17" s="408" t="str">
        <f t="shared" si="0"/>
        <v/>
      </c>
      <c r="T17" s="408" t="str">
        <f>IF(S17="","",I2)</f>
        <v/>
      </c>
      <c r="U17" s="409">
        <f t="shared" si="3"/>
        <v>44284</v>
      </c>
      <c r="V17" s="408" t="str">
        <f t="shared" si="1"/>
        <v/>
      </c>
      <c r="W17" s="415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IF(B18="","",IF(VLOOKUP($B18,ProjectList!$A$2:$C$599,2)="","",VLOOKUP($B18,ProjectList!$A$2:$C$599,2)))</f>
        <v/>
      </c>
      <c r="D18" s="28" t="str">
        <f>IF(B18="","",IF(VLOOKUP($B18,ProjectList!$A$2:$C$599,3)="","",VLOOKUP($B18,ProjectList!$A$2:$C$599,3)))</f>
        <v/>
      </c>
      <c r="E18" s="147"/>
      <c r="F18" s="147"/>
      <c r="G18" s="147"/>
      <c r="H18" s="180"/>
      <c r="I18" s="379" t="str">
        <f>IF(E18="","",_xlfn.XLOOKUP(S18,DriverSignOffTB[IDTrain],DriverSignOffTB[Approved],"Needs Trained",0,1))</f>
        <v/>
      </c>
      <c r="J18" s="381"/>
      <c r="K18" s="389" t="str">
        <f>IF('Monday 1'!K18="","",'Monday 1'!K18)</f>
        <v/>
      </c>
      <c r="L18" s="177"/>
      <c r="M18" s="177"/>
      <c r="N18" s="177"/>
      <c r="R18" s="414"/>
      <c r="S18" s="408" t="str">
        <f t="shared" si="0"/>
        <v/>
      </c>
      <c r="T18" s="408" t="str">
        <f>IF(S18="","",I2)</f>
        <v/>
      </c>
      <c r="U18" s="409">
        <f t="shared" si="3"/>
        <v>44284</v>
      </c>
      <c r="V18" s="408" t="str">
        <f t="shared" si="1"/>
        <v/>
      </c>
      <c r="W18" s="415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IF(B19="","",IF(VLOOKUP($B19,ProjectList!$A$2:$C$599,2)="","",VLOOKUP($B19,ProjectList!$A$2:$C$599,2)))</f>
        <v/>
      </c>
      <c r="D19" s="28" t="str">
        <f>IF(B19="","",IF(VLOOKUP($B19,ProjectList!$A$2:$C$599,3)="","",VLOOKUP($B19,ProjectList!$A$2:$C$599,3)))</f>
        <v/>
      </c>
      <c r="E19" s="147"/>
      <c r="F19" s="147"/>
      <c r="G19" s="147"/>
      <c r="H19" s="180"/>
      <c r="I19" s="379" t="str">
        <f>IF(E19="","",_xlfn.XLOOKUP(S19,DriverSignOffTB[IDTrain],DriverSignOffTB[Approved],"Needs Trained",0,1))</f>
        <v/>
      </c>
      <c r="J19" s="381"/>
      <c r="K19" s="389" t="str">
        <f>IF('Monday 1'!K19="","",'Monday 1'!K19)</f>
        <v/>
      </c>
      <c r="L19" s="177"/>
      <c r="M19" s="177"/>
      <c r="N19" s="177"/>
      <c r="R19" s="414"/>
      <c r="S19" s="408" t="str">
        <f t="shared" si="0"/>
        <v/>
      </c>
      <c r="T19" s="408" t="str">
        <f>IF(S19="","",I2)</f>
        <v/>
      </c>
      <c r="U19" s="409">
        <f t="shared" si="3"/>
        <v>44284</v>
      </c>
      <c r="V19" s="408" t="str">
        <f t="shared" si="1"/>
        <v/>
      </c>
      <c r="W19" s="415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IF(B20="","",IF(VLOOKUP($B20,ProjectList!$A$2:$C$599,2)="","",VLOOKUP($B20,ProjectList!$A$2:$C$599,2)))</f>
        <v/>
      </c>
      <c r="D20" s="28" t="str">
        <f>IF(B20="","",IF(VLOOKUP($B20,ProjectList!$A$2:$C$599,3)="","",VLOOKUP($B20,ProjectList!$A$2:$C$599,3)))</f>
        <v/>
      </c>
      <c r="E20" s="147"/>
      <c r="F20" s="147"/>
      <c r="G20" s="147"/>
      <c r="H20" s="180"/>
      <c r="I20" s="379" t="str">
        <f>IF(E20="","",_xlfn.XLOOKUP(S20,DriverSignOffTB[IDTrain],DriverSignOffTB[Approved],"Needs Trained",0,1))</f>
        <v/>
      </c>
      <c r="J20" s="381"/>
      <c r="K20" s="389" t="str">
        <f>IF('Monday 1'!K20="","",'Monday 1'!K20)</f>
        <v/>
      </c>
      <c r="L20" s="177"/>
      <c r="M20" s="177"/>
      <c r="N20" s="177"/>
      <c r="R20" s="414"/>
      <c r="S20" s="408" t="str">
        <f t="shared" si="0"/>
        <v/>
      </c>
      <c r="T20" s="408" t="str">
        <f>IF(S20="","",I2)</f>
        <v/>
      </c>
      <c r="U20" s="409">
        <f t="shared" si="3"/>
        <v>44284</v>
      </c>
      <c r="V20" s="408" t="str">
        <f t="shared" si="1"/>
        <v/>
      </c>
      <c r="W20" s="415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IF(B21="","",IF(VLOOKUP($B21,ProjectList!$A$2:$C$599,2)="","",VLOOKUP($B21,ProjectList!$A$2:$C$599,2)))</f>
        <v/>
      </c>
      <c r="D21" s="28" t="str">
        <f>IF(B21="","",IF(VLOOKUP($B21,ProjectList!$A$2:$C$599,3)="","",VLOOKUP($B21,ProjectList!$A$2:$C$599,3)))</f>
        <v/>
      </c>
      <c r="E21" s="147"/>
      <c r="F21" s="147"/>
      <c r="G21" s="147"/>
      <c r="H21" s="180"/>
      <c r="I21" s="379" t="str">
        <f>IF(E21="","",_xlfn.XLOOKUP(S21,DriverSignOffTB[IDTrain],DriverSignOffTB[Approved],"Needs Trained",0,1))</f>
        <v/>
      </c>
      <c r="J21" s="381"/>
      <c r="K21" s="389" t="str">
        <f>IF('Monday 1'!K21="","",'Monday 1'!K21)</f>
        <v/>
      </c>
      <c r="L21" s="177"/>
      <c r="M21" s="177"/>
      <c r="N21" s="177"/>
      <c r="R21" s="414"/>
      <c r="S21" s="408" t="str">
        <f t="shared" si="0"/>
        <v/>
      </c>
      <c r="T21" s="408" t="str">
        <f>IF(S21="","",I2)</f>
        <v/>
      </c>
      <c r="U21" s="409">
        <f t="shared" si="3"/>
        <v>44284</v>
      </c>
      <c r="V21" s="408" t="str">
        <f t="shared" si="1"/>
        <v/>
      </c>
      <c r="W21" s="415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IF(B22="","",IF(VLOOKUP($B22,ProjectList!$A$2:$C$599,2)="","",VLOOKUP($B22,ProjectList!$A$2:$C$599,2)))</f>
        <v/>
      </c>
      <c r="D22" s="28" t="str">
        <f>IF(B22="","",IF(VLOOKUP($B22,ProjectList!$A$2:$C$599,3)="","",VLOOKUP($B22,ProjectList!$A$2:$C$599,3)))</f>
        <v/>
      </c>
      <c r="E22" s="147"/>
      <c r="F22" s="147"/>
      <c r="G22" s="147"/>
      <c r="H22" s="180"/>
      <c r="I22" s="379" t="str">
        <f>IF(E22="","",_xlfn.XLOOKUP(S22,DriverSignOffTB[IDTrain],DriverSignOffTB[Approved],"Needs Trained",0,1))</f>
        <v/>
      </c>
      <c r="J22" s="381"/>
      <c r="K22" s="389" t="str">
        <f>IF('Monday 1'!K22="","",'Monday 1'!K22)</f>
        <v/>
      </c>
      <c r="L22" s="177"/>
      <c r="M22" s="177"/>
      <c r="N22" s="177"/>
      <c r="R22" s="414"/>
      <c r="S22" s="408" t="str">
        <f t="shared" si="0"/>
        <v/>
      </c>
      <c r="T22" s="408" t="str">
        <f>IF(S22="","",I2)</f>
        <v/>
      </c>
      <c r="U22" s="409">
        <f t="shared" si="3"/>
        <v>44284</v>
      </c>
      <c r="V22" s="408" t="str">
        <f t="shared" si="1"/>
        <v/>
      </c>
      <c r="W22" s="415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IF(B23="","",IF(VLOOKUP($B23,ProjectList!$A$2:$C$599,2)="","",VLOOKUP($B23,ProjectList!$A$2:$C$599,2)))</f>
        <v/>
      </c>
      <c r="D23" s="28" t="str">
        <f>IF(B23="","",IF(VLOOKUP($B23,ProjectList!$A$2:$C$599,3)="","",VLOOKUP($B23,ProjectList!$A$2:$C$599,3)))</f>
        <v/>
      </c>
      <c r="E23" s="147"/>
      <c r="F23" s="147"/>
      <c r="G23" s="147"/>
      <c r="H23" s="180"/>
      <c r="I23" s="379" t="str">
        <f>IF(E23="","",_xlfn.XLOOKUP(S23,DriverSignOffTB[IDTrain],DriverSignOffTB[Approved],"Needs Trained",0,1))</f>
        <v/>
      </c>
      <c r="J23" s="381"/>
      <c r="K23" s="389" t="str">
        <f>IF('Monday 1'!K23="","",'Monday 1'!K23)</f>
        <v/>
      </c>
      <c r="L23" s="177"/>
      <c r="M23" s="177"/>
      <c r="N23" s="177"/>
      <c r="R23" s="414"/>
      <c r="S23" s="408" t="str">
        <f t="shared" si="0"/>
        <v/>
      </c>
      <c r="T23" s="408" t="str">
        <f>IF(S23="","",I2)</f>
        <v/>
      </c>
      <c r="U23" s="409">
        <f t="shared" si="3"/>
        <v>44284</v>
      </c>
      <c r="V23" s="408" t="str">
        <f t="shared" si="1"/>
        <v/>
      </c>
      <c r="W23" s="415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IF(B24="","",IF(VLOOKUP($B24,ProjectList!$A$2:$C$599,2)="","",VLOOKUP($B24,ProjectList!$A$2:$C$599,2)))</f>
        <v/>
      </c>
      <c r="D24" s="28" t="str">
        <f>IF(B24="","",IF(VLOOKUP($B24,ProjectList!$A$2:$C$599,3)="","",VLOOKUP($B24,ProjectList!$A$2:$C$599,3)))</f>
        <v/>
      </c>
      <c r="E24" s="147"/>
      <c r="F24" s="147"/>
      <c r="G24" s="147"/>
      <c r="H24" s="180"/>
      <c r="I24" s="379" t="str">
        <f>IF(E24="","",_xlfn.XLOOKUP(S24,DriverSignOffTB[IDTrain],DriverSignOffTB[Approved],"Needs Trained",0,1))</f>
        <v/>
      </c>
      <c r="J24" s="381"/>
      <c r="K24" s="389" t="str">
        <f>IF('Monday 1'!K24="","",'Monday 1'!K24)</f>
        <v/>
      </c>
      <c r="L24" s="177"/>
      <c r="M24" s="177"/>
      <c r="N24" s="177"/>
      <c r="R24" s="414"/>
      <c r="S24" s="408" t="str">
        <f t="shared" si="0"/>
        <v/>
      </c>
      <c r="T24" s="408" t="str">
        <f>IF(S24="","",I20)</f>
        <v/>
      </c>
      <c r="U24" s="409">
        <f t="shared" si="3"/>
        <v>44284</v>
      </c>
      <c r="V24" s="408" t="str">
        <f t="shared" si="1"/>
        <v/>
      </c>
      <c r="W24" s="415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IF(B25="","",IF(VLOOKUP($B25,ProjectList!$A$2:$C$599,2)="","",VLOOKUP($B25,ProjectList!$A$2:$C$599,2)))</f>
        <v/>
      </c>
      <c r="D25" s="28" t="str">
        <f>IF(B25="","",IF(VLOOKUP($B25,ProjectList!$A$2:$C$599,3)="","",VLOOKUP($B25,ProjectList!$A$2:$C$599,3)))</f>
        <v/>
      </c>
      <c r="E25" s="147"/>
      <c r="F25" s="147"/>
      <c r="G25" s="147"/>
      <c r="H25" s="180"/>
      <c r="I25" s="379" t="str">
        <f>IF(E25="","",_xlfn.XLOOKUP(S25,DriverSignOffTB[IDTrain],DriverSignOffTB[Approved],"Needs Trained",0,1))</f>
        <v/>
      </c>
      <c r="J25" s="381"/>
      <c r="K25" s="389" t="str">
        <f>IF('Monday 1'!K25="","",'Monday 1'!K25)</f>
        <v/>
      </c>
      <c r="L25" s="177"/>
      <c r="M25" s="177"/>
      <c r="N25" s="177"/>
      <c r="R25" s="416"/>
      <c r="S25" s="408" t="str">
        <f t="shared" si="0"/>
        <v/>
      </c>
      <c r="T25" s="408" t="str">
        <f>IF(S25="","",I2)</f>
        <v/>
      </c>
      <c r="U25" s="409">
        <f t="shared" si="3"/>
        <v>44284</v>
      </c>
      <c r="V25" s="408" t="str">
        <f t="shared" si="1"/>
        <v/>
      </c>
      <c r="W25" s="415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IF(B26="","",IF(VLOOKUP($B26,ProjectList!$A$2:$C$599,2)="","",VLOOKUP($B26,ProjectList!$A$2:$C$599,2)))</f>
        <v/>
      </c>
      <c r="D26" s="28" t="str">
        <f>IF(B26="","",IF(VLOOKUP($B26,ProjectList!$A$2:$C$599,3)="","",VLOOKUP($B26,ProjectList!$A$2:$C$599,3)))</f>
        <v/>
      </c>
      <c r="E26" s="147"/>
      <c r="F26" s="147"/>
      <c r="G26" s="147"/>
      <c r="H26" s="180"/>
      <c r="I26" s="379" t="str">
        <f>IF(E26="","",_xlfn.XLOOKUP(S26,DriverSignOffTB[IDTrain],DriverSignOffTB[Approved],"Needs Trained",0,1))</f>
        <v/>
      </c>
      <c r="J26" s="381"/>
      <c r="K26" s="389" t="str">
        <f>IF('Monday 1'!K26="","",'Monday 1'!K26)</f>
        <v/>
      </c>
      <c r="L26" s="177"/>
      <c r="M26" s="177"/>
      <c r="N26" s="177"/>
      <c r="R26" s="416"/>
      <c r="S26" s="408" t="str">
        <f t="shared" si="0"/>
        <v/>
      </c>
      <c r="T26" s="408" t="str">
        <f>IF(S26="","",I2)</f>
        <v/>
      </c>
      <c r="U26" s="409">
        <f t="shared" si="3"/>
        <v>44284</v>
      </c>
      <c r="V26" s="408" t="str">
        <f t="shared" si="1"/>
        <v/>
      </c>
      <c r="W26" s="415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IF(B27="","",IF(VLOOKUP($B27,ProjectList!$A$2:$C$599,2)="","",VLOOKUP($B27,ProjectList!$A$2:$C$599,2)))</f>
        <v/>
      </c>
      <c r="D27" s="28" t="str">
        <f>IF(B27="","",IF(VLOOKUP($B27,ProjectList!$A$2:$C$599,3)="","",VLOOKUP($B27,ProjectList!$A$2:$C$599,3)))</f>
        <v/>
      </c>
      <c r="E27" s="147"/>
      <c r="F27" s="147"/>
      <c r="G27" s="147"/>
      <c r="H27" s="180"/>
      <c r="I27" s="379" t="str">
        <f>IF(E27="","",_xlfn.XLOOKUP(S27,DriverSignOffTB[IDTrain],DriverSignOffTB[Approved],"Needs Trained",0,1))</f>
        <v/>
      </c>
      <c r="J27" s="381"/>
      <c r="K27" s="389" t="str">
        <f>IF('Monday 1'!K27="","",'Monday 1'!K27)</f>
        <v/>
      </c>
      <c r="L27" s="177"/>
      <c r="M27" s="177"/>
      <c r="N27" s="177"/>
      <c r="R27" s="416"/>
      <c r="S27" s="408" t="str">
        <f t="shared" si="0"/>
        <v/>
      </c>
      <c r="T27" s="408" t="str">
        <f>IF(S27="","",I2)</f>
        <v/>
      </c>
      <c r="U27" s="409">
        <f t="shared" si="3"/>
        <v>44284</v>
      </c>
      <c r="V27" s="408" t="str">
        <f t="shared" si="1"/>
        <v/>
      </c>
      <c r="W27" s="415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IF(B28="","",IF(VLOOKUP($B28,ProjectList!$A$2:$C$599,2)="","",VLOOKUP($B28,ProjectList!$A$2:$C$599,2)))</f>
        <v/>
      </c>
      <c r="D28" s="28" t="str">
        <f>IF(B28="","",IF(VLOOKUP($B28,ProjectList!$A$2:$C$599,3)="","",VLOOKUP($B28,ProjectList!$A$2:$C$599,3)))</f>
        <v/>
      </c>
      <c r="E28" s="147"/>
      <c r="F28" s="147"/>
      <c r="G28" s="147"/>
      <c r="H28" s="180"/>
      <c r="I28" s="379" t="str">
        <f>IF(E28="","",_xlfn.XLOOKUP(S28,DriverSignOffTB[IDTrain],DriverSignOffTB[Approved],"Needs Trained",0,1))</f>
        <v/>
      </c>
      <c r="J28" s="381"/>
      <c r="K28" s="389" t="str">
        <f>IF('Monday 1'!K28="","",'Monday 1'!K28)</f>
        <v/>
      </c>
      <c r="L28" s="177"/>
      <c r="M28" s="177"/>
      <c r="N28" s="177"/>
      <c r="R28" s="416"/>
      <c r="S28" s="408" t="str">
        <f t="shared" si="0"/>
        <v/>
      </c>
      <c r="T28" s="408" t="str">
        <f>IF(S28="","",I2)</f>
        <v/>
      </c>
      <c r="U28" s="409">
        <f t="shared" si="3"/>
        <v>44284</v>
      </c>
      <c r="V28" s="408" t="str">
        <f t="shared" si="1"/>
        <v/>
      </c>
      <c r="W28" s="415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IF(B29="","",IF(VLOOKUP($B29,ProjectList!$A$2:$C$599,2)="","",VLOOKUP($B29,ProjectList!$A$2:$C$599,2)))</f>
        <v/>
      </c>
      <c r="D29" s="28" t="str">
        <f>IF(B29="","",IF(VLOOKUP($B29,ProjectList!$A$2:$C$599,3)="","",VLOOKUP($B29,ProjectList!$A$2:$C$599,3)))</f>
        <v/>
      </c>
      <c r="E29" s="147"/>
      <c r="F29" s="147"/>
      <c r="G29" s="147"/>
      <c r="H29" s="180"/>
      <c r="I29" s="379" t="str">
        <f>IF(E29="","",_xlfn.XLOOKUP(S29,DriverSignOffTB[IDTrain],DriverSignOffTB[Approved],"Needs Trained",0,1))</f>
        <v/>
      </c>
      <c r="J29" s="381"/>
      <c r="K29" s="389" t="str">
        <f>IF('Monday 1'!K29="","",'Monday 1'!K29)</f>
        <v/>
      </c>
      <c r="L29" s="177"/>
      <c r="M29" s="177"/>
      <c r="N29" s="177"/>
      <c r="R29" s="416"/>
      <c r="S29" s="408" t="str">
        <f t="shared" si="0"/>
        <v/>
      </c>
      <c r="T29" s="408" t="str">
        <f>IF(S29="","",I2)</f>
        <v/>
      </c>
      <c r="U29" s="409">
        <f t="shared" si="3"/>
        <v>44284</v>
      </c>
      <c r="V29" s="408" t="str">
        <f t="shared" si="1"/>
        <v/>
      </c>
      <c r="W29" s="415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IF(B30="","",IF(VLOOKUP($B30,ProjectList!$A$2:$C$599,2)="","",VLOOKUP($B30,ProjectList!$A$2:$C$599,2)))</f>
        <v/>
      </c>
      <c r="D30" s="28" t="str">
        <f>IF(B30="","",IF(VLOOKUP($B30,ProjectList!$A$2:$C$599,3)="","",VLOOKUP($B30,ProjectList!$A$2:$C$599,3)))</f>
        <v/>
      </c>
      <c r="E30" s="147"/>
      <c r="F30" s="147"/>
      <c r="G30" s="147"/>
      <c r="H30" s="180"/>
      <c r="I30" s="379" t="str">
        <f>IF(E30="","",_xlfn.XLOOKUP(S30,DriverSignOffTB[IDTrain],DriverSignOffTB[Approved],"Needs Trained",0,1))</f>
        <v/>
      </c>
      <c r="J30" s="381"/>
      <c r="K30" s="389" t="str">
        <f>IF('Monday 1'!K30="","",'Monday 1'!K30)</f>
        <v/>
      </c>
      <c r="L30" s="177"/>
      <c r="M30" s="177"/>
      <c r="N30" s="177"/>
      <c r="R30" s="416"/>
      <c r="S30" s="408" t="str">
        <f t="shared" si="0"/>
        <v/>
      </c>
      <c r="T30" s="408" t="str">
        <f>IF(S30="","",I2)</f>
        <v/>
      </c>
      <c r="U30" s="409">
        <f t="shared" si="3"/>
        <v>44284</v>
      </c>
      <c r="V30" s="408" t="str">
        <f t="shared" si="1"/>
        <v/>
      </c>
      <c r="W30" s="415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IF(B31="","",IF(VLOOKUP($B31,ProjectList!$A$2:$C$599,2)="","",VLOOKUP($B31,ProjectList!$A$2:$C$599,2)))</f>
        <v/>
      </c>
      <c r="D31" s="28" t="str">
        <f>IF(B31="","",IF(VLOOKUP($B31,ProjectList!$A$2:$C$599,3)="","",VLOOKUP($B31,ProjectList!$A$2:$C$599,3)))</f>
        <v/>
      </c>
      <c r="E31" s="271"/>
      <c r="F31" s="271"/>
      <c r="G31" s="271"/>
      <c r="H31" s="286"/>
      <c r="I31" s="388" t="str">
        <f>IF(E31="","",_xlfn.XLOOKUP(S31,DriverSignOffTB[IDTrain],DriverSignOffTB[Approved],"Needs Trained",0,1))</f>
        <v/>
      </c>
      <c r="J31" s="381"/>
      <c r="K31" s="390" t="str">
        <f>IF('Monday 1'!K31="","",'Monday 1'!K31)</f>
        <v/>
      </c>
      <c r="L31" s="177"/>
      <c r="M31" s="177"/>
      <c r="N31" s="177"/>
      <c r="R31" s="417"/>
      <c r="S31" s="406" t="str">
        <f t="shared" si="0"/>
        <v/>
      </c>
      <c r="T31" s="406" t="str">
        <f>IF(S31="","",I2)</f>
        <v/>
      </c>
      <c r="U31" s="407">
        <f t="shared" si="3"/>
        <v>44284</v>
      </c>
      <c r="V31" s="406" t="str">
        <f t="shared" si="1"/>
        <v/>
      </c>
      <c r="W31" s="406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998</v>
      </c>
      <c r="C32" s="294" t="s">
        <v>219</v>
      </c>
      <c r="D32" s="202" t="s">
        <v>4</v>
      </c>
      <c r="E32" s="267" t="s">
        <v>217</v>
      </c>
      <c r="F32" s="267" t="s">
        <v>218</v>
      </c>
      <c r="G32" s="267" t="s">
        <v>220</v>
      </c>
      <c r="H32" s="267" t="s">
        <v>186</v>
      </c>
      <c r="I32" s="556" t="s">
        <v>3</v>
      </c>
      <c r="J32" s="557"/>
      <c r="K32" s="283"/>
      <c r="L32" s="177"/>
      <c r="M32" s="177"/>
      <c r="N32" s="177"/>
    </row>
    <row r="33" spans="1:14" s="170" customFormat="1" ht="12.75" customHeight="1" x14ac:dyDescent="0.25">
      <c r="A33" s="278" t="s">
        <v>1285</v>
      </c>
      <c r="B33" s="179" t="s">
        <v>298</v>
      </c>
      <c r="C33" s="148">
        <v>605115752</v>
      </c>
      <c r="D33" s="149" t="s">
        <v>1418</v>
      </c>
      <c r="E33" s="151"/>
      <c r="F33" s="147"/>
      <c r="G33" s="147"/>
      <c r="H33" s="150" t="s">
        <v>97</v>
      </c>
      <c r="I33" s="552" t="s">
        <v>1417</v>
      </c>
      <c r="J33" s="553"/>
      <c r="K33" s="372"/>
      <c r="L33" s="177"/>
      <c r="M33" s="177"/>
      <c r="N33" s="177"/>
    </row>
    <row r="34" spans="1:14" s="170" customFormat="1" ht="12.75" customHeight="1" x14ac:dyDescent="0.25">
      <c r="A34" s="278" t="s">
        <v>1285</v>
      </c>
      <c r="B34" s="179" t="s">
        <v>361</v>
      </c>
      <c r="C34" s="149">
        <v>605115752</v>
      </c>
      <c r="D34" s="149" t="s">
        <v>1418</v>
      </c>
      <c r="E34" s="151"/>
      <c r="F34" s="147"/>
      <c r="G34" s="147"/>
      <c r="H34" s="150" t="s">
        <v>97</v>
      </c>
      <c r="I34" s="550" t="s">
        <v>1419</v>
      </c>
      <c r="J34" s="551"/>
      <c r="K34" s="372"/>
      <c r="L34" s="177"/>
      <c r="M34" s="177"/>
      <c r="N34" s="177"/>
    </row>
    <row r="35" spans="1:14" s="170" customFormat="1" ht="12.75" customHeight="1" x14ac:dyDescent="0.25">
      <c r="A35" s="278" t="s">
        <v>1285</v>
      </c>
      <c r="B35" s="179" t="s">
        <v>685</v>
      </c>
      <c r="C35" s="149">
        <v>605115752</v>
      </c>
      <c r="D35" s="149" t="s">
        <v>1418</v>
      </c>
      <c r="E35" s="151"/>
      <c r="F35" s="147"/>
      <c r="G35" s="147"/>
      <c r="H35" s="150" t="s">
        <v>97</v>
      </c>
      <c r="I35" s="552" t="s">
        <v>1420</v>
      </c>
      <c r="J35" s="553"/>
      <c r="K35" s="372"/>
      <c r="L35" s="177"/>
      <c r="M35" s="177"/>
      <c r="N35" s="177"/>
    </row>
    <row r="36" spans="1:14" s="170" customFormat="1" ht="12.75" customHeight="1" x14ac:dyDescent="0.25">
      <c r="A36" s="278" t="s">
        <v>1285</v>
      </c>
      <c r="B36" s="179" t="s">
        <v>393</v>
      </c>
      <c r="C36" s="149">
        <v>605115752</v>
      </c>
      <c r="D36" s="149" t="s">
        <v>1418</v>
      </c>
      <c r="E36" s="151"/>
      <c r="F36" s="151"/>
      <c r="G36" s="147"/>
      <c r="H36" s="150" t="s">
        <v>97</v>
      </c>
      <c r="I36" s="550" t="s">
        <v>1421</v>
      </c>
      <c r="J36" s="551"/>
      <c r="K36" s="372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97</v>
      </c>
      <c r="I37" s="552"/>
      <c r="J37" s="553"/>
      <c r="K37" s="372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97</v>
      </c>
      <c r="I38" s="552"/>
      <c r="J38" s="553"/>
      <c r="K38" s="372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97</v>
      </c>
      <c r="I39" s="552"/>
      <c r="J39" s="553"/>
      <c r="K39" s="372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97</v>
      </c>
      <c r="I40" s="552"/>
      <c r="J40" s="553"/>
      <c r="K40" s="372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47"/>
      <c r="F41" s="147"/>
      <c r="G41" s="147"/>
      <c r="H41" s="150" t="s">
        <v>97</v>
      </c>
      <c r="I41" s="552"/>
      <c r="J41" s="553"/>
      <c r="K41" s="372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97</v>
      </c>
      <c r="I42" s="552"/>
      <c r="J42" s="553"/>
      <c r="K42" s="372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51"/>
      <c r="G43" s="151"/>
      <c r="H43" s="150" t="s">
        <v>97</v>
      </c>
      <c r="I43" s="550"/>
      <c r="J43" s="551"/>
      <c r="K43" s="372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47"/>
      <c r="F44" s="151"/>
      <c r="G44" s="151"/>
      <c r="H44" s="150" t="s">
        <v>97</v>
      </c>
      <c r="I44" s="550"/>
      <c r="J44" s="551"/>
      <c r="K44" s="372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97</v>
      </c>
      <c r="I45" s="552"/>
      <c r="J45" s="553"/>
      <c r="K45" s="372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97</v>
      </c>
      <c r="I46" s="550"/>
      <c r="J46" s="551"/>
      <c r="K46" s="372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97</v>
      </c>
      <c r="I47" s="552"/>
      <c r="J47" s="553"/>
      <c r="K47" s="372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97</v>
      </c>
      <c r="I48" s="550"/>
      <c r="J48" s="551"/>
      <c r="K48" s="372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97</v>
      </c>
      <c r="I49" s="552"/>
      <c r="J49" s="553"/>
      <c r="K49" s="372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97</v>
      </c>
      <c r="I50" s="552"/>
      <c r="J50" s="553"/>
      <c r="K50" s="372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97</v>
      </c>
      <c r="I51" s="552"/>
      <c r="J51" s="553"/>
      <c r="K51" s="372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97</v>
      </c>
      <c r="I52" s="550"/>
      <c r="J52" s="551"/>
      <c r="K52" s="372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97</v>
      </c>
      <c r="I53" s="550"/>
      <c r="J53" s="551"/>
      <c r="K53" s="372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97</v>
      </c>
      <c r="I54" s="550"/>
      <c r="J54" s="551"/>
      <c r="K54" s="372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97</v>
      </c>
      <c r="I55" s="548"/>
      <c r="J55" s="549"/>
      <c r="K55" s="372"/>
    </row>
    <row r="58" spans="1:11" x14ac:dyDescent="0.25">
      <c r="A58" s="9" t="s">
        <v>100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73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74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74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74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74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74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74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74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74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74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74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74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74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74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74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74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74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74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74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74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74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74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74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74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74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74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74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74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74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74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139" priority="547">
      <formula>$H52="Complete"</formula>
    </cfRule>
  </conditionalFormatting>
  <conditionalFormatting sqref="C52:C55">
    <cfRule type="expression" dxfId="138" priority="546">
      <formula>$H52="Complete"</formula>
    </cfRule>
  </conditionalFormatting>
  <conditionalFormatting sqref="C52:C55">
    <cfRule type="expression" dxfId="137" priority="545">
      <formula>$H52="Complete"</formula>
    </cfRule>
  </conditionalFormatting>
  <conditionalFormatting sqref="A52:A55">
    <cfRule type="expression" dxfId="136" priority="557">
      <formula>$H52="Complete"</formula>
    </cfRule>
  </conditionalFormatting>
  <conditionalFormatting sqref="A52:A55">
    <cfRule type="expression" dxfId="135" priority="556">
      <formula>$H52="Complete"</formula>
    </cfRule>
  </conditionalFormatting>
  <conditionalFormatting sqref="D60:D64 D69:D70 D67">
    <cfRule type="expression" dxfId="134" priority="603">
      <formula>$H60=0</formula>
    </cfRule>
  </conditionalFormatting>
  <conditionalFormatting sqref="D68">
    <cfRule type="expression" dxfId="133" priority="602">
      <formula>$H68=0</formula>
    </cfRule>
  </conditionalFormatting>
  <conditionalFormatting sqref="D72">
    <cfRule type="expression" dxfId="132" priority="601">
      <formula>$H72=0</formula>
    </cfRule>
  </conditionalFormatting>
  <conditionalFormatting sqref="D74">
    <cfRule type="expression" dxfId="131" priority="600">
      <formula>$H74=0</formula>
    </cfRule>
  </conditionalFormatting>
  <conditionalFormatting sqref="D81">
    <cfRule type="expression" dxfId="130" priority="599">
      <formula>$H81=0</formula>
    </cfRule>
  </conditionalFormatting>
  <conditionalFormatting sqref="D75">
    <cfRule type="expression" dxfId="129" priority="598">
      <formula>$H75=0</formula>
    </cfRule>
  </conditionalFormatting>
  <conditionalFormatting sqref="D71">
    <cfRule type="expression" dxfId="128" priority="597">
      <formula>$H71=0</formula>
    </cfRule>
  </conditionalFormatting>
  <conditionalFormatting sqref="D83">
    <cfRule type="expression" dxfId="127" priority="596">
      <formula>$H83=0</formula>
    </cfRule>
  </conditionalFormatting>
  <conditionalFormatting sqref="D84">
    <cfRule type="expression" dxfId="126" priority="595">
      <formula>$H84=0</formula>
    </cfRule>
  </conditionalFormatting>
  <conditionalFormatting sqref="D85">
    <cfRule type="expression" dxfId="125" priority="594">
      <formula>$H85=0</formula>
    </cfRule>
  </conditionalFormatting>
  <conditionalFormatting sqref="D86">
    <cfRule type="expression" dxfId="124" priority="593">
      <formula>$H86=0</formula>
    </cfRule>
  </conditionalFormatting>
  <conditionalFormatting sqref="D87">
    <cfRule type="expression" dxfId="123" priority="592">
      <formula>$H87=0</formula>
    </cfRule>
  </conditionalFormatting>
  <conditionalFormatting sqref="D88">
    <cfRule type="expression" dxfId="122" priority="591">
      <formula>$H88=0</formula>
    </cfRule>
  </conditionalFormatting>
  <conditionalFormatting sqref="D82">
    <cfRule type="expression" dxfId="121" priority="590">
      <formula>$H82=0</formula>
    </cfRule>
  </conditionalFormatting>
  <conditionalFormatting sqref="D66">
    <cfRule type="expression" dxfId="120" priority="589">
      <formula>$H66=0</formula>
    </cfRule>
  </conditionalFormatting>
  <conditionalFormatting sqref="D65">
    <cfRule type="expression" dxfId="119" priority="588">
      <formula>$H65=0</formula>
    </cfRule>
  </conditionalFormatting>
  <conditionalFormatting sqref="D69">
    <cfRule type="expression" dxfId="118" priority="587">
      <formula>$H69=0</formula>
    </cfRule>
  </conditionalFormatting>
  <conditionalFormatting sqref="D70">
    <cfRule type="expression" dxfId="117" priority="586">
      <formula>$H70=0</formula>
    </cfRule>
  </conditionalFormatting>
  <conditionalFormatting sqref="D71">
    <cfRule type="expression" dxfId="116" priority="585">
      <formula>$H71=0</formula>
    </cfRule>
  </conditionalFormatting>
  <conditionalFormatting sqref="D74">
    <cfRule type="expression" dxfId="115" priority="584">
      <formula>$H74=0</formula>
    </cfRule>
  </conditionalFormatting>
  <conditionalFormatting sqref="D72">
    <cfRule type="expression" dxfId="114" priority="583">
      <formula>$H72=0</formula>
    </cfRule>
  </conditionalFormatting>
  <conditionalFormatting sqref="D68">
    <cfRule type="expression" dxfId="113" priority="582">
      <formula>$H68=0</formula>
    </cfRule>
  </conditionalFormatting>
  <conditionalFormatting sqref="D76">
    <cfRule type="expression" dxfId="112" priority="581">
      <formula>$H76=0</formula>
    </cfRule>
  </conditionalFormatting>
  <conditionalFormatting sqref="D77">
    <cfRule type="expression" dxfId="111" priority="580">
      <formula>$H77=0</formula>
    </cfRule>
  </conditionalFormatting>
  <conditionalFormatting sqref="D78">
    <cfRule type="expression" dxfId="110" priority="579">
      <formula>$H78=0</formula>
    </cfRule>
  </conditionalFormatting>
  <conditionalFormatting sqref="D79">
    <cfRule type="expression" dxfId="109" priority="578">
      <formula>$H79=0</formula>
    </cfRule>
  </conditionalFormatting>
  <conditionalFormatting sqref="D80">
    <cfRule type="expression" dxfId="108" priority="577">
      <formula>$H80=0</formula>
    </cfRule>
  </conditionalFormatting>
  <conditionalFormatting sqref="I52:I55">
    <cfRule type="expression" dxfId="107" priority="483">
      <formula>$H52="Complete"</formula>
    </cfRule>
  </conditionalFormatting>
  <conditionalFormatting sqref="B52:B55">
    <cfRule type="expression" dxfId="106" priority="479">
      <formula>$H52="Complete"</formula>
    </cfRule>
  </conditionalFormatting>
  <conditionalFormatting sqref="D45">
    <cfRule type="expression" dxfId="105" priority="307">
      <formula>$H45="Complete"</formula>
    </cfRule>
  </conditionalFormatting>
  <conditionalFormatting sqref="I45">
    <cfRule type="expression" dxfId="104" priority="306">
      <formula>$H45="Complete"</formula>
    </cfRule>
  </conditionalFormatting>
  <conditionalFormatting sqref="B45">
    <cfRule type="expression" dxfId="103" priority="305">
      <formula>$H45="Complete"</formula>
    </cfRule>
  </conditionalFormatting>
  <conditionalFormatting sqref="A45">
    <cfRule type="expression" dxfId="102" priority="304">
      <formula>$H45="Complete"</formula>
    </cfRule>
  </conditionalFormatting>
  <conditionalFormatting sqref="A45">
    <cfRule type="expression" dxfId="101" priority="303">
      <formula>$H45="Complete"</formula>
    </cfRule>
  </conditionalFormatting>
  <conditionalFormatting sqref="C45">
    <cfRule type="expression" dxfId="100" priority="302">
      <formula>$H45="Complete"</formula>
    </cfRule>
  </conditionalFormatting>
  <conditionalFormatting sqref="A46">
    <cfRule type="expression" dxfId="99" priority="301">
      <formula>$H46="Complete"</formula>
    </cfRule>
  </conditionalFormatting>
  <conditionalFormatting sqref="A46">
    <cfRule type="expression" dxfId="98" priority="300">
      <formula>$H46="Complete"</formula>
    </cfRule>
  </conditionalFormatting>
  <conditionalFormatting sqref="D46">
    <cfRule type="expression" dxfId="97" priority="299">
      <formula>$H46="Complete"</formula>
    </cfRule>
  </conditionalFormatting>
  <conditionalFormatting sqref="C46">
    <cfRule type="expression" dxfId="96" priority="298">
      <formula>$H46="Complete"</formula>
    </cfRule>
  </conditionalFormatting>
  <conditionalFormatting sqref="C46">
    <cfRule type="expression" dxfId="95" priority="297">
      <formula>$H46="Complete"</formula>
    </cfRule>
  </conditionalFormatting>
  <conditionalFormatting sqref="I46">
    <cfRule type="expression" dxfId="94" priority="296">
      <formula>$H46="Complete"</formula>
    </cfRule>
  </conditionalFormatting>
  <conditionalFormatting sqref="B46">
    <cfRule type="expression" dxfId="93" priority="295">
      <formula>$H46="Complete"</formula>
    </cfRule>
  </conditionalFormatting>
  <conditionalFormatting sqref="A48">
    <cfRule type="expression" dxfId="92" priority="287">
      <formula>$H48="Complete"</formula>
    </cfRule>
  </conditionalFormatting>
  <conditionalFormatting sqref="A48">
    <cfRule type="expression" dxfId="91" priority="286">
      <formula>$H48="Complete"</formula>
    </cfRule>
  </conditionalFormatting>
  <conditionalFormatting sqref="D48">
    <cfRule type="expression" dxfId="90" priority="285">
      <formula>$H48="Complete"</formula>
    </cfRule>
  </conditionalFormatting>
  <conditionalFormatting sqref="C48">
    <cfRule type="expression" dxfId="89" priority="284">
      <formula>$H48="Complete"</formula>
    </cfRule>
  </conditionalFormatting>
  <conditionalFormatting sqref="C48">
    <cfRule type="expression" dxfId="88" priority="283">
      <formula>$H48="Complete"</formula>
    </cfRule>
  </conditionalFormatting>
  <conditionalFormatting sqref="I48">
    <cfRule type="expression" dxfId="87" priority="282">
      <formula>$H48="Complete"</formula>
    </cfRule>
  </conditionalFormatting>
  <conditionalFormatting sqref="B48">
    <cfRule type="expression" dxfId="86" priority="281">
      <formula>$H48="Complete"</formula>
    </cfRule>
  </conditionalFormatting>
  <conditionalFormatting sqref="I49">
    <cfRule type="expression" dxfId="85" priority="265">
      <formula>$H49="Complete"</formula>
    </cfRule>
  </conditionalFormatting>
  <conditionalFormatting sqref="D49">
    <cfRule type="expression" dxfId="84" priority="264">
      <formula>$H49="Complete"</formula>
    </cfRule>
  </conditionalFormatting>
  <conditionalFormatting sqref="A49 C49">
    <cfRule type="expression" dxfId="83" priority="263">
      <formula>$H49="Complete"</formula>
    </cfRule>
  </conditionalFormatting>
  <conditionalFormatting sqref="B49">
    <cfRule type="expression" dxfId="82" priority="262">
      <formula>$H49="Complete"</formula>
    </cfRule>
  </conditionalFormatting>
  <conditionalFormatting sqref="A50">
    <cfRule type="expression" dxfId="81" priority="261">
      <formula>$H50="Complete"</formula>
    </cfRule>
  </conditionalFormatting>
  <conditionalFormatting sqref="C50:D50">
    <cfRule type="expression" dxfId="80" priority="259">
      <formula>$H50="Complete"</formula>
    </cfRule>
  </conditionalFormatting>
  <conditionalFormatting sqref="I50">
    <cfRule type="expression" dxfId="79" priority="258">
      <formula>$H50="Complete"</formula>
    </cfRule>
  </conditionalFormatting>
  <conditionalFormatting sqref="B50">
    <cfRule type="expression" dxfId="78" priority="257">
      <formula>$H50="Complete"</formula>
    </cfRule>
  </conditionalFormatting>
  <conditionalFormatting sqref="A51">
    <cfRule type="expression" dxfId="77" priority="256">
      <formula>$H51="Complete"</formula>
    </cfRule>
  </conditionalFormatting>
  <conditionalFormatting sqref="A51">
    <cfRule type="expression" dxfId="76" priority="255">
      <formula>$H51="Complete"</formula>
    </cfRule>
  </conditionalFormatting>
  <conditionalFormatting sqref="C51">
    <cfRule type="expression" dxfId="75" priority="254">
      <formula>$H51="Complete"</formula>
    </cfRule>
  </conditionalFormatting>
  <conditionalFormatting sqref="C51">
    <cfRule type="expression" dxfId="74" priority="253">
      <formula>$H51="Complete"</formula>
    </cfRule>
  </conditionalFormatting>
  <conditionalFormatting sqref="D51">
    <cfRule type="expression" dxfId="73" priority="252">
      <formula>$H51="Complete"</formula>
    </cfRule>
  </conditionalFormatting>
  <conditionalFormatting sqref="I51">
    <cfRule type="expression" dxfId="72" priority="251">
      <formula>$H51="Complete"</formula>
    </cfRule>
  </conditionalFormatting>
  <conditionalFormatting sqref="B51">
    <cfRule type="expression" dxfId="71" priority="249">
      <formula>$H51="Complete"</formula>
    </cfRule>
  </conditionalFormatting>
  <conditionalFormatting sqref="H33:H55">
    <cfRule type="expression" dxfId="70" priority="93">
      <formula>$H33="Complete"</formula>
    </cfRule>
  </conditionalFormatting>
  <conditionalFormatting sqref="D34">
    <cfRule type="expression" dxfId="69" priority="90">
      <formula>$H34="Complete"</formula>
    </cfRule>
  </conditionalFormatting>
  <conditionalFormatting sqref="B34">
    <cfRule type="expression" dxfId="68" priority="89">
      <formula>$H34="Complete"</formula>
    </cfRule>
  </conditionalFormatting>
  <conditionalFormatting sqref="C34">
    <cfRule type="expression" dxfId="67" priority="88">
      <formula>$H34="Complete"</formula>
    </cfRule>
  </conditionalFormatting>
  <conditionalFormatting sqref="C34">
    <cfRule type="expression" dxfId="66" priority="87">
      <formula>$H34="Complete"</formula>
    </cfRule>
  </conditionalFormatting>
  <conditionalFormatting sqref="I34">
    <cfRule type="expression" dxfId="65" priority="86">
      <formula>$H34="Complete"</formula>
    </cfRule>
  </conditionalFormatting>
  <conditionalFormatting sqref="A34">
    <cfRule type="expression" dxfId="64" priority="91">
      <formula>$H34="Complete"</formula>
    </cfRule>
  </conditionalFormatting>
  <conditionalFormatting sqref="D33">
    <cfRule type="expression" dxfId="63" priority="83">
      <formula>$H33="Complete"</formula>
    </cfRule>
  </conditionalFormatting>
  <conditionalFormatting sqref="C33">
    <cfRule type="expression" dxfId="62" priority="82">
      <formula>$H33="Complete"</formula>
    </cfRule>
  </conditionalFormatting>
  <conditionalFormatting sqref="C33">
    <cfRule type="expression" dxfId="61" priority="81">
      <formula>$H33="Complete"</formula>
    </cfRule>
  </conditionalFormatting>
  <conditionalFormatting sqref="A33">
    <cfRule type="expression" dxfId="60" priority="85">
      <formula>$H33="Complete"</formula>
    </cfRule>
  </conditionalFormatting>
  <conditionalFormatting sqref="A33">
    <cfRule type="expression" dxfId="59" priority="84">
      <formula>$H33="Complete"</formula>
    </cfRule>
  </conditionalFormatting>
  <conditionalFormatting sqref="B33">
    <cfRule type="expression" dxfId="58" priority="80">
      <formula>$H33="Complete"</formula>
    </cfRule>
  </conditionalFormatting>
  <conditionalFormatting sqref="I33">
    <cfRule type="expression" dxfId="57" priority="79">
      <formula>$H33="Complete"</formula>
    </cfRule>
  </conditionalFormatting>
  <conditionalFormatting sqref="A35:D35">
    <cfRule type="expression" dxfId="56" priority="77">
      <formula>$H35="Complete"</formula>
    </cfRule>
  </conditionalFormatting>
  <conditionalFormatting sqref="I35">
    <cfRule type="expression" dxfId="55" priority="76">
      <formula>$H35="Complete"</formula>
    </cfRule>
  </conditionalFormatting>
  <conditionalFormatting sqref="A36:D36">
    <cfRule type="expression" dxfId="54" priority="74">
      <formula>$H36="Complete"</formula>
    </cfRule>
  </conditionalFormatting>
  <conditionalFormatting sqref="A37:D37">
    <cfRule type="expression" dxfId="53" priority="73">
      <formula>$H37="Complete"</formula>
    </cfRule>
  </conditionalFormatting>
  <conditionalFormatting sqref="I36">
    <cfRule type="expression" dxfId="52" priority="72">
      <formula>$H36="Complete"</formula>
    </cfRule>
  </conditionalFormatting>
  <conditionalFormatting sqref="I37">
    <cfRule type="expression" dxfId="51" priority="71">
      <formula>$H37="Complete"</formula>
    </cfRule>
  </conditionalFormatting>
  <conditionalFormatting sqref="A38">
    <cfRule type="expression" dxfId="50" priority="69">
      <formula>$H38="Complete"</formula>
    </cfRule>
  </conditionalFormatting>
  <conditionalFormatting sqref="D38">
    <cfRule type="expression" dxfId="49" priority="66">
      <formula>$H38="Complete"</formula>
    </cfRule>
  </conditionalFormatting>
  <conditionalFormatting sqref="D38">
    <cfRule type="expression" dxfId="48" priority="68">
      <formula>$H38="Complete"</formula>
    </cfRule>
  </conditionalFormatting>
  <conditionalFormatting sqref="D38">
    <cfRule type="expression" dxfId="47" priority="67">
      <formula>$H38="Complete"</formula>
    </cfRule>
  </conditionalFormatting>
  <conditionalFormatting sqref="I38">
    <cfRule type="expression" dxfId="46" priority="65">
      <formula>$H38="Complete"</formula>
    </cfRule>
  </conditionalFormatting>
  <conditionalFormatting sqref="B38">
    <cfRule type="expression" dxfId="45" priority="64">
      <formula>$H38="Complete"</formula>
    </cfRule>
  </conditionalFormatting>
  <conditionalFormatting sqref="C38">
    <cfRule type="expression" dxfId="44" priority="63">
      <formula>$H38="Complete"</formula>
    </cfRule>
  </conditionalFormatting>
  <conditionalFormatting sqref="I39">
    <cfRule type="expression" dxfId="43" priority="61">
      <formula>$H39="Complete"</formula>
    </cfRule>
  </conditionalFormatting>
  <conditionalFormatting sqref="I6:I31">
    <cfRule type="cellIs" dxfId="42" priority="46" operator="equal">
      <formula>"Needs Trained"</formula>
    </cfRule>
  </conditionalFormatting>
  <conditionalFormatting sqref="I6:I31">
    <cfRule type="cellIs" dxfId="41" priority="45" operator="equal">
      <formula>"Signed Off"</formula>
    </cfRule>
  </conditionalFormatting>
  <conditionalFormatting sqref="I5">
    <cfRule type="cellIs" dxfId="40" priority="44" operator="equal">
      <formula>"Needs Trained"</formula>
    </cfRule>
  </conditionalFormatting>
  <conditionalFormatting sqref="I5">
    <cfRule type="cellIs" dxfId="39" priority="43" operator="equal">
      <formula>"Signed Off"</formula>
    </cfRule>
  </conditionalFormatting>
  <conditionalFormatting sqref="A39">
    <cfRule type="expression" dxfId="38" priority="42">
      <formula>$H39="Complete"</formula>
    </cfRule>
  </conditionalFormatting>
  <conditionalFormatting sqref="D39">
    <cfRule type="expression" dxfId="37" priority="41">
      <formula>$H39="Complete"</formula>
    </cfRule>
  </conditionalFormatting>
  <conditionalFormatting sqref="B39">
    <cfRule type="expression" dxfId="36" priority="40">
      <formula>$H39="Complete"</formula>
    </cfRule>
  </conditionalFormatting>
  <conditionalFormatting sqref="C39">
    <cfRule type="expression" dxfId="35" priority="39">
      <formula>$H39="Complete"</formula>
    </cfRule>
  </conditionalFormatting>
  <conditionalFormatting sqref="C39">
    <cfRule type="expression" dxfId="34" priority="38">
      <formula>$H39="Complete"</formula>
    </cfRule>
  </conditionalFormatting>
  <conditionalFormatting sqref="A40">
    <cfRule type="expression" dxfId="33" priority="37">
      <formula>$H40="Complete"</formula>
    </cfRule>
  </conditionalFormatting>
  <conditionalFormatting sqref="B40:D40 I40">
    <cfRule type="expression" dxfId="32" priority="36">
      <formula>$H40="Complete"</formula>
    </cfRule>
  </conditionalFormatting>
  <conditionalFormatting sqref="A41">
    <cfRule type="expression" dxfId="31" priority="35">
      <formula>$H41="Complete"</formula>
    </cfRule>
  </conditionalFormatting>
  <conditionalFormatting sqref="D41">
    <cfRule type="expression" dxfId="30" priority="34">
      <formula>$H41="Complete"</formula>
    </cfRule>
  </conditionalFormatting>
  <conditionalFormatting sqref="B41">
    <cfRule type="expression" dxfId="29" priority="33">
      <formula>$H41="Complete"</formula>
    </cfRule>
  </conditionalFormatting>
  <conditionalFormatting sqref="C41">
    <cfRule type="expression" dxfId="28" priority="32">
      <formula>$H41="Complete"</formula>
    </cfRule>
  </conditionalFormatting>
  <conditionalFormatting sqref="C41">
    <cfRule type="expression" dxfId="27" priority="31">
      <formula>$H41="Complete"</formula>
    </cfRule>
  </conditionalFormatting>
  <conditionalFormatting sqref="I41">
    <cfRule type="expression" dxfId="26" priority="30">
      <formula>$H41="Complete"</formula>
    </cfRule>
  </conditionalFormatting>
  <conditionalFormatting sqref="A42">
    <cfRule type="expression" dxfId="25" priority="27">
      <formula>$H42="Complete"</formula>
    </cfRule>
  </conditionalFormatting>
  <conditionalFormatting sqref="I42">
    <cfRule type="expression" dxfId="24" priority="26">
      <formula>$H42="Complete"</formula>
    </cfRule>
  </conditionalFormatting>
  <conditionalFormatting sqref="D42">
    <cfRule type="expression" dxfId="23" priority="25">
      <formula>$H42="Complete"</formula>
    </cfRule>
  </conditionalFormatting>
  <conditionalFormatting sqref="B42">
    <cfRule type="expression" dxfId="22" priority="24">
      <formula>$H42="Complete"</formula>
    </cfRule>
  </conditionalFormatting>
  <conditionalFormatting sqref="C42">
    <cfRule type="expression" dxfId="21" priority="23">
      <formula>$H42="Complete"</formula>
    </cfRule>
  </conditionalFormatting>
  <conditionalFormatting sqref="I43">
    <cfRule type="expression" dxfId="20" priority="22">
      <formula>$H43="Complete"</formula>
    </cfRule>
  </conditionalFormatting>
  <conditionalFormatting sqref="B43">
    <cfRule type="expression" dxfId="19" priority="17">
      <formula>$H43="Complete"</formula>
    </cfRule>
  </conditionalFormatting>
  <conditionalFormatting sqref="A43">
    <cfRule type="expression" dxfId="18" priority="20">
      <formula>$H43="Complete"</formula>
    </cfRule>
  </conditionalFormatting>
  <conditionalFormatting sqref="C43">
    <cfRule type="expression" dxfId="17" priority="18">
      <formula>$H43="Complete"</formula>
    </cfRule>
  </conditionalFormatting>
  <conditionalFormatting sqref="A43">
    <cfRule type="expression" dxfId="16" priority="19">
      <formula>$H43="Complete"</formula>
    </cfRule>
  </conditionalFormatting>
  <conditionalFormatting sqref="D43">
    <cfRule type="expression" dxfId="15" priority="16">
      <formula>$H43="Complete"</formula>
    </cfRule>
  </conditionalFormatting>
  <conditionalFormatting sqref="A44">
    <cfRule type="expression" dxfId="14" priority="15">
      <formula>$H44="Complete"</formula>
    </cfRule>
  </conditionalFormatting>
  <conditionalFormatting sqref="A44">
    <cfRule type="expression" dxfId="13" priority="14">
      <formula>$H44="Complete"</formula>
    </cfRule>
  </conditionalFormatting>
  <conditionalFormatting sqref="D44">
    <cfRule type="expression" dxfId="12" priority="13">
      <formula>$H44="Complete"</formula>
    </cfRule>
  </conditionalFormatting>
  <conditionalFormatting sqref="C44">
    <cfRule type="expression" dxfId="11" priority="12">
      <formula>$H44="Complete"</formula>
    </cfRule>
  </conditionalFormatting>
  <conditionalFormatting sqref="C44">
    <cfRule type="expression" dxfId="10" priority="11">
      <formula>$H44="Complete"</formula>
    </cfRule>
  </conditionalFormatting>
  <conditionalFormatting sqref="I44">
    <cfRule type="expression" dxfId="9" priority="10">
      <formula>$H44="Complete"</formula>
    </cfRule>
  </conditionalFormatting>
  <conditionalFormatting sqref="B44">
    <cfRule type="expression" dxfId="8" priority="9">
      <formula>$H44="Complete"</formula>
    </cfRule>
  </conditionalFormatting>
  <conditionalFormatting sqref="A47">
    <cfRule type="expression" dxfId="7" priority="6">
      <formula>$H47="Complete"</formula>
    </cfRule>
  </conditionalFormatting>
  <conditionalFormatting sqref="A47">
    <cfRule type="expression" dxfId="6" priority="5">
      <formula>$H47="Complete"</formula>
    </cfRule>
  </conditionalFormatting>
  <conditionalFormatting sqref="C47">
    <cfRule type="expression" dxfId="5" priority="4">
      <formula>$H47="Complete"</formula>
    </cfRule>
  </conditionalFormatting>
  <conditionalFormatting sqref="D47">
    <cfRule type="expression" dxfId="4" priority="3">
      <formula>$H47="Complete"</formula>
    </cfRule>
  </conditionalFormatting>
  <conditionalFormatting sqref="I47">
    <cfRule type="expression" dxfId="3" priority="2">
      <formula>$H47="Complete"</formula>
    </cfRule>
  </conditionalFormatting>
  <conditionalFormatting sqref="B47">
    <cfRule type="expression" dxfId="2" priority="1">
      <formula>$H47="Complete"</formula>
    </cfRule>
  </conditionalFormatting>
  <dataValidations count="3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  <dataValidation type="list" allowBlank="1" showInputMessage="1" showErrorMessage="1" sqref="H2" xr:uid="{8434BE8F-4D38-4D33-926E-809B7EDA670A}">
      <formula1>CoordinatorNR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144780</xdr:rowOff>
                  </from>
                  <to>
                    <xdr:col>12</xdr:col>
                    <xdr:colOff>556260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ProjectList!$A$2:$A$611</xm:f>
          </x14:formula1>
          <xm:sqref>B33:B55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33203125" defaultRowHeight="13.2" x14ac:dyDescent="0.25"/>
  <cols>
    <col min="1" max="1" width="9.33203125" style="4"/>
    <col min="2" max="2" width="11.33203125" style="4" customWidth="1"/>
    <col min="3" max="16384" width="9.332031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231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211</v>
      </c>
    </row>
    <row r="11" spans="1:1" x14ac:dyDescent="0.25">
      <c r="A11" s="6" t="s">
        <v>213</v>
      </c>
    </row>
    <row r="12" spans="1:1" x14ac:dyDescent="0.25">
      <c r="A12" s="6" t="s">
        <v>214</v>
      </c>
    </row>
    <row r="13" spans="1:1" x14ac:dyDescent="0.25">
      <c r="A13" s="6" t="s">
        <v>215</v>
      </c>
    </row>
    <row r="14" spans="1:1" x14ac:dyDescent="0.25">
      <c r="A14" s="6" t="s">
        <v>228</v>
      </c>
    </row>
    <row r="15" spans="1:1" x14ac:dyDescent="0.25">
      <c r="A15" s="6" t="s">
        <v>229</v>
      </c>
    </row>
    <row r="16" spans="1:1" x14ac:dyDescent="0.25">
      <c r="A16" s="6" t="s">
        <v>212</v>
      </c>
    </row>
    <row r="17" spans="1:2" x14ac:dyDescent="0.25">
      <c r="A17" s="6" t="s">
        <v>230</v>
      </c>
    </row>
    <row r="19" spans="1:2" x14ac:dyDescent="0.25">
      <c r="A19" s="6" t="s">
        <v>74</v>
      </c>
    </row>
    <row r="20" spans="1:2" x14ac:dyDescent="0.25">
      <c r="A20" s="6" t="s">
        <v>211</v>
      </c>
    </row>
    <row r="21" spans="1:2" x14ac:dyDescent="0.25">
      <c r="A21" s="6" t="s">
        <v>213</v>
      </c>
    </row>
    <row r="22" spans="1:2" x14ac:dyDescent="0.25">
      <c r="A22" s="6" t="s">
        <v>214</v>
      </c>
    </row>
    <row r="23" spans="1:2" x14ac:dyDescent="0.25">
      <c r="A23" s="6" t="s">
        <v>215</v>
      </c>
    </row>
    <row r="24" spans="1:2" x14ac:dyDescent="0.25">
      <c r="A24" s="6" t="s">
        <v>228</v>
      </c>
    </row>
    <row r="25" spans="1:2" x14ac:dyDescent="0.25">
      <c r="A25" s="6" t="s">
        <v>229</v>
      </c>
    </row>
    <row r="26" spans="1:2" x14ac:dyDescent="0.25">
      <c r="A26" s="6" t="s">
        <v>212</v>
      </c>
    </row>
    <row r="27" spans="1:2" x14ac:dyDescent="0.25">
      <c r="A27" s="6" t="s">
        <v>230</v>
      </c>
    </row>
    <row r="30" spans="1:2" x14ac:dyDescent="0.25">
      <c r="B30" s="5" t="s">
        <v>202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118"/>
  <sheetViews>
    <sheetView topLeftCell="A85" workbookViewId="0">
      <selection activeCell="G103" sqref="G103"/>
    </sheetView>
  </sheetViews>
  <sheetFormatPr defaultColWidth="67.88671875" defaultRowHeight="13.2" x14ac:dyDescent="0.25"/>
  <cols>
    <col min="1" max="1" width="50" bestFit="1" customWidth="1"/>
    <col min="2" max="2" width="27" bestFit="1" customWidth="1"/>
    <col min="3" max="3" width="15" bestFit="1" customWidth="1"/>
    <col min="4" max="4" width="39.33203125" bestFit="1" customWidth="1"/>
    <col min="5" max="5" width="12.33203125" bestFit="1" customWidth="1"/>
    <col min="6" max="6" width="12" bestFit="1" customWidth="1"/>
  </cols>
  <sheetData>
    <row r="1" spans="1:6" x14ac:dyDescent="0.25">
      <c r="A1" t="s">
        <v>1261</v>
      </c>
      <c r="B1" t="s">
        <v>1263</v>
      </c>
      <c r="C1" s="403" t="s">
        <v>1262</v>
      </c>
      <c r="D1" t="s">
        <v>1264</v>
      </c>
      <c r="E1" s="2" t="s">
        <v>1266</v>
      </c>
      <c r="F1" t="s">
        <v>1265</v>
      </c>
    </row>
    <row r="2" spans="1:6" x14ac:dyDescent="0.25">
      <c r="A2" t="s">
        <v>1271</v>
      </c>
      <c r="B2" t="s">
        <v>962</v>
      </c>
      <c r="C2" s="403">
        <v>44479</v>
      </c>
      <c r="D2" t="s">
        <v>1125</v>
      </c>
      <c r="E2" t="s">
        <v>181</v>
      </c>
      <c r="F2" s="405" t="str">
        <f>IF(A2="","","Signed off")</f>
        <v>Signed off</v>
      </c>
    </row>
    <row r="3" spans="1:6" x14ac:dyDescent="0.25">
      <c r="A3" t="s">
        <v>1269</v>
      </c>
      <c r="B3" t="s">
        <v>962</v>
      </c>
      <c r="C3" s="403">
        <v>44479</v>
      </c>
      <c r="D3" t="s">
        <v>1241</v>
      </c>
      <c r="E3" t="s">
        <v>120</v>
      </c>
      <c r="F3" s="405" t="str">
        <f>IF(A3="","","Signed off")</f>
        <v>Signed off</v>
      </c>
    </row>
    <row r="4" spans="1:6" x14ac:dyDescent="0.25">
      <c r="A4" t="s">
        <v>1268</v>
      </c>
      <c r="B4" t="s">
        <v>962</v>
      </c>
      <c r="C4" s="403">
        <v>44479</v>
      </c>
      <c r="D4" t="s">
        <v>1131</v>
      </c>
      <c r="E4" t="s">
        <v>634</v>
      </c>
      <c r="F4" s="405" t="str">
        <f t="shared" ref="F4:F5" si="0">IF(A4="","","Signed off")</f>
        <v>Signed off</v>
      </c>
    </row>
    <row r="5" spans="1:6" x14ac:dyDescent="0.25">
      <c r="A5" t="s">
        <v>1267</v>
      </c>
      <c r="B5" t="s">
        <v>962</v>
      </c>
      <c r="C5" s="403">
        <v>44479</v>
      </c>
      <c r="D5" t="s">
        <v>1236</v>
      </c>
      <c r="E5" t="s">
        <v>63</v>
      </c>
      <c r="F5" s="405" t="str">
        <f t="shared" si="0"/>
        <v>Signed off</v>
      </c>
    </row>
    <row r="6" spans="1:6" x14ac:dyDescent="0.25">
      <c r="A6" t="s">
        <v>1270</v>
      </c>
      <c r="B6" t="s">
        <v>962</v>
      </c>
      <c r="C6" s="403">
        <v>44479</v>
      </c>
      <c r="D6" t="s">
        <v>1113</v>
      </c>
      <c r="E6" t="s">
        <v>73</v>
      </c>
      <c r="F6" s="405" t="str">
        <f t="shared" ref="F6:F12" si="1">IF(A6="","","Signed off")</f>
        <v>Signed off</v>
      </c>
    </row>
    <row r="7" spans="1:6" x14ac:dyDescent="0.25">
      <c r="A7" t="s">
        <v>1272</v>
      </c>
      <c r="B7" t="s">
        <v>962</v>
      </c>
      <c r="C7" s="403">
        <v>44479</v>
      </c>
      <c r="D7" t="s">
        <v>1125</v>
      </c>
      <c r="E7" t="s">
        <v>61</v>
      </c>
      <c r="F7" s="405" t="str">
        <f t="shared" si="1"/>
        <v>Signed off</v>
      </c>
    </row>
    <row r="8" spans="1:6" x14ac:dyDescent="0.25">
      <c r="A8" t="s">
        <v>1273</v>
      </c>
      <c r="B8" t="s">
        <v>962</v>
      </c>
      <c r="C8" s="403">
        <v>44479</v>
      </c>
      <c r="D8" t="s">
        <v>1131</v>
      </c>
      <c r="E8" t="s">
        <v>178</v>
      </c>
      <c r="F8" s="405" t="str">
        <f t="shared" si="1"/>
        <v>Signed off</v>
      </c>
    </row>
    <row r="9" spans="1:6" x14ac:dyDescent="0.25">
      <c r="A9" t="s">
        <v>1274</v>
      </c>
      <c r="B9" t="s">
        <v>962</v>
      </c>
      <c r="C9" s="403">
        <v>44479</v>
      </c>
      <c r="D9" t="s">
        <v>1131</v>
      </c>
      <c r="E9" t="s">
        <v>181</v>
      </c>
      <c r="F9" s="405" t="str">
        <f t="shared" si="1"/>
        <v>Signed off</v>
      </c>
    </row>
    <row r="10" spans="1:6" x14ac:dyDescent="0.25">
      <c r="A10" t="s">
        <v>1292</v>
      </c>
      <c r="B10" t="s">
        <v>962</v>
      </c>
      <c r="C10" s="403">
        <v>44270</v>
      </c>
      <c r="D10" t="s">
        <v>1241</v>
      </c>
      <c r="E10" t="s">
        <v>671</v>
      </c>
      <c r="F10" s="405" t="str">
        <f t="shared" si="1"/>
        <v>Signed off</v>
      </c>
    </row>
    <row r="11" spans="1:6" x14ac:dyDescent="0.25">
      <c r="A11" t="s">
        <v>1293</v>
      </c>
      <c r="B11" t="s">
        <v>191</v>
      </c>
      <c r="C11" s="403">
        <v>44270</v>
      </c>
      <c r="D11" t="s">
        <v>1276</v>
      </c>
      <c r="E11" t="s">
        <v>416</v>
      </c>
      <c r="F11" s="405" t="str">
        <f t="shared" si="1"/>
        <v>Signed off</v>
      </c>
    </row>
    <row r="12" spans="1:6" x14ac:dyDescent="0.25">
      <c r="A12" t="s">
        <v>1294</v>
      </c>
      <c r="B12" t="s">
        <v>191</v>
      </c>
      <c r="C12" s="403">
        <v>44270</v>
      </c>
      <c r="D12" t="s">
        <v>1277</v>
      </c>
      <c r="E12" t="s">
        <v>507</v>
      </c>
      <c r="F12" s="405" t="str">
        <f t="shared" si="1"/>
        <v>Signed off</v>
      </c>
    </row>
    <row r="13" spans="1:6" x14ac:dyDescent="0.25">
      <c r="A13" t="s">
        <v>1295</v>
      </c>
      <c r="B13" t="s">
        <v>962</v>
      </c>
      <c r="C13" s="403">
        <v>44270</v>
      </c>
      <c r="D13" t="s">
        <v>1241</v>
      </c>
      <c r="E13" t="s">
        <v>1061</v>
      </c>
      <c r="F13" s="405" t="str">
        <f t="shared" ref="F13:F19" si="2">IF(A13="","","Signed off")</f>
        <v>Signed off</v>
      </c>
    </row>
    <row r="14" spans="1:6" x14ac:dyDescent="0.25">
      <c r="A14" t="s">
        <v>1296</v>
      </c>
      <c r="B14" t="s">
        <v>962</v>
      </c>
      <c r="C14" s="403">
        <v>44270</v>
      </c>
      <c r="D14" t="s">
        <v>978</v>
      </c>
      <c r="E14" t="s">
        <v>224</v>
      </c>
      <c r="F14" s="405" t="str">
        <f t="shared" si="2"/>
        <v>Signed off</v>
      </c>
    </row>
    <row r="15" spans="1:6" x14ac:dyDescent="0.25">
      <c r="A15" t="s">
        <v>1297</v>
      </c>
      <c r="B15" t="s">
        <v>962</v>
      </c>
      <c r="C15" s="403">
        <v>44270</v>
      </c>
      <c r="D15" t="s">
        <v>1081</v>
      </c>
      <c r="E15" t="s">
        <v>144</v>
      </c>
      <c r="F15" s="405" t="str">
        <f t="shared" si="2"/>
        <v>Signed off</v>
      </c>
    </row>
    <row r="16" spans="1:6" x14ac:dyDescent="0.25">
      <c r="A16" t="s">
        <v>1298</v>
      </c>
      <c r="B16" t="s">
        <v>962</v>
      </c>
      <c r="C16" s="403">
        <v>44270</v>
      </c>
      <c r="D16" t="s">
        <v>1236</v>
      </c>
      <c r="E16" t="s">
        <v>1196</v>
      </c>
      <c r="F16" s="405" t="str">
        <f t="shared" si="2"/>
        <v>Signed off</v>
      </c>
    </row>
    <row r="17" spans="1:6" x14ac:dyDescent="0.25">
      <c r="A17" t="s">
        <v>1299</v>
      </c>
      <c r="B17" t="s">
        <v>962</v>
      </c>
      <c r="C17" s="403">
        <v>44270</v>
      </c>
      <c r="D17" t="s">
        <v>1131</v>
      </c>
      <c r="E17" t="s">
        <v>1216</v>
      </c>
      <c r="F17" s="405" t="str">
        <f t="shared" si="2"/>
        <v>Signed off</v>
      </c>
    </row>
    <row r="18" spans="1:6" x14ac:dyDescent="0.25">
      <c r="A18" t="s">
        <v>1300</v>
      </c>
      <c r="B18" t="s">
        <v>962</v>
      </c>
      <c r="C18" s="403">
        <v>44270</v>
      </c>
      <c r="D18" t="s">
        <v>1125</v>
      </c>
      <c r="E18" t="s">
        <v>1216</v>
      </c>
      <c r="F18" s="405" t="str">
        <f t="shared" si="2"/>
        <v>Signed off</v>
      </c>
    </row>
    <row r="19" spans="1:6" x14ac:dyDescent="0.25">
      <c r="A19" t="s">
        <v>1301</v>
      </c>
      <c r="B19" t="s">
        <v>962</v>
      </c>
      <c r="C19" s="403">
        <v>44270</v>
      </c>
      <c r="D19" t="s">
        <v>1131</v>
      </c>
      <c r="E19" t="s">
        <v>928</v>
      </c>
      <c r="F19" s="405" t="str">
        <f t="shared" si="2"/>
        <v>Signed off</v>
      </c>
    </row>
    <row r="20" spans="1:6" x14ac:dyDescent="0.25">
      <c r="A20" t="s">
        <v>1302</v>
      </c>
      <c r="B20" t="s">
        <v>191</v>
      </c>
      <c r="C20" s="403">
        <v>44270</v>
      </c>
      <c r="D20" t="s">
        <v>1241</v>
      </c>
      <c r="E20" t="s">
        <v>111</v>
      </c>
      <c r="F20" s="405" t="str">
        <f t="shared" ref="F20:F26" si="3">IF(A20="","","Signed off")</f>
        <v>Signed off</v>
      </c>
    </row>
    <row r="21" spans="1:6" x14ac:dyDescent="0.25">
      <c r="A21" t="s">
        <v>1303</v>
      </c>
      <c r="B21" t="s">
        <v>191</v>
      </c>
      <c r="C21" s="403">
        <v>44270</v>
      </c>
      <c r="D21" t="s">
        <v>1081</v>
      </c>
      <c r="E21" t="s">
        <v>28</v>
      </c>
      <c r="F21" s="405" t="str">
        <f t="shared" si="3"/>
        <v>Signed off</v>
      </c>
    </row>
    <row r="22" spans="1:6" x14ac:dyDescent="0.25">
      <c r="A22" t="s">
        <v>1304</v>
      </c>
      <c r="B22" t="s">
        <v>191</v>
      </c>
      <c r="C22" s="403">
        <v>44270</v>
      </c>
      <c r="D22" t="s">
        <v>1236</v>
      </c>
      <c r="E22" t="s">
        <v>1016</v>
      </c>
      <c r="F22" s="405" t="str">
        <f t="shared" si="3"/>
        <v>Signed off</v>
      </c>
    </row>
    <row r="23" spans="1:6" x14ac:dyDescent="0.25">
      <c r="A23" t="s">
        <v>1305</v>
      </c>
      <c r="B23" t="s">
        <v>191</v>
      </c>
      <c r="C23" s="403">
        <v>44270</v>
      </c>
      <c r="D23" t="s">
        <v>1276</v>
      </c>
      <c r="E23" t="s">
        <v>1242</v>
      </c>
      <c r="F23" s="405" t="str">
        <f t="shared" si="3"/>
        <v>Signed off</v>
      </c>
    </row>
    <row r="24" spans="1:6" x14ac:dyDescent="0.25">
      <c r="A24" t="s">
        <v>1306</v>
      </c>
      <c r="B24" t="s">
        <v>191</v>
      </c>
      <c r="C24" s="403">
        <v>44270</v>
      </c>
      <c r="D24" t="s">
        <v>1276</v>
      </c>
      <c r="E24" t="s">
        <v>22</v>
      </c>
      <c r="F24" s="405" t="str">
        <f t="shared" si="3"/>
        <v>Signed off</v>
      </c>
    </row>
    <row r="25" spans="1:6" x14ac:dyDescent="0.25">
      <c r="A25" t="s">
        <v>1311</v>
      </c>
      <c r="B25" t="s">
        <v>191</v>
      </c>
      <c r="C25" s="403">
        <v>44270</v>
      </c>
      <c r="D25" t="s">
        <v>1277</v>
      </c>
      <c r="E25" t="s">
        <v>31</v>
      </c>
      <c r="F25" s="405" t="str">
        <f t="shared" si="3"/>
        <v>Signed off</v>
      </c>
    </row>
    <row r="26" spans="1:6" x14ac:dyDescent="0.25">
      <c r="A26" t="s">
        <v>1312</v>
      </c>
      <c r="B26" t="s">
        <v>191</v>
      </c>
      <c r="C26" s="403">
        <v>44270</v>
      </c>
      <c r="D26" t="s">
        <v>1277</v>
      </c>
      <c r="E26" t="s">
        <v>113</v>
      </c>
      <c r="F26" s="405" t="str">
        <f t="shared" si="3"/>
        <v>Signed off</v>
      </c>
    </row>
    <row r="27" spans="1:6" x14ac:dyDescent="0.25">
      <c r="A27" t="s">
        <v>1323</v>
      </c>
      <c r="B27" t="s">
        <v>1308</v>
      </c>
      <c r="C27" s="403">
        <v>44270</v>
      </c>
      <c r="D27" t="s">
        <v>1277</v>
      </c>
      <c r="E27" t="s">
        <v>333</v>
      </c>
      <c r="F27" s="405" t="str">
        <f t="shared" ref="F27:F28" si="4">IF(A27="","","Signed off")</f>
        <v>Signed off</v>
      </c>
    </row>
    <row r="28" spans="1:6" x14ac:dyDescent="0.25">
      <c r="A28" t="s">
        <v>1324</v>
      </c>
      <c r="B28" t="s">
        <v>1308</v>
      </c>
      <c r="C28" s="403">
        <v>44270</v>
      </c>
      <c r="D28" t="s">
        <v>1278</v>
      </c>
      <c r="E28" t="s">
        <v>333</v>
      </c>
      <c r="F28" s="405" t="str">
        <f t="shared" si="4"/>
        <v>Signed off</v>
      </c>
    </row>
    <row r="29" spans="1:6" x14ac:dyDescent="0.25">
      <c r="A29" t="s">
        <v>1325</v>
      </c>
      <c r="B29" t="s">
        <v>1308</v>
      </c>
      <c r="C29" s="403">
        <v>44270</v>
      </c>
      <c r="D29" t="s">
        <v>1252</v>
      </c>
      <c r="E29" t="s">
        <v>1058</v>
      </c>
      <c r="F29" s="405" t="str">
        <f t="shared" ref="F29:F34" si="5">IF(A29="","","Signed off")</f>
        <v>Signed off</v>
      </c>
    </row>
    <row r="30" spans="1:6" x14ac:dyDescent="0.25">
      <c r="A30" t="s">
        <v>1326</v>
      </c>
      <c r="B30" t="s">
        <v>1308</v>
      </c>
      <c r="C30" s="403">
        <v>44270</v>
      </c>
      <c r="D30" t="s">
        <v>1241</v>
      </c>
      <c r="E30" t="s">
        <v>224</v>
      </c>
      <c r="F30" s="405" t="str">
        <f t="shared" si="5"/>
        <v>Signed off</v>
      </c>
    </row>
    <row r="31" spans="1:6" x14ac:dyDescent="0.25">
      <c r="A31" t="s">
        <v>1327</v>
      </c>
      <c r="B31" t="s">
        <v>1308</v>
      </c>
      <c r="C31" s="403">
        <v>44270</v>
      </c>
      <c r="D31" t="s">
        <v>978</v>
      </c>
      <c r="E31" t="s">
        <v>1166</v>
      </c>
      <c r="F31" s="405" t="str">
        <f t="shared" si="5"/>
        <v>Signed off</v>
      </c>
    </row>
    <row r="32" spans="1:6" x14ac:dyDescent="0.25">
      <c r="A32" t="s">
        <v>1328</v>
      </c>
      <c r="B32" t="s">
        <v>1308</v>
      </c>
      <c r="C32" s="403">
        <v>44270</v>
      </c>
      <c r="D32" t="s">
        <v>1081</v>
      </c>
      <c r="E32" t="s">
        <v>224</v>
      </c>
      <c r="F32" s="405" t="str">
        <f t="shared" si="5"/>
        <v>Signed off</v>
      </c>
    </row>
    <row r="33" spans="1:6" x14ac:dyDescent="0.25">
      <c r="A33" t="s">
        <v>1329</v>
      </c>
      <c r="B33" t="s">
        <v>1308</v>
      </c>
      <c r="C33" s="403">
        <v>44270</v>
      </c>
      <c r="D33" t="s">
        <v>1236</v>
      </c>
      <c r="E33" t="s">
        <v>1164</v>
      </c>
      <c r="F33" s="405" t="str">
        <f t="shared" si="5"/>
        <v>Signed off</v>
      </c>
    </row>
    <row r="34" spans="1:6" x14ac:dyDescent="0.25">
      <c r="A34" t="s">
        <v>1330</v>
      </c>
      <c r="B34" t="s">
        <v>1308</v>
      </c>
      <c r="C34" s="403">
        <v>44270</v>
      </c>
      <c r="D34" t="s">
        <v>1131</v>
      </c>
      <c r="E34" t="s">
        <v>860</v>
      </c>
      <c r="F34" s="405" t="str">
        <f t="shared" si="5"/>
        <v>Signed off</v>
      </c>
    </row>
    <row r="35" spans="1:6" x14ac:dyDescent="0.25">
      <c r="A35" t="s">
        <v>1331</v>
      </c>
      <c r="B35" t="s">
        <v>962</v>
      </c>
      <c r="C35" s="403">
        <v>44271</v>
      </c>
      <c r="D35" t="s">
        <v>1252</v>
      </c>
      <c r="E35" t="s">
        <v>1061</v>
      </c>
      <c r="F35" s="405" t="str">
        <f t="shared" ref="F35:F41" si="6">IF(A35="","","Signed off")</f>
        <v>Signed off</v>
      </c>
    </row>
    <row r="36" spans="1:6" x14ac:dyDescent="0.25">
      <c r="A36" t="s">
        <v>1332</v>
      </c>
      <c r="B36" t="s">
        <v>962</v>
      </c>
      <c r="C36" s="403">
        <v>44271</v>
      </c>
      <c r="D36" t="s">
        <v>1241</v>
      </c>
      <c r="E36" t="s">
        <v>144</v>
      </c>
      <c r="F36" s="405" t="str">
        <f t="shared" si="6"/>
        <v>Signed off</v>
      </c>
    </row>
    <row r="37" spans="1:6" x14ac:dyDescent="0.25">
      <c r="A37" t="s">
        <v>1333</v>
      </c>
      <c r="B37" t="s">
        <v>962</v>
      </c>
      <c r="C37" s="403">
        <v>44271</v>
      </c>
      <c r="D37" t="s">
        <v>978</v>
      </c>
      <c r="E37" t="s">
        <v>671</v>
      </c>
      <c r="F37" s="405" t="str">
        <f t="shared" si="6"/>
        <v>Signed off</v>
      </c>
    </row>
    <row r="38" spans="1:6" x14ac:dyDescent="0.25">
      <c r="A38" t="s">
        <v>1334</v>
      </c>
      <c r="B38" t="s">
        <v>962</v>
      </c>
      <c r="C38" s="403">
        <v>44271</v>
      </c>
      <c r="D38" t="s">
        <v>1081</v>
      </c>
      <c r="E38" t="s">
        <v>1216</v>
      </c>
      <c r="F38" s="405" t="str">
        <f t="shared" si="6"/>
        <v>Signed off</v>
      </c>
    </row>
    <row r="39" spans="1:6" x14ac:dyDescent="0.25">
      <c r="A39" t="s">
        <v>1335</v>
      </c>
      <c r="B39" t="s">
        <v>962</v>
      </c>
      <c r="C39" s="403">
        <v>44271</v>
      </c>
      <c r="D39" t="s">
        <v>1131</v>
      </c>
      <c r="E39" t="s">
        <v>1196</v>
      </c>
      <c r="F39" s="405" t="str">
        <f t="shared" si="6"/>
        <v>Signed off</v>
      </c>
    </row>
    <row r="40" spans="1:6" x14ac:dyDescent="0.25">
      <c r="A40" t="s">
        <v>1336</v>
      </c>
      <c r="B40" t="s">
        <v>962</v>
      </c>
      <c r="C40" s="403">
        <v>44271</v>
      </c>
      <c r="D40" t="s">
        <v>1125</v>
      </c>
      <c r="E40" t="s">
        <v>928</v>
      </c>
      <c r="F40" s="405" t="str">
        <f t="shared" si="6"/>
        <v>Signed off</v>
      </c>
    </row>
    <row r="41" spans="1:6" x14ac:dyDescent="0.25">
      <c r="A41" t="s">
        <v>1337</v>
      </c>
      <c r="B41" t="s">
        <v>962</v>
      </c>
      <c r="C41" s="403">
        <v>44271</v>
      </c>
      <c r="D41" t="s">
        <v>1278</v>
      </c>
      <c r="E41" t="s">
        <v>224</v>
      </c>
      <c r="F41" s="405" t="str">
        <f t="shared" si="6"/>
        <v>Signed off</v>
      </c>
    </row>
    <row r="42" spans="1:6" x14ac:dyDescent="0.25">
      <c r="A42" t="s">
        <v>1338</v>
      </c>
      <c r="B42" t="s">
        <v>962</v>
      </c>
      <c r="C42" s="403">
        <v>44271</v>
      </c>
      <c r="D42" t="s">
        <v>1236</v>
      </c>
      <c r="E42" t="s">
        <v>507</v>
      </c>
      <c r="F42" s="405" t="str">
        <f t="shared" ref="F42:F47" si="7">IF(A42="","","Signed off")</f>
        <v>Signed off</v>
      </c>
    </row>
    <row r="43" spans="1:6" x14ac:dyDescent="0.25">
      <c r="A43" t="s">
        <v>1339</v>
      </c>
      <c r="B43" t="s">
        <v>962</v>
      </c>
      <c r="C43" s="403">
        <v>44271</v>
      </c>
      <c r="D43" t="s">
        <v>1236</v>
      </c>
      <c r="E43" t="s">
        <v>224</v>
      </c>
      <c r="F43" s="405" t="str">
        <f t="shared" si="7"/>
        <v>Signed off</v>
      </c>
    </row>
    <row r="44" spans="1:6" x14ac:dyDescent="0.25">
      <c r="A44" t="s">
        <v>1341</v>
      </c>
      <c r="B44" t="s">
        <v>191</v>
      </c>
      <c r="C44" s="403">
        <v>44271</v>
      </c>
      <c r="D44" t="s">
        <v>1252</v>
      </c>
      <c r="E44" t="s">
        <v>111</v>
      </c>
      <c r="F44" s="405" t="str">
        <f t="shared" si="7"/>
        <v>Signed off</v>
      </c>
    </row>
    <row r="45" spans="1:6" x14ac:dyDescent="0.25">
      <c r="A45" t="s">
        <v>1342</v>
      </c>
      <c r="B45" t="s">
        <v>191</v>
      </c>
      <c r="C45" s="403">
        <v>44271</v>
      </c>
      <c r="D45" t="s">
        <v>1236</v>
      </c>
      <c r="E45" t="s">
        <v>31</v>
      </c>
      <c r="F45" s="405" t="str">
        <f t="shared" si="7"/>
        <v>Signed off</v>
      </c>
    </row>
    <row r="46" spans="1:6" x14ac:dyDescent="0.25">
      <c r="A46" t="s">
        <v>1291</v>
      </c>
      <c r="B46" t="s">
        <v>191</v>
      </c>
      <c r="C46" s="403">
        <v>44271</v>
      </c>
      <c r="D46" t="s">
        <v>1125</v>
      </c>
      <c r="E46" t="s">
        <v>1016</v>
      </c>
      <c r="F46" s="405" t="str">
        <f t="shared" si="7"/>
        <v>Signed off</v>
      </c>
    </row>
    <row r="47" spans="1:6" x14ac:dyDescent="0.25">
      <c r="A47" t="s">
        <v>1343</v>
      </c>
      <c r="B47" t="s">
        <v>191</v>
      </c>
      <c r="C47" s="403">
        <v>44271</v>
      </c>
      <c r="D47" t="s">
        <v>1278</v>
      </c>
      <c r="E47" t="s">
        <v>1242</v>
      </c>
      <c r="F47" s="405" t="str">
        <f t="shared" si="7"/>
        <v>Signed off</v>
      </c>
    </row>
    <row r="48" spans="1:6" x14ac:dyDescent="0.25">
      <c r="A48" t="s">
        <v>1351</v>
      </c>
      <c r="B48" t="s">
        <v>1308</v>
      </c>
      <c r="C48" s="403">
        <v>44271</v>
      </c>
      <c r="D48" t="s">
        <v>1241</v>
      </c>
      <c r="E48" t="s">
        <v>1166</v>
      </c>
      <c r="F48" s="405" t="str">
        <f t="shared" ref="F48:F57" si="8">IF(A48="","","Signed off")</f>
        <v>Signed off</v>
      </c>
    </row>
    <row r="49" spans="1:6" x14ac:dyDescent="0.25">
      <c r="A49" t="s">
        <v>1352</v>
      </c>
      <c r="B49" t="s">
        <v>1308</v>
      </c>
      <c r="C49" s="403">
        <v>44271</v>
      </c>
      <c r="D49" t="s">
        <v>1236</v>
      </c>
      <c r="E49" t="s">
        <v>1058</v>
      </c>
      <c r="F49" s="405" t="str">
        <f t="shared" si="8"/>
        <v>Signed off</v>
      </c>
    </row>
    <row r="50" spans="1:6" x14ac:dyDescent="0.25">
      <c r="A50" t="s">
        <v>1353</v>
      </c>
      <c r="B50" t="s">
        <v>1308</v>
      </c>
      <c r="C50" s="403">
        <v>44271</v>
      </c>
      <c r="D50" t="s">
        <v>1131</v>
      </c>
      <c r="E50" t="s">
        <v>1164</v>
      </c>
      <c r="F50" s="405" t="str">
        <f t="shared" si="8"/>
        <v>Signed off</v>
      </c>
    </row>
    <row r="51" spans="1:6" x14ac:dyDescent="0.25">
      <c r="A51" t="s">
        <v>1354</v>
      </c>
      <c r="B51" t="s">
        <v>1308</v>
      </c>
      <c r="C51" s="403">
        <v>44271</v>
      </c>
      <c r="D51" t="s">
        <v>1125</v>
      </c>
      <c r="E51" t="s">
        <v>860</v>
      </c>
      <c r="F51" s="405" t="str">
        <f t="shared" si="8"/>
        <v>Signed off</v>
      </c>
    </row>
    <row r="52" spans="1:6" x14ac:dyDescent="0.25">
      <c r="A52" t="s">
        <v>1355</v>
      </c>
      <c r="B52" t="s">
        <v>962</v>
      </c>
      <c r="C52" s="403">
        <v>44272</v>
      </c>
      <c r="D52" t="s">
        <v>1252</v>
      </c>
      <c r="E52" t="s">
        <v>928</v>
      </c>
      <c r="F52" s="405" t="str">
        <f t="shared" si="8"/>
        <v>Signed off</v>
      </c>
    </row>
    <row r="53" spans="1:6" x14ac:dyDescent="0.25">
      <c r="A53" t="s">
        <v>1356</v>
      </c>
      <c r="B53" t="s">
        <v>962</v>
      </c>
      <c r="C53" s="403">
        <v>44272</v>
      </c>
      <c r="D53" t="s">
        <v>1241</v>
      </c>
      <c r="E53" t="s">
        <v>1196</v>
      </c>
      <c r="F53" s="405" t="str">
        <f t="shared" si="8"/>
        <v>Signed off</v>
      </c>
    </row>
    <row r="54" spans="1:6" x14ac:dyDescent="0.25">
      <c r="A54" t="s">
        <v>1357</v>
      </c>
      <c r="B54" t="s">
        <v>962</v>
      </c>
      <c r="C54" s="403">
        <v>44272</v>
      </c>
      <c r="D54" t="s">
        <v>1081</v>
      </c>
      <c r="E54" t="s">
        <v>1061</v>
      </c>
      <c r="F54" s="405" t="str">
        <f t="shared" si="8"/>
        <v>Signed off</v>
      </c>
    </row>
    <row r="55" spans="1:6" x14ac:dyDescent="0.25">
      <c r="A55" t="s">
        <v>1358</v>
      </c>
      <c r="B55" t="s">
        <v>962</v>
      </c>
      <c r="C55" s="403">
        <v>44272</v>
      </c>
      <c r="D55" t="s">
        <v>1236</v>
      </c>
      <c r="E55" t="s">
        <v>1216</v>
      </c>
      <c r="F55" s="405" t="str">
        <f t="shared" si="8"/>
        <v>Signed off</v>
      </c>
    </row>
    <row r="56" spans="1:6" x14ac:dyDescent="0.25">
      <c r="A56" t="s">
        <v>1359</v>
      </c>
      <c r="B56" t="s">
        <v>962</v>
      </c>
      <c r="C56" s="403">
        <v>44272</v>
      </c>
      <c r="D56" t="s">
        <v>1131</v>
      </c>
      <c r="E56" t="s">
        <v>671</v>
      </c>
      <c r="F56" s="405" t="str">
        <f t="shared" si="8"/>
        <v>Signed off</v>
      </c>
    </row>
    <row r="57" spans="1:6" x14ac:dyDescent="0.25">
      <c r="A57" t="s">
        <v>1360</v>
      </c>
      <c r="B57" t="s">
        <v>962</v>
      </c>
      <c r="C57" s="403">
        <v>44272</v>
      </c>
      <c r="D57" t="s">
        <v>1125</v>
      </c>
      <c r="E57" t="s">
        <v>144</v>
      </c>
      <c r="F57" s="405" t="str">
        <f t="shared" si="8"/>
        <v>Signed off</v>
      </c>
    </row>
    <row r="58" spans="1:6" x14ac:dyDescent="0.25">
      <c r="A58" t="s">
        <v>1361</v>
      </c>
      <c r="B58" t="s">
        <v>1344</v>
      </c>
      <c r="C58" s="403">
        <v>44272</v>
      </c>
      <c r="D58" t="s">
        <v>1252</v>
      </c>
      <c r="E58" t="s">
        <v>1016</v>
      </c>
      <c r="F58" s="405" t="str">
        <f t="shared" ref="F58:F68" si="9">IF(A58="","","Signed off")</f>
        <v>Signed off</v>
      </c>
    </row>
    <row r="59" spans="1:6" x14ac:dyDescent="0.25">
      <c r="A59" t="s">
        <v>1362</v>
      </c>
      <c r="B59" t="s">
        <v>1344</v>
      </c>
      <c r="C59" s="403">
        <v>44272</v>
      </c>
      <c r="D59" t="s">
        <v>1081</v>
      </c>
      <c r="E59" t="s">
        <v>111</v>
      </c>
      <c r="F59" s="405" t="str">
        <f t="shared" si="9"/>
        <v>Signed off</v>
      </c>
    </row>
    <row r="60" spans="1:6" x14ac:dyDescent="0.25">
      <c r="A60" t="s">
        <v>1363</v>
      </c>
      <c r="B60" t="s">
        <v>1344</v>
      </c>
      <c r="C60" s="403">
        <v>44272</v>
      </c>
      <c r="D60" t="s">
        <v>1131</v>
      </c>
      <c r="E60" t="s">
        <v>28</v>
      </c>
      <c r="F60" s="405" t="str">
        <f t="shared" si="9"/>
        <v>Signed off</v>
      </c>
    </row>
    <row r="61" spans="1:6" x14ac:dyDescent="0.25">
      <c r="A61" t="s">
        <v>1364</v>
      </c>
      <c r="B61" t="s">
        <v>1344</v>
      </c>
      <c r="C61" s="403">
        <v>44272</v>
      </c>
      <c r="D61" t="s">
        <v>1277</v>
      </c>
      <c r="E61" t="s">
        <v>1242</v>
      </c>
      <c r="F61" s="405" t="str">
        <f t="shared" si="9"/>
        <v>Signed off</v>
      </c>
    </row>
    <row r="62" spans="1:6" x14ac:dyDescent="0.25">
      <c r="A62" t="s">
        <v>1365</v>
      </c>
      <c r="B62" t="s">
        <v>1344</v>
      </c>
      <c r="C62" s="403">
        <v>44272</v>
      </c>
      <c r="D62" t="s">
        <v>1313</v>
      </c>
      <c r="E62" t="s">
        <v>31</v>
      </c>
      <c r="F62" s="405" t="str">
        <f t="shared" si="9"/>
        <v>Signed off</v>
      </c>
    </row>
    <row r="63" spans="1:6" x14ac:dyDescent="0.25">
      <c r="A63" t="s">
        <v>1371</v>
      </c>
      <c r="B63" t="s">
        <v>1308</v>
      </c>
      <c r="C63" s="403">
        <v>44272</v>
      </c>
      <c r="D63" t="s">
        <v>1252</v>
      </c>
      <c r="E63" t="s">
        <v>1166</v>
      </c>
      <c r="F63" s="405" t="str">
        <f t="shared" si="9"/>
        <v>Signed off</v>
      </c>
    </row>
    <row r="64" spans="1:6" x14ac:dyDescent="0.25">
      <c r="A64" t="s">
        <v>1372</v>
      </c>
      <c r="B64" t="s">
        <v>1308</v>
      </c>
      <c r="C64" s="403">
        <v>44272</v>
      </c>
      <c r="D64" t="s">
        <v>1241</v>
      </c>
      <c r="E64" t="s">
        <v>1164</v>
      </c>
      <c r="F64" s="405" t="str">
        <f t="shared" si="9"/>
        <v>Signed off</v>
      </c>
    </row>
    <row r="65" spans="1:6" x14ac:dyDescent="0.25">
      <c r="A65" t="s">
        <v>1373</v>
      </c>
      <c r="B65" t="s">
        <v>1308</v>
      </c>
      <c r="C65" s="403">
        <v>44272</v>
      </c>
      <c r="D65" t="s">
        <v>1081</v>
      </c>
      <c r="E65" t="s">
        <v>867</v>
      </c>
      <c r="F65" s="405" t="str">
        <f t="shared" si="9"/>
        <v>Signed off</v>
      </c>
    </row>
    <row r="66" spans="1:6" x14ac:dyDescent="0.25">
      <c r="A66" t="s">
        <v>1374</v>
      </c>
      <c r="B66" t="s">
        <v>1308</v>
      </c>
      <c r="C66" s="403">
        <v>44272</v>
      </c>
      <c r="D66" t="s">
        <v>1316</v>
      </c>
      <c r="E66" t="s">
        <v>333</v>
      </c>
      <c r="F66" s="405" t="str">
        <f t="shared" si="9"/>
        <v>Signed off</v>
      </c>
    </row>
    <row r="67" spans="1:6" x14ac:dyDescent="0.25">
      <c r="A67" t="s">
        <v>1375</v>
      </c>
      <c r="B67" t="s">
        <v>1308</v>
      </c>
      <c r="C67" s="403">
        <v>44272</v>
      </c>
      <c r="D67" t="s">
        <v>1313</v>
      </c>
      <c r="E67" t="s">
        <v>224</v>
      </c>
      <c r="F67" s="405" t="str">
        <f t="shared" si="9"/>
        <v>Signed off</v>
      </c>
    </row>
    <row r="68" spans="1:6" x14ac:dyDescent="0.25">
      <c r="A68" t="s">
        <v>1376</v>
      </c>
      <c r="B68" t="s">
        <v>1308</v>
      </c>
      <c r="C68" s="403">
        <v>44272</v>
      </c>
      <c r="D68" t="s">
        <v>1279</v>
      </c>
      <c r="E68" t="s">
        <v>333</v>
      </c>
      <c r="F68" s="405" t="str">
        <f t="shared" si="9"/>
        <v>Signed off</v>
      </c>
    </row>
    <row r="69" spans="1:6" x14ac:dyDescent="0.25">
      <c r="A69" t="s">
        <v>1379</v>
      </c>
      <c r="B69" t="s">
        <v>962</v>
      </c>
      <c r="C69" s="403">
        <v>44273</v>
      </c>
      <c r="D69" t="s">
        <v>1252</v>
      </c>
      <c r="E69" t="s">
        <v>1216</v>
      </c>
      <c r="F69" s="405" t="str">
        <f>IF(A69="","","Signed off")</f>
        <v>Signed off</v>
      </c>
    </row>
    <row r="70" spans="1:6" x14ac:dyDescent="0.25">
      <c r="A70" t="s">
        <v>1380</v>
      </c>
      <c r="B70" t="s">
        <v>962</v>
      </c>
      <c r="C70" s="403">
        <v>44273</v>
      </c>
      <c r="D70" t="s">
        <v>1081</v>
      </c>
      <c r="E70" t="s">
        <v>1196</v>
      </c>
      <c r="F70" s="405" t="str">
        <f t="shared" ref="F70:F73" si="10">IF(A70="","","Signed off")</f>
        <v>Signed off</v>
      </c>
    </row>
    <row r="71" spans="1:6" x14ac:dyDescent="0.25">
      <c r="A71" t="s">
        <v>1381</v>
      </c>
      <c r="B71" t="s">
        <v>962</v>
      </c>
      <c r="C71" s="403">
        <v>44273</v>
      </c>
      <c r="D71" t="s">
        <v>1236</v>
      </c>
      <c r="E71" t="s">
        <v>928</v>
      </c>
      <c r="F71" s="405" t="str">
        <f t="shared" si="10"/>
        <v>Signed off</v>
      </c>
    </row>
    <row r="72" spans="1:6" x14ac:dyDescent="0.25">
      <c r="A72" t="s">
        <v>1382</v>
      </c>
      <c r="B72" t="s">
        <v>962</v>
      </c>
      <c r="C72" s="403">
        <v>44273</v>
      </c>
      <c r="D72" t="s">
        <v>1131</v>
      </c>
      <c r="E72" t="s">
        <v>224</v>
      </c>
      <c r="F72" s="405" t="str">
        <f t="shared" si="10"/>
        <v>Signed off</v>
      </c>
    </row>
    <row r="73" spans="1:6" x14ac:dyDescent="0.25">
      <c r="A73" t="s">
        <v>1383</v>
      </c>
      <c r="B73" t="s">
        <v>962</v>
      </c>
      <c r="C73" s="403">
        <v>44273</v>
      </c>
      <c r="D73" t="s">
        <v>1125</v>
      </c>
      <c r="E73" t="s">
        <v>1061</v>
      </c>
      <c r="F73" s="405" t="str">
        <f t="shared" si="10"/>
        <v>Signed off</v>
      </c>
    </row>
    <row r="74" spans="1:6" x14ac:dyDescent="0.25">
      <c r="A74" t="s">
        <v>1384</v>
      </c>
      <c r="B74" t="s">
        <v>962</v>
      </c>
      <c r="C74" s="403">
        <v>44273</v>
      </c>
      <c r="D74" t="s">
        <v>1279</v>
      </c>
      <c r="E74" t="s">
        <v>224</v>
      </c>
      <c r="F74" s="405" t="str">
        <f t="shared" ref="F74:F80" si="11">IF(A74="","","Signed off")</f>
        <v>Signed off</v>
      </c>
    </row>
    <row r="75" spans="1:6" x14ac:dyDescent="0.25">
      <c r="A75" t="s">
        <v>1385</v>
      </c>
      <c r="B75" t="s">
        <v>191</v>
      </c>
      <c r="C75" s="403">
        <v>44273</v>
      </c>
      <c r="D75" t="s">
        <v>1241</v>
      </c>
      <c r="E75" t="s">
        <v>28</v>
      </c>
      <c r="F75" s="405" t="str">
        <f t="shared" si="11"/>
        <v>Signed off</v>
      </c>
    </row>
    <row r="76" spans="1:6" x14ac:dyDescent="0.25">
      <c r="A76" t="s">
        <v>1386</v>
      </c>
      <c r="B76" t="s">
        <v>191</v>
      </c>
      <c r="C76" s="403">
        <v>44273</v>
      </c>
      <c r="D76" t="s">
        <v>1236</v>
      </c>
      <c r="E76" t="s">
        <v>111</v>
      </c>
      <c r="F76" s="405" t="str">
        <f t="shared" si="11"/>
        <v>Signed off</v>
      </c>
    </row>
    <row r="77" spans="1:6" x14ac:dyDescent="0.25">
      <c r="A77" t="s">
        <v>1387</v>
      </c>
      <c r="B77" t="s">
        <v>191</v>
      </c>
      <c r="C77" s="403">
        <v>44273</v>
      </c>
      <c r="D77" t="s">
        <v>1131</v>
      </c>
      <c r="E77" t="s">
        <v>31</v>
      </c>
      <c r="F77" s="405" t="str">
        <f t="shared" si="11"/>
        <v>Signed off</v>
      </c>
    </row>
    <row r="78" spans="1:6" x14ac:dyDescent="0.25">
      <c r="A78" t="s">
        <v>1388</v>
      </c>
      <c r="B78" t="s">
        <v>191</v>
      </c>
      <c r="C78" s="403">
        <v>44273</v>
      </c>
      <c r="D78" t="s">
        <v>409</v>
      </c>
      <c r="E78" t="s">
        <v>25</v>
      </c>
      <c r="F78" s="405" t="str">
        <f t="shared" si="11"/>
        <v>Signed off</v>
      </c>
    </row>
    <row r="79" spans="1:6" x14ac:dyDescent="0.25">
      <c r="A79" t="s">
        <v>1390</v>
      </c>
      <c r="B79" t="s">
        <v>1344</v>
      </c>
      <c r="C79" s="403">
        <v>44273</v>
      </c>
      <c r="D79" t="s">
        <v>1316</v>
      </c>
      <c r="E79" t="s">
        <v>224</v>
      </c>
      <c r="F79" s="405" t="str">
        <f t="shared" si="11"/>
        <v>Signed off</v>
      </c>
    </row>
    <row r="80" spans="1:6" x14ac:dyDescent="0.25">
      <c r="A80" t="s">
        <v>1391</v>
      </c>
      <c r="B80" t="s">
        <v>1344</v>
      </c>
      <c r="C80" s="403">
        <v>44273</v>
      </c>
      <c r="D80" t="s">
        <v>1279</v>
      </c>
      <c r="E80" t="s">
        <v>1242</v>
      </c>
      <c r="F80" s="405" t="str">
        <f t="shared" si="11"/>
        <v>Signed off</v>
      </c>
    </row>
    <row r="81" spans="1:6" x14ac:dyDescent="0.25">
      <c r="A81" t="s">
        <v>1396</v>
      </c>
      <c r="B81" t="s">
        <v>1308</v>
      </c>
      <c r="C81" s="403">
        <v>44273</v>
      </c>
      <c r="D81" t="s">
        <v>1252</v>
      </c>
      <c r="E81" t="s">
        <v>867</v>
      </c>
      <c r="F81" s="405" t="str">
        <f t="shared" ref="F81:F89" si="12">IF(A81="","","Signed off")</f>
        <v>Signed off</v>
      </c>
    </row>
    <row r="82" spans="1:6" x14ac:dyDescent="0.25">
      <c r="A82" t="s">
        <v>1397</v>
      </c>
      <c r="B82" t="s">
        <v>1308</v>
      </c>
      <c r="C82" s="403">
        <v>44273</v>
      </c>
      <c r="D82" t="s">
        <v>1081</v>
      </c>
      <c r="E82" t="s">
        <v>1164</v>
      </c>
      <c r="F82" s="405" t="str">
        <f t="shared" si="12"/>
        <v>Signed off</v>
      </c>
    </row>
    <row r="83" spans="1:6" x14ac:dyDescent="0.25">
      <c r="A83" t="s">
        <v>1398</v>
      </c>
      <c r="B83" t="s">
        <v>1308</v>
      </c>
      <c r="C83" s="403">
        <v>44273</v>
      </c>
      <c r="D83" t="s">
        <v>1236</v>
      </c>
      <c r="E83" t="s">
        <v>860</v>
      </c>
      <c r="F83" s="405" t="str">
        <f t="shared" si="12"/>
        <v>Signed off</v>
      </c>
    </row>
    <row r="84" spans="1:6" x14ac:dyDescent="0.25">
      <c r="A84" t="s">
        <v>1399</v>
      </c>
      <c r="B84" t="s">
        <v>1308</v>
      </c>
      <c r="C84" s="403">
        <v>44273</v>
      </c>
      <c r="D84" t="s">
        <v>1131</v>
      </c>
      <c r="E84" t="s">
        <v>1058</v>
      </c>
      <c r="F84" s="405" t="str">
        <f t="shared" si="12"/>
        <v>Signed off</v>
      </c>
    </row>
    <row r="85" spans="1:6" x14ac:dyDescent="0.25">
      <c r="A85" t="s">
        <v>1400</v>
      </c>
      <c r="B85" t="s">
        <v>1308</v>
      </c>
      <c r="C85" s="403">
        <v>44273</v>
      </c>
      <c r="D85" t="s">
        <v>1125</v>
      </c>
      <c r="E85" t="s">
        <v>1058</v>
      </c>
      <c r="F85" s="405" t="str">
        <f t="shared" si="12"/>
        <v>Signed off</v>
      </c>
    </row>
    <row r="86" spans="1:6" x14ac:dyDescent="0.25">
      <c r="A86" t="s">
        <v>1402</v>
      </c>
      <c r="B86" t="s">
        <v>962</v>
      </c>
      <c r="C86" s="403">
        <v>44274</v>
      </c>
      <c r="D86" t="s">
        <v>1252</v>
      </c>
      <c r="E86" t="s">
        <v>144</v>
      </c>
      <c r="F86" s="405" t="str">
        <f t="shared" si="12"/>
        <v>Signed off</v>
      </c>
    </row>
    <row r="87" spans="1:6" x14ac:dyDescent="0.25">
      <c r="A87" t="s">
        <v>1403</v>
      </c>
      <c r="B87" t="s">
        <v>962</v>
      </c>
      <c r="C87" s="403">
        <v>44274</v>
      </c>
      <c r="D87" t="s">
        <v>1241</v>
      </c>
      <c r="E87" t="s">
        <v>1216</v>
      </c>
      <c r="F87" s="405" t="str">
        <f t="shared" si="12"/>
        <v>Signed off</v>
      </c>
    </row>
    <row r="88" spans="1:6" x14ac:dyDescent="0.25">
      <c r="A88" t="s">
        <v>1404</v>
      </c>
      <c r="B88" t="s">
        <v>962</v>
      </c>
      <c r="C88" s="403">
        <v>44274</v>
      </c>
      <c r="D88" t="s">
        <v>1125</v>
      </c>
      <c r="E88" t="s">
        <v>671</v>
      </c>
      <c r="F88" s="405" t="str">
        <f t="shared" si="12"/>
        <v>Signed off</v>
      </c>
    </row>
    <row r="89" spans="1:6" x14ac:dyDescent="0.25">
      <c r="A89" t="s">
        <v>1405</v>
      </c>
      <c r="B89" t="s">
        <v>962</v>
      </c>
      <c r="C89" s="403">
        <v>44274</v>
      </c>
      <c r="D89" t="s">
        <v>1279</v>
      </c>
      <c r="E89" t="s">
        <v>1281</v>
      </c>
      <c r="F89" s="405" t="str">
        <f t="shared" si="12"/>
        <v>Signed off</v>
      </c>
    </row>
    <row r="90" spans="1:6" x14ac:dyDescent="0.25">
      <c r="A90" t="s">
        <v>1409</v>
      </c>
      <c r="B90" t="s">
        <v>1344</v>
      </c>
      <c r="C90" s="403">
        <v>44274</v>
      </c>
      <c r="D90" t="s">
        <v>1081</v>
      </c>
      <c r="E90" t="s">
        <v>31</v>
      </c>
      <c r="F90" s="405" t="str">
        <f t="shared" ref="F90:F97" si="13">IF(A90="","","Signed off")</f>
        <v>Signed off</v>
      </c>
    </row>
    <row r="91" spans="1:6" x14ac:dyDescent="0.25">
      <c r="A91" t="s">
        <v>1410</v>
      </c>
      <c r="B91" t="s">
        <v>1344</v>
      </c>
      <c r="C91" s="403">
        <v>44274</v>
      </c>
      <c r="D91" t="s">
        <v>1125</v>
      </c>
      <c r="E91" t="s">
        <v>28</v>
      </c>
      <c r="F91" s="405" t="str">
        <f t="shared" si="13"/>
        <v>Signed off</v>
      </c>
    </row>
    <row r="92" spans="1:6" x14ac:dyDescent="0.25">
      <c r="A92" t="s">
        <v>1411</v>
      </c>
      <c r="B92" t="s">
        <v>1344</v>
      </c>
      <c r="C92" s="403">
        <v>44274</v>
      </c>
      <c r="D92" t="s">
        <v>1279</v>
      </c>
      <c r="E92" t="s">
        <v>1016</v>
      </c>
      <c r="F92" s="405" t="str">
        <f t="shared" si="13"/>
        <v>Signed off</v>
      </c>
    </row>
    <row r="93" spans="1:6" x14ac:dyDescent="0.25">
      <c r="A93" t="s">
        <v>1437</v>
      </c>
      <c r="B93" t="s">
        <v>195</v>
      </c>
      <c r="C93" s="403">
        <v>44274</v>
      </c>
      <c r="D93" t="s">
        <v>1241</v>
      </c>
      <c r="E93" t="s">
        <v>867</v>
      </c>
      <c r="F93" s="405" t="str">
        <f t="shared" si="13"/>
        <v>Signed off</v>
      </c>
    </row>
    <row r="94" spans="1:6" x14ac:dyDescent="0.25">
      <c r="A94" t="s">
        <v>1438</v>
      </c>
      <c r="B94" t="s">
        <v>195</v>
      </c>
      <c r="C94" s="403">
        <v>44274</v>
      </c>
      <c r="D94" t="s">
        <v>1406</v>
      </c>
      <c r="E94" t="s">
        <v>224</v>
      </c>
      <c r="F94" s="405" t="str">
        <f t="shared" si="13"/>
        <v>Signed off</v>
      </c>
    </row>
    <row r="95" spans="1:6" x14ac:dyDescent="0.25">
      <c r="A95" t="s">
        <v>1439</v>
      </c>
      <c r="B95" t="s">
        <v>195</v>
      </c>
      <c r="C95" s="403">
        <v>44274</v>
      </c>
      <c r="D95" t="s">
        <v>1316</v>
      </c>
      <c r="E95" t="s">
        <v>22</v>
      </c>
      <c r="F95" s="405" t="str">
        <f t="shared" si="13"/>
        <v>Signed off</v>
      </c>
    </row>
    <row r="96" spans="1:6" x14ac:dyDescent="0.25">
      <c r="A96" t="s">
        <v>1440</v>
      </c>
      <c r="B96" t="s">
        <v>191</v>
      </c>
      <c r="C96" s="403">
        <v>44275</v>
      </c>
      <c r="D96" t="s">
        <v>1252</v>
      </c>
      <c r="E96" t="s">
        <v>28</v>
      </c>
      <c r="F96" s="405" t="str">
        <f t="shared" si="13"/>
        <v>Signed off</v>
      </c>
    </row>
    <row r="97" spans="1:6" x14ac:dyDescent="0.25">
      <c r="A97" t="s">
        <v>1441</v>
      </c>
      <c r="B97" t="s">
        <v>191</v>
      </c>
      <c r="C97" s="403">
        <v>44275</v>
      </c>
      <c r="D97" t="s">
        <v>1125</v>
      </c>
      <c r="E97" t="s">
        <v>224</v>
      </c>
      <c r="F97" s="405" t="str">
        <f t="shared" si="13"/>
        <v>Signed off</v>
      </c>
    </row>
    <row r="98" spans="1:6" x14ac:dyDescent="0.25">
      <c r="A98" t="s">
        <v>1449</v>
      </c>
      <c r="B98" t="s">
        <v>313</v>
      </c>
      <c r="C98" s="403">
        <v>44277</v>
      </c>
      <c r="D98" t="s">
        <v>1252</v>
      </c>
      <c r="E98" t="s">
        <v>1196</v>
      </c>
      <c r="F98" s="405" t="str">
        <f>IF(A98="","","Signed off")</f>
        <v>Signed off</v>
      </c>
    </row>
    <row r="99" spans="1:6" x14ac:dyDescent="0.25">
      <c r="A99" t="s">
        <v>1450</v>
      </c>
      <c r="B99" t="s">
        <v>313</v>
      </c>
      <c r="C99" s="403">
        <v>44277</v>
      </c>
      <c r="D99" t="s">
        <v>1236</v>
      </c>
      <c r="E99" t="s">
        <v>144</v>
      </c>
      <c r="F99" s="405" t="str">
        <f>IF(A99="","","Signed off")</f>
        <v>Signed off</v>
      </c>
    </row>
    <row r="100" spans="1:6" x14ac:dyDescent="0.25">
      <c r="A100" t="s">
        <v>1451</v>
      </c>
      <c r="B100" t="s">
        <v>313</v>
      </c>
      <c r="C100" s="403">
        <v>44277</v>
      </c>
      <c r="D100" t="s">
        <v>1392</v>
      </c>
      <c r="E100" t="s">
        <v>224</v>
      </c>
      <c r="F100" s="405" t="str">
        <f t="shared" ref="F100:F101" si="14">IF(A100="","","Signed off")</f>
        <v>Signed off</v>
      </c>
    </row>
    <row r="101" spans="1:6" x14ac:dyDescent="0.25">
      <c r="A101" t="s">
        <v>1452</v>
      </c>
      <c r="B101" t="s">
        <v>313</v>
      </c>
      <c r="C101" s="403">
        <v>44277</v>
      </c>
      <c r="D101" t="s">
        <v>1406</v>
      </c>
      <c r="E101" t="s">
        <v>928</v>
      </c>
      <c r="F101" s="405" t="str">
        <f t="shared" si="14"/>
        <v>Signed off</v>
      </c>
    </row>
    <row r="102" spans="1:6" x14ac:dyDescent="0.25">
      <c r="A102" t="s">
        <v>1459</v>
      </c>
      <c r="B102" t="s">
        <v>1344</v>
      </c>
      <c r="C102" s="403">
        <v>44277</v>
      </c>
      <c r="D102" t="s">
        <v>1236</v>
      </c>
      <c r="E102" t="s">
        <v>28</v>
      </c>
      <c r="F102" s="405" t="str">
        <f t="shared" ref="F102:F113" si="15">IF(A102="","","Signed off")</f>
        <v>Signed off</v>
      </c>
    </row>
    <row r="103" spans="1:6" x14ac:dyDescent="0.25">
      <c r="A103" t="s">
        <v>1460</v>
      </c>
      <c r="B103" t="s">
        <v>1344</v>
      </c>
      <c r="C103" s="403">
        <v>44277</v>
      </c>
      <c r="D103" t="s">
        <v>1131</v>
      </c>
      <c r="E103" t="s">
        <v>111</v>
      </c>
      <c r="F103" s="405" t="str">
        <f t="shared" si="15"/>
        <v>Signed off</v>
      </c>
    </row>
    <row r="104" spans="1:6" x14ac:dyDescent="0.25">
      <c r="A104" t="s">
        <v>1461</v>
      </c>
      <c r="B104" t="s">
        <v>1344</v>
      </c>
      <c r="C104" s="403">
        <v>44277</v>
      </c>
      <c r="D104" t="s">
        <v>1406</v>
      </c>
      <c r="E104" t="s">
        <v>1242</v>
      </c>
      <c r="F104" s="405" t="str">
        <f t="shared" si="15"/>
        <v>Signed off</v>
      </c>
    </row>
    <row r="105" spans="1:6" x14ac:dyDescent="0.25">
      <c r="A105" t="s">
        <v>1514</v>
      </c>
      <c r="B105" t="s">
        <v>195</v>
      </c>
      <c r="C105" s="403">
        <v>44277</v>
      </c>
      <c r="D105" t="s">
        <v>1309</v>
      </c>
      <c r="E105" t="s">
        <v>1058</v>
      </c>
      <c r="F105" s="405" t="str">
        <f t="shared" si="15"/>
        <v>Signed off</v>
      </c>
    </row>
    <row r="106" spans="1:6" x14ac:dyDescent="0.25">
      <c r="A106" t="s">
        <v>1526</v>
      </c>
      <c r="B106" t="s">
        <v>1308</v>
      </c>
      <c r="C106" s="403">
        <v>44277</v>
      </c>
      <c r="D106" t="s">
        <v>1406</v>
      </c>
      <c r="E106" t="s">
        <v>1058</v>
      </c>
      <c r="F106" s="405" t="str">
        <f t="shared" si="15"/>
        <v>Signed off</v>
      </c>
    </row>
    <row r="107" spans="1:6" x14ac:dyDescent="0.25">
      <c r="A107" t="s">
        <v>1531</v>
      </c>
      <c r="B107" t="s">
        <v>962</v>
      </c>
      <c r="C107" s="403">
        <v>44278</v>
      </c>
      <c r="D107" t="s">
        <v>1241</v>
      </c>
      <c r="E107" t="s">
        <v>928</v>
      </c>
      <c r="F107" s="405" t="str">
        <f t="shared" si="15"/>
        <v>Signed off</v>
      </c>
    </row>
    <row r="108" spans="1:6" x14ac:dyDescent="0.25">
      <c r="A108" t="s">
        <v>1532</v>
      </c>
      <c r="B108" t="s">
        <v>962</v>
      </c>
      <c r="C108" s="403">
        <v>44278</v>
      </c>
      <c r="D108" t="s">
        <v>1131</v>
      </c>
      <c r="E108" t="s">
        <v>1061</v>
      </c>
      <c r="F108" s="405" t="str">
        <f t="shared" si="15"/>
        <v>Signed off</v>
      </c>
    </row>
    <row r="109" spans="1:6" x14ac:dyDescent="0.25">
      <c r="A109" t="s">
        <v>1533</v>
      </c>
      <c r="B109" t="s">
        <v>962</v>
      </c>
      <c r="C109" s="403">
        <v>44278</v>
      </c>
      <c r="D109" t="s">
        <v>1125</v>
      </c>
      <c r="E109" t="s">
        <v>1196</v>
      </c>
      <c r="F109" s="405" t="str">
        <f t="shared" si="15"/>
        <v>Signed off</v>
      </c>
    </row>
    <row r="110" spans="1:6" x14ac:dyDescent="0.25">
      <c r="A110" t="s">
        <v>1534</v>
      </c>
      <c r="B110" t="s">
        <v>962</v>
      </c>
      <c r="C110" s="403">
        <v>44278</v>
      </c>
      <c r="D110" t="s">
        <v>1309</v>
      </c>
      <c r="E110" t="s">
        <v>1527</v>
      </c>
      <c r="F110" s="405" t="str">
        <f t="shared" si="15"/>
        <v>Signed off</v>
      </c>
    </row>
    <row r="111" spans="1:6" x14ac:dyDescent="0.25">
      <c r="A111" t="s">
        <v>1535</v>
      </c>
      <c r="B111" t="s">
        <v>962</v>
      </c>
      <c r="C111" s="403">
        <v>44278</v>
      </c>
      <c r="D111" t="s">
        <v>1406</v>
      </c>
      <c r="E111" t="s">
        <v>1527</v>
      </c>
      <c r="F111" s="405" t="str">
        <f t="shared" si="15"/>
        <v>Signed off</v>
      </c>
    </row>
    <row r="112" spans="1:6" x14ac:dyDescent="0.25">
      <c r="A112" t="s">
        <v>1536</v>
      </c>
      <c r="B112" t="s">
        <v>962</v>
      </c>
      <c r="C112" s="403">
        <v>44278</v>
      </c>
      <c r="D112" t="s">
        <v>1309</v>
      </c>
      <c r="E112" t="s">
        <v>671</v>
      </c>
      <c r="F112" s="405" t="str">
        <f t="shared" si="15"/>
        <v>Signed off</v>
      </c>
    </row>
    <row r="113" spans="1:6" x14ac:dyDescent="0.25">
      <c r="A113" t="s">
        <v>1537</v>
      </c>
      <c r="B113" t="s">
        <v>962</v>
      </c>
      <c r="C113" s="403">
        <v>44278</v>
      </c>
      <c r="D113" t="s">
        <v>1406</v>
      </c>
      <c r="E113" t="s">
        <v>671</v>
      </c>
      <c r="F113" s="405" t="str">
        <f t="shared" si="15"/>
        <v>Signed off</v>
      </c>
    </row>
    <row r="114" spans="1:6" x14ac:dyDescent="0.25">
      <c r="A114" t="s">
        <v>1543</v>
      </c>
      <c r="B114" t="s">
        <v>1344</v>
      </c>
      <c r="C114" s="403">
        <v>44278</v>
      </c>
      <c r="D114" t="s">
        <v>978</v>
      </c>
      <c r="E114" t="s">
        <v>81</v>
      </c>
      <c r="F114" s="405" t="str">
        <f t="shared" ref="F114:F115" si="16">IF(A114="","","Signed off")</f>
        <v>Signed off</v>
      </c>
    </row>
    <row r="115" spans="1:6" x14ac:dyDescent="0.25">
      <c r="A115" t="s">
        <v>1544</v>
      </c>
      <c r="B115" t="s">
        <v>1344</v>
      </c>
      <c r="C115" s="403">
        <v>44278</v>
      </c>
      <c r="D115" t="s">
        <v>1081</v>
      </c>
      <c r="E115" t="s">
        <v>1016</v>
      </c>
      <c r="F115" s="405" t="str">
        <f t="shared" si="16"/>
        <v>Signed off</v>
      </c>
    </row>
    <row r="116" spans="1:6" x14ac:dyDescent="0.25">
      <c r="A116" t="s">
        <v>1545</v>
      </c>
      <c r="B116" t="s">
        <v>1344</v>
      </c>
      <c r="C116" s="403">
        <v>44278</v>
      </c>
      <c r="D116" t="s">
        <v>1507</v>
      </c>
      <c r="E116" t="s">
        <v>123</v>
      </c>
      <c r="F116" s="405" t="str">
        <f t="shared" ref="F116:F118" si="17">IF(A116="","","Signed off")</f>
        <v>Signed off</v>
      </c>
    </row>
    <row r="117" spans="1:6" x14ac:dyDescent="0.25">
      <c r="A117" t="s">
        <v>1546</v>
      </c>
      <c r="B117" t="s">
        <v>1344</v>
      </c>
      <c r="C117" s="403">
        <v>44278</v>
      </c>
      <c r="D117" t="s">
        <v>1315</v>
      </c>
      <c r="E117" t="s">
        <v>123</v>
      </c>
      <c r="F117" s="405" t="str">
        <f t="shared" si="17"/>
        <v>Signed off</v>
      </c>
    </row>
    <row r="118" spans="1:6" x14ac:dyDescent="0.25">
      <c r="A118" t="s">
        <v>1547</v>
      </c>
      <c r="B118" t="s">
        <v>1344</v>
      </c>
      <c r="C118" s="403">
        <v>44278</v>
      </c>
      <c r="D118" t="s">
        <v>1406</v>
      </c>
      <c r="E118" t="s">
        <v>81</v>
      </c>
      <c r="F118" s="405" t="str">
        <f t="shared" si="17"/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NAVPG-180514048-1793</_dlc_DocId>
    <_dlc_DocIdUrl xmlns="ce28fd07-b635-406e-b001-f24ff22640cd">
      <Url>https://navistarinc.sharepoint.com/teams/NavPG/Dev/_layouts/15/DocIdRedir.aspx?ID=NAVPG-180514048-1793</Url>
      <Description>NAVPG-180514048-1793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11.xml>�� 
</file>

<file path=customXml/item12.xml>�� 
</file>

<file path=customXml/item1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E790D81F-DE3A-4123-B6D7-137E3A31F7FE}">
  <ds:schemaRefs/>
</ds:datastoreItem>
</file>

<file path=customXml/itemProps2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41EFFF-BB9F-4398-B421-BE545B90D913}">
  <ds:schemaRefs/>
</ds:datastoreItem>
</file>

<file path=customXml/itemProps4.xml><?xml version="1.0" encoding="utf-8"?>
<ds:datastoreItem xmlns:ds="http://schemas.openxmlformats.org/officeDocument/2006/customXml" ds:itemID="{EFDBA891-5D85-42AE-94D9-E074A0621F15}">
  <ds:schemaRefs/>
</ds:datastoreItem>
</file>

<file path=customXml/itemProps5.xml><?xml version="1.0" encoding="utf-8"?>
<ds:datastoreItem xmlns:ds="http://schemas.openxmlformats.org/officeDocument/2006/customXml" ds:itemID="{AEA35101-5DE9-413A-9C42-7061F076AED8}">
  <ds:schemaRefs/>
</ds:datastoreItem>
</file>

<file path=customXml/itemProps6.xml><?xml version="1.0" encoding="utf-8"?>
<ds:datastoreItem xmlns:ds="http://schemas.openxmlformats.org/officeDocument/2006/customXml" ds:itemID="{4277FBF7-5F91-49E8-984E-224F5D951B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1C14B4AE-9D66-4862-B8D4-59D28AC3E660}">
  <ds:schemaRefs/>
</ds:datastoreItem>
</file>

<file path=customXml/itemProps8.xml><?xml version="1.0" encoding="utf-8"?>
<ds:datastoreItem xmlns:ds="http://schemas.openxmlformats.org/officeDocument/2006/customXml" ds:itemID="{3678EE5B-5C6C-4895-89D7-D65D00D823B7}">
  <ds:schemaRefs/>
</ds:datastoreItem>
</file>

<file path=customXml/itemProps9.xml><?xml version="1.0" encoding="utf-8"?>
<ds:datastoreItem xmlns:ds="http://schemas.openxmlformats.org/officeDocument/2006/customXml" ds:itemID="{FF43B8D7-DEE5-4DE6-86D9-059F2D22ED62}">
  <ds:schemaRefs/>
</ds:datastoreItem>
</file>

<file path=customXml/itemProps10.xml><?xml version="1.0" encoding="utf-8"?>
<ds:datastoreItem xmlns:ds="http://schemas.openxmlformats.org/officeDocument/2006/customXml" ds:itemID="{63826134-3B8E-4DF2-B0BA-E10C88E9C567}">
  <ds:schemaRefs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cde24118-40f3-4333-833e-d1283db55f48"/>
    <ds:schemaRef ds:uri="ce28fd07-b635-406e-b001-f24ff22640cd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5F3FD1E2-5679-4943-912E-D879B6F90590}">
  <ds:schemaRefs/>
</ds:datastoreItem>
</file>

<file path=customXml/itemProps12.xml><?xml version="1.0" encoding="utf-8"?>
<ds:datastoreItem xmlns:ds="http://schemas.openxmlformats.org/officeDocument/2006/customXml" ds:itemID="{D9DCBF01-A08C-44EE-8F66-0CA8E7BE4412}">
  <ds:schemaRefs/>
</ds:datastoreItem>
</file>

<file path=customXml/itemProps13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14.xml><?xml version="1.0" encoding="utf-8"?>
<ds:datastoreItem xmlns:ds="http://schemas.openxmlformats.org/officeDocument/2006/customXml" ds:itemID="{D0B3174A-887F-4C82-B4E8-3A1139926D99}">
  <ds:schemaRefs/>
</ds:datastoreItem>
</file>

<file path=customXml/itemProps15.xml><?xml version="1.0" encoding="utf-8"?>
<ds:datastoreItem xmlns:ds="http://schemas.openxmlformats.org/officeDocument/2006/customXml" ds:itemID="{DC820393-0ADE-4C68-ACF5-4E289B5D89FF}">
  <ds:schemaRefs/>
</ds:datastoreItem>
</file>

<file path=customXml/itemProps16.xml><?xml version="1.0" encoding="utf-8"?>
<ds:datastoreItem xmlns:ds="http://schemas.openxmlformats.org/officeDocument/2006/customXml" ds:itemID="{310E9B92-E3BE-43AB-81FD-39F27D58A3FA}">
  <ds:schemaRefs/>
</ds:datastoreItem>
</file>

<file path=customXml/itemProps17.xml><?xml version="1.0" encoding="utf-8"?>
<ds:datastoreItem xmlns:ds="http://schemas.openxmlformats.org/officeDocument/2006/customXml" ds:itemID="{DC1B0D1F-91DF-41E6-B951-DF07CDA37DBF}">
  <ds:schemaRefs/>
</ds:datastoreItem>
</file>

<file path=customXml/itemProps18.xml><?xml version="1.0" encoding="utf-8"?>
<ds:datastoreItem xmlns:ds="http://schemas.openxmlformats.org/officeDocument/2006/customXml" ds:itemID="{AE3BEBE1-BC46-4D08-9B18-4BC06529FDC2}">
  <ds:schemaRefs/>
</ds:datastoreItem>
</file>

<file path=customXml/itemProps19.xml><?xml version="1.0" encoding="utf-8"?>
<ds:datastoreItem xmlns:ds="http://schemas.openxmlformats.org/officeDocument/2006/customXml" ds:itemID="{9A3CA9B9-A836-4DD3-A466-26964E8E1F57}">
  <ds:schemaRefs/>
</ds:datastoreItem>
</file>

<file path=customXml/itemProps20.xml><?xml version="1.0" encoding="utf-8"?>
<ds:datastoreItem xmlns:ds="http://schemas.openxmlformats.org/officeDocument/2006/customXml" ds:itemID="{3E9BE0C9-0061-44A7-8907-9058CEFCEB73}">
  <ds:schemaRefs/>
</ds:datastoreItem>
</file>

<file path=customXml/itemProps21.xml><?xml version="1.0" encoding="utf-8"?>
<ds:datastoreItem xmlns:ds="http://schemas.openxmlformats.org/officeDocument/2006/customXml" ds:itemID="{27392574-442E-4DEF-A7B2-6C8D7A0AC508}">
  <ds:schemaRefs/>
</ds:datastoreItem>
</file>

<file path=customXml/itemProps22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23.xml><?xml version="1.0" encoding="utf-8"?>
<ds:datastoreItem xmlns:ds="http://schemas.openxmlformats.org/officeDocument/2006/customXml" ds:itemID="{5DAE9A7A-4B6B-4C9B-97DC-5ED7356430CB}">
  <ds:schemaRefs/>
</ds:datastoreItem>
</file>

<file path=customXml/itemProps24.xml><?xml version="1.0" encoding="utf-8"?>
<ds:datastoreItem xmlns:ds="http://schemas.openxmlformats.org/officeDocument/2006/customXml" ds:itemID="{2941E3E0-FE2B-4022-8B5C-8921337987F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46</vt:i4>
      </vt:variant>
    </vt:vector>
  </HeadingPairs>
  <TitlesOfParts>
    <vt:vector size="87" baseType="lpstr">
      <vt:lpstr>Tow Vehicles (2)</vt:lpstr>
      <vt:lpstr>Sheet3 (2)</vt:lpstr>
      <vt:lpstr>HelperTBs</vt:lpstr>
      <vt:lpstr>Coordinators</vt:lpstr>
      <vt:lpstr>Projects</vt:lpstr>
      <vt:lpstr>Tow Vehicles (3)</vt:lpstr>
      <vt:lpstr>Driver Tech List</vt:lpstr>
      <vt:lpstr>Priorities &amp; Summary</vt:lpstr>
      <vt:lpstr>Enter Work Orders</vt:lpstr>
      <vt:lpstr>Sheet3</vt:lpstr>
      <vt:lpstr>1stShift</vt:lpstr>
      <vt:lpstr>3rdshiftTB</vt:lpstr>
      <vt:lpstr>2ndShiftTB</vt:lpstr>
      <vt:lpstr>Tow Vehicles</vt:lpstr>
      <vt:lpstr>New Monday 3</vt:lpstr>
      <vt:lpstr>House Work Requests</vt:lpstr>
      <vt:lpstr>Monday 3</vt:lpstr>
      <vt:lpstr>Monday 1</vt:lpstr>
      <vt:lpstr>Monday 2</vt:lpstr>
      <vt:lpstr>Tuesday 3</vt:lpstr>
      <vt:lpstr>Tuesday 1</vt:lpstr>
      <vt:lpstr>ProjectList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1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Andrew Schillke</cp:lastModifiedBy>
  <cp:lastPrinted>2021-03-23T11:34:54Z</cp:lastPrinted>
  <dcterms:created xsi:type="dcterms:W3CDTF">2017-02-13T16:10:18Z</dcterms:created>
  <dcterms:modified xsi:type="dcterms:W3CDTF">2021-04-19T14:37:28Z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d215aa7f-3145-4b37-ab5a-3c97e77bb1c1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