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Shared Documents/Daily Ops/Durability Schedule/"/>
    </mc:Choice>
  </mc:AlternateContent>
  <xr:revisionPtr revIDLastSave="4033" documentId="8_{23F5B1F2-696D-476F-89F1-DF088F2A3FF1}" xr6:coauthVersionLast="46" xr6:coauthVersionMax="46" xr10:uidLastSave="{92932E54-17F7-4E27-BBFF-157E505900CB}"/>
  <bookViews>
    <workbookView xWindow="-120" yWindow="-120" windowWidth="29040" windowHeight="15840" firstSheet="2" activeTab="6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state="hidden" r:id="rId11"/>
    <sheet name="Wednesday 3" sheetId="52" state="hidden" r:id="rId12"/>
    <sheet name="Wednesday 1" sheetId="53" state="hidden" r:id="rId13"/>
    <sheet name="Wednesday 2" sheetId="44" state="hidden" r:id="rId14"/>
    <sheet name="Thursday 3" sheetId="54" state="hidden" r:id="rId15"/>
    <sheet name="Thursday 1" sheetId="55" state="hidden" r:id="rId16"/>
    <sheet name="Thursday 2" sheetId="45" state="hidden" r:id="rId17"/>
    <sheet name="Friday 3" sheetId="56" state="hidden" r:id="rId18"/>
    <sheet name="Friday 1" sheetId="57" state="hidden" r:id="rId19"/>
    <sheet name="Friday 2" sheetId="41" state="hidden" r:id="rId20"/>
    <sheet name="Saturday 3" sheetId="39" state="hidden" r:id="rId21"/>
    <sheet name="Saturday 1" sheetId="40" state="hidden" r:id="rId22"/>
    <sheet name="Saturday 2" sheetId="46" state="hidden" r:id="rId23"/>
    <sheet name="Sunday 3" sheetId="58" state="hidden" r:id="rId24"/>
    <sheet name="Sunday 1" sheetId="59" state="hidden" r:id="rId25"/>
    <sheet name="Sunday 2" sheetId="47" state="hidden" r:id="rId26"/>
    <sheet name="New Monday 3" sheetId="60" state="hidden" r:id="rId27"/>
    <sheet name="New Monday 1" sheetId="61" state="hidden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7" hidden="1">'Monday 2'!$I$4:$I$55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ProjectList!$B$1:$B$628</definedName>
    <definedName name="_xlnm._FilterDatabase" localSheetId="8" hidden="1">'Tuesday 3'!$I$4:$I$55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List'!$C$34:$C$118</definedName>
    <definedName name="Drivers1" localSheetId="4">'Driver Tech List'!$C$2:$C$78</definedName>
    <definedName name="Drivers1">'Driver Tech List'!$C$2:$C$79</definedName>
    <definedName name="Drivers2" localSheetId="4">'Driver Tech List'!$C$34:$C$94</definedName>
    <definedName name="Drivers2">'Driver Tech List'!$C$34:$C$95</definedName>
    <definedName name="Drivers3" localSheetId="4">'Driver Tech List'!$C$47:$C$101</definedName>
    <definedName name="Drivers3">'Driver Tech List'!$C$47:$C$104</definedName>
    <definedName name="EstHours">'Enter Work Orders'!#REF!</definedName>
    <definedName name="FieldTest" localSheetId="4">ProjectList!$B$591:$B$599</definedName>
    <definedName name="FieldTest">ProjectList!$B$592:$B$600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ProjectList!$B$2:$G$589</definedName>
    <definedName name="Projects" localSheetId="4">ProjectList!$B$541:$B$541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2" i="53"/>
  <c r="I11" i="53"/>
  <c r="I10" i="53"/>
  <c r="I9" i="53"/>
  <c r="I8" i="53"/>
  <c r="I7" i="53"/>
  <c r="I6" i="53"/>
  <c r="I5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2" i="52"/>
  <c r="I11" i="52"/>
  <c r="I10" i="52"/>
  <c r="I9" i="52"/>
  <c r="I8" i="52"/>
  <c r="I7" i="52"/>
  <c r="I6" i="52"/>
  <c r="I5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2" i="43"/>
  <c r="I11" i="43"/>
  <c r="I10" i="43"/>
  <c r="I9" i="43"/>
  <c r="I8" i="43"/>
  <c r="I7" i="43"/>
  <c r="I6" i="43"/>
  <c r="I5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2" i="51"/>
  <c r="I11" i="51"/>
  <c r="I10" i="51"/>
  <c r="I9" i="51"/>
  <c r="I8" i="51"/>
  <c r="I7" i="51"/>
  <c r="I6" i="51"/>
  <c r="I5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2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T7" i="61"/>
  <c r="S7" i="6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S10" i="45"/>
  <c r="T10" i="45" s="1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S6" i="54"/>
  <c r="T6" i="54" s="1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S15" i="44"/>
  <c r="T15" i="44" s="1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T16" i="53" s="1"/>
  <c r="W15" i="53"/>
  <c r="V15" i="53"/>
  <c r="S15" i="53"/>
  <c r="T15" i="53" s="1"/>
  <c r="W14" i="53"/>
  <c r="V14" i="53"/>
  <c r="S14" i="53"/>
  <c r="T14" i="53" s="1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T7" i="53" s="1"/>
  <c r="W6" i="53"/>
  <c r="V6" i="53"/>
  <c r="S6" i="53"/>
  <c r="T6" i="53" s="1"/>
  <c r="W5" i="53"/>
  <c r="V5" i="53"/>
  <c r="S5" i="53"/>
  <c r="T5" i="53" s="1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T14" i="52" s="1"/>
  <c r="W12" i="52"/>
  <c r="V12" i="52"/>
  <c r="S12" i="52"/>
  <c r="T12" i="52" s="1"/>
  <c r="W11" i="52"/>
  <c r="V11" i="52"/>
  <c r="S11" i="52"/>
  <c r="T11" i="52" s="1"/>
  <c r="W10" i="52"/>
  <c r="V10" i="52"/>
  <c r="S10" i="52"/>
  <c r="T10" i="52" s="1"/>
  <c r="W9" i="52"/>
  <c r="V9" i="52"/>
  <c r="S9" i="52"/>
  <c r="T9" i="52" s="1"/>
  <c r="W8" i="52"/>
  <c r="V8" i="52"/>
  <c r="S8" i="52"/>
  <c r="T8" i="52" s="1"/>
  <c r="W7" i="52"/>
  <c r="V7" i="52"/>
  <c r="S7" i="52"/>
  <c r="T7" i="52" s="1"/>
  <c r="W6" i="52"/>
  <c r="V6" i="52"/>
  <c r="S6" i="52"/>
  <c r="T6" i="52" s="1"/>
  <c r="W5" i="52"/>
  <c r="V5" i="52"/>
  <c r="S5" i="52"/>
  <c r="T5" i="52" s="1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T15" i="43" s="1"/>
  <c r="W14" i="43"/>
  <c r="V14" i="43"/>
  <c r="S14" i="43"/>
  <c r="T14" i="43" s="1"/>
  <c r="W12" i="43"/>
  <c r="V12" i="43"/>
  <c r="S12" i="43"/>
  <c r="T12" i="43" s="1"/>
  <c r="W11" i="43"/>
  <c r="V11" i="43"/>
  <c r="S11" i="43"/>
  <c r="T11" i="43" s="1"/>
  <c r="W10" i="43"/>
  <c r="V10" i="43"/>
  <c r="S10" i="43"/>
  <c r="T10" i="43" s="1"/>
  <c r="W9" i="43"/>
  <c r="V9" i="43"/>
  <c r="S9" i="43"/>
  <c r="T9" i="43" s="1"/>
  <c r="W8" i="43"/>
  <c r="V8" i="43"/>
  <c r="S8" i="43"/>
  <c r="T8" i="43" s="1"/>
  <c r="W7" i="43"/>
  <c r="V7" i="43"/>
  <c r="S7" i="43"/>
  <c r="T7" i="43" s="1"/>
  <c r="W6" i="43"/>
  <c r="V6" i="43"/>
  <c r="S6" i="43"/>
  <c r="T6" i="43" s="1"/>
  <c r="W5" i="43"/>
  <c r="V5" i="43"/>
  <c r="S5" i="43"/>
  <c r="T5" i="43" s="1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T16" i="51" s="1"/>
  <c r="W15" i="51"/>
  <c r="V15" i="51"/>
  <c r="S15" i="51"/>
  <c r="T15" i="51" s="1"/>
  <c r="W14" i="51"/>
  <c r="V14" i="51"/>
  <c r="S14" i="51"/>
  <c r="T14" i="51" s="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T8" i="51" s="1"/>
  <c r="W7" i="51"/>
  <c r="V7" i="51"/>
  <c r="S7" i="51"/>
  <c r="T7" i="51" s="1"/>
  <c r="W6" i="51"/>
  <c r="V6" i="51"/>
  <c r="S6" i="51"/>
  <c r="T6" i="51" s="1"/>
  <c r="W5" i="51"/>
  <c r="V5" i="51"/>
  <c r="S5" i="51"/>
  <c r="T5" i="51" s="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T9" i="49" l="1"/>
  <c r="I9" i="49"/>
  <c r="T11" i="42"/>
  <c r="I11" i="42"/>
  <c r="T8" i="49"/>
  <c r="I8" i="49"/>
  <c r="T6" i="49"/>
  <c r="I6" i="49"/>
  <c r="T11" i="49"/>
  <c r="I11" i="49"/>
  <c r="T5" i="49"/>
  <c r="I5" i="49"/>
  <c r="T7" i="49"/>
  <c r="I7" i="49"/>
  <c r="T10" i="49"/>
  <c r="I10" i="49"/>
  <c r="T10" i="42"/>
  <c r="I10" i="42"/>
  <c r="T9" i="42"/>
  <c r="I9" i="42"/>
  <c r="T8" i="42"/>
  <c r="I8" i="42"/>
  <c r="T7" i="42"/>
  <c r="I7" i="42"/>
  <c r="T6" i="42"/>
  <c r="I6" i="42"/>
  <c r="T5" i="42"/>
  <c r="I5" i="42"/>
  <c r="T14" i="49"/>
  <c r="I14" i="49"/>
  <c r="I15" i="42"/>
  <c r="I14" i="42"/>
  <c r="I7" i="50"/>
  <c r="I6" i="50"/>
  <c r="I5" i="50"/>
  <c r="I15" i="50"/>
  <c r="I14" i="50"/>
  <c r="R1" i="52"/>
  <c r="R2" i="52" s="1"/>
  <c r="R1" i="43"/>
  <c r="R2" i="43" s="1"/>
  <c r="R1" i="51"/>
  <c r="R2" i="51" s="1"/>
  <c r="R1" i="53"/>
  <c r="R2" i="53" s="1"/>
  <c r="R1" i="39"/>
  <c r="R2" i="39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49" l="1"/>
  <c r="R2" i="49" s="1"/>
  <c r="R1" i="42"/>
  <c r="R2" i="42" s="1"/>
  <c r="R1" i="50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11" i="60"/>
  <c r="K10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I2" i="43"/>
  <c r="I2" i="52"/>
  <c r="I2" i="53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15" i="42" l="1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<sst xmlns="http://schemas.openxmlformats.org/spreadsheetml/2006/main" count="3997" uniqueCount="1449">
  <si>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</si>
  <si>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</si>
  <si>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</si>
  <si>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</si>
  <si>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</si>
  <si>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</si>
  <si>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</si>
  <si>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</si>
  <si>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</si>
  <si>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</si>
  <si>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</si>
  <si>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</si>
  <si>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</si>
  <si>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</si>
  <si>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</si>
  <si>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</si>
  <si>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</si>
  <si>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</si>
  <si>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</si>
  <si>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</si>
  <si>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</si>
  <si>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</si>
  <si>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</si>
  <si>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</si>
  <si>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</si>
  <si>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</si>
  <si>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</si>
  <si>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</si>
  <si>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</si>
  <si>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</si>
  <si>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</si>
  <si>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</si>
  <si>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</si>
  <si>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</si>
  <si>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</si>
  <si>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</si>
  <si>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</si>
  <si>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</si>
  <si>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</si>
  <si>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</si>
  <si>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</si>
  <si>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</si>
  <si>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</si>
  <si>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</si>
  <si>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</si>
  <si>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</si>
  <si>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</si>
  <si>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</si>
  <si>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</si>
  <si>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</si>
  <si>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</si>
  <si>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</si>
  <si>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</si>
  <si>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</si>
  <si>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</si>
  <si>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</si>
  <si>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</si>
  <si>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</si>
  <si>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</si>
  <si>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</si>
  <si>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</si>
  <si>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</si>
  <si>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</si>
  <si>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</si>
  <si>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</si>
  <si>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</si>
  <si>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</si>
  <si>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</si>
  <si>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</si>
  <si>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</si>
  <si>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</si>
  <si>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</si>
  <si>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</si>
  <si>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</si>
  <si>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</si>
  <si>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</si>
  <si>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</si>
  <si>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</si>
  <si>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</si>
  <si>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</si>
  <si>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</si>
  <si>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</si>
  <si>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</si>
  <si>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</si>
  <si>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</si>
  <si>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</si>
  <si>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</si>
  <si>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</si>
  <si>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</si>
  <si>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</si>
  <si>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</si>
  <si>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</si>
  <si>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</si>
  <si>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</si>
  <si>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</si>
  <si>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</si>
  <si>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</si>
  <si>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</si>
  <si>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</si>
  <si>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</si>
  <si>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</si>
  <si>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</si>
  <si>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</si>
  <si>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</si>
  <si>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</si>
  <si>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</si>
  <si>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</si>
  <si>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</si>
  <si>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</si>
  <si>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</si>
  <si>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</si>
  <si>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</si>
  <si>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</si>
  <si>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</si>
  <si>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</si>
  <si>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</si>
  <si>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</si>
  <si>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</si>
  <si>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</si>
  <si>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</si>
  <si>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</si>
  <si>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</si>
  <si>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</si>
  <si>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</si>
  <si>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</si>
  <si>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</si>
  <si>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</si>
  <si>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</si>
  <si>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</si>
  <si>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</si>
  <si>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</si>
  <si>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</si>
  <si>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</si>
  <si>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</si>
  <si>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</si>
  <si>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</si>
  <si>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</si>
  <si>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</si>
  <si>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</si>
  <si>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</si>
  <si>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</si>
  <si>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</si>
  <si>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</si>
  <si>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</si>
  <si>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</si>
  <si>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</si>
  <si>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</si>
  <si>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</si>
  <si>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</si>
  <si>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</si>
  <si>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</si>
  <si>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</si>
  <si>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</si>
  <si>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</si>
  <si>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</si>
  <si>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</si>
  <si>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</si>
  <si>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</si>
  <si>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</si>
  <si>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</si>
  <si>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</si>
  <si>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</si>
  <si>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</si>
  <si>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</si>
  <si>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</si>
  <si>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</si>
  <si>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</si>
  <si>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</si>
  <si>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</si>
  <si>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</si>
  <si>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</si>
  <si>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</si>
  <si>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</si>
  <si>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</si>
  <si>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</si>
  <si>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</si>
  <si>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</si>
  <si>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</si>
  <si>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</si>
  <si>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</si>
  <si>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</si>
  <si>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</si>
  <si>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</si>
  <si>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</si>
  <si>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</si>
  <si>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</si>
  <si>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</si>
  <si>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</si>
  <si>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</si>
  <si>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</si>
  <si>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</si>
  <si>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</si>
  <si>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</si>
  <si>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</si>
  <si>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robert.ellis@navistar.com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</si>
  <si>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</si>
  <si>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</si>
  <si>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</si>
  <si>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</si>
  <si>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</si>
  <si>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</si>
  <si>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</si>
  <si>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</si>
  <si>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</si>
  <si>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</si>
  <si>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</si>
  <si>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</si>
  <si>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</si>
  <si>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</si>
  <si>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</si>
  <si>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</si>
  <si>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</si>
  <si>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</si>
  <si>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</si>
  <si>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</si>
  <si>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</si>
  <si>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</si>
  <si>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</si>
  <si>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</si>
  <si>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</si>
  <si>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</si>
  <si>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</si>
  <si>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</si>
  <si>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</si>
  <si>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</si>
  <si>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</si>
  <si>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</si>
  <si>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</si>
  <si>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</si>
  <si>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</si>
  <si>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</si>
  <si>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</si>
  <si>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</si>
  <si>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</si>
  <si>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</si>
  <si>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</si>
  <si>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</si>
  <si>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</si>
  <si>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</si>
  <si>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</si>
  <si>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</si>
  <si>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</si>
  <si>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</si>
  <si>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</si>
  <si>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</si>
  <si>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</si>
  <si>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</si>
  <si>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</si>
  <si>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</si>
  <si>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</si>
  <si>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</si>
  <si>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</si>
  <si>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</si>
  <si>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</si>
  <si>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</si>
  <si>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</si>
  <si>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</si>
  <si>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</si>
  <si>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</si>
  <si>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</si>
  <si>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</si>
  <si>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</si>
  <si>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</si>
  <si>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</si>
  <si>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</si>
  <si>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</si>
  <si>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</si>
  <si>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</si>
  <si>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</si>
  <si>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</si>
  <si>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</si>
  <si>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</si>
  <si>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</si>
  <si>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</si>
  <si>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</si>
  <si>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</si>
  <si>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</si>
  <si>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</si>
  <si>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</si>
  <si>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</si>
  <si>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</si>
  <si>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</si>
  <si>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</si>
  <si>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</si>
  <si>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</si>
  <si>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</si>
  <si>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</si>
  <si>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</si>
  <si>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</si>
  <si>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</si>
  <si>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</si>
  <si>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</si>
  <si>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</si>
  <si>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</si>
  <si>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</si>
  <si>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</si>
  <si>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</si>
  <si>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</si>
  <si>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</si>
  <si>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</si>
  <si>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</si>
  <si>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</si>
  <si>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</si>
  <si>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</si>
  <si>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</si>
  <si>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</si>
  <si>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</si>
  <si>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</si>
  <si>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</si>
  <si>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</si>
  <si>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</si>
  <si>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</si>
  <si>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</si>
  <si>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</si>
  <si>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</si>
  <si>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</si>
  <si>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</si>
  <si>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</si>
  <si>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</si>
  <si>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</si>
  <si>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</si>
  <si>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</si>
  <si>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</si>
  <si>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</si>
  <si>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</si>
  <si>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</si>
  <si>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</si>
  <si>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</si>
  <si>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</si>
  <si>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</si>
  <si>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</si>
  <si>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</si>
  <si>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</si>
  <si>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</si>
  <si>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</si>
  <si>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</si>
  <si>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</si>
  <si>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</si>
  <si>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</si>
  <si>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</si>
  <si>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</si>
  <si>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</si>
  <si>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</si>
  <si>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</si>
  <si>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</si>
  <si>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</si>
  <si>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</si>
  <si>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</si>
  <si>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</si>
  <si>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</si>
  <si>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</si>
  <si>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</si>
  <si>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Water basin 9" (8-10")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</si>
  <si>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</si>
  <si>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</si>
  <si>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</si>
  <si>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</si>
  <si>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</si>
  <si>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</si>
  <si>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</si>
  <si>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</si>
  <si>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</si>
  <si>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</si>
  <si>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</si>
  <si>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</si>
  <si>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</si>
  <si>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</si>
  <si>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</si>
  <si>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</si>
  <si>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</si>
  <si>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</si>
  <si>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</si>
  <si>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</si>
  <si>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</si>
  <si>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</si>
  <si>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</si>
  <si>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</si>
  <si>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</si>
  <si>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</si>
  <si>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</si>
  <si>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</si>
  <si>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</si>
  <si>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</si>
  <si>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</si>
  <si>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</si>
  <si>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</si>
  <si>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</si>
  <si>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</si>
  <si>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</si>
  <si>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</si>
  <si>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</si>
  <si>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</si>
  <si>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</si>
  <si>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</si>
  <si>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</si>
  <si>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</si>
  <si>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</si>
  <si>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</si>
  <si>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</si>
  <si>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</si>
  <si>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</si>
  <si>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</si>
  <si>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</si>
  <si>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</si>
  <si>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</si>
  <si>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</si>
  <si>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</si>
  <si>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</si>
  <si>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</si>
  <si>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</si>
  <si>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</si>
  <si>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</si>
  <si>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</si>
  <si>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</si>
  <si>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</si>
  <si>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</si>
  <si>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</si>
  <si>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</si>
  <si>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</si>
  <si>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</si>
  <si>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</si>
  <si>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</si>
  <si>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</si>
  <si>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</si>
  <si>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</si>
  <si>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</si>
  <si>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</si>
  <si>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</si>
  <si>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</si>
  <si>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</si>
  <si>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</si>
  <si>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</si>
  <si>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</si>
  <si>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</si>
  <si>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</si>
  <si>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</si>
  <si>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</si>
  <si>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</si>
  <si>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</si>
  <si>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</si>
  <si>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</si>
  <si>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</si>
  <si>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</si>
  <si>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</si>
  <si>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</si>
  <si>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</si>
  <si>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</si>
  <si>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</si>
  <si>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</si>
  <si>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</si>
  <si>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</si>
  <si>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</si>
  <si>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</si>
  <si>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</si>
  <si>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</si>
  <si>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</si>
  <si>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</si>
  <si>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</si>
  <si>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</si>
  <si>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</si>
  <si>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</si>
  <si>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</si>
  <si>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</si>
  <si>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</si>
  <si>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</si>
  <si>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</si>
  <si>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</si>
  <si>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</si>
  <si>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</si>
  <si>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</si>
  <si>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</si>
  <si>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</si>
  <si>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</si>
  <si>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</si>
  <si>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</si>
  <si>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</si>
  <si>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</si>
  <si>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</si>
  <si>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</si>
  <si>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</si>
  <si>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</si>
  <si>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</si>
  <si>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</si>
  <si>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</si>
  <si>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</si>
  <si>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</si>
  <si>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</si>
  <si>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</si>
  <si>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</si>
  <si>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</si>
  <si>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</si>
  <si>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</si>
  <si>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</si>
  <si>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</si>
  <si>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</si>
  <si>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</si>
  <si>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</si>
  <si>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</si>
  <si>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</si>
  <si>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</si>
  <si>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</si>
  <si>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</si>
  <si>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</si>
  <si>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</si>
  <si>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</si>
  <si>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</si>
  <si>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</si>
  <si>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</si>
  <si>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</si>
  <si>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</si>
  <si>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</si>
  <si>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</si>
  <si>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</si>
  <si>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</si>
  <si>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</si>
  <si>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</si>
  <si>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</si>
  <si>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</si>
  <si>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</si>
  <si>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</si>
  <si>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</si>
  <si>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</si>
  <si>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</si>
  <si>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</si>
  <si>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</si>
  <si>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</si>
  <si>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</si>
  <si>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</si>
  <si>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</si>
  <si>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</si>
  <si>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</si>
  <si>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</si>
  <si>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</si>
  <si>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</si>
  <si>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</si>
  <si>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</si>
  <si>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</si>
  <si>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</si>
  <si>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</si>
  <si>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</si>
  <si>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</si>
  <si>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</si>
  <si>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</si>
  <si>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</si>
  <si>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</si>
  <si>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</si>
  <si>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</si>
  <si>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</si>
  <si>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</si>
  <si>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</si>
  <si>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</si>
  <si>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</si>
  <si>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</si>
  <si>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</si>
  <si>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</si>
  <si>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</si>
  <si>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</si>
  <si>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</si>
  <si>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</si>
  <si>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</si>
  <si>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</si>
  <si>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</si>
  <si>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</si>
  <si>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</si>
  <si>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</si>
  <si>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</si>
  <si>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</si>
  <si>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</si>
  <si>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</si>
  <si>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</si>
  <si>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</si>
  <si>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</si>
  <si>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</si>
  <si>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</si>
  <si>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</si>
  <si>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</si>
  <si>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</si>
  <si>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</si>
  <si>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</si>
  <si>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</si>
  <si>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</si>
  <si>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</si>
  <si>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</si>
  <si>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</si>
  <si>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</si>
  <si>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</si>
  <si>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</si>
  <si>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</si>
  <si>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</si>
  <si>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</si>
  <si>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</si>
  <si>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</si>
  <si>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</si>
  <si>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</si>
  <si>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</si>
  <si>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</si>
  <si>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</si>
  <si>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</si>
  <si>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</si>
  <si>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</si>
  <si>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</si>
  <si>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</si>
  <si>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</si>
  <si>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</si>
  <si>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</si>
  <si>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</si>
  <si>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</si>
  <si>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</si>
  <si>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</si>
  <si>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</si>
  <si>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</si>
  <si>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</si>
  <si>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</si>
  <si>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</si>
  <si>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</si>
  <si>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</si>
  <si>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</si>
  <si>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</si>
  <si>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</si>
  <si>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</si>
  <si>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</si>
  <si>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</si>
  <si>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</si>
  <si>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</si>
  <si>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</si>
  <si>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</si>
  <si>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</si>
  <si>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</si>
  <si>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</si>
  <si>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</si>
  <si>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</si>
  <si>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</si>
  <si>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</si>
  <si>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</si>
  <si>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</si>
  <si>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</si>
  <si>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</si>
  <si>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</si>
  <si>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</si>
  <si>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</si>
  <si>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</si>
  <si>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</si>
  <si>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</si>
  <si>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</si>
  <si>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</si>
  <si>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</si>
  <si>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</si>
  <si>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</si>
  <si>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</si>
  <si>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</si>
  <si>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</si>
  <si>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</si>
  <si>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</si>
  <si>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</si>
  <si>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</si>
  <si>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</si>
  <si>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</si>
  <si>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</si>
  <si>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</si>
  <si>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</si>
  <si>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</si>
  <si>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</si>
  <si>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</si>
  <si>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</si>
  <si>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</si>
  <si>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</si>
  <si>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</si>
  <si>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</si>
  <si>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</si>
  <si>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</si>
  <si>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</si>
  <si>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</si>
  <si>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</si>
  <si>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</si>
  <si>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</si>
  <si>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</si>
  <si>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</si>
  <si>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</si>
  <si>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</si>
  <si>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</si>
  <si>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</si>
  <si>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</si>
  <si>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</si>
  <si>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</si>
  <si>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</si>
  <si>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</si>
  <si>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</si>
  <si>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</si>
  <si>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</si>
  <si>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</si>
  <si>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</si>
  <si>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</si>
  <si>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</si>
  <si>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</si>
  <si>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</si>
  <si>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</si>
  <si>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</si>
  <si>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</si>
  <si>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</si>
  <si>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</si>
  <si>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</si>
  <si>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</si>
  <si>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</si>
  <si>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</si>
  <si>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</si>
  <si>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</si>
  <si>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</si>
  <si>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</si>
  <si>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</si>
  <si>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</si>
  <si>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</si>
  <si>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</si>
  <si>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</si>
  <si>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</si>
  <si>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</si>
  <si>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</si>
  <si>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</si>
  <si>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</si>
  <si>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</si>
  <si>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</si>
  <si>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</si>
  <si>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</si>
  <si>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</si>
  <si>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</si>
  <si>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</si>
  <si>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</si>
  <si>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</si>
  <si>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</si>
  <si>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</si>
  <si>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</si>
  <si>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</si>
  <si>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</si>
  <si>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</si>
  <si>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</si>
  <si>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</si>
  <si>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</si>
  <si>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</si>
  <si>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</si>
  <si>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</si>
  <si>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</si>
  <si>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</si>
  <si>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</si>
  <si>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</si>
  <si>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</si>
  <si>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</si>
  <si>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</si>
  <si>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</si>
  <si>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</si>
  <si>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</si>
  <si>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</si>
  <si>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</si>
  <si>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</si>
  <si>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</si>
  <si>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</si>
  <si>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</si>
  <si>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</si>
  <si>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</si>
  <si>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</si>
  <si>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</si>
  <si>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</si>
  <si>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</si>
  <si>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</si>
  <si>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</si>
  <si>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</si>
  <si>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</si>
  <si>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</si>
  <si>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</si>
  <si>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</si>
  <si>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</si>
  <si>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</si>
  <si>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</si>
  <si>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</si>
  <si>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</si>
  <si>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</si>
  <si>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</si>
  <si>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</si>
  <si>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</si>
  <si>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</si>
  <si>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</si>
  <si>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</si>
  <si>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</si>
  <si>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</si>
  <si>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</si>
  <si>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</si>
  <si>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</si>
  <si>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</si>
  <si>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</si>
  <si>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</si>
  <si>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</si>
  <si>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</si>
  <si>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</si>
  <si>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</si>
  <si>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</si>
  <si>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</si>
  <si>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</si>
  <si>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</si>
  <si>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</si>
  <si>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</si>
  <si>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</si>
  <si>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</si>
  <si>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</si>
  <si>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</si>
  <si>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</si>
  <si>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</si>
  <si>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</si>
  <si>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</si>
  <si>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</si>
  <si>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</si>
  <si>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</si>
  <si>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</si>
  <si>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</si>
  <si>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</si>
  <si>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</si>
  <si>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</si>
  <si>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</si>
  <si>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</si>
  <si>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</si>
  <si>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</si>
  <si>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</si>
  <si>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</si>
  <si>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</si>
  <si>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</si>
  <si>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</si>
  <si>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</si>
  <si>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</si>
  <si>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</si>
  <si>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</si>
  <si>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</si>
  <si>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</si>
  <si>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</si>
  <si>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</si>
  <si>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</si>
  <si>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</si>
  <si>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</si>
  <si>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</si>
  <si>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</si>
  <si>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</si>
  <si>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</si>
  <si>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</si>
  <si>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</si>
  <si>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</si>
  <si>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</si>
  <si>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</si>
  <si>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</si>
  <si>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</si>
  <si>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</si>
  <si>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</si>
  <si>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</si>
  <si>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</si>
  <si>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</si>
  <si>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</si>
  <si>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</si>
  <si>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</si>
  <si>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</si>
  <si>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</si>
  <si>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</si>
  <si>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</si>
  <si>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</si>
  <si>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</si>
  <si>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</si>
  <si>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</si>
  <si>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</si>
  <si>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</si>
  <si>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</si>
  <si>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</si>
  <si>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</si>
  <si>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</si>
  <si>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</si>
  <si>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</si>
  <si>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</si>
  <si>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</si>
  <si>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</si>
  <si>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</si>
  <si>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</si>
  <si>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</si>
  <si>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</si>
  <si>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</si>
  <si>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</si>
  <si>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</si>
  <si>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</si>
  <si>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</si>
  <si>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</si>
  <si>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</si>
  <si>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</si>
  <si>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</si>
  <si>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</si>
  <si>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</si>
  <si>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</si>
  <si>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</si>
  <si>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</si>
  <si>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</si>
  <si>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</si>
  <si>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</si>
  <si>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</si>
  <si>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</si>
  <si>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</si>
  <si>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</si>
  <si>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</si>
  <si>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</si>
  <si>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</si>
  <si>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</si>
  <si>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</si>
  <si>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</si>
  <si>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</si>
  <si>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</si>
  <si>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</si>
  <si>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</si>
  <si>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</si>
  <si>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</si>
  <si>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</si>
  <si>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</si>
  <si>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</si>
  <si>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</si>
  <si>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</si>
  <si>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</si>
  <si>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</si>
  <si>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</si>
  <si>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</si>
  <si>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</si>
  <si>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</si>
  <si>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</si>
  <si>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</si>
  <si>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</si>
  <si>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</si>
  <si>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</si>
  <si>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</si>
  <si>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</si>
  <si>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</si>
  <si>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</si>
  <si>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</si>
  <si>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</si>
  <si>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</si>
  <si>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</si>
  <si>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</si>
  <si>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</si>
  <si>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</si>
  <si>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</si>
  <si>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</si>
  <si>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</si>
  <si>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</si>
  <si>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</si>
  <si>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</si>
  <si>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</si>
  <si>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</si>
  <si>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</si>
  <si>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</si>
  <si>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</si>
  <si>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</si>
  <si>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</si>
  <si>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</si>
  <si>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</si>
  <si>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</si>
  <si>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</si>
  <si>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</si>
  <si>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</si>
  <si>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</si>
  <si>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</si>
  <si>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</si>
  <si>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</si>
  <si>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</si>
  <si>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</si>
  <si>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</si>
  <si>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</si>
  <si>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</si>
  <si>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</si>
  <si>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</si>
  <si>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</si>
  <si>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</si>
  <si>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</si>
  <si>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</si>
  <si>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</si>
  <si>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</si>
  <si>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</si>
  <si>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</si>
  <si>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</si>
  <si>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</si>
  <si>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</si>
  <si>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</si>
  <si>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</si>
  <si>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</si>
  <si>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</si>
  <si>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</si>
  <si>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</si>
  <si>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</si>
  <si>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</si>
  <si>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</si>
  <si>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</si>
  <si>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</si>
  <si>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</si>
  <si>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</si>
  <si>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</si>
  <si>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</si>
  <si>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</si>
  <si>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</si>
  <si>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</si>
  <si>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</si>
  <si>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</si>
  <si>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</si>
  <si>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</si>
  <si>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</si>
  <si>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</si>
  <si>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</si>
  <si>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</si>
  <si>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</si>
  <si>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</si>
  <si>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</si>
  <si>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</si>
  <si>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</si>
  <si>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</si>
  <si>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</si>
  <si>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</si>
  <si>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</si>
  <si>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</si>
  <si>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</si>
  <si>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</si>
  <si>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</si>
  <si>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</si>
  <si>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</si>
  <si>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</si>
  <si>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</si>
  <si>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</si>
  <si>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</si>
  <si>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</si>
  <si>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</si>
  <si>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</si>
  <si>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</si>
  <si>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</si>
  <si>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</si>
  <si>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</si>
  <si>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</si>
  <si>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</si>
  <si>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</si>
  <si>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</si>
  <si>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</si>
  <si>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</si>
  <si>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</si>
  <si>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</si>
  <si>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</si>
  <si>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Tire Test Events NC-175573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</si>
  <si>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</si>
  <si>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</si>
  <si>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</si>
  <si>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</si>
  <si>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</si>
  <si>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</si>
  <si>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</si>
  <si>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</si>
  <si>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</si>
  <si>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</si>
  <si>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</si>
  <si>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</si>
  <si>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</si>
  <si>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</si>
  <si>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</si>
  <si>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</si>
  <si>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</si>
  <si>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</si>
  <si>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</si>
  <si>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</si>
  <si>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</si>
  <si>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</si>
  <si>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</si>
  <si>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</si>
  <si>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</si>
  <si>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</si>
  <si>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</si>
  <si>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</si>
  <si>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</si>
  <si>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</si>
  <si>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</si>
  <si>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</si>
  <si>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</si>
  <si>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</si>
  <si>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</si>
  <si>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</si>
  <si>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</si>
  <si>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</si>
  <si>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</si>
  <si>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</si>
  <si>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</si>
  <si>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</si>
  <si>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</si>
  <si>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</si>
  <si>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</si>
  <si>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</si>
  <si>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</si>
  <si>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</si>
  <si>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</si>
  <si>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</si>
  <si>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</si>
  <si>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</si>
  <si>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</si>
  <si>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</si>
  <si>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</si>
  <si>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</si>
  <si>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</si>
  <si>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</si>
  <si>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</si>
  <si>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</si>
  <si>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</si>
  <si>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</si>
  <si>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</si>
  <si>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</si>
  <si>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</si>
  <si>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</si>
  <si>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</si>
  <si>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</si>
  <si>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</si>
  <si>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</si>
  <si>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</si>
  <si>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</si>
  <si>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</si>
  <si>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</si>
  <si>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</si>
  <si>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</si>
  <si>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</si>
  <si>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</si>
  <si>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</si>
  <si>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</si>
  <si>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</si>
  <si>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</si>
  <si>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</si>
  <si>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</si>
  <si>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</si>
  <si>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</si>
  <si>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</si>
  <si>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</si>
  <si>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</si>
  <si>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</si>
  <si>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</si>
  <si>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</si>
  <si>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</si>
  <si>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</si>
  <si>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</si>
  <si>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</si>
  <si>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</si>
  <si>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</si>
  <si>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</si>
  <si>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</si>
  <si>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</si>
  <si>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</si>
  <si>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</si>
  <si>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</si>
  <si>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</si>
  <si>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</si>
  <si>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</si>
  <si>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</si>
  <si>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</si>
  <si>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</si>
  <si>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</si>
  <si>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</si>
  <si>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</si>
  <si>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</si>
  <si>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</si>
  <si>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</si>
  <si>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</si>
  <si>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</si>
  <si>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</si>
  <si>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</si>
  <si>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</si>
  <si>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</si>
  <si>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</si>
  <si>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</si>
  <si>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</si>
  <si>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</si>
  <si>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</si>
  <si>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</si>
  <si>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</si>
  <si>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</si>
  <si>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</si>
  <si>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</si>
  <si>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</si>
  <si>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</si>
  <si>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</si>
  <si>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</si>
  <si>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</si>
  <si>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</si>
  <si>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</si>
  <si>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</si>
  <si>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</si>
  <si>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</si>
  <si>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</si>
  <si>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</si>
  <si>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</si>
  <si>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</si>
  <si>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</si>
  <si>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</si>
  <si>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</si>
  <si>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</si>
  <si>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</si>
  <si>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</si>
  <si>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</si>
  <si>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</si>
  <si>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</si>
  <si>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</si>
  <si>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</si>
  <si>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</si>
  <si>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</si>
  <si>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</si>
  <si>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</si>
  <si>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</si>
  <si>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</si>
  <si>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</si>
  <si>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</si>
  <si>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</si>
  <si>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</si>
  <si>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</si>
  <si>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</si>
  <si>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</si>
  <si>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</si>
  <si>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</si>
  <si>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Need driver 12-4 for passby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</si>
  <si>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</si>
  <si>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</si>
  <si>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</si>
  <si>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</si>
  <si>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</si>
  <si>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</si>
  <si>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</si>
  <si>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</si>
  <si>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</si>
  <si>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</si>
  <si>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</si>
  <si>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</si>
  <si>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</si>
  <si>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</si>
  <si>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</si>
  <si>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</si>
  <si>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</si>
  <si>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</si>
  <si>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</si>
  <si>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</si>
  <si>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</si>
  <si>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</si>
  <si>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</si>
  <si>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</si>
  <si>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</si>
  <si>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</si>
  <si>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</si>
  <si>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</si>
  <si>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</si>
  <si>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</si>
  <si>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</si>
  <si>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</si>
  <si>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</si>
  <si>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</si>
  <si>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Link Belt Crane 2</t>
  </si>
  <si>
    <t>IL 52AQ     IN 6117C</t>
  </si>
  <si>
    <t>NCL-IT/Dev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</si>
  <si>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</si>
  <si>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</si>
  <si>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</si>
  <si>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</si>
  <si>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</si>
  <si>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</si>
  <si>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Monitor LF cam frt drv axle for movement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</si>
  <si>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</si>
  <si>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</si>
  <si>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</si>
  <si>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</si>
  <si>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</si>
  <si>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</si>
  <si>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</si>
  <si>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</si>
  <si>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</si>
  <si>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</si>
  <si>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</si>
  <si>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</si>
  <si>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</si>
  <si>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</si>
  <si>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</si>
  <si>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</si>
  <si>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</si>
  <si>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</si>
  <si>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</si>
  <si>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</si>
  <si>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</si>
  <si>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</si>
  <si>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</si>
  <si>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</si>
  <si>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</si>
  <si>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</si>
  <si>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</si>
  <si>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</si>
  <si>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</si>
  <si>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</si>
  <si>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</si>
  <si>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</si>
  <si>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</si>
  <si>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</si>
  <si>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</si>
  <si>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</si>
  <si>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</si>
  <si>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</si>
  <si>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</si>
  <si>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</si>
  <si>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</si>
  <si>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</si>
  <si>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</si>
  <si>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</si>
  <si>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</si>
  <si>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</si>
  <si>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</si>
  <si>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</si>
  <si>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</si>
  <si>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</si>
  <si>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</si>
  <si>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</si>
  <si>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</si>
  <si>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</si>
  <si>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</si>
  <si>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</si>
  <si>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</si>
  <si>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</si>
  <si>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</si>
  <si>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</si>
  <si>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</si>
  <si>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</si>
  <si>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</si>
  <si>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</si>
  <si>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</si>
  <si>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</si>
  <si>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</si>
  <si>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</si>
  <si>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</si>
  <si>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</si>
  <si>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</si>
  <si>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</si>
  <si>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</si>
  <si>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</si>
  <si>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</si>
  <si>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</si>
  <si>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</si>
  <si>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</si>
  <si>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</si>
  <si>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</si>
  <si>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</si>
  <si>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</si>
  <si>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</si>
  <si>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</si>
  <si>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</si>
  <si>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</si>
  <si>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</si>
  <si>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</si>
  <si>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</si>
  <si>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</si>
  <si>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</si>
  <si>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</si>
  <si>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</si>
  <si>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</si>
  <si>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</si>
  <si>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</si>
  <si>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</si>
  <si>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</si>
  <si>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</si>
  <si>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</si>
  <si>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</si>
  <si>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</si>
  <si>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</si>
  <si>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</si>
  <si>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</si>
  <si>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</si>
  <si>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</si>
  <si>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</si>
  <si>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</si>
  <si>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</si>
  <si>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Tow veh to garage, insp wire to drive unit, inst conn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</si>
  <si>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</si>
  <si>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</si>
  <si>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</si>
  <si>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</si>
  <si>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</si>
  <si>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</si>
  <si>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</si>
  <si>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</si>
  <si>
    <t>2nd Shift-After WO 20210315R RMP complete</t>
  </si>
  <si>
    <t>Alexander Dennis (KTN16804)</t>
  </si>
  <si>
    <t>Incoming, Safety, Dura Prep., OKTT</t>
  </si>
  <si>
    <t>20210315A RMP</t>
  </si>
  <si>
    <t>R3</t>
  </si>
  <si>
    <t>INFO: No NPG support required</t>
  </si>
  <si>
    <t>Placeholder-Cust. On site-Work TBD</t>
  </si>
  <si>
    <t>Nikola Tractor</t>
  </si>
  <si>
    <t>Tow Dyno Work - 1st Shift</t>
  </si>
  <si>
    <t>Cust on site, Safety,OKTT, Load Vehicle-Check w/cust</t>
  </si>
  <si>
    <t xml:space="preserve">500 Mile break in on oval </t>
  </si>
  <si>
    <t>Morgan Olson-NLVD Truck VIN</t>
  </si>
  <si>
    <t>High Priority truck leave 3/19</t>
  </si>
  <si>
    <t>Inst drive shaft, OKTT, safety insp</t>
  </si>
  <si>
    <t>Record axle weights and current loading config</t>
  </si>
  <si>
    <t>20210316C MPN</t>
  </si>
  <si>
    <t>Check fluids for driver on 1st shift, hood removal</t>
  </si>
  <si>
    <t xml:space="preserve">20210315A NA </t>
  </si>
  <si>
    <t>1a</t>
  </si>
  <si>
    <t>1b</t>
  </si>
  <si>
    <t>6</t>
  </si>
  <si>
    <t>7</t>
  </si>
  <si>
    <t>8</t>
  </si>
  <si>
    <t>Support Engine Vibration testing</t>
  </si>
  <si>
    <t>Support WSS vibration testing</t>
  </si>
  <si>
    <t>Price R.</t>
  </si>
  <si>
    <t>Inspect repair, load, photos: Tasks 100, 35, 30</t>
  </si>
  <si>
    <t>M/C WO 155641</t>
  </si>
  <si>
    <t>LSH1</t>
  </si>
  <si>
    <t>Weekly Inspection</t>
  </si>
  <si>
    <t>NC-208060</t>
  </si>
  <si>
    <t>LSH2</t>
  </si>
  <si>
    <t>NC-208718</t>
  </si>
  <si>
    <t>LSH3</t>
  </si>
  <si>
    <t>Fender extension paint</t>
  </si>
  <si>
    <t>NC-208054</t>
  </si>
  <si>
    <t>Engine Oil &amp; Filter change</t>
  </si>
  <si>
    <t>LSH4</t>
  </si>
  <si>
    <t>LSH5</t>
  </si>
  <si>
    <t>LSH6</t>
  </si>
  <si>
    <t>NC-208061</t>
  </si>
  <si>
    <t>NC-208300</t>
  </si>
  <si>
    <t>NC-208055</t>
  </si>
  <si>
    <t>Fender Extension Paint</t>
  </si>
  <si>
    <t>NC-208062</t>
  </si>
  <si>
    <t>NC-208057</t>
  </si>
  <si>
    <t>KS1</t>
  </si>
  <si>
    <t>Monthly inspection</t>
  </si>
  <si>
    <t>NC-207904</t>
  </si>
  <si>
    <t>KS2</t>
  </si>
  <si>
    <t>Oil Sample</t>
  </si>
  <si>
    <t>NC-208250</t>
  </si>
  <si>
    <t>Rivian Ford F150 - VIN: LFC41078Lord</t>
  </si>
  <si>
    <t>Morgan Olson NLVD TruckLord</t>
  </si>
  <si>
    <t>207666-207667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</si>
  <si>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</si>
  <si>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</si>
  <si>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</si>
  <si>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</si>
  <si>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</si>
  <si>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</si>
  <si>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</si>
  <si>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</si>
  <si>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</si>
  <si>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</si>
  <si>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</si>
  <si>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</si>
  <si>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</si>
  <si>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y</t>
  </si>
  <si>
    <t>n</t>
  </si>
  <si>
    <t>m</t>
  </si>
  <si>
    <t>88-88</t>
  </si>
  <si>
    <t>E36 MV, Green, ML652577, Field TestDid Not Arrive</t>
  </si>
  <si>
    <t>E36 MV, Green, ML652577, Field TestDid Not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</si>
</sst>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3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82" fillId="0" borderId="0" xfId="0" applyFont="1" applyAlignment="1">
      <alignment horizontal="center"/>
    </xf>
    <xf numFmtId="0" fontId="0" fillId="0" borderId="50" xfId="0" applyBorder="1" applyAlignment="1" applyProtection="1">
      <alignment vertical="top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004">
    <dxf>
      <numFmt numFmtId="0" formatCode="General"/>
    </dxf>
    <dxf>
      <numFmt numFmtId="19" formatCode="m/d/yyyy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0" defaultTableStyle="TableStyleMedium2" defaultPivotStyle="PivotStyleLight16"/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779260" y="452482"/>
              <a:ext cx="1820363" cy="214359"/>
              <a:chOff x="9229841" y="457200"/>
              <a:chExt cx="876108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779260" y="612049"/>
              <a:ext cx="1820363" cy="214359"/>
              <a:chOff x="9229841" y="457200"/>
              <a:chExt cx="876108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779260" y="771616"/>
              <a:ext cx="1820363" cy="214357"/>
              <a:chOff x="9229841" y="457200"/>
              <a:chExt cx="876108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779260" y="931183"/>
              <a:ext cx="1820363" cy="214357"/>
              <a:chOff x="9229841" y="457200"/>
              <a:chExt cx="876108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779260" y="1090748"/>
              <a:ext cx="1820363" cy="214359"/>
              <a:chOff x="9229841" y="457200"/>
              <a:chExt cx="876108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779260" y="1250315"/>
              <a:ext cx="1820363" cy="214357"/>
              <a:chOff x="9229841" y="457200"/>
              <a:chExt cx="876108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41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142875</xdr:rowOff>
        </xdr:from>
        <xdr:to>
          <xdr:col>5</xdr:col>
          <xdr:colOff>523875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142875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142875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142875</xdr:rowOff>
        </xdr:from>
        <xdr:to>
          <xdr:col>2</xdr:col>
          <xdr:colOff>257175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66675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4</xdr:row>
          <xdr:rowOff>180975</xdr:rowOff>
        </xdr:from>
        <xdr:to>
          <xdr:col>9</xdr:col>
          <xdr:colOff>114300</xdr:colOff>
          <xdr:row>5</xdr:row>
          <xdr:rowOff>180975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4</xdr:row>
          <xdr:rowOff>190500</xdr:rowOff>
        </xdr:from>
        <xdr:to>
          <xdr:col>12</xdr:col>
          <xdr:colOff>142875</xdr:colOff>
          <xdr:row>5</xdr:row>
          <xdr:rowOff>180975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4</xdr:row>
          <xdr:rowOff>180975</xdr:rowOff>
        </xdr:from>
        <xdr:to>
          <xdr:col>15</xdr:col>
          <xdr:colOff>180975</xdr:colOff>
          <xdr:row>5</xdr:row>
          <xdr:rowOff>180975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4</xdr:row>
          <xdr:rowOff>180975</xdr:rowOff>
        </xdr:from>
        <xdr:to>
          <xdr:col>18</xdr:col>
          <xdr:colOff>114300</xdr:colOff>
          <xdr:row>5</xdr:row>
          <xdr:rowOff>180975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180975</xdr:rowOff>
        </xdr:from>
        <xdr:to>
          <xdr:col>21</xdr:col>
          <xdr:colOff>114300</xdr:colOff>
          <xdr:row>5</xdr:row>
          <xdr:rowOff>180975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180975</xdr:rowOff>
        </xdr:from>
        <xdr:to>
          <xdr:col>24</xdr:col>
          <xdr:colOff>114300</xdr:colOff>
          <xdr:row>5</xdr:row>
          <xdr:rowOff>180975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247650</xdr:colOff>
          <xdr:row>4</xdr:row>
          <xdr:rowOff>180975</xdr:rowOff>
        </xdr:from>
        <xdr:to>
          <xdr:col>28</xdr:col>
          <xdr:colOff>152400</xdr:colOff>
          <xdr:row>5</xdr:row>
          <xdr:rowOff>180975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38100</xdr:rowOff>
        </xdr:from>
        <xdr:to>
          <xdr:col>26</xdr:col>
          <xdr:colOff>66675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142875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142875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142875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142875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142875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142875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142875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142875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142875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132889" y="3263904"/>
          <a:ext cx="777872" cy="21590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142875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142875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142875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142875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142875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142875</xdr:rowOff>
        </xdr:from>
        <xdr:to>
          <xdr:col>9</xdr:col>
          <xdr:colOff>66675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142875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142875</xdr:rowOff>
        </xdr:from>
        <xdr:to>
          <xdr:col>5</xdr:col>
          <xdr:colOff>257175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142875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142875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142875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133350</xdr:rowOff>
        </xdr:from>
        <xdr:to>
          <xdr:col>12</xdr:col>
          <xdr:colOff>247650</xdr:colOff>
          <xdr:row>9</xdr:row>
          <xdr:rowOff>57150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304800</xdr:rowOff>
        </xdr:from>
        <xdr:to>
          <xdr:col>12</xdr:col>
          <xdr:colOff>590550</xdr:colOff>
          <xdr:row>7</xdr:row>
          <xdr:rowOff>57150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19050</xdr:rowOff>
        </xdr:from>
        <xdr:to>
          <xdr:col>12</xdr:col>
          <xdr:colOff>571500</xdr:colOff>
          <xdr:row>7</xdr:row>
          <xdr:rowOff>57150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47625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31353</xdr:colOff>
          <xdr:row>6</xdr:row>
          <xdr:rowOff>7541</xdr:rowOff>
        </xdr:from>
        <xdr:to>
          <xdr:col>12</xdr:col>
          <xdr:colOff>560388</xdr:colOff>
          <xdr:row>9</xdr:row>
          <xdr:rowOff>55166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95250</xdr:rowOff>
        </xdr:from>
        <xdr:to>
          <xdr:col>12</xdr:col>
          <xdr:colOff>552450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114300</xdr:rowOff>
        </xdr:from>
        <xdr:to>
          <xdr:col>14</xdr:col>
          <xdr:colOff>171450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0</xdr:rowOff>
        </xdr:from>
        <xdr:to>
          <xdr:col>13</xdr:col>
          <xdr:colOff>57150</xdr:colOff>
          <xdr:row>7</xdr:row>
          <xdr:rowOff>47625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12</xdr:col>
          <xdr:colOff>552450</xdr:colOff>
          <xdr:row>9</xdr:row>
          <xdr:rowOff>85725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FE5C900B-892E-4F16-8766-483CBC8C8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552450</xdr:colOff>
          <xdr:row>8</xdr:row>
          <xdr:rowOff>95250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E90E2DF8-861C-4B93-9506-6310759E2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1282EFA7-A98C-41CD-BA7E-F13FEFFDA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104775</xdr:rowOff>
        </xdr:from>
        <xdr:to>
          <xdr:col>12</xdr:col>
          <xdr:colOff>552450</xdr:colOff>
          <xdr:row>9</xdr:row>
          <xdr:rowOff>19050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7FD8E97-3577-49DD-A20C-6D533623A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80EFB980-6F15-424E-A75D-BEC20532D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152400</xdr:rowOff>
        </xdr:from>
        <xdr:to>
          <xdr:col>12</xdr:col>
          <xdr:colOff>542925</xdr:colOff>
          <xdr:row>8</xdr:row>
          <xdr:rowOff>66675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C11EAC36-32E3-440C-98D9-F23C37EA5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152400</xdr:rowOff>
        </xdr:from>
        <xdr:to>
          <xdr:col>12</xdr:col>
          <xdr:colOff>542925</xdr:colOff>
          <xdr:row>9</xdr:row>
          <xdr:rowOff>66675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490352FF-FC85-4AFC-935E-1A1D49FF8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28575</xdr:rowOff>
        </xdr:from>
        <xdr:to>
          <xdr:col>12</xdr:col>
          <xdr:colOff>552450</xdr:colOff>
          <xdr:row>8</xdr:row>
          <xdr:rowOff>104775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20897617-FDCC-4780-A8E5-1BFD26831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59DFA8E8-53B9-4D2C-876E-D8EE9FB09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12</xdr:col>
          <xdr:colOff>561975</xdr:colOff>
          <xdr:row>9</xdr:row>
          <xdr:rowOff>66675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60941A55-69A0-4577-995E-3941A7ECF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19050</xdr:rowOff>
        </xdr:from>
        <xdr:to>
          <xdr:col>12</xdr:col>
          <xdr:colOff>561975</xdr:colOff>
          <xdr:row>8</xdr:row>
          <xdr:rowOff>95250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94F89DBD-F298-4AA0-9D63-6B68EF339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F7BCBA0-36B4-4DB5-A44B-70ADD2D1E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0</xdr:rowOff>
        </xdr:from>
        <xdr:to>
          <xdr:col>12</xdr:col>
          <xdr:colOff>561975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4A4EB9EC-F7D8-40D1-B3A4-DF9396F5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EC5E1652-AF0C-45B6-82ED-A8AC7B48D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19050</xdr:rowOff>
        </xdr:from>
        <xdr:to>
          <xdr:col>12</xdr:col>
          <xdr:colOff>542925</xdr:colOff>
          <xdr:row>8</xdr:row>
          <xdr:rowOff>95250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D7EBA6D6-AD0C-4822-9E21-DF98F8166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28575</xdr:rowOff>
        </xdr:from>
        <xdr:to>
          <xdr:col>12</xdr:col>
          <xdr:colOff>552450</xdr:colOff>
          <xdr:row>9</xdr:row>
          <xdr:rowOff>104775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A229E2A2-7F65-4721-9008-0BBD24EC6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142875</xdr:rowOff>
        </xdr:from>
        <xdr:to>
          <xdr:col>12</xdr:col>
          <xdr:colOff>552450</xdr:colOff>
          <xdr:row>8</xdr:row>
          <xdr:rowOff>57150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F3A83B-C03A-4ED1-9927-4765AC96C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66675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66675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66675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257175</xdr:colOff>
          <xdr:row>32</xdr:row>
          <xdr:rowOff>66675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43" totalsRowShown="0">
  <autoFilter ref="A1:F43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Andrew.Karsten@navistar.com" TargetMode="External"/><Relationship Id="rId13" Type="http://schemas.openxmlformats.org/officeDocument/2006/relationships/hyperlink" Target="mailto:gary.stone@navistar.com" TargetMode="External"/><Relationship Id="rId18" Type="http://schemas.openxmlformats.org/officeDocument/2006/relationships/hyperlink" Target="mailto:paul.lord@navistar.com" TargetMode="External"/><Relationship Id="rId3" Type="http://schemas.openxmlformats.org/officeDocument/2006/relationships/hyperlink" Target="mailto:richard.young@navistar.com" TargetMode="External"/><Relationship Id="rId21" Type="http://schemas.openxmlformats.org/officeDocument/2006/relationships/hyperlink" Target="mailto:Tracy.Schroeder@Navistar.com" TargetMode="External"/><Relationship Id="rId7" Type="http://schemas.openxmlformats.org/officeDocument/2006/relationships/hyperlink" Target="mailto:mike.fegley@navistar.com" TargetMode="External"/><Relationship Id="rId12" Type="http://schemas.openxmlformats.org/officeDocument/2006/relationships/hyperlink" Target="mailto:dustin.shriver@navistar.com" TargetMode="External"/><Relationship Id="rId17" Type="http://schemas.openxmlformats.org/officeDocument/2006/relationships/hyperlink" Target="mailto:Andrew.Schillke@Navistar.com" TargetMode="External"/><Relationship Id="rId2" Type="http://schemas.openxmlformats.org/officeDocument/2006/relationships/hyperlink" Target="mailto:william.moberg@navistar.com" TargetMode="External"/><Relationship Id="rId16" Type="http://schemas.openxmlformats.org/officeDocument/2006/relationships/hyperlink" Target="mailto:jerome.buda@navistar.com" TargetMode="External"/><Relationship Id="rId20" Type="http://schemas.openxmlformats.org/officeDocument/2006/relationships/hyperlink" Target="mailto:Jonathan.Mayers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robert.ellis@navistar.com" TargetMode="External"/><Relationship Id="rId11" Type="http://schemas.openxmlformats.org/officeDocument/2006/relationships/hyperlink" Target="mailto:brandon.nieto@navistar.com" TargetMode="External"/><Relationship Id="rId5" Type="http://schemas.openxmlformats.org/officeDocument/2006/relationships/hyperlink" Target="mailto:jerome.buda@navistar.com" TargetMode="External"/><Relationship Id="rId15" Type="http://schemas.openxmlformats.org/officeDocument/2006/relationships/hyperlink" Target="mailto:jim.borntrager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dana.burgess@navistar.com" TargetMode="External"/><Relationship Id="rId4" Type="http://schemas.openxmlformats.org/officeDocument/2006/relationships/hyperlink" Target="mailto:darwin.price@navistar.com" TargetMode="External"/><Relationship Id="rId9" Type="http://schemas.openxmlformats.org/officeDocument/2006/relationships/hyperlink" Target="mailto:brent.keller@navistar.com" TargetMode="External"/><Relationship Id="rId14" Type="http://schemas.openxmlformats.org/officeDocument/2006/relationships/hyperlink" Target="mailto:jerry.wilkinson@navistar.com" TargetMode="External"/><Relationship Id="rId22" Type="http://schemas.openxmlformats.org/officeDocument/2006/relationships/hyperlink" Target="mailto:robert.price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42578125" defaultRowHeight="15" x14ac:dyDescent="0.25"/>
  <cols>
    <col min="1" max="1" width="22.42578125" style="108" customWidth="1"/>
    <col min="2" max="2" width="13.42578125" style="105" customWidth="1"/>
    <col min="3" max="3" width="12.42578125" style="105" customWidth="1"/>
    <col min="4" max="4" width="18.42578125" style="105" customWidth="1"/>
    <col min="5" max="5" width="17.42578125" style="108" customWidth="1"/>
    <col min="6" max="6" width="13.42578125" style="108" customWidth="1"/>
    <col min="7" max="7" width="18.42578125" style="123" customWidth="1"/>
    <col min="8" max="8" width="13.42578125" style="108" customWidth="1"/>
    <col min="9" max="9" width="64.42578125" style="125" customWidth="1"/>
    <col min="10" max="10" width="16.42578125" style="105" customWidth="1"/>
    <col min="11" max="11" width="24.42578125" style="105" customWidth="1"/>
    <col min="12" max="12" width="58.42578125" style="125" customWidth="1"/>
    <col min="13" max="16384" width="9.42578125" style="108"/>
  </cols>
  <sheetData>
    <row r="1" spans="1:12" s="105" customFormat="1" ht="30.75" thickBot="1" x14ac:dyDescent="0.25">
      <c r="A1" s="100" t="s">
        <v>455</v>
      </c>
      <c r="B1" s="101" t="s">
        <v>456</v>
      </c>
      <c r="C1" s="101" t="s">
        <v>457</v>
      </c>
      <c r="D1" s="101" t="s">
        <v>458</v>
      </c>
      <c r="E1" s="101" t="s">
        <v>783</v>
      </c>
      <c r="F1" s="102" t="s">
        <v>459</v>
      </c>
      <c r="G1" s="122" t="s">
        <v>460</v>
      </c>
      <c r="H1" s="102" t="s">
        <v>461</v>
      </c>
      <c r="I1" s="102" t="s">
        <v>787</v>
      </c>
      <c r="J1" s="102" t="s">
        <v>788</v>
      </c>
      <c r="K1" s="103" t="s">
        <v>781</v>
      </c>
      <c r="L1" s="104" t="s">
        <v>462</v>
      </c>
    </row>
    <row r="2" spans="1:12" ht="100.35" hidden="1" customHeight="1" thickTop="1" thickBot="1" x14ac:dyDescent="0.3">
      <c r="A2" s="106"/>
      <c r="B2" s="107" t="s">
        <v>463</v>
      </c>
      <c r="C2" s="107" t="s">
        <v>464</v>
      </c>
      <c r="D2" s="204" t="s">
        <v>664</v>
      </c>
      <c r="E2" s="111" t="s">
        <v>185</v>
      </c>
      <c r="F2" s="195"/>
      <c r="G2" s="222"/>
      <c r="H2" s="112" t="s">
        <v>43</v>
      </c>
      <c r="I2" s="242" t="s">
        <v>839</v>
      </c>
      <c r="J2" s="112"/>
      <c r="K2" s="230" t="s">
        <v>774</v>
      </c>
      <c r="L2" s="227"/>
    </row>
    <row r="3" spans="1:12" ht="100.35" hidden="1" customHeight="1" thickBot="1" x14ac:dyDescent="0.3">
      <c r="A3" s="109"/>
      <c r="B3" s="110" t="s">
        <v>467</v>
      </c>
      <c r="C3" s="110" t="s">
        <v>464</v>
      </c>
      <c r="D3" s="110" t="s">
        <v>468</v>
      </c>
      <c r="E3" s="113" t="s">
        <v>448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">
      <c r="A4" s="109"/>
      <c r="B4" s="110" t="s">
        <v>469</v>
      </c>
      <c r="C4" s="110" t="s">
        <v>464</v>
      </c>
      <c r="D4" s="193" t="s">
        <v>665</v>
      </c>
      <c r="E4" s="119" t="s">
        <v>185</v>
      </c>
      <c r="F4" s="141"/>
      <c r="G4" s="116"/>
      <c r="H4" s="145"/>
      <c r="I4" s="196" t="s">
        <v>714</v>
      </c>
      <c r="J4" s="115"/>
      <c r="K4" s="146"/>
      <c r="L4" s="188"/>
    </row>
    <row r="5" spans="1:12" ht="100.35" hidden="1" customHeight="1" thickBot="1" x14ac:dyDescent="0.3">
      <c r="A5" s="109"/>
      <c r="B5" s="110" t="s">
        <v>465</v>
      </c>
      <c r="C5" s="110" t="s">
        <v>466</v>
      </c>
      <c r="D5" s="110" t="s">
        <v>470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">
      <c r="A6" s="109"/>
      <c r="B6" s="110" t="s">
        <v>465</v>
      </c>
      <c r="C6" s="110" t="s">
        <v>466</v>
      </c>
      <c r="D6" s="261" t="s">
        <v>663</v>
      </c>
      <c r="E6" s="120" t="s">
        <v>185</v>
      </c>
      <c r="F6" s="231"/>
      <c r="G6" s="223"/>
      <c r="H6" s="255"/>
      <c r="I6" s="259" t="s">
        <v>1152</v>
      </c>
      <c r="J6" s="131"/>
      <c r="K6" s="265" t="s">
        <v>976</v>
      </c>
      <c r="L6" s="226"/>
    </row>
    <row r="7" spans="1:12" ht="100.35" hidden="1" customHeight="1" thickBot="1" x14ac:dyDescent="0.3">
      <c r="A7" s="109"/>
      <c r="B7" s="110" t="s">
        <v>471</v>
      </c>
      <c r="C7" s="110" t="s">
        <v>472</v>
      </c>
      <c r="D7" s="193" t="s">
        <v>666</v>
      </c>
      <c r="E7" s="113" t="s">
        <v>185</v>
      </c>
      <c r="F7" s="126"/>
      <c r="G7" s="116"/>
      <c r="H7" s="115"/>
      <c r="I7" s="135" t="s">
        <v>489</v>
      </c>
      <c r="J7" s="115"/>
      <c r="K7" s="129"/>
      <c r="L7" s="130"/>
    </row>
    <row r="8" spans="1:12" ht="100.35" customHeight="1" thickBot="1" x14ac:dyDescent="0.3">
      <c r="A8" s="109"/>
      <c r="B8" s="110" t="s">
        <v>473</v>
      </c>
      <c r="C8" s="110" t="s">
        <v>474</v>
      </c>
      <c r="D8" s="225" t="s">
        <v>667</v>
      </c>
      <c r="E8" s="113" t="s">
        <v>186</v>
      </c>
      <c r="F8" s="201"/>
      <c r="G8" s="116"/>
      <c r="H8" s="115"/>
      <c r="I8" s="323"/>
      <c r="J8" s="115"/>
      <c r="K8" s="264" t="s">
        <v>977</v>
      </c>
      <c r="L8" s="226"/>
    </row>
    <row r="9" spans="1:12" ht="100.35" customHeight="1" thickBot="1" x14ac:dyDescent="0.3">
      <c r="A9" s="106"/>
      <c r="B9" s="107" t="s">
        <v>463</v>
      </c>
      <c r="C9" s="107" t="s">
        <v>466</v>
      </c>
      <c r="D9" s="203" t="s">
        <v>668</v>
      </c>
      <c r="E9" s="121" t="s">
        <v>185</v>
      </c>
      <c r="F9" s="215"/>
      <c r="G9" s="222"/>
      <c r="H9" s="137"/>
      <c r="I9" s="258" t="s">
        <v>1153</v>
      </c>
      <c r="J9" s="134"/>
      <c r="K9" s="334" t="s">
        <v>978</v>
      </c>
      <c r="L9" s="227"/>
    </row>
    <row r="10" spans="1:12" ht="100.35" customHeight="1" thickBot="1" x14ac:dyDescent="0.3">
      <c r="A10" s="109"/>
      <c r="B10" s="154" t="s">
        <v>473</v>
      </c>
      <c r="C10" s="154" t="s">
        <v>466</v>
      </c>
      <c r="D10" s="295" t="s">
        <v>669</v>
      </c>
      <c r="E10" s="113" t="s">
        <v>186</v>
      </c>
      <c r="F10" s="206"/>
      <c r="G10" s="116"/>
      <c r="H10" s="143"/>
      <c r="I10" s="323"/>
      <c r="J10" s="144"/>
      <c r="K10" s="321" t="s">
        <v>1130</v>
      </c>
      <c r="L10" s="226"/>
    </row>
    <row r="11" spans="1:12" ht="100.35" customHeight="1" thickBot="1" x14ac:dyDescent="0.3">
      <c r="A11" s="109"/>
      <c r="B11" s="239" t="s">
        <v>463</v>
      </c>
      <c r="C11" s="239" t="s">
        <v>566</v>
      </c>
      <c r="D11" s="244" t="s">
        <v>833</v>
      </c>
      <c r="E11" s="113" t="s">
        <v>186</v>
      </c>
      <c r="F11" s="206"/>
      <c r="G11" s="116"/>
      <c r="H11" s="143"/>
      <c r="I11" s="200"/>
      <c r="J11" s="144"/>
      <c r="K11" s="254" t="s">
        <v>841</v>
      </c>
      <c r="L11" s="226"/>
    </row>
    <row r="12" spans="1:12" ht="100.35" customHeight="1" thickBot="1" x14ac:dyDescent="0.3">
      <c r="A12" s="109"/>
      <c r="B12" s="232" t="s">
        <v>538</v>
      </c>
      <c r="C12" s="232" t="s">
        <v>809</v>
      </c>
      <c r="D12" s="243" t="s">
        <v>840</v>
      </c>
      <c r="E12" s="113" t="s">
        <v>185</v>
      </c>
      <c r="F12" s="206"/>
      <c r="G12" s="116"/>
      <c r="H12" s="143"/>
      <c r="I12" s="259"/>
      <c r="J12" s="144"/>
      <c r="K12" s="333" t="s">
        <v>808</v>
      </c>
      <c r="L12" s="233"/>
    </row>
    <row r="13" spans="1:12" ht="100.35" customHeight="1" thickBot="1" x14ac:dyDescent="0.3">
      <c r="A13" s="109"/>
      <c r="B13" s="234" t="s">
        <v>471</v>
      </c>
      <c r="C13" s="234" t="s">
        <v>472</v>
      </c>
      <c r="D13" s="240" t="s">
        <v>834</v>
      </c>
      <c r="E13" s="113" t="s">
        <v>185</v>
      </c>
      <c r="F13" s="206"/>
      <c r="G13" s="116">
        <v>44022</v>
      </c>
      <c r="H13" s="143" t="s">
        <v>108</v>
      </c>
      <c r="I13" s="241" t="s">
        <v>838</v>
      </c>
      <c r="J13" s="144"/>
      <c r="K13" s="235" t="s">
        <v>810</v>
      </c>
      <c r="L13" s="233"/>
    </row>
    <row r="14" spans="1:12" ht="100.35" customHeight="1" thickBot="1" x14ac:dyDescent="0.3">
      <c r="A14" s="109"/>
      <c r="B14" s="142" t="s">
        <v>538</v>
      </c>
      <c r="C14" s="142" t="s">
        <v>464</v>
      </c>
      <c r="D14" s="240" t="s">
        <v>836</v>
      </c>
      <c r="E14" s="113" t="s">
        <v>772</v>
      </c>
      <c r="F14" s="205"/>
      <c r="G14" s="116"/>
      <c r="H14" s="143"/>
      <c r="I14" s="214"/>
      <c r="J14" s="144"/>
      <c r="K14" s="245" t="s">
        <v>780</v>
      </c>
      <c r="L14" s="226"/>
    </row>
    <row r="15" spans="1:12" ht="100.35" customHeight="1" thickBot="1" x14ac:dyDescent="0.3">
      <c r="A15" s="109"/>
      <c r="B15" s="228" t="s">
        <v>784</v>
      </c>
      <c r="C15" s="228" t="s">
        <v>466</v>
      </c>
      <c r="D15" s="247" t="s">
        <v>835</v>
      </c>
      <c r="E15" s="113" t="s">
        <v>186</v>
      </c>
      <c r="F15" s="115"/>
      <c r="G15" s="116"/>
      <c r="H15" s="115"/>
      <c r="I15" s="246" t="s">
        <v>861</v>
      </c>
      <c r="J15" s="115"/>
      <c r="K15" s="256" t="s">
        <v>785</v>
      </c>
      <c r="L15" s="226"/>
    </row>
    <row r="16" spans="1:12" ht="100.35" customHeight="1" thickBot="1" x14ac:dyDescent="0.3">
      <c r="A16" s="109"/>
      <c r="B16" s="228" t="s">
        <v>786</v>
      </c>
      <c r="C16" s="228" t="s">
        <v>466</v>
      </c>
      <c r="D16" s="247" t="s">
        <v>862</v>
      </c>
      <c r="E16" s="113" t="s">
        <v>186</v>
      </c>
      <c r="F16" s="115"/>
      <c r="G16" s="116"/>
      <c r="H16" s="229"/>
      <c r="I16" s="246" t="s">
        <v>861</v>
      </c>
      <c r="J16" s="115"/>
      <c r="K16" s="257" t="s">
        <v>795</v>
      </c>
      <c r="L16" s="237"/>
    </row>
    <row r="17" spans="1:12" ht="100.35" customHeight="1" thickBot="1" x14ac:dyDescent="0.3">
      <c r="A17" s="109"/>
      <c r="B17" s="160" t="s">
        <v>573</v>
      </c>
      <c r="C17" s="110" t="s">
        <v>466</v>
      </c>
      <c r="D17" s="236" t="s">
        <v>475</v>
      </c>
      <c r="E17" s="119" t="s">
        <v>186</v>
      </c>
      <c r="F17" s="156"/>
      <c r="G17" s="116"/>
      <c r="H17" s="115"/>
      <c r="I17" s="224" t="s">
        <v>775</v>
      </c>
      <c r="J17" s="115"/>
      <c r="K17" s="324" t="s">
        <v>782</v>
      </c>
      <c r="L17" s="226"/>
    </row>
    <row r="18" spans="1:12" ht="100.35" hidden="1" customHeight="1" thickBot="1" x14ac:dyDescent="0.3">
      <c r="A18" s="109"/>
      <c r="B18" s="160" t="s">
        <v>574</v>
      </c>
      <c r="C18" s="110" t="s">
        <v>466</v>
      </c>
      <c r="D18" s="110" t="s">
        <v>476</v>
      </c>
      <c r="E18" s="113" t="s">
        <v>185</v>
      </c>
      <c r="F18" s="115"/>
      <c r="G18" s="116"/>
      <c r="H18" s="115"/>
      <c r="I18" s="159" t="s">
        <v>569</v>
      </c>
      <c r="J18" s="115"/>
      <c r="K18" s="117">
        <v>130585</v>
      </c>
      <c r="L18" s="188" t="s">
        <v>647</v>
      </c>
    </row>
    <row r="19" spans="1:12" ht="100.35" customHeight="1" thickBot="1" x14ac:dyDescent="0.3">
      <c r="A19" s="109"/>
      <c r="B19" s="110" t="s">
        <v>477</v>
      </c>
      <c r="C19" s="110" t="s">
        <v>466</v>
      </c>
      <c r="D19" s="110" t="s">
        <v>478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">
      <c r="A20" s="109"/>
      <c r="B20" s="154" t="s">
        <v>565</v>
      </c>
      <c r="C20" s="154" t="s">
        <v>566</v>
      </c>
      <c r="D20" s="238" t="s">
        <v>567</v>
      </c>
      <c r="E20" s="113" t="s">
        <v>186</v>
      </c>
      <c r="F20" s="139"/>
      <c r="G20" s="116"/>
      <c r="H20" s="115"/>
      <c r="I20" s="246" t="s">
        <v>863</v>
      </c>
      <c r="J20" s="115"/>
      <c r="K20" s="133"/>
      <c r="L20" s="155"/>
    </row>
    <row r="21" spans="1:12" ht="100.35" customHeight="1" thickBot="1" x14ac:dyDescent="0.3">
      <c r="A21" s="109"/>
      <c r="B21" s="110" t="s">
        <v>479</v>
      </c>
      <c r="C21" s="110" t="s">
        <v>480</v>
      </c>
      <c r="D21" s="169" t="s">
        <v>481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003" priority="7" operator="equal">
      <formula>"In Use"</formula>
    </cfRule>
    <cfRule type="cellIs" dxfId="3002" priority="8" operator="equal">
      <formula>"Down"</formula>
    </cfRule>
    <cfRule type="cellIs" dxfId="3001" priority="9" operator="equal">
      <formula>"Up"</formula>
    </cfRule>
  </conditionalFormatting>
  <conditionalFormatting sqref="E16">
    <cfRule type="cellIs" dxfId="3000" priority="1" operator="equal">
      <formula>"In Use"</formula>
    </cfRule>
    <cfRule type="cellIs" dxfId="2999" priority="2" operator="equal">
      <formula>"Down"</formula>
    </cfRule>
    <cfRule type="cellIs" dxfId="2998" priority="3" operator="equal">
      <formula>"Up"</formula>
    </cfRule>
  </conditionalFormatting>
  <conditionalFormatting sqref="E15">
    <cfRule type="cellIs" dxfId="2997" priority="4" operator="equal">
      <formula>"In Use"</formula>
    </cfRule>
    <cfRule type="cellIs" dxfId="2996" priority="5" operator="equal">
      <formula>"Down"</formula>
    </cfRule>
    <cfRule type="cellIs" dxfId="2995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ProjectList!$B$606:$B$628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2578125" defaultRowHeight="15" x14ac:dyDescent="0.25"/>
  <cols>
    <col min="1" max="16384" width="9.42578125" style="108"/>
  </cols>
  <sheetData>
    <row r="1" spans="1:29" x14ac:dyDescent="0.25">
      <c r="A1" s="452" t="s">
        <v>1180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</row>
    <row r="2" spans="1:29" x14ac:dyDescent="0.25">
      <c r="A2" s="452"/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2"/>
      <c r="Y2" s="452"/>
      <c r="Z2" s="452"/>
      <c r="AA2" s="452"/>
      <c r="AB2" s="452"/>
      <c r="AC2" s="452"/>
    </row>
    <row r="3" spans="1:29" x14ac:dyDescent="0.25">
      <c r="A3" s="452"/>
      <c r="B3" s="452"/>
      <c r="C3" s="452"/>
      <c r="D3" s="452"/>
      <c r="E3" s="452"/>
      <c r="F3" s="452"/>
      <c r="G3" s="452"/>
      <c r="H3" s="452"/>
      <c r="I3" s="452"/>
      <c r="J3" s="452"/>
      <c r="K3" s="452"/>
      <c r="L3" s="452"/>
      <c r="M3" s="452"/>
      <c r="N3" s="452"/>
      <c r="O3" s="452"/>
      <c r="P3" s="452"/>
      <c r="Q3" s="452"/>
      <c r="R3" s="452"/>
      <c r="S3" s="452"/>
      <c r="T3" s="452"/>
      <c r="U3" s="452"/>
      <c r="V3" s="452"/>
      <c r="W3" s="452"/>
      <c r="X3" s="452"/>
      <c r="Y3" s="452"/>
      <c r="Z3" s="452"/>
      <c r="AA3" s="452"/>
      <c r="AB3" s="452"/>
      <c r="AC3" s="452"/>
    </row>
    <row r="4" spans="1:29" x14ac:dyDescent="0.25">
      <c r="A4" s="452"/>
      <c r="B4" s="452"/>
      <c r="C4" s="452"/>
      <c r="D4" s="452"/>
      <c r="E4" s="452"/>
      <c r="F4" s="452"/>
      <c r="G4" s="452"/>
      <c r="H4" s="452"/>
      <c r="I4" s="452"/>
      <c r="J4" s="452"/>
      <c r="K4" s="452"/>
      <c r="L4" s="452"/>
      <c r="M4" s="452"/>
      <c r="N4" s="452"/>
      <c r="O4" s="452"/>
      <c r="P4" s="452"/>
      <c r="Q4" s="452"/>
      <c r="R4" s="452"/>
      <c r="S4" s="452"/>
      <c r="T4" s="452"/>
      <c r="U4" s="452"/>
      <c r="V4" s="452"/>
      <c r="W4" s="452"/>
      <c r="X4" s="452"/>
      <c r="Y4" s="452"/>
      <c r="Z4" s="452"/>
      <c r="AA4" s="452"/>
      <c r="AB4" s="452"/>
      <c r="AC4" s="452"/>
    </row>
    <row r="5" spans="1:29" x14ac:dyDescent="0.2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</row>
    <row r="6" spans="1:29" x14ac:dyDescent="0.25">
      <c r="A6" s="452"/>
      <c r="B6" s="452"/>
      <c r="C6" s="452"/>
      <c r="D6" s="452"/>
      <c r="E6" s="452"/>
      <c r="F6" s="452"/>
      <c r="G6" s="452"/>
      <c r="H6" s="452"/>
      <c r="I6" s="452"/>
      <c r="J6" s="452"/>
      <c r="K6" s="452"/>
      <c r="L6" s="452"/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  <c r="X6" s="452"/>
      <c r="Y6" s="452"/>
      <c r="Z6" s="452"/>
      <c r="AA6" s="452"/>
      <c r="AB6" s="452"/>
      <c r="AC6" s="452"/>
    </row>
    <row r="7" spans="1:29" x14ac:dyDescent="0.25">
      <c r="A7" s="452"/>
      <c r="B7" s="452"/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</row>
    <row r="8" spans="1:29" x14ac:dyDescent="0.25">
      <c r="A8" s="452"/>
      <c r="B8" s="452"/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</row>
    <row r="9" spans="1:29" x14ac:dyDescent="0.25">
      <c r="A9" s="452"/>
      <c r="B9" s="452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</row>
    <row r="10" spans="1:29" x14ac:dyDescent="0.25">
      <c r="A10" s="452"/>
      <c r="B10" s="452"/>
      <c r="C10" s="452"/>
      <c r="D10" s="452"/>
      <c r="E10" s="452"/>
      <c r="F10" s="452"/>
      <c r="G10" s="452"/>
      <c r="H10" s="452"/>
      <c r="I10" s="452"/>
      <c r="J10" s="452"/>
      <c r="K10" s="452"/>
      <c r="L10" s="452"/>
      <c r="M10" s="452"/>
      <c r="N10" s="452"/>
      <c r="O10" s="452"/>
      <c r="P10" s="452"/>
      <c r="Q10" s="452"/>
      <c r="R10" s="452"/>
      <c r="S10" s="452"/>
      <c r="T10" s="452"/>
      <c r="U10" s="452"/>
      <c r="V10" s="452"/>
      <c r="W10" s="452"/>
      <c r="X10" s="452"/>
      <c r="Y10" s="452"/>
      <c r="Z10" s="452"/>
      <c r="AA10" s="452"/>
      <c r="AB10" s="452"/>
      <c r="AC10" s="452"/>
    </row>
    <row r="11" spans="1:29" x14ac:dyDescent="0.25">
      <c r="A11" s="452"/>
      <c r="B11" s="452"/>
      <c r="C11" s="452"/>
      <c r="D11" s="452"/>
      <c r="E11" s="452"/>
      <c r="F11" s="452"/>
      <c r="G11" s="452"/>
      <c r="H11" s="452"/>
      <c r="I11" s="452"/>
      <c r="J11" s="452"/>
      <c r="K11" s="452"/>
      <c r="L11" s="452"/>
      <c r="M11" s="452"/>
      <c r="N11" s="452"/>
      <c r="O11" s="452"/>
      <c r="P11" s="452"/>
      <c r="Q11" s="452"/>
      <c r="R11" s="452"/>
      <c r="S11" s="452"/>
      <c r="T11" s="452"/>
      <c r="U11" s="452"/>
      <c r="V11" s="452"/>
      <c r="W11" s="452"/>
      <c r="X11" s="452"/>
      <c r="Y11" s="452"/>
      <c r="Z11" s="452"/>
      <c r="AA11" s="452"/>
      <c r="AB11" s="452"/>
      <c r="AC11" s="452"/>
    </row>
    <row r="12" spans="1:29" x14ac:dyDescent="0.25">
      <c r="A12" s="452"/>
      <c r="B12" s="452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</row>
    <row r="13" spans="1:29" x14ac:dyDescent="0.25">
      <c r="A13" s="452"/>
      <c r="B13" s="452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</row>
    <row r="14" spans="1:29" x14ac:dyDescent="0.25">
      <c r="A14" s="452"/>
      <c r="B14" s="452"/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</row>
    <row r="15" spans="1:29" x14ac:dyDescent="0.25">
      <c r="A15" s="452"/>
      <c r="B15" s="452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</row>
    <row r="16" spans="1:29" x14ac:dyDescent="0.25">
      <c r="A16" s="452"/>
      <c r="B16" s="452"/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</row>
    <row r="17" spans="1:29" x14ac:dyDescent="0.25">
      <c r="A17" s="452"/>
      <c r="B17" s="452"/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</row>
    <row r="18" spans="1:29" x14ac:dyDescent="0.25">
      <c r="A18" s="452"/>
      <c r="B18" s="452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</row>
    <row r="19" spans="1:29" x14ac:dyDescent="0.25">
      <c r="A19" s="452"/>
      <c r="B19" s="452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</row>
    <row r="20" spans="1:29" x14ac:dyDescent="0.25">
      <c r="A20" s="452"/>
      <c r="B20" s="452"/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</row>
    <row r="21" spans="1:29" x14ac:dyDescent="0.25">
      <c r="A21" s="452"/>
      <c r="B21" s="452"/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</row>
    <row r="22" spans="1:29" x14ac:dyDescent="0.25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</row>
    <row r="23" spans="1:29" x14ac:dyDescent="0.25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</row>
    <row r="24" spans="1:29" x14ac:dyDescent="0.25">
      <c r="A24" s="452"/>
      <c r="B24" s="452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</row>
    <row r="25" spans="1:29" x14ac:dyDescent="0.25">
      <c r="A25" s="452"/>
      <c r="B25" s="452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</row>
    <row r="26" spans="1:29" x14ac:dyDescent="0.25">
      <c r="A26" s="452"/>
      <c r="B26" s="452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</row>
    <row r="27" spans="1:29" x14ac:dyDescent="0.25">
      <c r="A27" s="452"/>
      <c r="B27" s="452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</row>
    <row r="28" spans="1:29" x14ac:dyDescent="0.25">
      <c r="A28" s="452"/>
      <c r="B28" s="452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</row>
    <row r="29" spans="1:29" x14ac:dyDescent="0.25">
      <c r="A29" s="452"/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</row>
    <row r="30" spans="1:29" x14ac:dyDescent="0.25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</row>
    <row r="31" spans="1:29" x14ac:dyDescent="0.25">
      <c r="A31" s="452"/>
      <c r="B31" s="452"/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</row>
    <row r="32" spans="1:29" x14ac:dyDescent="0.25">
      <c r="A32" s="452"/>
      <c r="B32" s="452"/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</row>
    <row r="33" spans="1:29" x14ac:dyDescent="0.25">
      <c r="A33" s="452"/>
      <c r="B33" s="452"/>
      <c r="C33" s="452"/>
      <c r="D33" s="452"/>
      <c r="E33" s="452"/>
      <c r="F33" s="452"/>
      <c r="G33" s="452"/>
      <c r="H33" s="452"/>
      <c r="I33" s="452"/>
      <c r="J33" s="452"/>
      <c r="K33" s="452"/>
      <c r="L33" s="452"/>
      <c r="M33" s="452"/>
      <c r="N33" s="452"/>
      <c r="O33" s="452"/>
      <c r="P33" s="452"/>
      <c r="Q33" s="452"/>
      <c r="R33" s="452"/>
      <c r="S33" s="452"/>
      <c r="T33" s="452"/>
      <c r="U33" s="452"/>
      <c r="V33" s="452"/>
      <c r="W33" s="452"/>
      <c r="X33" s="452"/>
      <c r="Y33" s="452"/>
      <c r="Z33" s="452"/>
      <c r="AA33" s="452"/>
      <c r="AB33" s="452"/>
      <c r="AC33" s="452"/>
    </row>
    <row r="34" spans="1:29" x14ac:dyDescent="0.25">
      <c r="A34" s="452"/>
      <c r="B34" s="452"/>
      <c r="C34" s="452"/>
      <c r="D34" s="452"/>
      <c r="E34" s="452"/>
      <c r="F34" s="452"/>
      <c r="G34" s="452"/>
      <c r="H34" s="452"/>
      <c r="I34" s="452"/>
      <c r="J34" s="452"/>
      <c r="K34" s="452"/>
      <c r="L34" s="452"/>
      <c r="M34" s="452"/>
      <c r="N34" s="452"/>
      <c r="O34" s="452"/>
      <c r="P34" s="452"/>
      <c r="Q34" s="452"/>
      <c r="R34" s="452"/>
      <c r="S34" s="452"/>
      <c r="T34" s="452"/>
      <c r="U34" s="452"/>
      <c r="V34" s="452"/>
      <c r="W34" s="452"/>
      <c r="X34" s="452"/>
      <c r="Y34" s="452"/>
      <c r="Z34" s="452"/>
      <c r="AA34" s="452"/>
      <c r="AB34" s="452"/>
      <c r="AC34" s="452"/>
    </row>
    <row r="35" spans="1:29" x14ac:dyDescent="0.25">
      <c r="A35" s="452"/>
      <c r="B35" s="452"/>
      <c r="C35" s="452"/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  <c r="R35" s="452"/>
      <c r="S35" s="452"/>
      <c r="T35" s="452"/>
      <c r="U35" s="452"/>
      <c r="V35" s="452"/>
      <c r="W35" s="452"/>
      <c r="X35" s="452"/>
      <c r="Y35" s="452"/>
      <c r="Z35" s="452"/>
      <c r="AA35" s="452"/>
      <c r="AB35" s="452"/>
      <c r="AC35" s="452"/>
    </row>
    <row r="36" spans="1:29" x14ac:dyDescent="0.25">
      <c r="A36" s="452"/>
      <c r="B36" s="452"/>
      <c r="C36" s="452"/>
      <c r="D36" s="452"/>
      <c r="E36" s="452"/>
      <c r="F36" s="452"/>
      <c r="G36" s="452"/>
      <c r="H36" s="452"/>
      <c r="I36" s="452"/>
      <c r="J36" s="452"/>
      <c r="K36" s="452"/>
      <c r="L36" s="452"/>
      <c r="M36" s="452"/>
      <c r="N36" s="452"/>
      <c r="O36" s="452"/>
      <c r="P36" s="452"/>
      <c r="Q36" s="452"/>
      <c r="R36" s="452"/>
      <c r="S36" s="452"/>
      <c r="T36" s="452"/>
      <c r="U36" s="452"/>
      <c r="V36" s="452"/>
      <c r="W36" s="452"/>
      <c r="X36" s="452"/>
      <c r="Y36" s="452"/>
      <c r="Z36" s="452"/>
      <c r="AA36" s="452"/>
      <c r="AB36" s="452"/>
      <c r="AC36" s="452"/>
    </row>
    <row r="37" spans="1:29" x14ac:dyDescent="0.25">
      <c r="A37" s="452"/>
      <c r="B37" s="452"/>
      <c r="C37" s="452"/>
      <c r="D37" s="452"/>
      <c r="E37" s="452"/>
      <c r="F37" s="452"/>
      <c r="G37" s="452"/>
      <c r="H37" s="452"/>
      <c r="I37" s="452"/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452"/>
      <c r="U37" s="452"/>
      <c r="V37" s="452"/>
      <c r="W37" s="452"/>
      <c r="X37" s="452"/>
      <c r="Y37" s="452"/>
      <c r="Z37" s="452"/>
      <c r="AA37" s="452"/>
      <c r="AB37" s="452"/>
      <c r="AC37" s="452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2" max="33" width="9.42578125" hidden="1" customWidth="1"/>
  </cols>
  <sheetData>
    <row r="1" spans="1:33" x14ac:dyDescent="0.2">
      <c r="A1" s="98"/>
      <c r="E1" s="44"/>
      <c r="F1" s="453" t="s">
        <v>253</v>
      </c>
      <c r="G1" s="454"/>
      <c r="H1" s="455"/>
    </row>
    <row r="2" spans="1:33" ht="12.75" customHeight="1" x14ac:dyDescent="0.2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332</v>
      </c>
      <c r="M2" s="95" t="s">
        <v>278</v>
      </c>
      <c r="N2" s="95" t="s">
        <v>279</v>
      </c>
      <c r="O2" s="95" t="s">
        <v>280</v>
      </c>
      <c r="P2" s="95" t="s">
        <v>281</v>
      </c>
      <c r="Q2" s="95" t="s">
        <v>282</v>
      </c>
      <c r="R2" s="95" t="s">
        <v>283</v>
      </c>
      <c r="S2" s="95" t="s">
        <v>284</v>
      </c>
      <c r="T2" s="95" t="s">
        <v>285</v>
      </c>
      <c r="U2" s="95" t="s">
        <v>286</v>
      </c>
      <c r="V2" s="95" t="s">
        <v>287</v>
      </c>
      <c r="W2" s="95" t="s">
        <v>288</v>
      </c>
      <c r="X2" s="95" t="s">
        <v>289</v>
      </c>
      <c r="Y2" s="95" t="s">
        <v>290</v>
      </c>
      <c r="Z2" s="95" t="s">
        <v>291</v>
      </c>
      <c r="AA2" s="95" t="s">
        <v>292</v>
      </c>
      <c r="AB2" s="95" t="s">
        <v>293</v>
      </c>
      <c r="AC2" s="95" t="s">
        <v>294</v>
      </c>
      <c r="AD2" s="95" t="s">
        <v>295</v>
      </c>
      <c r="AE2" s="95" t="s">
        <v>296</v>
      </c>
      <c r="AF2" s="95" t="s">
        <v>297</v>
      </c>
      <c r="AG2" s="95" t="s">
        <v>298</v>
      </c>
    </row>
    <row r="3" spans="1:33" x14ac:dyDescent="0.2">
      <c r="A3" s="64"/>
      <c r="B3" s="64"/>
      <c r="C3" s="64"/>
      <c r="E3" s="47" t="s">
        <v>246</v>
      </c>
      <c r="F3" s="67"/>
      <c r="G3" s="67"/>
      <c r="H3" s="34"/>
      <c r="L3" s="96" t="s">
        <v>333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">
      <c r="A4" s="64"/>
      <c r="B4" s="64"/>
      <c r="C4" s="64"/>
      <c r="E4" s="47" t="s">
        <v>247</v>
      </c>
      <c r="F4" s="34"/>
      <c r="G4" s="34"/>
      <c r="H4" s="34"/>
      <c r="L4" s="96" t="s">
        <v>334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">
      <c r="A5" s="64"/>
      <c r="B5" s="64"/>
      <c r="C5" s="64"/>
      <c r="E5" s="47" t="s">
        <v>248</v>
      </c>
      <c r="F5" s="34"/>
      <c r="G5" s="34"/>
      <c r="H5" s="34"/>
    </row>
    <row r="6" spans="1:33" x14ac:dyDescent="0.2">
      <c r="A6" s="64"/>
      <c r="B6" s="64"/>
      <c r="C6" s="64"/>
      <c r="E6" s="47" t="s">
        <v>249</v>
      </c>
      <c r="F6" s="34"/>
      <c r="G6" s="34"/>
      <c r="H6" s="34"/>
    </row>
    <row r="7" spans="1:33" x14ac:dyDescent="0.2">
      <c r="A7" s="64"/>
      <c r="B7" s="64"/>
      <c r="C7" s="64"/>
      <c r="E7" s="47" t="s">
        <v>250</v>
      </c>
      <c r="F7" s="34"/>
      <c r="G7" s="34"/>
      <c r="H7" s="34"/>
    </row>
    <row r="8" spans="1:33" x14ac:dyDescent="0.2">
      <c r="E8" s="47" t="s">
        <v>251</v>
      </c>
      <c r="F8" s="34"/>
      <c r="G8" s="34"/>
      <c r="H8" s="34"/>
    </row>
    <row r="9" spans="1:33" x14ac:dyDescent="0.2">
      <c r="E9" s="47" t="s">
        <v>252</v>
      </c>
      <c r="F9" s="34"/>
      <c r="G9" s="34"/>
      <c r="H9" s="34"/>
    </row>
    <row r="10" spans="1:33" x14ac:dyDescent="0.2">
      <c r="E10" s="47" t="s">
        <v>246</v>
      </c>
      <c r="F10" s="34"/>
      <c r="G10" s="34"/>
      <c r="H10" s="67"/>
    </row>
    <row r="12" spans="1:33" x14ac:dyDescent="0.2">
      <c r="A12" s="9" t="s">
        <v>223</v>
      </c>
    </row>
    <row r="13" spans="1:33" ht="25.5" x14ac:dyDescent="0.2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2994" priority="40">
      <formula>$H14=0</formula>
    </cfRule>
  </conditionalFormatting>
  <conditionalFormatting sqref="D22">
    <cfRule type="expression" dxfId="2993" priority="39">
      <formula>$H22=0</formula>
    </cfRule>
  </conditionalFormatting>
  <conditionalFormatting sqref="D29">
    <cfRule type="expression" dxfId="2992" priority="35">
      <formula>$H29=0</formula>
    </cfRule>
  </conditionalFormatting>
  <conditionalFormatting sqref="D37">
    <cfRule type="expression" dxfId="2991" priority="33">
      <formula>$H37=0</formula>
    </cfRule>
  </conditionalFormatting>
  <conditionalFormatting sqref="D38">
    <cfRule type="expression" dxfId="2990" priority="32">
      <formula>$H38=0</formula>
    </cfRule>
  </conditionalFormatting>
  <conditionalFormatting sqref="D39">
    <cfRule type="expression" dxfId="2989" priority="31">
      <formula>$H39=0</formula>
    </cfRule>
  </conditionalFormatting>
  <conditionalFormatting sqref="D40">
    <cfRule type="expression" dxfId="2988" priority="30">
      <formula>$H40=0</formula>
    </cfRule>
  </conditionalFormatting>
  <conditionalFormatting sqref="D41">
    <cfRule type="expression" dxfId="2987" priority="29">
      <formula>$H41=0</formula>
    </cfRule>
  </conditionalFormatting>
  <conditionalFormatting sqref="D42">
    <cfRule type="expression" dxfId="2986" priority="28">
      <formula>$H42=0</formula>
    </cfRule>
  </conditionalFormatting>
  <conditionalFormatting sqref="D19">
    <cfRule type="expression" dxfId="2985" priority="25">
      <formula>$H19=0</formula>
    </cfRule>
  </conditionalFormatting>
  <conditionalFormatting sqref="D23">
    <cfRule type="expression" dxfId="2984" priority="24">
      <formula>$H23=0</formula>
    </cfRule>
  </conditionalFormatting>
  <conditionalFormatting sqref="D24">
    <cfRule type="expression" dxfId="2983" priority="23">
      <formula>$H24=0</formula>
    </cfRule>
  </conditionalFormatting>
  <conditionalFormatting sqref="D22">
    <cfRule type="expression" dxfId="2982" priority="19">
      <formula>$H22=0</formula>
    </cfRule>
  </conditionalFormatting>
  <conditionalFormatting sqref="D31">
    <cfRule type="expression" dxfId="2981" priority="17">
      <formula>$H31=0</formula>
    </cfRule>
  </conditionalFormatting>
  <conditionalFormatting sqref="D32">
    <cfRule type="expression" dxfId="2980" priority="16">
      <formula>$H32=0</formula>
    </cfRule>
  </conditionalFormatting>
  <conditionalFormatting sqref="D15">
    <cfRule type="expression" dxfId="2979" priority="13">
      <formula>$H15=0</formula>
    </cfRule>
  </conditionalFormatting>
  <conditionalFormatting sqref="D16">
    <cfRule type="expression" dxfId="2978" priority="12">
      <formula>$H16=0</formula>
    </cfRule>
  </conditionalFormatting>
  <conditionalFormatting sqref="D17">
    <cfRule type="expression" dxfId="2977" priority="11">
      <formula>$H17=0</formula>
    </cfRule>
  </conditionalFormatting>
  <conditionalFormatting sqref="D25">
    <cfRule type="expression" dxfId="2976" priority="10">
      <formula>$H25=0</formula>
    </cfRule>
  </conditionalFormatting>
  <conditionalFormatting sqref="D20">
    <cfRule type="expression" dxfId="2975" priority="9">
      <formula>$H20=0</formula>
    </cfRule>
  </conditionalFormatting>
  <conditionalFormatting sqref="D27">
    <cfRule type="expression" dxfId="2974" priority="8">
      <formula>$H27=0</formula>
    </cfRule>
  </conditionalFormatting>
  <conditionalFormatting sqref="D28">
    <cfRule type="expression" dxfId="2973" priority="7">
      <formula>$H28=0</formula>
    </cfRule>
  </conditionalFormatting>
  <conditionalFormatting sqref="D26">
    <cfRule type="expression" dxfId="2972" priority="6">
      <formula>$H26=0</formula>
    </cfRule>
  </conditionalFormatting>
  <conditionalFormatting sqref="D30">
    <cfRule type="expression" dxfId="2971" priority="5">
      <formula>$H30=0</formula>
    </cfRule>
  </conditionalFormatting>
  <conditionalFormatting sqref="D33">
    <cfRule type="expression" dxfId="2970" priority="4">
      <formula>$H33=0</formula>
    </cfRule>
  </conditionalFormatting>
  <conditionalFormatting sqref="D34">
    <cfRule type="expression" dxfId="2969" priority="3">
      <formula>$H34=0</formula>
    </cfRule>
  </conditionalFormatting>
  <conditionalFormatting sqref="D35">
    <cfRule type="expression" dxfId="2968" priority="2">
      <formula>$H35=0</formula>
    </cfRule>
  </conditionalFormatting>
  <conditionalFormatting sqref="D36">
    <cfRule type="expression" dxfId="2967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66675</xdr:colOff>
                    <xdr:row>2</xdr:row>
                    <xdr:rowOff>133350</xdr:rowOff>
                  </from>
                  <to>
                    <xdr:col>5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133350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619125</xdr:colOff>
                    <xdr:row>2</xdr:row>
                    <xdr:rowOff>133350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66675</xdr:colOff>
                    <xdr:row>3</xdr:row>
                    <xdr:rowOff>123825</xdr:rowOff>
                  </from>
                  <to>
                    <xdr:col>5</xdr:col>
                    <xdr:colOff>66675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123825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619125</xdr:colOff>
                    <xdr:row>3</xdr:row>
                    <xdr:rowOff>123825</xdr:rowOff>
                  </from>
                  <to>
                    <xdr:col>6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66675</xdr:colOff>
                    <xdr:row>4</xdr:row>
                    <xdr:rowOff>123825</xdr:rowOff>
                  </from>
                  <to>
                    <xdr:col>5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123825</xdr:rowOff>
                  </from>
                  <to>
                    <xdr:col>6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619125</xdr:colOff>
                    <xdr:row>4</xdr:row>
                    <xdr:rowOff>123825</xdr:rowOff>
                  </from>
                  <to>
                    <xdr:col>6</xdr:col>
                    <xdr:colOff>628650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66675</xdr:colOff>
                    <xdr:row>5</xdr:row>
                    <xdr:rowOff>123825</xdr:rowOff>
                  </from>
                  <to>
                    <xdr:col>5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123825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619125</xdr:colOff>
                    <xdr:row>5</xdr:row>
                    <xdr:rowOff>123825</xdr:rowOff>
                  </from>
                  <to>
                    <xdr:col>6</xdr:col>
                    <xdr:colOff>628650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123825</xdr:rowOff>
                  </from>
                  <to>
                    <xdr:col>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123825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619125</xdr:colOff>
                    <xdr:row>6</xdr:row>
                    <xdr:rowOff>123825</xdr:rowOff>
                  </from>
                  <to>
                    <xdr:col>6</xdr:col>
                    <xdr:colOff>628650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114300</xdr:rowOff>
                  </from>
                  <to>
                    <xdr:col>5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114300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619125</xdr:colOff>
                    <xdr:row>7</xdr:row>
                    <xdr:rowOff>114300</xdr:rowOff>
                  </from>
                  <to>
                    <xdr:col>6</xdr:col>
                    <xdr:colOff>628650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247650</xdr:colOff>
                    <xdr:row>8</xdr:row>
                    <xdr:rowOff>142875</xdr:rowOff>
                  </from>
                  <to>
                    <xdr:col>5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247650</xdr:colOff>
                    <xdr:row>8</xdr:row>
                    <xdr:rowOff>142875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142875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257175</xdr:colOff>
                    <xdr:row>1</xdr:row>
                    <xdr:rowOff>142875</xdr:rowOff>
                  </from>
                  <to>
                    <xdr:col>2</xdr:col>
                    <xdr:colOff>257175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C21" sqref="C21"/>
    </sheetView>
  </sheetViews>
  <sheetFormatPr defaultColWidth="9.42578125" defaultRowHeight="15" x14ac:dyDescent="0.25"/>
  <cols>
    <col min="1" max="1" width="7.42578125" style="16" customWidth="1"/>
    <col min="2" max="2" width="8.42578125" style="16" customWidth="1"/>
    <col min="3" max="3" width="40.42578125" style="16" customWidth="1"/>
    <col min="4" max="5" width="7.42578125" style="16" customWidth="1"/>
    <col min="6" max="26" width="4.42578125" style="16" customWidth="1"/>
    <col min="27" max="27" width="1.42578125" style="18" customWidth="1"/>
    <col min="28" max="29" width="5.42578125" style="16" customWidth="1"/>
    <col min="30" max="16384" width="9.42578125" style="16"/>
  </cols>
  <sheetData>
    <row r="1" spans="1:32" ht="15.75" thickBot="1" x14ac:dyDescent="0.3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75" t="s">
        <v>1006</v>
      </c>
      <c r="AC1" s="476"/>
      <c r="AD1" s="18"/>
      <c r="AE1" s="18"/>
      <c r="AF1" s="18"/>
    </row>
    <row r="2" spans="1:32" ht="7.5" customHeight="1" thickBo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25">
      <c r="A3" s="458" t="s">
        <v>170</v>
      </c>
      <c r="B3" s="461" t="s">
        <v>169</v>
      </c>
      <c r="C3" s="482" t="s">
        <v>4</v>
      </c>
      <c r="D3" s="485" t="s">
        <v>164</v>
      </c>
      <c r="E3" s="486"/>
      <c r="F3" s="495">
        <v>44270</v>
      </c>
      <c r="G3" s="496"/>
      <c r="H3" s="497"/>
      <c r="I3" s="498">
        <f>F3+1</f>
        <v>44271</v>
      </c>
      <c r="J3" s="468"/>
      <c r="K3" s="468"/>
      <c r="L3" s="467">
        <f t="shared" ref="L3" si="0">I3+1</f>
        <v>44272</v>
      </c>
      <c r="M3" s="468"/>
      <c r="N3" s="469"/>
      <c r="O3" s="498">
        <f t="shared" ref="O3" si="1">L3+1</f>
        <v>44273</v>
      </c>
      <c r="P3" s="468"/>
      <c r="Q3" s="468"/>
      <c r="R3" s="467">
        <f t="shared" ref="R3" si="2">O3+1</f>
        <v>44274</v>
      </c>
      <c r="S3" s="468"/>
      <c r="T3" s="469"/>
      <c r="U3" s="470">
        <f>R3+1</f>
        <v>44275</v>
      </c>
      <c r="V3" s="471"/>
      <c r="W3" s="471"/>
      <c r="X3" s="477">
        <f>+U3+1</f>
        <v>44276</v>
      </c>
      <c r="Y3" s="478"/>
      <c r="Z3" s="479"/>
      <c r="AA3" s="52"/>
      <c r="AB3" s="480">
        <f>X3+1</f>
        <v>44277</v>
      </c>
      <c r="AC3" s="481"/>
      <c r="AD3" s="18"/>
      <c r="AE3" s="18"/>
      <c r="AF3" s="18"/>
    </row>
    <row r="4" spans="1:32" x14ac:dyDescent="0.25">
      <c r="A4" s="459"/>
      <c r="B4" s="462"/>
      <c r="C4" s="483"/>
      <c r="D4" s="487" t="s">
        <v>165</v>
      </c>
      <c r="E4" s="488"/>
      <c r="F4" s="472" t="s">
        <v>153</v>
      </c>
      <c r="G4" s="473"/>
      <c r="H4" s="474"/>
      <c r="I4" s="473" t="s">
        <v>154</v>
      </c>
      <c r="J4" s="473"/>
      <c r="K4" s="473"/>
      <c r="L4" s="472" t="s">
        <v>155</v>
      </c>
      <c r="M4" s="473"/>
      <c r="N4" s="474"/>
      <c r="O4" s="473" t="s">
        <v>156</v>
      </c>
      <c r="P4" s="473"/>
      <c r="Q4" s="473"/>
      <c r="R4" s="472" t="s">
        <v>157</v>
      </c>
      <c r="S4" s="473"/>
      <c r="T4" s="474"/>
      <c r="U4" s="489" t="s">
        <v>158</v>
      </c>
      <c r="V4" s="489"/>
      <c r="W4" s="489"/>
      <c r="X4" s="490" t="s">
        <v>159</v>
      </c>
      <c r="Y4" s="491"/>
      <c r="Z4" s="492"/>
      <c r="AA4" s="52"/>
      <c r="AB4" s="493" t="s">
        <v>153</v>
      </c>
      <c r="AC4" s="494"/>
      <c r="AD4" s="18"/>
      <c r="AE4" s="18"/>
      <c r="AF4" s="18"/>
    </row>
    <row r="5" spans="1:32" ht="15" customHeight="1" thickBot="1" x14ac:dyDescent="0.3">
      <c r="A5" s="459"/>
      <c r="B5" s="462"/>
      <c r="C5" s="484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">
      <c r="A6" s="460"/>
      <c r="B6" s="463"/>
      <c r="C6" s="464" t="s">
        <v>302</v>
      </c>
      <c r="D6" s="465"/>
      <c r="E6" s="466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25">
      <c r="A7" s="439" t="s">
        <v>160</v>
      </c>
      <c r="B7" s="74">
        <v>10</v>
      </c>
      <c r="C7" s="75" t="s">
        <v>1262</v>
      </c>
      <c r="D7" s="76">
        <f t="shared" ref="D7" si="3">COUNTIF(F7:Z7,"x")+COUNTIF(F7:Z7,"xx")*2+COUNTIF(F7:Z7,"xxx")*3</f>
        <v>1</v>
      </c>
      <c r="E7" s="76">
        <f t="shared" ref="E7:E9" si="4">B7-D7</f>
        <v>9</v>
      </c>
      <c r="F7" s="191"/>
      <c r="G7" s="161"/>
      <c r="H7" s="335" t="s">
        <v>161</v>
      </c>
      <c r="I7" s="191">
        <v>2</v>
      </c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25">
      <c r="A8" s="440" t="s">
        <v>160</v>
      </c>
      <c r="B8" s="77">
        <v>10</v>
      </c>
      <c r="C8" s="81" t="s">
        <v>1250</v>
      </c>
      <c r="D8" s="79">
        <f>COUNTIF(F8:Z8,"x")+COUNTIF(F8:Z8,"xx")*2+COUNTIF(F8:Z8,"xxx")*3</f>
        <v>2</v>
      </c>
      <c r="E8" s="79">
        <f t="shared" si="4"/>
        <v>8</v>
      </c>
      <c r="F8" s="163" t="s">
        <v>161</v>
      </c>
      <c r="G8" s="164" t="s">
        <v>161</v>
      </c>
      <c r="H8" s="336"/>
      <c r="I8" s="163">
        <v>5</v>
      </c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56"/>
      <c r="AE8" s="457"/>
      <c r="AF8" s="18"/>
    </row>
    <row r="9" spans="1:32" x14ac:dyDescent="0.25">
      <c r="A9" s="440" t="s">
        <v>160</v>
      </c>
      <c r="B9" s="77">
        <v>10</v>
      </c>
      <c r="C9" s="78" t="s">
        <v>983</v>
      </c>
      <c r="D9" s="79">
        <f>COUNTIF(F9:Z9,"x")+COUNTIF(F9:Z9,"xx")*2+COUNTIF(F9:Z9,"xxx")*3</f>
        <v>1</v>
      </c>
      <c r="E9" s="79">
        <f t="shared" si="4"/>
        <v>9</v>
      </c>
      <c r="F9" s="163"/>
      <c r="G9" s="162"/>
      <c r="H9" s="337" t="s">
        <v>161</v>
      </c>
      <c r="I9" s="163" t="s">
        <v>1394</v>
      </c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56"/>
      <c r="AE9" s="457"/>
      <c r="AF9" s="18"/>
    </row>
    <row r="10" spans="1:32" x14ac:dyDescent="0.25">
      <c r="A10" s="441" t="s">
        <v>160</v>
      </c>
      <c r="B10" s="80">
        <v>10</v>
      </c>
      <c r="C10" s="78" t="s">
        <v>1087</v>
      </c>
      <c r="D10" s="79">
        <f t="shared" ref="D10:D11" si="5">COUNTIF(F10:Z10,"x")+COUNTIF(F10:Z10,"xx")*2+COUNTIF(F10:Z10,"xxx")*3</f>
        <v>2</v>
      </c>
      <c r="E10" s="82">
        <f t="shared" ref="E10:E11" si="6">B10-D10</f>
        <v>8</v>
      </c>
      <c r="F10" s="163" t="s">
        <v>161</v>
      </c>
      <c r="G10" s="162" t="s">
        <v>161</v>
      </c>
      <c r="H10" s="337"/>
      <c r="I10" s="163">
        <v>7</v>
      </c>
      <c r="J10" s="162"/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56"/>
      <c r="AE10" s="457"/>
      <c r="AF10" s="18"/>
    </row>
    <row r="11" spans="1:32" x14ac:dyDescent="0.25">
      <c r="A11" s="440" t="s">
        <v>160</v>
      </c>
      <c r="B11" s="77">
        <v>10</v>
      </c>
      <c r="C11" s="78" t="s">
        <v>1243</v>
      </c>
      <c r="D11" s="79">
        <f t="shared" si="5"/>
        <v>3</v>
      </c>
      <c r="E11" s="82">
        <f t="shared" si="6"/>
        <v>7</v>
      </c>
      <c r="F11" s="163" t="s">
        <v>161</v>
      </c>
      <c r="G11" s="162" t="s">
        <v>161</v>
      </c>
      <c r="H11" s="336" t="s">
        <v>161</v>
      </c>
      <c r="I11" s="163">
        <v>6</v>
      </c>
      <c r="J11" s="162"/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56"/>
      <c r="AE11" s="457"/>
      <c r="AF11" s="18"/>
    </row>
    <row r="12" spans="1:32" x14ac:dyDescent="0.25">
      <c r="A12" s="440" t="s">
        <v>160</v>
      </c>
      <c r="B12" s="77">
        <v>10</v>
      </c>
      <c r="C12" s="78" t="s">
        <v>1137</v>
      </c>
      <c r="D12" s="79">
        <f>COUNTIF(F12:Z12,"x")+COUNTIF(F12:Z12,"xx")*2+COUNTIF(F12:Z12,"xxx")*3</f>
        <v>2</v>
      </c>
      <c r="E12" s="82">
        <f>B12-D12</f>
        <v>8</v>
      </c>
      <c r="F12" s="163" t="s">
        <v>161</v>
      </c>
      <c r="G12" s="162"/>
      <c r="H12" s="336" t="s">
        <v>161</v>
      </c>
      <c r="I12" s="163">
        <v>3</v>
      </c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56"/>
      <c r="AE12" s="457"/>
      <c r="AF12" s="18"/>
    </row>
    <row r="13" spans="1:32" x14ac:dyDescent="0.25">
      <c r="A13" s="441" t="s">
        <v>160</v>
      </c>
      <c r="B13" s="80">
        <v>10</v>
      </c>
      <c r="C13" s="81" t="s">
        <v>1131</v>
      </c>
      <c r="D13" s="79">
        <f>COUNTIF(F13:Z13,"x")+COUNTIF(F13:Z13,"xx")*2+COUNTIF(F13:Z13,"xxx")*3</f>
        <v>1</v>
      </c>
      <c r="E13" s="82">
        <f>B13-D13</f>
        <v>9</v>
      </c>
      <c r="F13" s="165" t="s">
        <v>161</v>
      </c>
      <c r="G13" s="164"/>
      <c r="H13" s="337"/>
      <c r="I13" s="165">
        <v>4</v>
      </c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56"/>
      <c r="AE13" s="457"/>
      <c r="AF13" s="18"/>
    </row>
    <row r="14" spans="1:32" ht="15.75" thickBot="1" x14ac:dyDescent="0.3">
      <c r="A14" s="442" t="s">
        <v>160</v>
      </c>
      <c r="B14" s="83" t="s">
        <v>1004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56"/>
      <c r="AE14" s="457"/>
      <c r="AF14" s="18"/>
    </row>
    <row r="15" spans="1:32" ht="15" customHeight="1" x14ac:dyDescent="0.25">
      <c r="A15" s="74" t="s">
        <v>908</v>
      </c>
      <c r="B15" s="74">
        <v>10</v>
      </c>
      <c r="C15" s="74" t="s">
        <v>1362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9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56"/>
      <c r="AE15" s="457"/>
      <c r="AF15" s="18"/>
    </row>
    <row r="16" spans="1:32" ht="15.75" thickBot="1" x14ac:dyDescent="0.3">
      <c r="A16" s="77" t="s">
        <v>908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56"/>
      <c r="AE16" s="457"/>
      <c r="AF16" s="18"/>
    </row>
    <row r="17" spans="1:32" x14ac:dyDescent="0.25">
      <c r="A17" s="74" t="s">
        <v>174</v>
      </c>
      <c r="B17" s="74" t="s">
        <v>168</v>
      </c>
      <c r="C17" s="75" t="s">
        <v>1228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56"/>
      <c r="AE17" s="457"/>
      <c r="AF17" s="18"/>
    </row>
    <row r="18" spans="1:32" x14ac:dyDescent="0.25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56"/>
      <c r="AE18" s="457"/>
      <c r="AF18" s="18"/>
    </row>
    <row r="19" spans="1:32" x14ac:dyDescent="0.25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734</v>
      </c>
      <c r="AE19" s="209" t="s">
        <v>734</v>
      </c>
      <c r="AF19" s="18"/>
    </row>
    <row r="20" spans="1:32" ht="15.75" thickBot="1" x14ac:dyDescent="0.3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734</v>
      </c>
      <c r="AE20" s="209" t="s">
        <v>734</v>
      </c>
      <c r="AF20" s="18"/>
    </row>
    <row r="21" spans="1:32" x14ac:dyDescent="0.25">
      <c r="A21" s="290" t="s">
        <v>207</v>
      </c>
      <c r="B21" s="290" t="s">
        <v>168</v>
      </c>
      <c r="C21" s="443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734</v>
      </c>
      <c r="AE21" s="209" t="s">
        <v>734</v>
      </c>
      <c r="AF21" s="18"/>
    </row>
    <row r="22" spans="1:32" x14ac:dyDescent="0.25">
      <c r="A22" s="77" t="s">
        <v>207</v>
      </c>
      <c r="B22" s="77" t="s">
        <v>168</v>
      </c>
      <c r="C22" s="303" t="s">
        <v>1135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734</v>
      </c>
      <c r="AE22" s="209" t="s">
        <v>734</v>
      </c>
      <c r="AF22" s="18"/>
    </row>
    <row r="23" spans="1:32" x14ac:dyDescent="0.25">
      <c r="A23" s="290" t="s">
        <v>207</v>
      </c>
      <c r="B23" s="290" t="s">
        <v>168</v>
      </c>
      <c r="C23" s="80" t="s">
        <v>1132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734</v>
      </c>
      <c r="AE23" s="209" t="s">
        <v>734</v>
      </c>
      <c r="AF23" s="18"/>
    </row>
    <row r="24" spans="1:32" x14ac:dyDescent="0.25">
      <c r="A24" s="77" t="s">
        <v>207</v>
      </c>
      <c r="B24" s="77" t="s">
        <v>168</v>
      </c>
      <c r="C24" s="78" t="s">
        <v>1199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56" t="s">
        <v>735</v>
      </c>
      <c r="AE24" s="457"/>
      <c r="AF24" s="18"/>
    </row>
    <row r="25" spans="1:32" x14ac:dyDescent="0.25">
      <c r="A25" s="80" t="s">
        <v>207</v>
      </c>
      <c r="B25" s="80" t="s">
        <v>168</v>
      </c>
      <c r="C25" s="81" t="s">
        <v>1260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56"/>
      <c r="AE25" s="457"/>
      <c r="AF25" s="18"/>
    </row>
    <row r="26" spans="1:32" x14ac:dyDescent="0.25">
      <c r="A26" s="80" t="s">
        <v>207</v>
      </c>
      <c r="B26" s="80" t="s">
        <v>168</v>
      </c>
      <c r="C26" s="81" t="s">
        <v>1259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56"/>
      <c r="AE26" s="457"/>
      <c r="AF26" s="18"/>
    </row>
    <row r="27" spans="1:32" x14ac:dyDescent="0.25">
      <c r="A27" s="80" t="s">
        <v>207</v>
      </c>
      <c r="B27" s="80" t="s">
        <v>168</v>
      </c>
      <c r="C27" s="81" t="s">
        <v>1287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56"/>
      <c r="AE27" s="457"/>
      <c r="AF27" s="18"/>
    </row>
    <row r="28" spans="1:32" x14ac:dyDescent="0.25">
      <c r="A28" s="77" t="s">
        <v>207</v>
      </c>
      <c r="B28" s="77" t="s">
        <v>168</v>
      </c>
      <c r="C28" s="78" t="s">
        <v>713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56"/>
      <c r="AE28" s="457"/>
      <c r="AF28" s="18"/>
    </row>
    <row r="29" spans="1:32" ht="15" customHeight="1" thickBot="1" x14ac:dyDescent="0.3">
      <c r="A29" s="290" t="s">
        <v>207</v>
      </c>
      <c r="B29" s="290" t="s">
        <v>168</v>
      </c>
      <c r="C29" s="444" t="s">
        <v>764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56"/>
      <c r="AE29" s="457"/>
      <c r="AF29" s="18"/>
    </row>
    <row r="30" spans="1:32" x14ac:dyDescent="0.25">
      <c r="A30" s="74" t="s">
        <v>162</v>
      </c>
      <c r="B30" s="74" t="s">
        <v>168</v>
      </c>
      <c r="C30" s="75"/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56"/>
      <c r="AE30" s="457"/>
      <c r="AF30" s="18"/>
    </row>
    <row r="31" spans="1:32" x14ac:dyDescent="0.25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56"/>
      <c r="AE31" s="457"/>
      <c r="AF31" s="18"/>
    </row>
    <row r="32" spans="1:32" x14ac:dyDescent="0.25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56"/>
      <c r="AE32" s="457"/>
      <c r="AF32" s="18"/>
    </row>
    <row r="33" spans="1:32" x14ac:dyDescent="0.25">
      <c r="A33" s="80" t="s">
        <v>162</v>
      </c>
      <c r="B33" s="80" t="s">
        <v>168</v>
      </c>
      <c r="C33" s="443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25">
      <c r="A34" s="77" t="s">
        <v>162</v>
      </c>
      <c r="B34" s="77" t="s">
        <v>168</v>
      </c>
      <c r="C34" s="207" t="s">
        <v>1288</v>
      </c>
      <c r="D34" s="89">
        <f t="shared" si="7"/>
        <v>0</v>
      </c>
      <c r="E34" s="79"/>
      <c r="F34" s="192"/>
      <c r="G34" s="162"/>
      <c r="H34" s="339"/>
      <c r="I34" s="192"/>
      <c r="J34" s="162" t="s">
        <v>1294</v>
      </c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25">
      <c r="A35" s="77" t="s">
        <v>162</v>
      </c>
      <c r="B35" s="77" t="s">
        <v>168</v>
      </c>
      <c r="C35" s="207" t="s">
        <v>1289</v>
      </c>
      <c r="D35" s="89">
        <f t="shared" si="7"/>
        <v>1</v>
      </c>
      <c r="E35" s="79"/>
      <c r="F35" s="163"/>
      <c r="G35" s="162"/>
      <c r="H35" s="336" t="s">
        <v>161</v>
      </c>
      <c r="I35" s="163"/>
      <c r="J35" s="162" t="s">
        <v>1295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25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25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25">
      <c r="A38" s="86" t="s">
        <v>162</v>
      </c>
      <c r="B38" s="86" t="s">
        <v>168</v>
      </c>
      <c r="C38" s="78" t="s">
        <v>1290</v>
      </c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25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25">
      <c r="A40" s="77" t="s">
        <v>162</v>
      </c>
      <c r="B40" s="77" t="s">
        <v>168</v>
      </c>
      <c r="C40" s="78" t="s">
        <v>794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25">
      <c r="A41" s="80" t="s">
        <v>162</v>
      </c>
      <c r="B41" s="80" t="s">
        <v>168</v>
      </c>
      <c r="C41" s="87" t="s">
        <v>1291</v>
      </c>
      <c r="D41" s="194">
        <f t="shared" si="7"/>
        <v>1</v>
      </c>
      <c r="E41" s="82"/>
      <c r="F41" s="165"/>
      <c r="G41" s="164"/>
      <c r="H41" s="337" t="s">
        <v>161</v>
      </c>
      <c r="I41" s="165" t="s">
        <v>1393</v>
      </c>
      <c r="J41" s="164" t="s">
        <v>274</v>
      </c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25">
      <c r="A42" s="80" t="s">
        <v>162</v>
      </c>
      <c r="B42" s="80" t="s">
        <v>168</v>
      </c>
      <c r="C42" s="207" t="s">
        <v>1292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/>
      <c r="O42" s="198"/>
      <c r="P42" s="349"/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25">
      <c r="A43" s="77" t="s">
        <v>162</v>
      </c>
      <c r="B43" s="77" t="s">
        <v>168</v>
      </c>
      <c r="C43" s="78" t="s">
        <v>912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25">
      <c r="A44" s="86" t="s">
        <v>1041</v>
      </c>
      <c r="B44" s="86" t="s">
        <v>168</v>
      </c>
      <c r="C44" s="87" t="s">
        <v>351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.75" thickBot="1" x14ac:dyDescent="0.3">
      <c r="A45" s="83" t="s">
        <v>1041</v>
      </c>
      <c r="B45" s="83" t="s">
        <v>168</v>
      </c>
      <c r="C45" s="83" t="s">
        <v>681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.75" thickBo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25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25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.75" thickBot="1" x14ac:dyDescent="0.3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1206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2.75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2.75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25">
      <c r="A64" s="72">
        <v>10</v>
      </c>
      <c r="B64" s="72" t="str">
        <f>VLOOKUP(ColumnNumber,'Enter Work Orders'!L18:N38,3)</f>
        <v>Tuesday 1</v>
      </c>
      <c r="C64" s="73">
        <f ca="1">TODAY()</f>
        <v>44271</v>
      </c>
    </row>
  </sheetData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66675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142875</xdr:colOff>
                    <xdr:row>4</xdr:row>
                    <xdr:rowOff>180975</xdr:rowOff>
                  </from>
                  <to>
                    <xdr:col>9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180975</xdr:colOff>
                    <xdr:row>4</xdr:row>
                    <xdr:rowOff>190500</xdr:rowOff>
                  </from>
                  <to>
                    <xdr:col>12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180975</xdr:colOff>
                    <xdr:row>4</xdr:row>
                    <xdr:rowOff>180975</xdr:rowOff>
                  </from>
                  <to>
                    <xdr:col>15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247650</xdr:colOff>
                    <xdr:row>4</xdr:row>
                    <xdr:rowOff>180975</xdr:rowOff>
                  </from>
                  <to>
                    <xdr:col>18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180975</xdr:rowOff>
                  </from>
                  <to>
                    <xdr:col>21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180975</xdr:rowOff>
                  </from>
                  <to>
                    <xdr:col>24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247650</xdr:colOff>
                    <xdr:row>4</xdr:row>
                    <xdr:rowOff>180975</xdr:rowOff>
                  </from>
                  <to>
                    <xdr:col>28</xdr:col>
                    <xdr:colOff>152400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66675</xdr:colOff>
                    <xdr:row>0</xdr:row>
                    <xdr:rowOff>38100</xdr:rowOff>
                  </from>
                  <to>
                    <xdr:col>26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ProjectList!$B$3:$B$588</xm:f>
          </x14:formula1>
          <xm:sqref>C15 C16:C45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D46" sqref="D46"/>
    </sheetView>
  </sheetViews>
  <sheetFormatPr defaultColWidth="9.42578125" defaultRowHeight="12.75" x14ac:dyDescent="0.2"/>
  <cols>
    <col min="1" max="1" width="10.42578125" style="44" customWidth="1"/>
    <col min="2" max="2" width="36.42578125" style="44" customWidth="1"/>
    <col min="3" max="3" width="18.42578125" style="44" customWidth="1"/>
    <col min="4" max="4" width="35.42578125" style="44" customWidth="1"/>
    <col min="5" max="5" width="15.42578125" style="44" customWidth="1"/>
    <col min="6" max="6" width="7.42578125" style="44" customWidth="1"/>
    <col min="7" max="7" width="3.42578125" style="44" customWidth="1"/>
    <col min="8" max="8" width="9.42578125" style="44" customWidth="1"/>
    <col min="9" max="11" width="4.42578125" style="44" customWidth="1"/>
    <col min="12" max="12" width="5.42578125" style="44" hidden="1" customWidth="1"/>
    <col min="13" max="15" width="9.42578125" style="44" hidden="1" customWidth="1"/>
    <col min="16" max="16" width="4.42578125" style="44" hidden="1" customWidth="1"/>
    <col min="17" max="16384" width="9.42578125" style="44"/>
  </cols>
  <sheetData>
    <row r="1" spans="1:11" x14ac:dyDescent="0.2">
      <c r="A1" s="44" t="s">
        <v>238</v>
      </c>
    </row>
    <row r="2" spans="1:11" x14ac:dyDescent="0.2">
      <c r="B2" s="44" t="s">
        <v>239</v>
      </c>
    </row>
    <row r="3" spans="1:11" x14ac:dyDescent="0.2">
      <c r="B3" s="44" t="s">
        <v>240</v>
      </c>
    </row>
    <row r="4" spans="1:11" x14ac:dyDescent="0.2">
      <c r="B4" s="44" t="s">
        <v>241</v>
      </c>
    </row>
    <row r="5" spans="1:11" x14ac:dyDescent="0.2">
      <c r="B5" s="44" t="s">
        <v>242</v>
      </c>
    </row>
    <row r="6" spans="1:11" ht="2.25" customHeight="1" x14ac:dyDescent="0.2"/>
    <row r="7" spans="1:11" x14ac:dyDescent="0.2">
      <c r="B7" s="46" t="s">
        <v>243</v>
      </c>
      <c r="C7" s="44" t="s">
        <v>1054</v>
      </c>
    </row>
    <row r="8" spans="1:11" x14ac:dyDescent="0.2">
      <c r="C8" s="44" t="s">
        <v>1055</v>
      </c>
    </row>
    <row r="9" spans="1:11" x14ac:dyDescent="0.2">
      <c r="C9" s="44" t="s">
        <v>1056</v>
      </c>
    </row>
    <row r="10" spans="1:11" ht="2.25" customHeight="1" x14ac:dyDescent="0.2"/>
    <row r="11" spans="1:11" x14ac:dyDescent="0.2">
      <c r="A11" s="44" t="s">
        <v>303</v>
      </c>
    </row>
    <row r="12" spans="1:11" x14ac:dyDescent="0.2">
      <c r="B12" s="44" t="s">
        <v>1057</v>
      </c>
    </row>
    <row r="13" spans="1:11" x14ac:dyDescent="0.2">
      <c r="B13" s="44" t="s">
        <v>304</v>
      </c>
    </row>
    <row r="14" spans="1:11" x14ac:dyDescent="0.2">
      <c r="B14" s="44" t="s">
        <v>305</v>
      </c>
    </row>
    <row r="16" spans="1:11" x14ac:dyDescent="0.2">
      <c r="I16" s="45" t="s">
        <v>253</v>
      </c>
      <c r="J16" s="45"/>
      <c r="K16" s="45"/>
    </row>
    <row r="17" spans="1:16" ht="25.5" x14ac:dyDescent="0.2">
      <c r="A17" s="68" t="s">
        <v>244</v>
      </c>
      <c r="B17" s="69" t="s">
        <v>7</v>
      </c>
      <c r="C17" s="69" t="s">
        <v>221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275</v>
      </c>
      <c r="O17" s="49" t="s">
        <v>277</v>
      </c>
      <c r="P17" s="51" t="s">
        <v>276</v>
      </c>
    </row>
    <row r="18" spans="1:16" x14ac:dyDescent="0.2">
      <c r="A18" s="385" t="s">
        <v>274</v>
      </c>
      <c r="B18" s="385" t="s">
        <v>912</v>
      </c>
      <c r="C18" s="385">
        <v>20005802</v>
      </c>
      <c r="D18" s="385" t="s">
        <v>1366</v>
      </c>
      <c r="E18" s="385" t="s">
        <v>1367</v>
      </c>
      <c r="H18" s="47" t="s">
        <v>246</v>
      </c>
      <c r="I18" s="67"/>
      <c r="J18" s="67"/>
      <c r="K18" s="34"/>
      <c r="L18" s="65">
        <v>8</v>
      </c>
      <c r="M18" s="66" t="s">
        <v>254</v>
      </c>
      <c r="N18" s="66" t="s">
        <v>278</v>
      </c>
      <c r="O18" s="66" t="b">
        <v>0</v>
      </c>
      <c r="P18" s="65">
        <v>18</v>
      </c>
    </row>
    <row r="19" spans="1:16" x14ac:dyDescent="0.2">
      <c r="H19" s="47" t="s">
        <v>247</v>
      </c>
      <c r="I19" s="34" t="s">
        <v>486</v>
      </c>
      <c r="J19" s="34"/>
      <c r="K19" s="34"/>
      <c r="L19" s="65">
        <v>9</v>
      </c>
      <c r="M19" s="66" t="s">
        <v>255</v>
      </c>
      <c r="N19" s="66" t="s">
        <v>279</v>
      </c>
      <c r="O19" s="66" t="b">
        <v>0</v>
      </c>
      <c r="P19" s="65">
        <v>19</v>
      </c>
    </row>
    <row r="20" spans="1:16" x14ac:dyDescent="0.2">
      <c r="D20" s="64"/>
      <c r="E20" s="64"/>
      <c r="F20" s="64"/>
      <c r="H20" s="47" t="s">
        <v>248</v>
      </c>
      <c r="I20" s="34"/>
      <c r="J20" s="34"/>
      <c r="K20" s="34"/>
      <c r="L20" s="65">
        <v>10</v>
      </c>
      <c r="M20" s="66" t="s">
        <v>256</v>
      </c>
      <c r="N20" s="66" t="s">
        <v>280</v>
      </c>
      <c r="O20" s="66" t="b">
        <v>0</v>
      </c>
      <c r="P20" s="65">
        <v>20</v>
      </c>
    </row>
    <row r="21" spans="1:16" x14ac:dyDescent="0.2">
      <c r="D21" s="64"/>
      <c r="E21" s="64"/>
      <c r="F21" s="64"/>
      <c r="H21" s="47" t="s">
        <v>249</v>
      </c>
      <c r="I21" s="34"/>
      <c r="J21" s="34"/>
      <c r="K21" s="34"/>
      <c r="L21" s="65">
        <v>11</v>
      </c>
      <c r="M21" s="66" t="s">
        <v>257</v>
      </c>
      <c r="N21" s="66" t="s">
        <v>281</v>
      </c>
      <c r="O21" s="66" t="b">
        <v>0</v>
      </c>
      <c r="P21" s="65">
        <v>21</v>
      </c>
    </row>
    <row r="22" spans="1:16" x14ac:dyDescent="0.2">
      <c r="D22" s="64"/>
      <c r="E22" s="64"/>
      <c r="F22" s="64"/>
      <c r="H22" s="47" t="s">
        <v>250</v>
      </c>
      <c r="I22" s="34"/>
      <c r="J22" s="34"/>
      <c r="K22" s="34"/>
      <c r="L22" s="65">
        <v>12</v>
      </c>
      <c r="M22" s="66" t="s">
        <v>258</v>
      </c>
      <c r="N22" s="66" t="s">
        <v>282</v>
      </c>
      <c r="O22" s="66" t="b">
        <v>0</v>
      </c>
      <c r="P22" s="65">
        <v>22</v>
      </c>
    </row>
    <row r="23" spans="1:16" x14ac:dyDescent="0.2">
      <c r="D23" s="64"/>
      <c r="E23" s="64"/>
      <c r="F23" s="64"/>
      <c r="H23" s="47" t="s">
        <v>251</v>
      </c>
      <c r="I23" s="34"/>
      <c r="J23" s="34"/>
      <c r="K23" s="34"/>
      <c r="L23" s="65">
        <v>13</v>
      </c>
      <c r="M23" s="66" t="s">
        <v>259</v>
      </c>
      <c r="N23" s="66" t="s">
        <v>283</v>
      </c>
      <c r="O23" s="66" t="b">
        <v>0</v>
      </c>
      <c r="P23" s="65">
        <v>23</v>
      </c>
    </row>
    <row r="24" spans="1:16" x14ac:dyDescent="0.2">
      <c r="D24" s="64"/>
      <c r="E24" s="64"/>
      <c r="F24" s="64"/>
      <c r="H24" s="47" t="s">
        <v>252</v>
      </c>
      <c r="I24" s="34"/>
      <c r="J24" s="34"/>
      <c r="K24" s="34"/>
      <c r="L24" s="65">
        <v>14</v>
      </c>
      <c r="M24" s="66" t="s">
        <v>260</v>
      </c>
      <c r="N24" s="66" t="s">
        <v>284</v>
      </c>
      <c r="O24" s="66" t="b">
        <v>0</v>
      </c>
      <c r="P24" s="65">
        <v>24</v>
      </c>
    </row>
    <row r="25" spans="1:16" x14ac:dyDescent="0.2">
      <c r="D25" s="64"/>
      <c r="E25" s="64"/>
      <c r="F25" s="64"/>
      <c r="H25" s="47" t="s">
        <v>246</v>
      </c>
      <c r="I25" s="34"/>
      <c r="J25" s="34" t="s">
        <v>486</v>
      </c>
      <c r="K25" s="67"/>
      <c r="L25" s="65">
        <v>15</v>
      </c>
      <c r="M25" s="66" t="s">
        <v>261</v>
      </c>
      <c r="N25" s="66" t="s">
        <v>285</v>
      </c>
      <c r="O25" s="66" t="b">
        <v>0</v>
      </c>
      <c r="P25" s="65">
        <v>25</v>
      </c>
    </row>
    <row r="26" spans="1:16" x14ac:dyDescent="0.2">
      <c r="L26" s="65">
        <v>16</v>
      </c>
      <c r="M26" s="66" t="s">
        <v>262</v>
      </c>
      <c r="N26" s="66" t="s">
        <v>286</v>
      </c>
      <c r="O26" s="66" t="b">
        <v>0</v>
      </c>
      <c r="P26" s="65">
        <v>26</v>
      </c>
    </row>
    <row r="27" spans="1:16" x14ac:dyDescent="0.2">
      <c r="A27" s="44" t="s">
        <v>245</v>
      </c>
      <c r="L27" s="65">
        <v>17</v>
      </c>
      <c r="M27" s="66" t="s">
        <v>263</v>
      </c>
      <c r="N27" s="66" t="s">
        <v>287</v>
      </c>
      <c r="O27" s="66" t="b">
        <v>0</v>
      </c>
      <c r="P27" s="65">
        <v>27</v>
      </c>
    </row>
    <row r="28" spans="1:16" x14ac:dyDescent="0.2">
      <c r="L28" s="65">
        <v>18</v>
      </c>
      <c r="M28" s="66" t="s">
        <v>264</v>
      </c>
      <c r="N28" s="66" t="s">
        <v>288</v>
      </c>
      <c r="O28" s="66" t="b">
        <v>0</v>
      </c>
      <c r="P28" s="65">
        <v>28</v>
      </c>
    </row>
    <row r="29" spans="1:16" x14ac:dyDescent="0.2">
      <c r="L29" s="65">
        <v>19</v>
      </c>
      <c r="M29" s="66" t="s">
        <v>265</v>
      </c>
      <c r="N29" s="66" t="s">
        <v>289</v>
      </c>
      <c r="O29" s="66" t="b">
        <v>0</v>
      </c>
      <c r="P29" s="65">
        <v>29</v>
      </c>
    </row>
    <row r="30" spans="1:16" x14ac:dyDescent="0.2">
      <c r="L30" s="65">
        <v>20</v>
      </c>
      <c r="M30" s="66" t="s">
        <v>266</v>
      </c>
      <c r="N30" s="66" t="s">
        <v>290</v>
      </c>
      <c r="O30" s="66" t="b">
        <v>0</v>
      </c>
      <c r="P30" s="65">
        <v>30</v>
      </c>
    </row>
    <row r="31" spans="1:16" x14ac:dyDescent="0.2">
      <c r="L31" s="65">
        <v>21</v>
      </c>
      <c r="M31" s="66" t="s">
        <v>267</v>
      </c>
      <c r="N31" s="66" t="s">
        <v>291</v>
      </c>
      <c r="O31" s="66" t="b">
        <v>0</v>
      </c>
      <c r="P31" s="65">
        <v>31</v>
      </c>
    </row>
    <row r="32" spans="1:16" x14ac:dyDescent="0.2">
      <c r="L32" s="65">
        <v>22</v>
      </c>
      <c r="M32" s="66" t="s">
        <v>268</v>
      </c>
      <c r="N32" s="66" t="s">
        <v>292</v>
      </c>
      <c r="O32" s="66" t="b">
        <v>0</v>
      </c>
      <c r="P32" s="65">
        <v>32</v>
      </c>
    </row>
    <row r="33" spans="12:16" x14ac:dyDescent="0.2">
      <c r="L33" s="65">
        <v>23</v>
      </c>
      <c r="M33" s="66" t="s">
        <v>269</v>
      </c>
      <c r="N33" s="66" t="s">
        <v>293</v>
      </c>
      <c r="O33" s="66" t="b">
        <v>0</v>
      </c>
      <c r="P33" s="65">
        <v>33</v>
      </c>
    </row>
    <row r="34" spans="12:16" x14ac:dyDescent="0.2">
      <c r="L34" s="65">
        <v>24</v>
      </c>
      <c r="M34" s="66" t="s">
        <v>270</v>
      </c>
      <c r="N34" s="66" t="s">
        <v>294</v>
      </c>
      <c r="O34" s="66" t="b">
        <v>0</v>
      </c>
      <c r="P34" s="65">
        <v>34</v>
      </c>
    </row>
    <row r="35" spans="12:16" x14ac:dyDescent="0.2">
      <c r="L35" s="65">
        <v>25</v>
      </c>
      <c r="M35" s="66" t="s">
        <v>271</v>
      </c>
      <c r="N35" s="66" t="s">
        <v>295</v>
      </c>
      <c r="O35" s="66" t="b">
        <v>0</v>
      </c>
      <c r="P35" s="65">
        <v>35</v>
      </c>
    </row>
    <row r="36" spans="12:16" x14ac:dyDescent="0.2">
      <c r="L36" s="65">
        <v>26</v>
      </c>
      <c r="M36" s="66" t="s">
        <v>272</v>
      </c>
      <c r="N36" s="66" t="s">
        <v>296</v>
      </c>
      <c r="O36" s="66" t="b">
        <v>0</v>
      </c>
      <c r="P36" s="65">
        <v>36</v>
      </c>
    </row>
    <row r="37" spans="12:16" x14ac:dyDescent="0.2">
      <c r="L37" s="65">
        <v>28</v>
      </c>
      <c r="M37" s="66" t="s">
        <v>273</v>
      </c>
      <c r="N37" s="66" t="s">
        <v>297</v>
      </c>
      <c r="O37" s="66" t="b">
        <v>0</v>
      </c>
      <c r="P37" s="65">
        <v>37</v>
      </c>
    </row>
    <row r="38" spans="12:16" x14ac:dyDescent="0.2">
      <c r="L38" s="65">
        <v>29</v>
      </c>
      <c r="M38" s="66" t="s">
        <v>274</v>
      </c>
      <c r="N38" s="66" t="s">
        <v>298</v>
      </c>
      <c r="O38" s="66" t="b">
        <v>0</v>
      </c>
      <c r="P38" s="65">
        <v>38</v>
      </c>
    </row>
    <row r="60" spans="1:5" hidden="1" x14ac:dyDescent="0.2">
      <c r="A60" s="34" t="str">
        <f>A18</f>
        <v>M1</v>
      </c>
      <c r="B60" s="34" t="str">
        <f t="shared" ref="B60:E60" si="0">B18</f>
        <v>UPS-XOS electric delivery truck</v>
      </c>
      <c r="C60" s="34">
        <f t="shared" si="0"/>
        <v>20005802</v>
      </c>
      <c r="D60" s="34" t="str">
        <f t="shared" si="0"/>
        <v>Tow veh to garage, insp wire to drive unit, inst conn</v>
      </c>
      <c r="E60" s="34" t="str">
        <f t="shared" si="0"/>
        <v>20210315B MPN</v>
      </c>
    </row>
  </sheetData>
  <sheetProtection sheet="1" objects="1" scenarios="1"/>
  <conditionalFormatting sqref="A60:E60">
    <cfRule type="cellIs" dxfId="2966" priority="657" operator="equal">
      <formula>""</formula>
    </cfRule>
  </conditionalFormatting>
  <conditionalFormatting sqref="E18">
    <cfRule type="expression" dxfId="2965" priority="19">
      <formula>$H18="Complete"</formula>
    </cfRule>
  </conditionalFormatting>
  <conditionalFormatting sqref="A18 C18">
    <cfRule type="expression" dxfId="2964" priority="2">
      <formula>$H18="Complete"</formula>
    </cfRule>
  </conditionalFormatting>
  <conditionalFormatting sqref="D18">
    <cfRule type="expression" dxfId="2963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142875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142875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142875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142875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142875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142875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142875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142875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142875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142875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142875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142875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142875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142875</xdr:rowOff>
                  </from>
                  <to>
                    <xdr:col>9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142875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257175</xdr:colOff>
                    <xdr:row>19</xdr:row>
                    <xdr:rowOff>142875</xdr:rowOff>
                  </from>
                  <to>
                    <xdr:col>5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142875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142875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142875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ProjectList!$B$3:$B$589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zoomScaleNormal="100" workbookViewId="0">
      <selection activeCell="C23" sqref="C23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5" width="12.7109375" customWidth="1"/>
    <col min="6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2" max="12" width="14.42578125" customWidth="1"/>
    <col min="13" max="13" width="9.7109375" customWidth="1"/>
    <col min="16" max="16" width="9.42578125" customWidth="1"/>
    <col min="17" max="17" width="14.42578125" hidden="1" customWidth="1"/>
    <col min="18" max="18" width="9.28515625" hidden="1" customWidth="1"/>
    <col min="19" max="19" width="46.7109375" hidden="1" customWidth="1"/>
    <col min="20" max="20" width="39.28515625" hidden="1" customWidth="1"/>
    <col min="21" max="21" width="10.28515625" style="420" hidden="1" customWidth="1"/>
    <col min="22" max="22" width="38.42578125" hidden="1" customWidth="1"/>
    <col min="23" max="23" width="11.5703125" hidden="1" customWidth="1"/>
    <col min="24" max="24" width="9.28515625" hidden="1" customWidth="1"/>
    <col min="25" max="25" width="9.28515625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7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09"/>
      <c r="J3" s="510"/>
      <c r="K3" s="17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178" t="s">
        <v>187</v>
      </c>
      <c r="I4" s="266" t="s">
        <v>1272</v>
      </c>
      <c r="J4" s="397" t="s">
        <v>84</v>
      </c>
      <c r="K4" s="393" t="s">
        <v>85</v>
      </c>
      <c r="L4" s="282"/>
      <c r="M4" s="282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1267</v>
      </c>
      <c r="B5" s="179" t="s">
        <v>1250</v>
      </c>
      <c r="C5" s="147"/>
      <c r="D5" s="147"/>
      <c r="E5" s="363" t="s">
        <v>1067</v>
      </c>
      <c r="F5" s="147"/>
      <c r="G5" s="147">
        <v>331</v>
      </c>
      <c r="H5" s="415"/>
      <c r="I5" s="418" t="str">
        <f>IF(E5="","",_xlfn.XLOOKUP(S5,Table1[IDTrain],Table1[Approved],"Needs Trained",0,1))</f>
        <v>Signed off</v>
      </c>
      <c r="J5" s="398"/>
      <c r="K5" s="394" t="s">
        <v>725</v>
      </c>
      <c r="L5" s="284"/>
      <c r="M5" s="284"/>
      <c r="N5" s="177"/>
      <c r="R5" s="431"/>
      <c r="S5" s="425" t="str">
        <f>IF(E5="","",_xlfn.CONCAT(B5,E5))</f>
        <v>E39 LT, White, Field Test (ML310525)Casteel</v>
      </c>
      <c r="T5" s="425" t="str">
        <f>IF(S5="","",I2)</f>
        <v>Andrew.Karsten@navistar.com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Casteel</v>
      </c>
    </row>
    <row r="6" spans="1:23" s="170" customFormat="1" ht="12.75" customHeight="1" x14ac:dyDescent="0.2">
      <c r="A6" s="268" t="s">
        <v>1293</v>
      </c>
      <c r="B6" s="179" t="s">
        <v>983</v>
      </c>
      <c r="C6" s="147"/>
      <c r="D6" s="147"/>
      <c r="E6" s="363" t="s">
        <v>226</v>
      </c>
      <c r="F6" s="147"/>
      <c r="G6" s="147"/>
      <c r="H6" s="415"/>
      <c r="I6" s="418" t="str">
        <f>IF(E6="","",_xlfn.XLOOKUP(S6,Table1[IDTrain],Table1[Approved],"Needs Trained",0,1))</f>
        <v>Signed off</v>
      </c>
      <c r="J6" s="398"/>
      <c r="K6" s="394" t="s">
        <v>1066</v>
      </c>
      <c r="L6" s="285"/>
      <c r="M6" s="285"/>
      <c r="N6" s="177"/>
      <c r="R6" s="431"/>
      <c r="S6" s="425" t="str">
        <f t="shared" ref="S6:S31" si="0">IF(E6="","",_xlfn.CONCAT(B6,E6))</f>
        <v>E39 HV, White, Field Test (MN408566)Did Not Run</v>
      </c>
      <c r="T6" s="425" t="str">
        <f>IF(S6="","",I2)</f>
        <v>Andrew.Karsten@navistar.com</v>
      </c>
      <c r="U6" s="426">
        <f>U5</f>
        <v>44270</v>
      </c>
      <c r="V6" s="425" t="str">
        <f t="shared" ref="V6:V31" si="1">IF(E6="","",B6)</f>
        <v>E39 HV, White, Field Test (MN408566)</v>
      </c>
      <c r="W6" s="432" t="str">
        <f t="shared" ref="W6:W31" si="2">IF(E6="","",E6)</f>
        <v>Did Not Run</v>
      </c>
    </row>
    <row r="7" spans="1:23" s="170" customFormat="1" ht="12.75" customHeight="1" x14ac:dyDescent="0.2">
      <c r="A7" s="268" t="s">
        <v>1270</v>
      </c>
      <c r="B7" s="179" t="s">
        <v>1087</v>
      </c>
      <c r="C7" s="147"/>
      <c r="D7" s="147"/>
      <c r="E7" s="363" t="s">
        <v>145</v>
      </c>
      <c r="F7" s="147"/>
      <c r="G7" s="147">
        <v>264</v>
      </c>
      <c r="H7" s="415"/>
      <c r="I7" s="418" t="str">
        <f>IF(E7="","",_xlfn.XLOOKUP(S7,Table1[IDTrain],Table1[Approved],"Needs Trained",0,1))</f>
        <v>Signed off</v>
      </c>
      <c r="J7" s="398"/>
      <c r="K7" s="394" t="s">
        <v>1191</v>
      </c>
      <c r="L7" s="285"/>
      <c r="M7" s="285"/>
      <c r="N7" s="177"/>
      <c r="R7" s="431"/>
      <c r="S7" s="425" t="str">
        <f t="shared" si="0"/>
        <v>E39 HV, White, Field Test (ML306105)Boone</v>
      </c>
      <c r="T7" s="425" t="str">
        <f>IF(S7="","",I2)</f>
        <v>Andrew.Karsten@navistar.com</v>
      </c>
      <c r="U7" s="426">
        <f t="shared" ref="U7:U31" si="3">U6</f>
        <v>44270</v>
      </c>
      <c r="V7" s="425" t="str">
        <f t="shared" si="1"/>
        <v>E39 HV, White, Field Test (ML306105)</v>
      </c>
      <c r="W7" s="432" t="str">
        <f t="shared" si="2"/>
        <v>Boone</v>
      </c>
    </row>
    <row r="8" spans="1:23" s="170" customFormat="1" ht="12.75" customHeight="1" x14ac:dyDescent="0.2">
      <c r="A8" s="268" t="s">
        <v>1332</v>
      </c>
      <c r="B8" s="179" t="s">
        <v>1243</v>
      </c>
      <c r="C8" s="147"/>
      <c r="D8" s="147"/>
      <c r="E8" s="363" t="s">
        <v>1202</v>
      </c>
      <c r="F8" s="147"/>
      <c r="G8" s="147">
        <v>116</v>
      </c>
      <c r="H8" s="415"/>
      <c r="I8" s="418" t="str">
        <f>IF(E8="","",_xlfn.XLOOKUP(S8,Table1[IDTrain],Table1[Approved],"Needs Trained",0,1))</f>
        <v>Signed off</v>
      </c>
      <c r="J8" s="398"/>
      <c r="K8" s="394" t="s">
        <v>1192</v>
      </c>
      <c r="L8" s="373"/>
      <c r="M8" s="285"/>
      <c r="N8" s="177"/>
      <c r="R8" s="431"/>
      <c r="S8" s="425" t="str">
        <f t="shared" si="0"/>
        <v>E36 MV, Green, ML652577, Field TestKlug</v>
      </c>
      <c r="T8" s="425" t="str">
        <f>IF(S8="","",I2)</f>
        <v>Andrew.Karsten@navistar.com</v>
      </c>
      <c r="U8" s="426">
        <f t="shared" si="3"/>
        <v>44270</v>
      </c>
      <c r="V8" s="425" t="str">
        <f t="shared" si="1"/>
        <v>E36 MV, Green, ML652577, Field Test</v>
      </c>
      <c r="W8" s="432" t="str">
        <f t="shared" si="2"/>
        <v>Klug</v>
      </c>
    </row>
    <row r="9" spans="1:23" s="170" customFormat="1" ht="12.75" customHeight="1" x14ac:dyDescent="0.2">
      <c r="A9" s="268" t="s">
        <v>1269</v>
      </c>
      <c r="B9" s="179" t="s">
        <v>1137</v>
      </c>
      <c r="C9" s="147"/>
      <c r="D9" s="147"/>
      <c r="E9" s="363" t="s">
        <v>933</v>
      </c>
      <c r="F9" s="147"/>
      <c r="G9" s="147">
        <v>116</v>
      </c>
      <c r="H9" s="415"/>
      <c r="I9" s="418" t="str">
        <f>IF(E9="","",_xlfn.XLOOKUP(S9,Table1[IDTrain],Table1[Approved],"Needs Trained",0,1))</f>
        <v>Signed off</v>
      </c>
      <c r="J9" s="398"/>
      <c r="K9" s="394" t="s">
        <v>1222</v>
      </c>
      <c r="L9" s="285"/>
      <c r="M9" s="285"/>
      <c r="N9" s="177"/>
      <c r="R9" s="431"/>
      <c r="S9" s="425" t="str">
        <f t="shared" si="0"/>
        <v>E36 MV, Green/White, ML652524, Field TestWestervelt</v>
      </c>
      <c r="T9" s="425" t="str">
        <f>IF(S9="","",I2)</f>
        <v>Andrew.Karsten@navistar.com</v>
      </c>
      <c r="U9" s="426">
        <f t="shared" si="3"/>
        <v>44270</v>
      </c>
      <c r="V9" s="425" t="str">
        <f t="shared" si="1"/>
        <v>E36 MV, Green/White, ML652524, Field Test</v>
      </c>
      <c r="W9" s="432" t="str">
        <f t="shared" si="2"/>
        <v>Westervelt</v>
      </c>
    </row>
    <row r="10" spans="1:23" s="170" customFormat="1" ht="12.75" customHeight="1" x14ac:dyDescent="0.2">
      <c r="A10" s="268" t="s">
        <v>1268</v>
      </c>
      <c r="B10" s="179" t="s">
        <v>1131</v>
      </c>
      <c r="C10" s="147"/>
      <c r="D10" s="147"/>
      <c r="E10" s="363" t="s">
        <v>1223</v>
      </c>
      <c r="F10" s="147"/>
      <c r="G10" s="147">
        <v>115</v>
      </c>
      <c r="H10" s="415"/>
      <c r="I10" s="418" t="str">
        <f>IF(E10="","",_xlfn.XLOOKUP(S10,Table1[IDTrain],Table1[Approved],"Needs Trained",0,1))</f>
        <v>Signed off</v>
      </c>
      <c r="J10" s="398"/>
      <c r="K10" s="394" t="s">
        <v>299</v>
      </c>
      <c r="L10" s="285"/>
      <c r="M10" s="285"/>
      <c r="N10" s="177"/>
      <c r="R10" s="431"/>
      <c r="S10" s="425" t="str">
        <f t="shared" si="0"/>
        <v>E36 MV, Green, ML652257, Field TestSmith</v>
      </c>
      <c r="T10" s="425" t="str">
        <f>IF(S10="","",I2)</f>
        <v>Andrew.Karsten@navistar.com</v>
      </c>
      <c r="U10" s="426">
        <f t="shared" si="3"/>
        <v>44270</v>
      </c>
      <c r="V10" s="425" t="str">
        <f t="shared" si="1"/>
        <v>E36 MV, Green, ML652257, Field Test</v>
      </c>
      <c r="W10" s="432" t="str">
        <f t="shared" si="2"/>
        <v>Smith</v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394" t="s">
        <v>299</v>
      </c>
      <c r="L11" s="285"/>
      <c r="M11" s="285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394" t="s">
        <v>299</v>
      </c>
      <c r="L12" s="285"/>
      <c r="M12" s="285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8"/>
      <c r="J13" s="399"/>
      <c r="K13" s="394" t="s">
        <v>299</v>
      </c>
      <c r="L13" s="285"/>
      <c r="M13" s="285"/>
      <c r="N13" s="177"/>
      <c r="R13" s="431"/>
      <c r="S13" s="425"/>
      <c r="T13" s="425"/>
      <c r="U13" s="426">
        <f t="shared" si="3"/>
        <v>44270</v>
      </c>
      <c r="V13" s="425"/>
      <c r="W13" s="432"/>
    </row>
    <row r="14" spans="1:23" s="182" customFormat="1" ht="12.75" customHeight="1" x14ac:dyDescent="0.2">
      <c r="A14" s="274"/>
      <c r="B14" s="183" t="s">
        <v>299</v>
      </c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418" t="str">
        <f>IF(E14="","",_xlfn.XLOOKUP(S14,Table1[IDTrain],Table1[Approved],"Needs Trained",0,1))</f>
        <v/>
      </c>
      <c r="J14" s="398"/>
      <c r="K14" s="394" t="s">
        <v>299</v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 t="s">
        <v>299</v>
      </c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418" t="str">
        <f>IF(E15="","",_xlfn.XLOOKUP(S15,Table1[IDTrain],Table1[Approved],"Needs Trained",0,1))</f>
        <v/>
      </c>
      <c r="J15" s="398"/>
      <c r="K15" s="394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394" t="s">
        <v>299</v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4" s="170" customFormat="1" ht="12.75" customHeight="1" x14ac:dyDescent="0.2">
      <c r="A17" s="274"/>
      <c r="B17" s="183" t="s">
        <v>299</v>
      </c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394" t="s">
        <v>299</v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4" s="170" customFormat="1" ht="12.75" customHeight="1" x14ac:dyDescent="0.2">
      <c r="A18" s="274"/>
      <c r="B18" s="183" t="s">
        <v>299</v>
      </c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394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4" s="170" customFormat="1" ht="12.75" customHeight="1" x14ac:dyDescent="0.2">
      <c r="A19" s="274"/>
      <c r="B19" s="183" t="s">
        <v>299</v>
      </c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394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4" s="170" customFormat="1" ht="12.75" customHeight="1" x14ac:dyDescent="0.2">
      <c r="A20" s="274"/>
      <c r="B20" s="183" t="s">
        <v>299</v>
      </c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394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4" s="170" customFormat="1" ht="12.75" customHeight="1" x14ac:dyDescent="0.2">
      <c r="A21" s="274"/>
      <c r="B21" s="183" t="s">
        <v>299</v>
      </c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394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4" s="170" customFormat="1" ht="12.75" customHeight="1" x14ac:dyDescent="0.2">
      <c r="A22" s="274"/>
      <c r="B22" s="183" t="s">
        <v>299</v>
      </c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394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4" s="170" customFormat="1" ht="12.75" customHeight="1" x14ac:dyDescent="0.2">
      <c r="A23" s="274"/>
      <c r="B23" s="183" t="s">
        <v>299</v>
      </c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394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4" s="170" customFormat="1" ht="12.75" customHeight="1" x14ac:dyDescent="0.2">
      <c r="A24" s="274"/>
      <c r="B24" s="183" t="s">
        <v>299</v>
      </c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394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4" s="170" customFormat="1" ht="12.75" customHeight="1" x14ac:dyDescent="0.2">
      <c r="A25" s="274"/>
      <c r="B25" s="183" t="s">
        <v>299</v>
      </c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394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4" s="170" customFormat="1" ht="12.75" customHeight="1" x14ac:dyDescent="0.2">
      <c r="A26" s="274"/>
      <c r="B26" s="183" t="s">
        <v>299</v>
      </c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394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4" s="170" customFormat="1" ht="12.75" customHeight="1" x14ac:dyDescent="0.2">
      <c r="A27" s="274"/>
      <c r="B27" s="183" t="s">
        <v>299</v>
      </c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394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4" s="170" customFormat="1" ht="12.75" customHeight="1" x14ac:dyDescent="0.2">
      <c r="A28" s="274"/>
      <c r="B28" s="183" t="s">
        <v>299</v>
      </c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394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4" s="170" customFormat="1" ht="12.75" customHeight="1" x14ac:dyDescent="0.2">
      <c r="A29" s="275"/>
      <c r="B29" s="184" t="s">
        <v>299</v>
      </c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400"/>
      <c r="K29" s="394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4" s="170" customFormat="1" ht="12.75" customHeight="1" x14ac:dyDescent="0.2">
      <c r="A30" s="274"/>
      <c r="B30" s="183" t="s">
        <v>299</v>
      </c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394" t="s">
        <v>43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4" s="170" customFormat="1" ht="12.75" customHeight="1" thickBot="1" x14ac:dyDescent="0.25">
      <c r="A31" s="276"/>
      <c r="B31" s="277" t="s">
        <v>299</v>
      </c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401"/>
      <c r="K31" s="395" t="s">
        <v>676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  <c r="X31" s="425"/>
    </row>
    <row r="32" spans="1:24" s="170" customFormat="1" ht="25.5" x14ac:dyDescent="0.2">
      <c r="A32" s="266" t="s">
        <v>2</v>
      </c>
      <c r="B32" s="267" t="s">
        <v>1003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177"/>
      <c r="L32" s="177"/>
      <c r="M32" s="419"/>
      <c r="N32" s="177"/>
      <c r="R32"/>
      <c r="U32" s="421"/>
    </row>
    <row r="33" spans="1:21" s="170" customFormat="1" ht="12.75" customHeight="1" x14ac:dyDescent="0.2">
      <c r="A33" s="274">
        <v>2</v>
      </c>
      <c r="B33" s="183" t="s">
        <v>1259</v>
      </c>
      <c r="C33" s="7">
        <v>91002101</v>
      </c>
      <c r="D33" s="7" t="s">
        <v>1296</v>
      </c>
      <c r="E33" s="363" t="s">
        <v>676</v>
      </c>
      <c r="F33" s="36" t="s">
        <v>1297</v>
      </c>
      <c r="G33" s="36"/>
      <c r="H33" s="445" t="s">
        <v>321</v>
      </c>
      <c r="I33" s="505" t="s">
        <v>1298</v>
      </c>
      <c r="J33" s="506"/>
      <c r="K33" s="177"/>
      <c r="L33" s="177"/>
      <c r="M33" s="177"/>
      <c r="N33" s="177"/>
      <c r="R33"/>
      <c r="U33" s="421"/>
    </row>
    <row r="34" spans="1:21" s="170" customFormat="1" ht="12.75" customHeight="1" x14ac:dyDescent="0.2">
      <c r="A34" s="274">
        <v>4</v>
      </c>
      <c r="B34" s="183" t="s">
        <v>499</v>
      </c>
      <c r="C34" s="7" t="s">
        <v>1299</v>
      </c>
      <c r="D34" s="7" t="s">
        <v>1300</v>
      </c>
      <c r="E34" s="446" t="s">
        <v>1297</v>
      </c>
      <c r="F34" s="447" t="s">
        <v>676</v>
      </c>
      <c r="G34" s="447"/>
      <c r="H34" s="445" t="s">
        <v>321</v>
      </c>
      <c r="I34" s="505" t="s">
        <v>1301</v>
      </c>
      <c r="J34" s="506"/>
      <c r="K34" s="177"/>
      <c r="L34" s="177"/>
      <c r="M34" s="177"/>
      <c r="N34" s="177"/>
      <c r="R34"/>
      <c r="U34" s="421"/>
    </row>
    <row r="35" spans="1:21" s="170" customFormat="1" ht="12.75" customHeight="1" x14ac:dyDescent="0.2">
      <c r="A35" s="274" t="s">
        <v>274</v>
      </c>
      <c r="B35" s="183" t="s">
        <v>1290</v>
      </c>
      <c r="C35" s="7">
        <v>21002802</v>
      </c>
      <c r="D35" s="7" t="s">
        <v>1302</v>
      </c>
      <c r="E35" s="446"/>
      <c r="F35" s="447"/>
      <c r="G35" s="447"/>
      <c r="H35" s="445" t="s">
        <v>321</v>
      </c>
      <c r="I35" s="505" t="s">
        <v>1303</v>
      </c>
      <c r="J35" s="506"/>
      <c r="K35" s="177"/>
      <c r="L35" s="177"/>
      <c r="M35" s="177"/>
      <c r="N35" s="177"/>
      <c r="R35"/>
      <c r="U35" s="421"/>
    </row>
    <row r="36" spans="1:21" s="170" customFormat="1" ht="27.75" customHeight="1" x14ac:dyDescent="0.2">
      <c r="A36" s="274">
        <v>3</v>
      </c>
      <c r="B36" s="183" t="s">
        <v>1304</v>
      </c>
      <c r="C36" s="448">
        <v>91004901</v>
      </c>
      <c r="D36" s="7" t="s">
        <v>1305</v>
      </c>
      <c r="E36" s="446"/>
      <c r="F36" s="447"/>
      <c r="G36" s="447"/>
      <c r="H36" s="445" t="s">
        <v>321</v>
      </c>
      <c r="I36" s="505" t="s">
        <v>1306</v>
      </c>
      <c r="J36" s="506"/>
      <c r="K36" s="177"/>
      <c r="L36" s="177"/>
      <c r="M36" s="177"/>
      <c r="N36" s="177"/>
      <c r="R36"/>
      <c r="U36" s="421"/>
    </row>
    <row r="37" spans="1:21" s="170" customFormat="1" ht="12.75" customHeight="1" x14ac:dyDescent="0.2">
      <c r="A37" s="274">
        <v>1</v>
      </c>
      <c r="B37" s="183" t="s">
        <v>1289</v>
      </c>
      <c r="C37" s="7">
        <v>21002901</v>
      </c>
      <c r="D37" s="7" t="s">
        <v>1307</v>
      </c>
      <c r="E37" s="446"/>
      <c r="F37" s="447"/>
      <c r="G37" s="447"/>
      <c r="H37" s="445" t="s">
        <v>324</v>
      </c>
      <c r="I37" s="505" t="s">
        <v>1308</v>
      </c>
      <c r="J37" s="506"/>
      <c r="K37" s="177"/>
      <c r="L37" s="177"/>
      <c r="M37" s="177"/>
      <c r="N37" s="177"/>
      <c r="R37"/>
      <c r="U37" s="421"/>
    </row>
    <row r="38" spans="1:21" s="170" customFormat="1" ht="12.75" customHeight="1" x14ac:dyDescent="0.2">
      <c r="A38" s="274">
        <v>3.2</v>
      </c>
      <c r="B38" s="183" t="s">
        <v>1309</v>
      </c>
      <c r="C38" s="7">
        <v>20011101</v>
      </c>
      <c r="D38" s="7" t="s">
        <v>1310</v>
      </c>
      <c r="E38" s="446"/>
      <c r="F38" s="447"/>
      <c r="G38" s="447"/>
      <c r="H38" s="445" t="s">
        <v>324</v>
      </c>
      <c r="I38" s="505" t="s">
        <v>1311</v>
      </c>
      <c r="J38" s="506"/>
      <c r="K38" s="177"/>
      <c r="L38" s="177"/>
      <c r="M38" s="177"/>
      <c r="N38" s="177"/>
      <c r="R38"/>
      <c r="U38" s="421"/>
    </row>
    <row r="39" spans="1:21" s="170" customFormat="1" ht="12.75" customHeight="1" x14ac:dyDescent="0.2">
      <c r="A39" s="274">
        <v>3.5</v>
      </c>
      <c r="B39" s="183" t="s">
        <v>1309</v>
      </c>
      <c r="C39" s="448">
        <v>20011101</v>
      </c>
      <c r="D39" s="7" t="s">
        <v>1312</v>
      </c>
      <c r="E39" s="446"/>
      <c r="F39" s="447"/>
      <c r="G39" s="447"/>
      <c r="H39" s="445" t="s">
        <v>324</v>
      </c>
      <c r="I39" s="505" t="s">
        <v>1311</v>
      </c>
      <c r="J39" s="506"/>
      <c r="K39" s="177"/>
      <c r="L39" s="177"/>
      <c r="M39" s="177"/>
      <c r="N39" s="177"/>
      <c r="R39"/>
      <c r="U39" s="421"/>
    </row>
    <row r="40" spans="1:21" s="170" customFormat="1" ht="12.75" customHeight="1" x14ac:dyDescent="0.2">
      <c r="A40" s="274">
        <v>3.7</v>
      </c>
      <c r="B40" s="183" t="s">
        <v>1119</v>
      </c>
      <c r="C40" s="448">
        <v>90012201</v>
      </c>
      <c r="D40" s="7" t="s">
        <v>1313</v>
      </c>
      <c r="E40" s="446"/>
      <c r="F40" s="447"/>
      <c r="G40" s="447"/>
      <c r="H40" s="445" t="s">
        <v>321</v>
      </c>
      <c r="I40" s="505" t="s">
        <v>1314</v>
      </c>
      <c r="J40" s="506"/>
      <c r="K40" s="177"/>
      <c r="L40" s="177"/>
      <c r="M40" s="177"/>
      <c r="N40" s="177"/>
      <c r="R40"/>
      <c r="U40" s="421"/>
    </row>
    <row r="41" spans="1:21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R41"/>
      <c r="U41" s="421"/>
    </row>
    <row r="42" spans="1:21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3"/>
      <c r="J42" s="504"/>
      <c r="R42"/>
      <c r="U42" s="421"/>
    </row>
    <row r="43" spans="1:21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R43"/>
      <c r="U43" s="421"/>
    </row>
    <row r="44" spans="1:21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R44"/>
      <c r="U44" s="421"/>
    </row>
    <row r="45" spans="1:21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R45"/>
      <c r="U45" s="421"/>
    </row>
    <row r="46" spans="1:21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R46"/>
      <c r="U46" s="421"/>
    </row>
    <row r="47" spans="1:21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R47"/>
      <c r="U47" s="421"/>
    </row>
    <row r="48" spans="1:21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R48"/>
      <c r="U48" s="421"/>
    </row>
    <row r="49" spans="1:2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R49"/>
      <c r="U49" s="421"/>
    </row>
    <row r="50" spans="1:2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R50"/>
      <c r="U50" s="421"/>
    </row>
    <row r="51" spans="1:2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</row>
    <row r="52" spans="1:2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</row>
    <row r="53" spans="1:2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</row>
    <row r="54" spans="1:2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</row>
    <row r="55" spans="1:2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</row>
    <row r="58" spans="1:21" x14ac:dyDescent="0.2">
      <c r="A58" s="9" t="s">
        <v>101</v>
      </c>
    </row>
    <row r="59" spans="1:2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962" priority="3025">
      <formula>$H60=0</formula>
    </cfRule>
  </conditionalFormatting>
  <conditionalFormatting sqref="D68">
    <cfRule type="expression" dxfId="2961" priority="3024">
      <formula>$H68=0</formula>
    </cfRule>
  </conditionalFormatting>
  <conditionalFormatting sqref="D72">
    <cfRule type="expression" dxfId="2960" priority="3023">
      <formula>$H72=0</formula>
    </cfRule>
  </conditionalFormatting>
  <conditionalFormatting sqref="D74">
    <cfRule type="expression" dxfId="2959" priority="3022">
      <formula>$H74=0</formula>
    </cfRule>
  </conditionalFormatting>
  <conditionalFormatting sqref="D81">
    <cfRule type="expression" dxfId="2958" priority="3021">
      <formula>$H81=0</formula>
    </cfRule>
  </conditionalFormatting>
  <conditionalFormatting sqref="D75">
    <cfRule type="expression" dxfId="2957" priority="3020">
      <formula>$H75=0</formula>
    </cfRule>
  </conditionalFormatting>
  <conditionalFormatting sqref="D71">
    <cfRule type="expression" dxfId="2956" priority="3019">
      <formula>$H71=0</formula>
    </cfRule>
  </conditionalFormatting>
  <conditionalFormatting sqref="D83">
    <cfRule type="expression" dxfId="2955" priority="3018">
      <formula>$H83=0</formula>
    </cfRule>
  </conditionalFormatting>
  <conditionalFormatting sqref="D84">
    <cfRule type="expression" dxfId="2954" priority="3017">
      <formula>$H84=0</formula>
    </cfRule>
  </conditionalFormatting>
  <conditionalFormatting sqref="D85">
    <cfRule type="expression" dxfId="2953" priority="3016">
      <formula>$H85=0</formula>
    </cfRule>
  </conditionalFormatting>
  <conditionalFormatting sqref="D86">
    <cfRule type="expression" dxfId="2952" priority="3015">
      <formula>$H86=0</formula>
    </cfRule>
  </conditionalFormatting>
  <conditionalFormatting sqref="D87">
    <cfRule type="expression" dxfId="2951" priority="3014">
      <formula>$H87=0</formula>
    </cfRule>
  </conditionalFormatting>
  <conditionalFormatting sqref="D88">
    <cfRule type="expression" dxfId="2950" priority="3013">
      <formula>$H88=0</formula>
    </cfRule>
  </conditionalFormatting>
  <conditionalFormatting sqref="D82">
    <cfRule type="expression" dxfId="2949" priority="3012">
      <formula>$H82=0</formula>
    </cfRule>
  </conditionalFormatting>
  <conditionalFormatting sqref="D66">
    <cfRule type="expression" dxfId="2948" priority="3011">
      <formula>$H66=0</formula>
    </cfRule>
  </conditionalFormatting>
  <conditionalFormatting sqref="D65">
    <cfRule type="expression" dxfId="2947" priority="3010">
      <formula>$H65=0</formula>
    </cfRule>
  </conditionalFormatting>
  <conditionalFormatting sqref="D69">
    <cfRule type="expression" dxfId="2946" priority="3009">
      <formula>$H69=0</formula>
    </cfRule>
  </conditionalFormatting>
  <conditionalFormatting sqref="D70">
    <cfRule type="expression" dxfId="2945" priority="3008">
      <formula>$H70=0</formula>
    </cfRule>
  </conditionalFormatting>
  <conditionalFormatting sqref="D71">
    <cfRule type="expression" dxfId="2944" priority="3007">
      <formula>$H71=0</formula>
    </cfRule>
  </conditionalFormatting>
  <conditionalFormatting sqref="D74">
    <cfRule type="expression" dxfId="2943" priority="3006">
      <formula>$H74=0</formula>
    </cfRule>
  </conditionalFormatting>
  <conditionalFormatting sqref="D72">
    <cfRule type="expression" dxfId="2942" priority="3005">
      <formula>$H72=0</formula>
    </cfRule>
  </conditionalFormatting>
  <conditionalFormatting sqref="D68">
    <cfRule type="expression" dxfId="2941" priority="3004">
      <formula>$H68=0</formula>
    </cfRule>
  </conditionalFormatting>
  <conditionalFormatting sqref="D76">
    <cfRule type="expression" dxfId="2940" priority="3003">
      <formula>$H76=0</formula>
    </cfRule>
  </conditionalFormatting>
  <conditionalFormatting sqref="D77">
    <cfRule type="expression" dxfId="2939" priority="3002">
      <formula>$H77=0</formula>
    </cfRule>
  </conditionalFormatting>
  <conditionalFormatting sqref="D78">
    <cfRule type="expression" dxfId="2938" priority="3001">
      <formula>$H78=0</formula>
    </cfRule>
  </conditionalFormatting>
  <conditionalFormatting sqref="D79">
    <cfRule type="expression" dxfId="2937" priority="3000">
      <formula>$H79=0</formula>
    </cfRule>
  </conditionalFormatting>
  <conditionalFormatting sqref="D80">
    <cfRule type="expression" dxfId="2936" priority="2999">
      <formula>$H80=0</formula>
    </cfRule>
  </conditionalFormatting>
  <conditionalFormatting sqref="A53">
    <cfRule type="expression" dxfId="2935" priority="141">
      <formula>$H53="Complete"</formula>
    </cfRule>
  </conditionalFormatting>
  <conditionalFormatting sqref="D47">
    <cfRule type="expression" dxfId="2934" priority="129">
      <formula>$H47="Complete"</formula>
    </cfRule>
  </conditionalFormatting>
  <conditionalFormatting sqref="A48">
    <cfRule type="expression" dxfId="2933" priority="128">
      <formula>$H48="Complete"</formula>
    </cfRule>
  </conditionalFormatting>
  <conditionalFormatting sqref="A48">
    <cfRule type="expression" dxfId="2932" priority="127">
      <formula>$H48="Complete"</formula>
    </cfRule>
  </conditionalFormatting>
  <conditionalFormatting sqref="D48 D50 D52">
    <cfRule type="expression" dxfId="2931" priority="126">
      <formula>$H48="Complete"</formula>
    </cfRule>
  </conditionalFormatting>
  <conditionalFormatting sqref="C48 C50 C52">
    <cfRule type="expression" dxfId="2930" priority="125">
      <formula>$H48="Complete"</formula>
    </cfRule>
  </conditionalFormatting>
  <conditionalFormatting sqref="C48 C50 C52">
    <cfRule type="expression" dxfId="2929" priority="124">
      <formula>$H48="Complete"</formula>
    </cfRule>
  </conditionalFormatting>
  <conditionalFormatting sqref="A46">
    <cfRule type="expression" dxfId="2928" priority="123">
      <formula>$H46="Complete"</formula>
    </cfRule>
  </conditionalFormatting>
  <conditionalFormatting sqref="A46">
    <cfRule type="expression" dxfId="2927" priority="122">
      <formula>$H46="Complete"</formula>
    </cfRule>
  </conditionalFormatting>
  <conditionalFormatting sqref="D46">
    <cfRule type="expression" dxfId="2926" priority="121">
      <formula>$H46="Complete"</formula>
    </cfRule>
  </conditionalFormatting>
  <conditionalFormatting sqref="C46">
    <cfRule type="expression" dxfId="2925" priority="120">
      <formula>$H46="Complete"</formula>
    </cfRule>
  </conditionalFormatting>
  <conditionalFormatting sqref="A49">
    <cfRule type="expression" dxfId="2924" priority="114">
      <formula>$H49="Complete"</formula>
    </cfRule>
  </conditionalFormatting>
  <conditionalFormatting sqref="C49">
    <cfRule type="expression" dxfId="2923" priority="113">
      <formula>$H49="Complete"</formula>
    </cfRule>
  </conditionalFormatting>
  <conditionalFormatting sqref="A45">
    <cfRule type="expression" dxfId="2922" priority="110">
      <formula>$H45="Complete"</formula>
    </cfRule>
  </conditionalFormatting>
  <conditionalFormatting sqref="C49">
    <cfRule type="expression" dxfId="2921" priority="112">
      <formula>$H49="Complete"</formula>
    </cfRule>
  </conditionalFormatting>
  <conditionalFormatting sqref="D49">
    <cfRule type="expression" dxfId="2920" priority="111">
      <formula>$H49="Complete"</formula>
    </cfRule>
  </conditionalFormatting>
  <conditionalFormatting sqref="A45">
    <cfRule type="expression" dxfId="2919" priority="109">
      <formula>$H45="Complete"</formula>
    </cfRule>
  </conditionalFormatting>
  <conditionalFormatting sqref="A42">
    <cfRule type="expression" dxfId="2918" priority="108">
      <formula>$H42="Complete"</formula>
    </cfRule>
  </conditionalFormatting>
  <conditionalFormatting sqref="A42">
    <cfRule type="expression" dxfId="2917" priority="107">
      <formula>$H42="Complete"</formula>
    </cfRule>
  </conditionalFormatting>
  <conditionalFormatting sqref="C42">
    <cfRule type="expression" dxfId="2916" priority="106">
      <formula>$H42="Complete"</formula>
    </cfRule>
  </conditionalFormatting>
  <conditionalFormatting sqref="D42">
    <cfRule type="expression" dxfId="2915" priority="105">
      <formula>$H42="Complete"</formula>
    </cfRule>
  </conditionalFormatting>
  <conditionalFormatting sqref="D42">
    <cfRule type="expression" dxfId="2914" priority="104">
      <formula>$H42="Complete"</formula>
    </cfRule>
  </conditionalFormatting>
  <conditionalFormatting sqref="D42">
    <cfRule type="expression" dxfId="2913" priority="103">
      <formula>$H42="Complete"</formula>
    </cfRule>
  </conditionalFormatting>
  <conditionalFormatting sqref="A43">
    <cfRule type="expression" dxfId="2912" priority="102">
      <formula>$H43="Complete"</formula>
    </cfRule>
  </conditionalFormatting>
  <conditionalFormatting sqref="D43 D45">
    <cfRule type="expression" dxfId="2911" priority="100">
      <formula>$H43="Complete"</formula>
    </cfRule>
  </conditionalFormatting>
  <conditionalFormatting sqref="C43 C45">
    <cfRule type="expression" dxfId="2910" priority="99">
      <formula>$H43="Complete"</formula>
    </cfRule>
  </conditionalFormatting>
  <conditionalFormatting sqref="C43 C45">
    <cfRule type="expression" dxfId="2909" priority="98">
      <formula>$H43="Complete"</formula>
    </cfRule>
  </conditionalFormatting>
  <conditionalFormatting sqref="A44">
    <cfRule type="expression" dxfId="2908" priority="97">
      <formula>$H44="Complete"</formula>
    </cfRule>
  </conditionalFormatting>
  <conditionalFormatting sqref="A44">
    <cfRule type="expression" dxfId="2907" priority="96">
      <formula>$H44="Complete"</formula>
    </cfRule>
  </conditionalFormatting>
  <conditionalFormatting sqref="C44">
    <cfRule type="expression" dxfId="2906" priority="95">
      <formula>$H44="Complete"</formula>
    </cfRule>
  </conditionalFormatting>
  <conditionalFormatting sqref="C44">
    <cfRule type="expression" dxfId="2905" priority="94">
      <formula>$H44="Complete"</formula>
    </cfRule>
  </conditionalFormatting>
  <conditionalFormatting sqref="D44">
    <cfRule type="expression" dxfId="2904" priority="93">
      <formula>$H44="Complete"</formula>
    </cfRule>
  </conditionalFormatting>
  <conditionalFormatting sqref="A51:A52 A54:A55">
    <cfRule type="expression" dxfId="2903" priority="148">
      <formula>$H51="Complete"</formula>
    </cfRule>
  </conditionalFormatting>
  <conditionalFormatting sqref="A51:A52 A54:A55">
    <cfRule type="expression" dxfId="2902" priority="147">
      <formula>$H51="Complete"</formula>
    </cfRule>
  </conditionalFormatting>
  <conditionalFormatting sqref="C54:C55">
    <cfRule type="expression" dxfId="2901" priority="146">
      <formula>$H54="Complete"</formula>
    </cfRule>
  </conditionalFormatting>
  <conditionalFormatting sqref="D54:D55">
    <cfRule type="expression" dxfId="2900" priority="145">
      <formula>$H54="Complete"</formula>
    </cfRule>
  </conditionalFormatting>
  <conditionalFormatting sqref="A50">
    <cfRule type="expression" dxfId="2899" priority="144">
      <formula>$H50="Complete"</formula>
    </cfRule>
  </conditionalFormatting>
  <conditionalFormatting sqref="A50">
    <cfRule type="expression" dxfId="2898" priority="143">
      <formula>$H50="Complete"</formula>
    </cfRule>
  </conditionalFormatting>
  <conditionalFormatting sqref="A53">
    <cfRule type="expression" dxfId="2897" priority="142">
      <formula>$H53="Complete"</formula>
    </cfRule>
  </conditionalFormatting>
  <conditionalFormatting sqref="D53">
    <cfRule type="expression" dxfId="2896" priority="140">
      <formula>$H53="Complete"</formula>
    </cfRule>
  </conditionalFormatting>
  <conditionalFormatting sqref="C53">
    <cfRule type="expression" dxfId="2895" priority="139">
      <formula>$H53="Complete"</formula>
    </cfRule>
  </conditionalFormatting>
  <conditionalFormatting sqref="C53">
    <cfRule type="expression" dxfId="2894" priority="138">
      <formula>$H53="Complete"</formula>
    </cfRule>
  </conditionalFormatting>
  <conditionalFormatting sqref="C51">
    <cfRule type="expression" dxfId="2893" priority="137">
      <formula>$H51="Complete"</formula>
    </cfRule>
  </conditionalFormatting>
  <conditionalFormatting sqref="C51">
    <cfRule type="expression" dxfId="2892" priority="136">
      <formula>$H51="Complete"</formula>
    </cfRule>
  </conditionalFormatting>
  <conditionalFormatting sqref="D51">
    <cfRule type="expression" dxfId="2891" priority="135">
      <formula>$H51="Complete"</formula>
    </cfRule>
  </conditionalFormatting>
  <conditionalFormatting sqref="C47">
    <cfRule type="expression" dxfId="2890" priority="132">
      <formula>$H47="Complete"</formula>
    </cfRule>
  </conditionalFormatting>
  <conditionalFormatting sqref="A47">
    <cfRule type="expression" dxfId="2889" priority="134">
      <formula>$H47="Complete"</formula>
    </cfRule>
  </conditionalFormatting>
  <conditionalFormatting sqref="A47">
    <cfRule type="expression" dxfId="2888" priority="133">
      <formula>$H47="Complete"</formula>
    </cfRule>
  </conditionalFormatting>
  <conditionalFormatting sqref="D47">
    <cfRule type="expression" dxfId="2887" priority="131">
      <formula>$H47="Complete"</formula>
    </cfRule>
  </conditionalFormatting>
  <conditionalFormatting sqref="D47">
    <cfRule type="expression" dxfId="2886" priority="130">
      <formula>$H47="Complete"</formula>
    </cfRule>
  </conditionalFormatting>
  <conditionalFormatting sqref="A41">
    <cfRule type="expression" dxfId="2885" priority="119">
      <formula>$H41="Complete"</formula>
    </cfRule>
  </conditionalFormatting>
  <conditionalFormatting sqref="A41">
    <cfRule type="expression" dxfId="2884" priority="118">
      <formula>$H41="Complete"</formula>
    </cfRule>
  </conditionalFormatting>
  <conditionalFormatting sqref="C41">
    <cfRule type="expression" dxfId="2883" priority="117">
      <formula>$H41="Complete"</formula>
    </cfRule>
  </conditionalFormatting>
  <conditionalFormatting sqref="D41">
    <cfRule type="expression" dxfId="2882" priority="116">
      <formula>$H41="Complete"</formula>
    </cfRule>
  </conditionalFormatting>
  <conditionalFormatting sqref="A49">
    <cfRule type="expression" dxfId="2881" priority="115">
      <formula>$H49="Complete"</formula>
    </cfRule>
  </conditionalFormatting>
  <conditionalFormatting sqref="A43">
    <cfRule type="expression" dxfId="2880" priority="101">
      <formula>$H43="Complete"</formula>
    </cfRule>
  </conditionalFormatting>
  <conditionalFormatting sqref="I46:I49 I41">
    <cfRule type="expression" dxfId="2879" priority="92">
      <formula>$H41="Complete"</formula>
    </cfRule>
  </conditionalFormatting>
  <conditionalFormatting sqref="I50:I55">
    <cfRule type="expression" dxfId="2878" priority="91">
      <formula>$H50="Complete"</formula>
    </cfRule>
  </conditionalFormatting>
  <conditionalFormatting sqref="I42:I44">
    <cfRule type="expression" dxfId="2877" priority="90">
      <formula>$H42="Complete"</formula>
    </cfRule>
  </conditionalFormatting>
  <conditionalFormatting sqref="I45">
    <cfRule type="expression" dxfId="2876" priority="89">
      <formula>$H45="Complete"</formula>
    </cfRule>
  </conditionalFormatting>
  <conditionalFormatting sqref="B41:B55">
    <cfRule type="expression" dxfId="2875" priority="88">
      <formula>$H41="Complete"</formula>
    </cfRule>
  </conditionalFormatting>
  <conditionalFormatting sqref="H41:H55">
    <cfRule type="expression" dxfId="2874" priority="61">
      <formula>$H41="Complete"</formula>
    </cfRule>
  </conditionalFormatting>
  <conditionalFormatting sqref="I6:I31">
    <cfRule type="cellIs" dxfId="2873" priority="52" operator="equal">
      <formula>"Needs Trained"</formula>
    </cfRule>
  </conditionalFormatting>
  <conditionalFormatting sqref="I6:I31">
    <cfRule type="cellIs" dxfId="2872" priority="51" operator="equal">
      <formula>"Signed Off"</formula>
    </cfRule>
  </conditionalFormatting>
  <conditionalFormatting sqref="I5:I31">
    <cfRule type="cellIs" dxfId="2871" priority="50" operator="equal">
      <formula>"Needs Trained"</formula>
    </cfRule>
  </conditionalFormatting>
  <conditionalFormatting sqref="I5:I31">
    <cfRule type="cellIs" dxfId="2870" priority="49" operator="equal">
      <formula>"Signed Off"</formula>
    </cfRule>
  </conditionalFormatting>
  <conditionalFormatting sqref="A40 C40:D40">
    <cfRule type="expression" dxfId="2869" priority="48">
      <formula>$H40="Complete"</formula>
    </cfRule>
  </conditionalFormatting>
  <conditionalFormatting sqref="I40">
    <cfRule type="expression" dxfId="2868" priority="47">
      <formula>$H40="Complete"</formula>
    </cfRule>
  </conditionalFormatting>
  <conditionalFormatting sqref="B40">
    <cfRule type="expression" dxfId="2867" priority="46">
      <formula>$H40="Complete"</formula>
    </cfRule>
  </conditionalFormatting>
  <conditionalFormatting sqref="I35">
    <cfRule type="expression" dxfId="2866" priority="45">
      <formula>$H35="Complete"</formula>
    </cfRule>
  </conditionalFormatting>
  <conditionalFormatting sqref="H35:H37 H40">
    <cfRule type="expression" dxfId="2865" priority="44">
      <formula>$H35="Complete"</formula>
    </cfRule>
  </conditionalFormatting>
  <conditionalFormatting sqref="I36">
    <cfRule type="expression" dxfId="2864" priority="43">
      <formula>$H36="Complete"</formula>
    </cfRule>
  </conditionalFormatting>
  <conditionalFormatting sqref="D36">
    <cfRule type="expression" dxfId="2863" priority="42">
      <formula>$H36="Complete"</formula>
    </cfRule>
  </conditionalFormatting>
  <conditionalFormatting sqref="A36">
    <cfRule type="expression" dxfId="2862" priority="41">
      <formula>$H36="Complete"</formula>
    </cfRule>
  </conditionalFormatting>
  <conditionalFormatting sqref="B36">
    <cfRule type="expression" dxfId="2861" priority="40">
      <formula>$H36="Complete"</formula>
    </cfRule>
  </conditionalFormatting>
  <conditionalFormatting sqref="C36">
    <cfRule type="expression" dxfId="2860" priority="39">
      <formula>$H36="Complete"</formula>
    </cfRule>
  </conditionalFormatting>
  <conditionalFormatting sqref="H33">
    <cfRule type="expression" dxfId="2859" priority="38">
      <formula>$H33="Complete"</formula>
    </cfRule>
  </conditionalFormatting>
  <conditionalFormatting sqref="A33">
    <cfRule type="expression" dxfId="2858" priority="37">
      <formula>$H33="Complete"</formula>
    </cfRule>
  </conditionalFormatting>
  <conditionalFormatting sqref="B33">
    <cfRule type="expression" dxfId="2857" priority="36">
      <formula>$H33="Complete"</formula>
    </cfRule>
  </conditionalFormatting>
  <conditionalFormatting sqref="I33">
    <cfRule type="expression" dxfId="2856" priority="35">
      <formula>$H33="Complete"</formula>
    </cfRule>
  </conditionalFormatting>
  <conditionalFormatting sqref="C33">
    <cfRule type="expression" dxfId="2855" priority="34">
      <formula>$H33="Complete"</formula>
    </cfRule>
  </conditionalFormatting>
  <conditionalFormatting sqref="C33">
    <cfRule type="expression" dxfId="2854" priority="33">
      <formula>$H33="Complete"</formula>
    </cfRule>
  </conditionalFormatting>
  <conditionalFormatting sqref="D33">
    <cfRule type="expression" dxfId="2853" priority="32">
      <formula>$H33="Complete"</formula>
    </cfRule>
  </conditionalFormatting>
  <conditionalFormatting sqref="A34">
    <cfRule type="expression" dxfId="2852" priority="31">
      <formula>$H34="Complete"</formula>
    </cfRule>
  </conditionalFormatting>
  <conditionalFormatting sqref="H34">
    <cfRule type="expression" dxfId="2851" priority="30">
      <formula>$H34="Complete"</formula>
    </cfRule>
  </conditionalFormatting>
  <conditionalFormatting sqref="D34">
    <cfRule type="expression" dxfId="2850" priority="27">
      <formula>$H34="Complete"</formula>
    </cfRule>
  </conditionalFormatting>
  <conditionalFormatting sqref="D34">
    <cfRule type="expression" dxfId="2849" priority="29">
      <formula>$H34="Complete"</formula>
    </cfRule>
  </conditionalFormatting>
  <conditionalFormatting sqref="D34">
    <cfRule type="expression" dxfId="2848" priority="28">
      <formula>$H34="Complete"</formula>
    </cfRule>
  </conditionalFormatting>
  <conditionalFormatting sqref="I34">
    <cfRule type="expression" dxfId="2847" priority="26">
      <formula>$H34="Complete"</formula>
    </cfRule>
  </conditionalFormatting>
  <conditionalFormatting sqref="B34">
    <cfRule type="expression" dxfId="2846" priority="25">
      <formula>$H34="Complete"</formula>
    </cfRule>
  </conditionalFormatting>
  <conditionalFormatting sqref="C34">
    <cfRule type="expression" dxfId="2845" priority="24">
      <formula>$H34="Complete"</formula>
    </cfRule>
  </conditionalFormatting>
  <conditionalFormatting sqref="D35">
    <cfRule type="expression" dxfId="2844" priority="23">
      <formula>$H35="Complete"</formula>
    </cfRule>
  </conditionalFormatting>
  <conditionalFormatting sqref="A35">
    <cfRule type="expression" dxfId="2843" priority="22">
      <formula>$H35="Complete"</formula>
    </cfRule>
  </conditionalFormatting>
  <conditionalFormatting sqref="B35">
    <cfRule type="expression" dxfId="2842" priority="21">
      <formula>$H35="Complete"</formula>
    </cfRule>
  </conditionalFormatting>
  <conditionalFormatting sqref="C35">
    <cfRule type="expression" dxfId="2841" priority="20">
      <formula>$H35="Complete"</formula>
    </cfRule>
  </conditionalFormatting>
  <conditionalFormatting sqref="A37">
    <cfRule type="expression" dxfId="2840" priority="19">
      <formula>$H37="Complete"</formula>
    </cfRule>
  </conditionalFormatting>
  <conditionalFormatting sqref="D37">
    <cfRule type="expression" dxfId="2839" priority="18">
      <formula>$H37="Complete"</formula>
    </cfRule>
  </conditionalFormatting>
  <conditionalFormatting sqref="B37">
    <cfRule type="expression" dxfId="2838" priority="17">
      <formula>$H37="Complete"</formula>
    </cfRule>
  </conditionalFormatting>
  <conditionalFormatting sqref="C37">
    <cfRule type="expression" dxfId="2837" priority="16">
      <formula>$H37="Complete"</formula>
    </cfRule>
  </conditionalFormatting>
  <conditionalFormatting sqref="C37">
    <cfRule type="expression" dxfId="2836" priority="15">
      <formula>$H37="Complete"</formula>
    </cfRule>
  </conditionalFormatting>
  <conditionalFormatting sqref="I37">
    <cfRule type="expression" dxfId="2835" priority="14">
      <formula>$H37="Complete"</formula>
    </cfRule>
  </conditionalFormatting>
  <conditionalFormatting sqref="H38:H39">
    <cfRule type="expression" dxfId="2834" priority="13">
      <formula>$H38="Complete"</formula>
    </cfRule>
  </conditionalFormatting>
  <conditionalFormatting sqref="A38">
    <cfRule type="expression" dxfId="2833" priority="12">
      <formula>$H38="Complete"</formula>
    </cfRule>
  </conditionalFormatting>
  <conditionalFormatting sqref="D38">
    <cfRule type="expression" dxfId="2832" priority="9">
      <formula>$H38="Complete"</formula>
    </cfRule>
  </conditionalFormatting>
  <conditionalFormatting sqref="D38">
    <cfRule type="expression" dxfId="2831" priority="11">
      <formula>$H38="Complete"</formula>
    </cfRule>
  </conditionalFormatting>
  <conditionalFormatting sqref="D38">
    <cfRule type="expression" dxfId="2830" priority="10">
      <formula>$H38="Complete"</formula>
    </cfRule>
  </conditionalFormatting>
  <conditionalFormatting sqref="I38">
    <cfRule type="expression" dxfId="2829" priority="8">
      <formula>$H38="Complete"</formula>
    </cfRule>
  </conditionalFormatting>
  <conditionalFormatting sqref="B38">
    <cfRule type="expression" dxfId="2828" priority="7">
      <formula>$H38="Complete"</formula>
    </cfRule>
  </conditionalFormatting>
  <conditionalFormatting sqref="C38">
    <cfRule type="expression" dxfId="2827" priority="6">
      <formula>$H38="Complete"</formula>
    </cfRule>
  </conditionalFormatting>
  <conditionalFormatting sqref="I39">
    <cfRule type="expression" dxfId="2826" priority="5">
      <formula>$H39="Complete"</formula>
    </cfRule>
  </conditionalFormatting>
  <conditionalFormatting sqref="D39">
    <cfRule type="expression" dxfId="2825" priority="4">
      <formula>$H39="Complete"</formula>
    </cfRule>
  </conditionalFormatting>
  <conditionalFormatting sqref="A39">
    <cfRule type="expression" dxfId="2824" priority="3">
      <formula>$H39="Complete"</formula>
    </cfRule>
  </conditionalFormatting>
  <conditionalFormatting sqref="B39">
    <cfRule type="expression" dxfId="2823" priority="2">
      <formula>$H39="Complete"</formula>
    </cfRule>
  </conditionalFormatting>
  <conditionalFormatting sqref="C39">
    <cfRule type="expression" dxfId="2822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95250</xdr:colOff>
                    <xdr:row>5</xdr:row>
                    <xdr:rowOff>133350</xdr:rowOff>
                  </from>
                  <to>
                    <xdr:col>12</xdr:col>
                    <xdr:colOff>247650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4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0A1A31A0-E388-47FE-AB6A-618C3882B39D}">
          <x14:formula1>
            <xm:f>ProjectList!$B$2:$B$600</xm:f>
          </x14:formula1>
          <xm:sqref>B33:B55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tabSelected="1" zoomScaleNormal="100" workbookViewId="0">
      <selection activeCell="Y8" sqref="Y8:Y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2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>Yes</v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4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402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1353</v>
      </c>
      <c r="B5" s="179" t="s">
        <v>1250</v>
      </c>
      <c r="C5" s="147">
        <v>205475</v>
      </c>
      <c r="D5" s="147"/>
      <c r="E5" s="363" t="s">
        <v>112</v>
      </c>
      <c r="F5" s="147"/>
      <c r="G5" s="147">
        <v>329</v>
      </c>
      <c r="H5" s="415" t="s">
        <v>186</v>
      </c>
      <c r="I5" s="418" t="str">
        <f>IF(E5="","",_xlfn.XLOOKUP(S5,Table1[IDTrain],Table1[Approved],"Needs Trained",0,1))</f>
        <v>Signed off</v>
      </c>
      <c r="J5" s="398" t="s">
        <v>1357</v>
      </c>
      <c r="K5" s="406" t="s">
        <v>431</v>
      </c>
      <c r="L5" s="177"/>
      <c r="M5" s="177"/>
      <c r="N5" s="177"/>
      <c r="R5" s="431"/>
      <c r="S5" s="425" t="str">
        <f>IF(E5="","",_xlfn.CONCAT(B5,E5))</f>
        <v>E39 LT, White, Field Test (ML310525)Letherman</v>
      </c>
      <c r="T5" s="425" t="str">
        <f>IF(S5="","",I2)</f>
        <v>andy.brinkhoff@navistar.com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Letherman</v>
      </c>
    </row>
    <row r="6" spans="1:23" s="170" customFormat="1" ht="12.75" customHeight="1" x14ac:dyDescent="0.2">
      <c r="A6" s="268" t="s">
        <v>1353</v>
      </c>
      <c r="B6" s="179" t="s">
        <v>1087</v>
      </c>
      <c r="C6" s="147">
        <v>196679</v>
      </c>
      <c r="D6" s="147"/>
      <c r="E6" s="363" t="s">
        <v>28</v>
      </c>
      <c r="F6" s="147"/>
      <c r="G6" s="147"/>
      <c r="H6" s="415" t="s">
        <v>186</v>
      </c>
      <c r="I6" s="418" t="str">
        <f>IF(E6="","",_xlfn.XLOOKUP(S6,Table1[IDTrain],Table1[Approved],"Needs Trained",0,1))</f>
        <v>Signed off</v>
      </c>
      <c r="J6" s="398" t="s">
        <v>1357</v>
      </c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>E39 HV, White, Field Test (ML306105)Suffern</v>
      </c>
      <c r="T6" s="425" t="str">
        <f>IF(S6="","",I2)</f>
        <v>andy.brinkhoff@navistar.com</v>
      </c>
      <c r="U6" s="426">
        <f>U5</f>
        <v>44270</v>
      </c>
      <c r="V6" s="425" t="str">
        <f t="shared" ref="V6:V31" si="1">IF(E6="","",B6)</f>
        <v>E39 HV, White, Field Test (ML306105)</v>
      </c>
      <c r="W6" s="432" t="str">
        <f t="shared" ref="W6:W31" si="2">IF(E6="","",E6)</f>
        <v>Suffern</v>
      </c>
    </row>
    <row r="7" spans="1:23" s="170" customFormat="1" ht="12.75" customHeight="1" x14ac:dyDescent="0.2">
      <c r="A7" s="268" t="s">
        <v>1353</v>
      </c>
      <c r="B7" s="179" t="s">
        <v>1243</v>
      </c>
      <c r="C7" s="147">
        <v>208023</v>
      </c>
      <c r="D7" s="147"/>
      <c r="E7" s="363" t="s">
        <v>1021</v>
      </c>
      <c r="F7" s="147"/>
      <c r="G7" s="147">
        <v>95</v>
      </c>
      <c r="H7" s="415" t="s">
        <v>186</v>
      </c>
      <c r="I7" s="418" t="str">
        <f>IF(E7="","",_xlfn.XLOOKUP(S7,Table1[IDTrain],Table1[Approved],"Needs Trained",0,1))</f>
        <v>Signed off</v>
      </c>
      <c r="J7" s="398"/>
      <c r="K7" s="406" t="s">
        <v>542</v>
      </c>
      <c r="L7" s="177"/>
      <c r="M7" s="177"/>
      <c r="N7" s="177"/>
      <c r="R7" s="431"/>
      <c r="S7" s="425" t="str">
        <f t="shared" si="0"/>
        <v>E36 MV, Green, ML652577, Field TestBraziel</v>
      </c>
      <c r="T7" s="425" t="str">
        <f>IF(S7="","",I2)</f>
        <v>andy.brinkhoff@navistar.com</v>
      </c>
      <c r="U7" s="426">
        <f t="shared" ref="U7:U31" si="3">U6</f>
        <v>44270</v>
      </c>
      <c r="V7" s="425" t="str">
        <f t="shared" si="1"/>
        <v>E36 MV, Green, ML652577, Field Test</v>
      </c>
      <c r="W7" s="432" t="str">
        <f t="shared" si="2"/>
        <v>Braziel</v>
      </c>
    </row>
    <row r="8" spans="1:23" s="170" customFormat="1" ht="12.75" customHeight="1" x14ac:dyDescent="0.2">
      <c r="A8" s="268" t="s">
        <v>299</v>
      </c>
      <c r="B8" s="179" t="s">
        <v>299</v>
      </c>
      <c r="C8" s="147"/>
      <c r="D8" s="147"/>
      <c r="E8" s="147"/>
      <c r="F8" s="147"/>
      <c r="G8" s="147"/>
      <c r="H8" s="180"/>
      <c r="I8" s="418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418" t="str">
        <f>IF(E9="","",_xlfn.XLOOKUP(S9,Table1[IDTrain],Table1[Approved],"Needs Trained",0,1))</f>
        <v/>
      </c>
      <c r="J9" s="398"/>
      <c r="K9" s="406" t="s">
        <v>876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418" t="str">
        <f>IF(E10="","",_xlfn.XLOOKUP(S10,Table1[IDTrain],Table1[Approved],"Needs Trained",0,1))</f>
        <v/>
      </c>
      <c r="J10" s="398"/>
      <c r="K10" s="406" t="s">
        <v>1023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406" t="s">
        <v>1036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406" t="s">
        <v>299</v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418"/>
      <c r="J13" s="398"/>
      <c r="K13" s="406" t="s">
        <v>299</v>
      </c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274" t="s">
        <v>1294</v>
      </c>
      <c r="B14" s="183" t="s">
        <v>1288</v>
      </c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 xml:space="preserve"> </v>
      </c>
      <c r="E14" s="363" t="s">
        <v>226</v>
      </c>
      <c r="F14" s="147"/>
      <c r="G14" s="147"/>
      <c r="H14" s="415" t="s">
        <v>186</v>
      </c>
      <c r="I14" s="418" t="str">
        <f>IF(E14="","",_xlfn.XLOOKUP(S14,Table1[IDTrain],Table1[Approved],"Needs Trained",0,1))</f>
        <v>Needs Trained</v>
      </c>
      <c r="J14" s="398"/>
      <c r="K14" s="406" t="s">
        <v>299</v>
      </c>
      <c r="L14" s="177"/>
      <c r="M14" s="177"/>
      <c r="N14" s="177"/>
      <c r="R14" s="431"/>
      <c r="S14" s="425" t="str">
        <f t="shared" si="0"/>
        <v>Nicola TractorDid Not Run</v>
      </c>
      <c r="T14" s="425" t="str">
        <f>IF(S14="","",I2)</f>
        <v>andy.brinkhoff@navistar.com</v>
      </c>
      <c r="U14" s="426">
        <f t="shared" si="3"/>
        <v>44270</v>
      </c>
      <c r="V14" s="425" t="str">
        <f t="shared" si="1"/>
        <v>Nicola Tractor</v>
      </c>
      <c r="W14" s="432" t="str">
        <f t="shared" si="2"/>
        <v>Did Not Run</v>
      </c>
    </row>
    <row r="15" spans="1:23" s="170" customFormat="1" ht="12.75" customHeight="1" x14ac:dyDescent="0.2">
      <c r="A15" s="274" t="s">
        <v>1295</v>
      </c>
      <c r="B15" s="183" t="s">
        <v>1289</v>
      </c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>2nd Shift-After WO 20210315R RMP complete</v>
      </c>
      <c r="E15" s="363" t="s">
        <v>226</v>
      </c>
      <c r="F15" s="147"/>
      <c r="G15" s="147"/>
      <c r="H15" s="415" t="s">
        <v>186</v>
      </c>
      <c r="I15" s="418" t="str">
        <f>IF(E15="","",_xlfn.XLOOKUP(S15,Table1[IDTrain],Table1[Approved],"Needs Trained",0,1))</f>
        <v>Needs Trained</v>
      </c>
      <c r="J15" s="398"/>
      <c r="K15" s="406" t="s">
        <v>299</v>
      </c>
      <c r="L15" s="177"/>
      <c r="M15" s="177"/>
      <c r="N15" s="177"/>
      <c r="R15" s="431"/>
      <c r="S15" s="425" t="str">
        <f t="shared" si="0"/>
        <v>Rivian Ford F150 - VIN: LFC41078Did Not Run</v>
      </c>
      <c r="T15" s="425" t="str">
        <f>IF(S15="","",I2)</f>
        <v>andy.brinkhoff@navistar.com</v>
      </c>
      <c r="U15" s="426">
        <f t="shared" si="3"/>
        <v>44270</v>
      </c>
      <c r="V15" s="425" t="str">
        <f t="shared" si="1"/>
        <v>Rivian Ford F150 - VIN: LFC41078</v>
      </c>
      <c r="W15" s="432" t="str">
        <f t="shared" si="2"/>
        <v>Did Not Run</v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406" t="s">
        <v>299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 t="s">
        <v>299</v>
      </c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406" t="s">
        <v>299</v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 t="s">
        <v>299</v>
      </c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406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 t="s">
        <v>299</v>
      </c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406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 t="s">
        <v>299</v>
      </c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406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 t="s">
        <v>299</v>
      </c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406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 t="s">
        <v>299</v>
      </c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406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 t="s">
        <v>299</v>
      </c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406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 t="s">
        <v>299</v>
      </c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406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 t="s">
        <v>299</v>
      </c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406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 t="s">
        <v>299</v>
      </c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406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 t="s">
        <v>299</v>
      </c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406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 t="s">
        <v>299</v>
      </c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406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 t="s">
        <v>299</v>
      </c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398"/>
      <c r="K29" s="406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 t="s">
        <v>299</v>
      </c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406" t="s">
        <v>299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 t="s">
        <v>299</v>
      </c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398"/>
      <c r="K31" s="407" t="s">
        <v>299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4" t="s">
        <v>1315</v>
      </c>
      <c r="B33" s="183" t="s">
        <v>1316</v>
      </c>
      <c r="C33" s="7">
        <v>91004501</v>
      </c>
      <c r="D33" s="7" t="s">
        <v>1317</v>
      </c>
      <c r="E33" s="363" t="s">
        <v>53</v>
      </c>
      <c r="F33" s="36"/>
      <c r="G33" s="36"/>
      <c r="H33" s="445" t="s">
        <v>321</v>
      </c>
      <c r="I33" s="505" t="s">
        <v>1318</v>
      </c>
      <c r="J33" s="506"/>
      <c r="K33" s="389"/>
      <c r="L33" s="177"/>
      <c r="M33" s="177"/>
      <c r="N33" s="177"/>
    </row>
    <row r="34" spans="1:14" s="170" customFormat="1" ht="12.75" customHeight="1" x14ac:dyDescent="0.2">
      <c r="A34" s="274" t="s">
        <v>1319</v>
      </c>
      <c r="B34" s="183" t="s">
        <v>1259</v>
      </c>
      <c r="C34" s="7">
        <v>91002101</v>
      </c>
      <c r="D34" s="7" t="s">
        <v>1320</v>
      </c>
      <c r="E34" s="363"/>
      <c r="F34" s="36"/>
      <c r="G34" s="36"/>
      <c r="H34" s="445" t="s">
        <v>321</v>
      </c>
      <c r="I34" s="505" t="s">
        <v>1298</v>
      </c>
      <c r="J34" s="506"/>
      <c r="K34" s="389"/>
      <c r="L34" s="177"/>
      <c r="M34" s="177"/>
      <c r="N34" s="177"/>
    </row>
    <row r="35" spans="1:14" s="170" customFormat="1" ht="12.75" customHeight="1" x14ac:dyDescent="0.2">
      <c r="A35" s="274" t="s">
        <v>1321</v>
      </c>
      <c r="B35" s="183" t="s">
        <v>1309</v>
      </c>
      <c r="C35" s="448">
        <v>20011101</v>
      </c>
      <c r="D35" s="7" t="s">
        <v>1322</v>
      </c>
      <c r="E35" s="446"/>
      <c r="F35" s="36"/>
      <c r="G35" s="36"/>
      <c r="H35" s="445" t="s">
        <v>324</v>
      </c>
      <c r="I35" s="505" t="s">
        <v>1323</v>
      </c>
      <c r="J35" s="506"/>
      <c r="K35" s="388"/>
      <c r="L35" s="177"/>
      <c r="M35" s="177"/>
      <c r="N35" s="177"/>
    </row>
    <row r="36" spans="1:14" s="170" customFormat="1" ht="12.75" customHeight="1" x14ac:dyDescent="0.2">
      <c r="A36" s="274" t="s">
        <v>1295</v>
      </c>
      <c r="B36" s="183" t="s">
        <v>1288</v>
      </c>
      <c r="C36" s="7">
        <v>21002101</v>
      </c>
      <c r="D36" s="7" t="s">
        <v>1324</v>
      </c>
      <c r="E36" s="446" t="s">
        <v>421</v>
      </c>
      <c r="F36" s="447"/>
      <c r="G36" s="447"/>
      <c r="H36" s="445" t="s">
        <v>324</v>
      </c>
      <c r="I36" s="505" t="s">
        <v>1325</v>
      </c>
      <c r="J36" s="506"/>
      <c r="K36" s="388"/>
      <c r="L36" s="177"/>
      <c r="M36" s="177"/>
      <c r="N36" s="177"/>
    </row>
    <row r="37" spans="1:14" s="170" customFormat="1" ht="12.75" customHeight="1" x14ac:dyDescent="0.2">
      <c r="A37" s="274" t="s">
        <v>1294</v>
      </c>
      <c r="B37" s="183" t="s">
        <v>1289</v>
      </c>
      <c r="C37" s="7">
        <v>21002901</v>
      </c>
      <c r="D37" s="7" t="s">
        <v>1326</v>
      </c>
      <c r="E37" s="446" t="s">
        <v>108</v>
      </c>
      <c r="F37" s="447"/>
      <c r="G37" s="447"/>
      <c r="H37" s="445" t="s">
        <v>322</v>
      </c>
      <c r="I37" s="505" t="s">
        <v>1308</v>
      </c>
      <c r="J37" s="506"/>
      <c r="K37" s="388"/>
      <c r="L37" s="177"/>
      <c r="M37" s="177"/>
      <c r="N37" s="177"/>
    </row>
    <row r="38" spans="1:14" s="170" customFormat="1" ht="12.75" customHeight="1" x14ac:dyDescent="0.2">
      <c r="A38" s="274" t="s">
        <v>1327</v>
      </c>
      <c r="B38" s="183" t="s">
        <v>606</v>
      </c>
      <c r="C38" s="7">
        <v>605115754</v>
      </c>
      <c r="D38" s="7" t="s">
        <v>1328</v>
      </c>
      <c r="E38" s="446" t="s">
        <v>789</v>
      </c>
      <c r="F38" s="36"/>
      <c r="G38" s="36"/>
      <c r="H38" s="445" t="s">
        <v>322</v>
      </c>
      <c r="I38" s="505" t="s">
        <v>1329</v>
      </c>
      <c r="J38" s="506"/>
      <c r="K38" s="388"/>
      <c r="L38" s="177"/>
      <c r="M38" s="177"/>
      <c r="N38" s="177"/>
    </row>
    <row r="39" spans="1:14" s="170" customFormat="1" ht="12.75" customHeight="1" x14ac:dyDescent="0.2">
      <c r="A39" s="274" t="s">
        <v>274</v>
      </c>
      <c r="B39" s="183" t="s">
        <v>1291</v>
      </c>
      <c r="C39" s="448">
        <v>21000702</v>
      </c>
      <c r="D39" s="7" t="s">
        <v>1305</v>
      </c>
      <c r="E39" s="363" t="s">
        <v>108</v>
      </c>
      <c r="F39" s="36"/>
      <c r="G39" s="36"/>
      <c r="H39" s="445" t="s">
        <v>321</v>
      </c>
      <c r="I39" s="505" t="s">
        <v>1330</v>
      </c>
      <c r="J39" s="506"/>
      <c r="K39" s="388"/>
      <c r="L39" s="177"/>
      <c r="M39" s="177"/>
      <c r="N39" s="177"/>
    </row>
    <row r="40" spans="1:14" s="170" customFormat="1" ht="12.75" customHeight="1" x14ac:dyDescent="0.2">
      <c r="A40" s="274" t="s">
        <v>1331</v>
      </c>
      <c r="B40" s="183" t="s">
        <v>1119</v>
      </c>
      <c r="C40" s="7">
        <v>90012201</v>
      </c>
      <c r="D40" s="7" t="s">
        <v>1313</v>
      </c>
      <c r="E40" s="363"/>
      <c r="F40" s="36"/>
      <c r="G40" s="36"/>
      <c r="H40" s="445" t="s">
        <v>321</v>
      </c>
      <c r="I40" s="505" t="s">
        <v>1314</v>
      </c>
      <c r="J40" s="506"/>
      <c r="K40" s="389"/>
      <c r="L40" s="177"/>
      <c r="M40" s="177"/>
      <c r="N40" s="177"/>
    </row>
    <row r="41" spans="1:14" s="170" customFormat="1" ht="12.75" customHeight="1" x14ac:dyDescent="0.2">
      <c r="A41" s="278" t="s">
        <v>1321</v>
      </c>
      <c r="B41" s="183" t="s">
        <v>1309</v>
      </c>
      <c r="C41" s="7">
        <v>20011101</v>
      </c>
      <c r="D41" s="7" t="s">
        <v>1310</v>
      </c>
      <c r="E41" s="446" t="s">
        <v>105</v>
      </c>
      <c r="F41" s="447"/>
      <c r="G41" s="447"/>
      <c r="H41" s="445" t="s">
        <v>322</v>
      </c>
      <c r="I41" s="505" t="s">
        <v>1311</v>
      </c>
      <c r="J41" s="506"/>
      <c r="K41" s="388"/>
      <c r="L41" s="177"/>
      <c r="M41" s="177"/>
      <c r="N41" s="177"/>
    </row>
    <row r="42" spans="1:14" s="170" customFormat="1" ht="12.75" customHeight="1" x14ac:dyDescent="0.2">
      <c r="A42" s="274" t="s">
        <v>1333</v>
      </c>
      <c r="B42" s="183" t="s">
        <v>1334</v>
      </c>
      <c r="C42" s="7">
        <v>91004101</v>
      </c>
      <c r="D42" s="7" t="s">
        <v>1335</v>
      </c>
      <c r="E42" s="363" t="s">
        <v>53</v>
      </c>
      <c r="F42" s="36"/>
      <c r="G42" s="36"/>
      <c r="H42" s="445" t="s">
        <v>324</v>
      </c>
      <c r="I42" s="505" t="s">
        <v>1336</v>
      </c>
      <c r="J42" s="506"/>
      <c r="K42" s="389"/>
      <c r="L42" s="177"/>
      <c r="M42" s="177"/>
      <c r="N42" s="177"/>
    </row>
    <row r="43" spans="1:14" s="170" customFormat="1" ht="12.75" customHeight="1" x14ac:dyDescent="0.2">
      <c r="A43" s="274" t="s">
        <v>1337</v>
      </c>
      <c r="B43" s="183" t="s">
        <v>731</v>
      </c>
      <c r="C43" s="448">
        <v>90016501</v>
      </c>
      <c r="D43" s="7" t="s">
        <v>1338</v>
      </c>
      <c r="E43" s="446" t="s">
        <v>53</v>
      </c>
      <c r="F43" s="447"/>
      <c r="G43" s="447"/>
      <c r="H43" s="445" t="s">
        <v>321</v>
      </c>
      <c r="I43" s="505" t="s">
        <v>1339</v>
      </c>
      <c r="J43" s="506"/>
      <c r="K43" s="389"/>
      <c r="L43" s="177"/>
      <c r="M43" s="177"/>
      <c r="N43" s="177"/>
    </row>
    <row r="44" spans="1:14" s="170" customFormat="1" ht="12.75" customHeight="1" x14ac:dyDescent="0.2">
      <c r="A44" s="278" t="s">
        <v>1340</v>
      </c>
      <c r="B44" s="179" t="s">
        <v>983</v>
      </c>
      <c r="C44" s="148">
        <v>90011801</v>
      </c>
      <c r="D44" s="149" t="s">
        <v>1341</v>
      </c>
      <c r="E44" s="446" t="s">
        <v>789</v>
      </c>
      <c r="F44" s="151" t="s">
        <v>108</v>
      </c>
      <c r="G44" s="151"/>
      <c r="H44" s="445" t="s">
        <v>321</v>
      </c>
      <c r="I44" s="503" t="s">
        <v>1342</v>
      </c>
      <c r="J44" s="504"/>
      <c r="K44" s="389"/>
    </row>
    <row r="45" spans="1:14" s="170" customFormat="1" ht="12.75" customHeight="1" x14ac:dyDescent="0.2">
      <c r="A45" s="278" t="s">
        <v>254</v>
      </c>
      <c r="B45" s="179" t="s">
        <v>912</v>
      </c>
      <c r="C45" s="149">
        <v>20005802</v>
      </c>
      <c r="D45" s="149" t="s">
        <v>1368</v>
      </c>
      <c r="E45" s="147" t="s">
        <v>108</v>
      </c>
      <c r="F45" s="147"/>
      <c r="G45" s="147"/>
      <c r="H45" s="150" t="s">
        <v>322</v>
      </c>
      <c r="I45" s="503" t="s">
        <v>1367</v>
      </c>
      <c r="J45" s="504"/>
      <c r="K45" s="389"/>
    </row>
    <row r="46" spans="1:14" s="170" customFormat="1" ht="12.75" customHeight="1" x14ac:dyDescent="0.2">
      <c r="A46" s="278" t="s">
        <v>273</v>
      </c>
      <c r="B46" s="179" t="s">
        <v>1369</v>
      </c>
      <c r="C46" s="149">
        <v>21003202</v>
      </c>
      <c r="D46" s="149" t="s">
        <v>1372</v>
      </c>
      <c r="E46" s="147" t="s">
        <v>421</v>
      </c>
      <c r="F46" s="151"/>
      <c r="G46" s="151"/>
      <c r="H46" s="150" t="s">
        <v>323</v>
      </c>
      <c r="I46" s="501" t="s">
        <v>1371</v>
      </c>
      <c r="J46" s="502"/>
      <c r="K46" s="389"/>
    </row>
    <row r="47" spans="1:14" s="170" customFormat="1" ht="12.75" customHeight="1" thickBot="1" x14ac:dyDescent="0.25">
      <c r="A47" s="279" t="s">
        <v>1331</v>
      </c>
      <c r="B47" s="179" t="s">
        <v>1362</v>
      </c>
      <c r="C47" s="148">
        <v>91004801</v>
      </c>
      <c r="D47" s="149" t="s">
        <v>1373</v>
      </c>
      <c r="E47" s="147" t="s">
        <v>421</v>
      </c>
      <c r="F47" s="147"/>
      <c r="G47" s="147"/>
      <c r="H47" s="150" t="s">
        <v>323</v>
      </c>
      <c r="I47" s="503" t="s">
        <v>1374</v>
      </c>
      <c r="J47" s="504"/>
      <c r="K47" s="389"/>
    </row>
    <ro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</c>
      <c r="D48" s="149" t="s">
        <v>1377</v>
      </c>
      <c r="E48" s="147" t="s">
        <v>421</v>
      </c>
      <c r="F48" s="151"/>
      <c r="G48" s="151"/>
      <c r="H48" s="150" t="s">
        <v>323</v>
      </c>
      <c r="I48" s="501" t="s">
        <v>1378</v>
      </c>
      <c r="J48" s="502"/>
      <c r="K48" s="389"/>
    </row>
    <row r="49" spans="1:11" s="170" customFormat="1" ht="12.75" customHeight="1" x14ac:dyDescent="0.2">
      <c r="A49" s="278" t="s">
        <v>1315</v>
      </c>
      <c r="B49" s="179" t="s">
        <v>1077</v>
      </c>
      <c r="C49" s="148">
        <v>91002401</v>
      </c>
      <c r="D49" s="149" t="s">
        <v>1389</v>
      </c>
      <c r="E49" s="151" t="s">
        <v>53</v>
      </c>
      <c r="F49" s="151"/>
      <c r="G49" s="151"/>
      <c r="H49" s="150" t="s">
        <v>321</v>
      </c>
      <c r="I49" s="503" t="s">
        <v>1392</v>
      </c>
      <c r="J49" s="504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3"/>
      <c r="J50" s="504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3"/>
      <c r="J51" s="504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821" priority="15220">
      <formula>$H60=0</formula>
    </cfRule>
  </conditionalFormatting>
  <conditionalFormatting sqref="D68">
    <cfRule type="expression" dxfId="2820" priority="15209">
      <formula>$H68=0</formula>
    </cfRule>
  </conditionalFormatting>
  <conditionalFormatting sqref="D72">
    <cfRule type="expression" dxfId="2819" priority="15206">
      <formula>$H72=0</formula>
    </cfRule>
  </conditionalFormatting>
  <conditionalFormatting sqref="D74">
    <cfRule type="expression" dxfId="2818" priority="15205">
      <formula>$H74=0</formula>
    </cfRule>
  </conditionalFormatting>
  <conditionalFormatting sqref="D81">
    <cfRule type="expression" dxfId="2817" priority="15204">
      <formula>$H81=0</formula>
    </cfRule>
  </conditionalFormatting>
  <conditionalFormatting sqref="D75">
    <cfRule type="expression" dxfId="2816" priority="15203">
      <formula>$H75=0</formula>
    </cfRule>
  </conditionalFormatting>
  <conditionalFormatting sqref="D71">
    <cfRule type="expression" dxfId="2815" priority="15202">
      <formula>$H71=0</formula>
    </cfRule>
  </conditionalFormatting>
  <conditionalFormatting sqref="D83">
    <cfRule type="expression" dxfId="2814" priority="15201">
      <formula>$H83=0</formula>
    </cfRule>
  </conditionalFormatting>
  <conditionalFormatting sqref="D84">
    <cfRule type="expression" dxfId="2813" priority="15200">
      <formula>$H84=0</formula>
    </cfRule>
  </conditionalFormatting>
  <conditionalFormatting sqref="D85">
    <cfRule type="expression" dxfId="2812" priority="15199">
      <formula>$H85=0</formula>
    </cfRule>
  </conditionalFormatting>
  <conditionalFormatting sqref="D86">
    <cfRule type="expression" dxfId="2811" priority="15198">
      <formula>$H86=0</formula>
    </cfRule>
  </conditionalFormatting>
  <conditionalFormatting sqref="D87">
    <cfRule type="expression" dxfId="2810" priority="15197">
      <formula>$H87=0</formula>
    </cfRule>
  </conditionalFormatting>
  <conditionalFormatting sqref="D88">
    <cfRule type="expression" dxfId="2809" priority="15196">
      <formula>$H88=0</formula>
    </cfRule>
  </conditionalFormatting>
  <conditionalFormatting sqref="D82">
    <cfRule type="expression" dxfId="2808" priority="15195">
      <formula>$H82=0</formula>
    </cfRule>
  </conditionalFormatting>
  <conditionalFormatting sqref="D66">
    <cfRule type="expression" dxfId="2807" priority="15194">
      <formula>$H66=0</formula>
    </cfRule>
  </conditionalFormatting>
  <conditionalFormatting sqref="D65">
    <cfRule type="expression" dxfId="2806" priority="15193">
      <formula>$H65=0</formula>
    </cfRule>
  </conditionalFormatting>
  <conditionalFormatting sqref="D69">
    <cfRule type="expression" dxfId="2805" priority="15192">
      <formula>$H69=0</formula>
    </cfRule>
  </conditionalFormatting>
  <conditionalFormatting sqref="D70">
    <cfRule type="expression" dxfId="2804" priority="15191">
      <formula>$H70=0</formula>
    </cfRule>
  </conditionalFormatting>
  <conditionalFormatting sqref="D71">
    <cfRule type="expression" dxfId="2803" priority="15190">
      <formula>$H71=0</formula>
    </cfRule>
  </conditionalFormatting>
  <conditionalFormatting sqref="D74">
    <cfRule type="expression" dxfId="2802" priority="15189">
      <formula>$H74=0</formula>
    </cfRule>
  </conditionalFormatting>
  <conditionalFormatting sqref="D72">
    <cfRule type="expression" dxfId="2801" priority="15188">
      <formula>$H72=0</formula>
    </cfRule>
  </conditionalFormatting>
  <conditionalFormatting sqref="D68">
    <cfRule type="expression" dxfId="2800" priority="15187">
      <formula>$H68=0</formula>
    </cfRule>
  </conditionalFormatting>
  <conditionalFormatting sqref="D76">
    <cfRule type="expression" dxfId="2799" priority="15186">
      <formula>$H76=0</formula>
    </cfRule>
  </conditionalFormatting>
  <conditionalFormatting sqref="D77">
    <cfRule type="expression" dxfId="2798" priority="15185">
      <formula>$H77=0</formula>
    </cfRule>
  </conditionalFormatting>
  <conditionalFormatting sqref="D78">
    <cfRule type="expression" dxfId="2797" priority="15184">
      <formula>$H78=0</formula>
    </cfRule>
  </conditionalFormatting>
  <conditionalFormatting sqref="D79">
    <cfRule type="expression" dxfId="2796" priority="15183">
      <formula>$H79=0</formula>
    </cfRule>
  </conditionalFormatting>
  <conditionalFormatting sqref="D80">
    <cfRule type="expression" dxfId="2795" priority="15182">
      <formula>$H80=0</formula>
    </cfRule>
  </conditionalFormatting>
  <conditionalFormatting sqref="D52:D55">
    <cfRule type="expression" dxfId="2794" priority="174">
      <formula>$H52="Complete"</formula>
    </cfRule>
  </conditionalFormatting>
  <conditionalFormatting sqref="C52:C55">
    <cfRule type="expression" dxfId="2793" priority="173">
      <formula>$H52="Complete"</formula>
    </cfRule>
  </conditionalFormatting>
  <conditionalFormatting sqref="C52:C55">
    <cfRule type="expression" dxfId="2792" priority="172">
      <formula>$H52="Complete"</formula>
    </cfRule>
  </conditionalFormatting>
  <conditionalFormatting sqref="A44">
    <cfRule type="expression" dxfId="2791" priority="170">
      <formula>$H44="Complete"</formula>
    </cfRule>
  </conditionalFormatting>
  <conditionalFormatting sqref="A52:A55">
    <cfRule type="expression" dxfId="2790" priority="176">
      <formula>$H52="Complete"</formula>
    </cfRule>
  </conditionalFormatting>
  <conditionalFormatting sqref="A52:A55">
    <cfRule type="expression" dxfId="2789" priority="175">
      <formula>$H52="Complete"</formula>
    </cfRule>
  </conditionalFormatting>
  <conditionalFormatting sqref="A44">
    <cfRule type="expression" dxfId="2788" priority="171">
      <formula>$H44="Complete"</formula>
    </cfRule>
  </conditionalFormatting>
  <conditionalFormatting sqref="I52:I55">
    <cfRule type="expression" dxfId="2787" priority="169">
      <formula>$H52="Complete"</formula>
    </cfRule>
  </conditionalFormatting>
  <conditionalFormatting sqref="B52:B55">
    <cfRule type="expression" dxfId="2786" priority="168">
      <formula>$H52="Complete"</formula>
    </cfRule>
  </conditionalFormatting>
  <conditionalFormatting sqref="C44">
    <cfRule type="expression" dxfId="2785" priority="167">
      <formula>$H44="Complete"</formula>
    </cfRule>
  </conditionalFormatting>
  <conditionalFormatting sqref="D44">
    <cfRule type="expression" dxfId="2784" priority="164">
      <formula>$H44="Complete"</formula>
    </cfRule>
  </conditionalFormatting>
  <conditionalFormatting sqref="D44">
    <cfRule type="expression" dxfId="2783" priority="166">
      <formula>$H44="Complete"</formula>
    </cfRule>
  </conditionalFormatting>
  <conditionalFormatting sqref="D44">
    <cfRule type="expression" dxfId="2782" priority="165">
      <formula>$H44="Complete"</formula>
    </cfRule>
  </conditionalFormatting>
  <conditionalFormatting sqref="I44">
    <cfRule type="expression" dxfId="2781" priority="163">
      <formula>$H44="Complete"</formula>
    </cfRule>
  </conditionalFormatting>
  <conditionalFormatting sqref="B44">
    <cfRule type="expression" dxfId="2780" priority="162">
      <formula>$H44="Complete"</formula>
    </cfRule>
  </conditionalFormatting>
  <conditionalFormatting sqref="D45">
    <cfRule type="expression" dxfId="2779" priority="161">
      <formula>$H45="Complete"</formula>
    </cfRule>
  </conditionalFormatting>
  <conditionalFormatting sqref="I45">
    <cfRule type="expression" dxfId="2778" priority="160">
      <formula>$H45="Complete"</formula>
    </cfRule>
  </conditionalFormatting>
  <conditionalFormatting sqref="B45">
    <cfRule type="expression" dxfId="2777" priority="159">
      <formula>$H45="Complete"</formula>
    </cfRule>
  </conditionalFormatting>
  <conditionalFormatting sqref="A45">
    <cfRule type="expression" dxfId="2776" priority="158">
      <formula>$H45="Complete"</formula>
    </cfRule>
  </conditionalFormatting>
  <conditionalFormatting sqref="A45">
    <cfRule type="expression" dxfId="2775" priority="157">
      <formula>$H45="Complete"</formula>
    </cfRule>
  </conditionalFormatting>
  <conditionalFormatting sqref="C45">
    <cfRule type="expression" dxfId="2774" priority="156">
      <formula>$H45="Complete"</formula>
    </cfRule>
  </conditionalFormatting>
  <conditionalFormatting sqref="A46">
    <cfRule type="expression" dxfId="2773" priority="155">
      <formula>$H46="Complete"</formula>
    </cfRule>
  </conditionalFormatting>
  <conditionalFormatting sqref="A46">
    <cfRule type="expression" dxfId="2772" priority="154">
      <formula>$H46="Complete"</formula>
    </cfRule>
  </conditionalFormatting>
  <conditionalFormatting sqref="D46">
    <cfRule type="expression" dxfId="2771" priority="153">
      <formula>$H46="Complete"</formula>
    </cfRule>
  </conditionalFormatting>
  <conditionalFormatting sqref="C46">
    <cfRule type="expression" dxfId="2770" priority="152">
      <formula>$H46="Complete"</formula>
    </cfRule>
  </conditionalFormatting>
  <conditionalFormatting sqref="C46">
    <cfRule type="expression" dxfId="2769" priority="151">
      <formula>$H46="Complete"</formula>
    </cfRule>
  </conditionalFormatting>
  <conditionalFormatting sqref="I46">
    <cfRule type="expression" dxfId="2768" priority="150">
      <formula>$H46="Complete"</formula>
    </cfRule>
  </conditionalFormatting>
  <conditionalFormatting sqref="B46">
    <cfRule type="expression" dxfId="2767" priority="149">
      <formula>$H46="Complete"</formula>
    </cfRule>
  </conditionalFormatting>
  <conditionalFormatting sqref="A47">
    <cfRule type="expression" dxfId="2766" priority="148">
      <formula>$H47="Complete"</formula>
    </cfRule>
  </conditionalFormatting>
  <conditionalFormatting sqref="A47">
    <cfRule type="expression" dxfId="2765" priority="147">
      <formula>$H47="Complete"</formula>
    </cfRule>
  </conditionalFormatting>
  <conditionalFormatting sqref="C47:D47">
    <cfRule type="expression" dxfId="2764" priority="146">
      <formula>$H47="Complete"</formula>
    </cfRule>
  </conditionalFormatting>
  <conditionalFormatting sqref="B47">
    <cfRule type="expression" dxfId="2763" priority="145">
      <formula>$H47="Complete"</formula>
    </cfRule>
  </conditionalFormatting>
  <conditionalFormatting sqref="I47">
    <cfRule type="expression" dxfId="2762" priority="144">
      <formula>$H47="Complete"</formula>
    </cfRule>
  </conditionalFormatting>
  <conditionalFormatting sqref="A48">
    <cfRule type="expression" dxfId="2761" priority="143">
      <formula>$H48="Complete"</formula>
    </cfRule>
  </conditionalFormatting>
  <conditionalFormatting sqref="A48">
    <cfRule type="expression" dxfId="2760" priority="142">
      <formula>$H48="Complete"</formula>
    </cfRule>
  </conditionalFormatting>
  <conditionalFormatting sqref="D48">
    <cfRule type="expression" dxfId="2759" priority="141">
      <formula>$H48="Complete"</formula>
    </cfRule>
  </conditionalFormatting>
  <conditionalFormatting sqref="C48">
    <cfRule type="expression" dxfId="2758" priority="140">
      <formula>$H48="Complete"</formula>
    </cfRule>
  </conditionalFormatting>
  <conditionalFormatting sqref="C48">
    <cfRule type="expression" dxfId="2757" priority="139">
      <formula>$H48="Complete"</formula>
    </cfRule>
  </conditionalFormatting>
  <conditionalFormatting sqref="I48">
    <cfRule type="expression" dxfId="2756" priority="138">
      <formula>$H48="Complete"</formula>
    </cfRule>
  </conditionalFormatting>
  <conditionalFormatting sqref="B48">
    <cfRule type="expression" dxfId="2755" priority="137">
      <formula>$H48="Complete"</formula>
    </cfRule>
  </conditionalFormatting>
  <conditionalFormatting sqref="I49">
    <cfRule type="expression" dxfId="2754" priority="136">
      <formula>$H49="Complete"</formula>
    </cfRule>
  </conditionalFormatting>
  <conditionalFormatting sqref="D49">
    <cfRule type="expression" dxfId="2753" priority="135">
      <formula>$H49="Complete"</formula>
    </cfRule>
  </conditionalFormatting>
  <conditionalFormatting sqref="A49 C49">
    <cfRule type="expression" dxfId="2752" priority="134">
      <formula>$H49="Complete"</formula>
    </cfRule>
  </conditionalFormatting>
  <conditionalFormatting sqref="B49">
    <cfRule type="expression" dxfId="2751" priority="133">
      <formula>$H49="Complete"</formula>
    </cfRule>
  </conditionalFormatting>
  <conditionalFormatting sqref="A50">
    <cfRule type="expression" dxfId="2750" priority="132">
      <formula>$H50="Complete"</formula>
    </cfRule>
  </conditionalFormatting>
  <conditionalFormatting sqref="C50:D50">
    <cfRule type="expression" dxfId="2749" priority="131">
      <formula>$H50="Complete"</formula>
    </cfRule>
  </conditionalFormatting>
  <conditionalFormatting sqref="I50">
    <cfRule type="expression" dxfId="2748" priority="130">
      <formula>$H50="Complete"</formula>
    </cfRule>
  </conditionalFormatting>
  <conditionalFormatting sqref="B50">
    <cfRule type="expression" dxfId="2747" priority="129">
      <formula>$H50="Complete"</formula>
    </cfRule>
  </conditionalFormatting>
  <conditionalFormatting sqref="A51">
    <cfRule type="expression" dxfId="2746" priority="128">
      <formula>$H51="Complete"</formula>
    </cfRule>
  </conditionalFormatting>
  <conditionalFormatting sqref="A51">
    <cfRule type="expression" dxfId="2745" priority="127">
      <formula>$H51="Complete"</formula>
    </cfRule>
  </conditionalFormatting>
  <conditionalFormatting sqref="C51">
    <cfRule type="expression" dxfId="2744" priority="126">
      <formula>$H51="Complete"</formula>
    </cfRule>
  </conditionalFormatting>
  <conditionalFormatting sqref="C51">
    <cfRule type="expression" dxfId="2743" priority="125">
      <formula>$H51="Complete"</formula>
    </cfRule>
  </conditionalFormatting>
  <conditionalFormatting sqref="D51">
    <cfRule type="expression" dxfId="2742" priority="124">
      <formula>$H51="Complete"</formula>
    </cfRule>
  </conditionalFormatting>
  <conditionalFormatting sqref="I51">
    <cfRule type="expression" dxfId="2741" priority="123">
      <formula>$H51="Complete"</formula>
    </cfRule>
  </conditionalFormatting>
  <conditionalFormatting sqref="B51">
    <cfRule type="expression" dxfId="2740" priority="122">
      <formula>$H51="Complete"</formula>
    </cfRule>
  </conditionalFormatting>
  <conditionalFormatting sqref="H44:H55">
    <cfRule type="expression" dxfId="2739" priority="109">
      <formula>$H44="Complete"</formula>
    </cfRule>
  </conditionalFormatting>
  <conditionalFormatting sqref="A41">
    <cfRule type="expression" dxfId="2738" priority="80">
      <formula>$H41="Complete"</formula>
    </cfRule>
  </conditionalFormatting>
  <conditionalFormatting sqref="H33">
    <cfRule type="expression" dxfId="2737" priority="65">
      <formula>$H33="Complete"</formula>
    </cfRule>
  </conditionalFormatting>
  <conditionalFormatting sqref="A33:B33">
    <cfRule type="expression" dxfId="2736" priority="64">
      <formula>$H33="Complete"</formula>
    </cfRule>
  </conditionalFormatting>
  <conditionalFormatting sqref="D33">
    <cfRule type="expression" dxfId="2735" priority="63">
      <formula>$H33="Complete"</formula>
    </cfRule>
  </conditionalFormatting>
  <conditionalFormatting sqref="C33">
    <cfRule type="expression" dxfId="2734" priority="62">
      <formula>$H33="Complete"</formula>
    </cfRule>
  </conditionalFormatting>
  <conditionalFormatting sqref="I33">
    <cfRule type="expression" dxfId="2733" priority="61">
      <formula>$H33="Complete"</formula>
    </cfRule>
  </conditionalFormatting>
  <conditionalFormatting sqref="H34">
    <cfRule type="expression" dxfId="2732" priority="60">
      <formula>$H34="Complete"</formula>
    </cfRule>
  </conditionalFormatting>
  <conditionalFormatting sqref="A34">
    <cfRule type="expression" dxfId="2731" priority="59">
      <formula>$H34="Complete"</formula>
    </cfRule>
  </conditionalFormatting>
  <conditionalFormatting sqref="B34">
    <cfRule type="expression" dxfId="2730" priority="58">
      <formula>$H34="Complete"</formula>
    </cfRule>
  </conditionalFormatting>
  <conditionalFormatting sqref="I34">
    <cfRule type="expression" dxfId="2729" priority="57">
      <formula>$H34="Complete"</formula>
    </cfRule>
  </conditionalFormatting>
  <conditionalFormatting sqref="C34">
    <cfRule type="expression" dxfId="2728" priority="56">
      <formula>$H34="Complete"</formula>
    </cfRule>
  </conditionalFormatting>
  <conditionalFormatting sqref="C34">
    <cfRule type="expression" dxfId="2727" priority="55">
      <formula>$H34="Complete"</formula>
    </cfRule>
  </conditionalFormatting>
  <conditionalFormatting sqref="D34">
    <cfRule type="expression" dxfId="2726" priority="54">
      <formula>$H34="Complete"</formula>
    </cfRule>
  </conditionalFormatting>
  <conditionalFormatting sqref="H35:H37 H39:H40">
    <cfRule type="expression" dxfId="2725" priority="53">
      <formula>$H35="Complete"</formula>
    </cfRule>
  </conditionalFormatting>
  <conditionalFormatting sqref="D35">
    <cfRule type="expression" dxfId="2724" priority="50">
      <formula>$H35="Complete"</formula>
    </cfRule>
  </conditionalFormatting>
  <conditionalFormatting sqref="C35">
    <cfRule type="expression" dxfId="2723" priority="49">
      <formula>$H35="Complete"</formula>
    </cfRule>
  </conditionalFormatting>
  <conditionalFormatting sqref="C35">
    <cfRule type="expression" dxfId="2722" priority="48">
      <formula>$H35="Complete"</formula>
    </cfRule>
  </conditionalFormatting>
  <conditionalFormatting sqref="A35">
    <cfRule type="expression" dxfId="2721" priority="52">
      <formula>$H35="Complete"</formula>
    </cfRule>
  </conditionalFormatting>
  <conditionalFormatting sqref="A35">
    <cfRule type="expression" dxfId="2720" priority="51">
      <formula>$H35="Complete"</formula>
    </cfRule>
  </conditionalFormatting>
  <conditionalFormatting sqref="B35">
    <cfRule type="expression" dxfId="2719" priority="47">
      <formula>$H35="Complete"</formula>
    </cfRule>
  </conditionalFormatting>
  <conditionalFormatting sqref="I35">
    <cfRule type="expression" dxfId="2718" priority="46">
      <formula>$H35="Complete"</formula>
    </cfRule>
  </conditionalFormatting>
  <conditionalFormatting sqref="I37">
    <cfRule type="expression" dxfId="2717" priority="45">
      <formula>$H37="Complete"</formula>
    </cfRule>
  </conditionalFormatting>
  <conditionalFormatting sqref="A37">
    <cfRule type="expression" dxfId="2716" priority="44">
      <formula>$H37="Complete"</formula>
    </cfRule>
  </conditionalFormatting>
  <conditionalFormatting sqref="D37">
    <cfRule type="expression" dxfId="2715" priority="43">
      <formula>$H37="Complete"</formula>
    </cfRule>
  </conditionalFormatting>
  <conditionalFormatting sqref="B37">
    <cfRule type="expression" dxfId="2714" priority="42">
      <formula>$H37="Complete"</formula>
    </cfRule>
  </conditionalFormatting>
  <conditionalFormatting sqref="C37">
    <cfRule type="expression" dxfId="2713" priority="41">
      <formula>$H37="Complete"</formula>
    </cfRule>
  </conditionalFormatting>
  <conditionalFormatting sqref="C37">
    <cfRule type="expression" dxfId="2712" priority="40">
      <formula>$H37="Complete"</formula>
    </cfRule>
  </conditionalFormatting>
  <conditionalFormatting sqref="B39">
    <cfRule type="expression" dxfId="2711" priority="36">
      <formula>$H39="Complete"</formula>
    </cfRule>
  </conditionalFormatting>
  <conditionalFormatting sqref="A39">
    <cfRule type="expression" dxfId="2710" priority="39">
      <formula>$H39="Complete"</formula>
    </cfRule>
  </conditionalFormatting>
  <conditionalFormatting sqref="C39">
    <cfRule type="expression" dxfId="2709" priority="38">
      <formula>$H39="Complete"</formula>
    </cfRule>
  </conditionalFormatting>
  <conditionalFormatting sqref="C39">
    <cfRule type="expression" dxfId="2708" priority="37">
      <formula>$H39="Complete"</formula>
    </cfRule>
  </conditionalFormatting>
  <conditionalFormatting sqref="I39">
    <cfRule type="expression" dxfId="2707" priority="35">
      <formula>$H39="Complete"</formula>
    </cfRule>
  </conditionalFormatting>
  <conditionalFormatting sqref="A40">
    <cfRule type="expression" dxfId="2706" priority="34">
      <formula>$H40="Complete"</formula>
    </cfRule>
  </conditionalFormatting>
  <conditionalFormatting sqref="B40">
    <cfRule type="expression" dxfId="2705" priority="33">
      <formula>$H40="Complete"</formula>
    </cfRule>
  </conditionalFormatting>
  <conditionalFormatting sqref="I40">
    <cfRule type="expression" dxfId="2704" priority="32">
      <formula>$H40="Complete"</formula>
    </cfRule>
  </conditionalFormatting>
  <conditionalFormatting sqref="C40">
    <cfRule type="expression" dxfId="2703" priority="31">
      <formula>$H40="Complete"</formula>
    </cfRule>
  </conditionalFormatting>
  <conditionalFormatting sqref="C40">
    <cfRule type="expression" dxfId="2702" priority="30">
      <formula>$H40="Complete"</formula>
    </cfRule>
  </conditionalFormatting>
  <conditionalFormatting sqref="D40">
    <cfRule type="expression" dxfId="2701" priority="29">
      <formula>$H40="Complete"</formula>
    </cfRule>
  </conditionalFormatting>
  <conditionalFormatting sqref="D39">
    <cfRule type="expression" dxfId="2700" priority="28">
      <formula>$H39="Complete"</formula>
    </cfRule>
  </conditionalFormatting>
  <conditionalFormatting sqref="A36">
    <cfRule type="expression" dxfId="2699" priority="27">
      <formula>$H36="Complete"</formula>
    </cfRule>
  </conditionalFormatting>
  <conditionalFormatting sqref="D36">
    <cfRule type="expression" dxfId="2698" priority="26">
      <formula>$H36="Complete"</formula>
    </cfRule>
  </conditionalFormatting>
  <conditionalFormatting sqref="B36">
    <cfRule type="expression" dxfId="2697" priority="25">
      <formula>$H36="Complete"</formula>
    </cfRule>
  </conditionalFormatting>
  <conditionalFormatting sqref="C36">
    <cfRule type="expression" dxfId="2696" priority="24">
      <formula>$H36="Complete"</formula>
    </cfRule>
  </conditionalFormatting>
  <conditionalFormatting sqref="C36">
    <cfRule type="expression" dxfId="2695" priority="23">
      <formula>$H36="Complete"</formula>
    </cfRule>
  </conditionalFormatting>
  <conditionalFormatting sqref="I36">
    <cfRule type="expression" dxfId="2694" priority="22">
      <formula>$H36="Complete"</formula>
    </cfRule>
  </conditionalFormatting>
  <conditionalFormatting sqref="A38">
    <cfRule type="expression" dxfId="2693" priority="21">
      <formula>$H38="Complete"</formula>
    </cfRule>
  </conditionalFormatting>
  <conditionalFormatting sqref="B38:D38 H38:I38">
    <cfRule type="expression" dxfId="2692" priority="20">
      <formula>$H38="Complete"</formula>
    </cfRule>
  </conditionalFormatting>
  <conditionalFormatting sqref="H41">
    <cfRule type="expression" dxfId="2691" priority="19">
      <formula>$H41="Complete"</formula>
    </cfRule>
  </conditionalFormatting>
  <conditionalFormatting sqref="D41">
    <cfRule type="expression" dxfId="2690" priority="16">
      <formula>$H41="Complete"</formula>
    </cfRule>
  </conditionalFormatting>
  <conditionalFormatting sqref="D41">
    <cfRule type="expression" dxfId="2689" priority="18">
      <formula>$H41="Complete"</formula>
    </cfRule>
  </conditionalFormatting>
  <conditionalFormatting sqref="D41">
    <cfRule type="expression" dxfId="2688" priority="17">
      <formula>$H41="Complete"</formula>
    </cfRule>
  </conditionalFormatting>
  <conditionalFormatting sqref="I41">
    <cfRule type="expression" dxfId="2687" priority="15">
      <formula>$H41="Complete"</formula>
    </cfRule>
  </conditionalFormatting>
  <conditionalFormatting sqref="B41">
    <cfRule type="expression" dxfId="2686" priority="14">
      <formula>$H41="Complete"</formula>
    </cfRule>
  </conditionalFormatting>
  <conditionalFormatting sqref="C41">
    <cfRule type="expression" dxfId="2685" priority="13">
      <formula>$H41="Complete"</formula>
    </cfRule>
  </conditionalFormatting>
  <conditionalFormatting sqref="H42">
    <cfRule type="expression" dxfId="2684" priority="12">
      <formula>$H42="Complete"</formula>
    </cfRule>
  </conditionalFormatting>
  <conditionalFormatting sqref="A42:B42">
    <cfRule type="expression" dxfId="2683" priority="11">
      <formula>$H42="Complete"</formula>
    </cfRule>
  </conditionalFormatting>
  <conditionalFormatting sqref="D42">
    <cfRule type="expression" dxfId="2682" priority="10">
      <formula>$H42="Complete"</formula>
    </cfRule>
  </conditionalFormatting>
  <conditionalFormatting sqref="C42">
    <cfRule type="expression" dxfId="2681" priority="9">
      <formula>$H42="Complete"</formula>
    </cfRule>
  </conditionalFormatting>
  <conditionalFormatting sqref="I42">
    <cfRule type="expression" dxfId="2680" priority="8">
      <formula>$H42="Complete"</formula>
    </cfRule>
  </conditionalFormatting>
  <conditionalFormatting sqref="I43">
    <cfRule type="expression" dxfId="2679" priority="7">
      <formula>$H43="Complete"</formula>
    </cfRule>
  </conditionalFormatting>
  <conditionalFormatting sqref="D43">
    <cfRule type="expression" dxfId="2678" priority="6">
      <formula>$H43="Complete"</formula>
    </cfRule>
  </conditionalFormatting>
  <conditionalFormatting sqref="A43 C43">
    <cfRule type="expression" dxfId="2677" priority="5">
      <formula>$H43="Complete"</formula>
    </cfRule>
  </conditionalFormatting>
  <conditionalFormatting sqref="B43">
    <cfRule type="expression" dxfId="2676" priority="4">
      <formula>$H43="Complete"</formula>
    </cfRule>
  </conditionalFormatting>
  <conditionalFormatting sqref="H43">
    <cfRule type="expression" dxfId="2675" priority="3">
      <formula>$H43="Complete"</formula>
    </cfRule>
  </conditionalFormatting>
  <conditionalFormatting sqref="I5:I31">
    <cfRule type="cellIs" dxfId="2674" priority="2" operator="equal">
      <formula>"Needs Trained"</formula>
    </cfRule>
  </conditionalFormatting>
  <conditionalFormatting sqref="I5:I31">
    <cfRule type="cellIs" dxfId="2673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57150</xdr:colOff>
                    <xdr:row>3</xdr:row>
                    <xdr:rowOff>304800</xdr:rowOff>
                  </from>
                  <to>
                    <xdr:col>12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500-000008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CCB788CA-2598-4BD5-BF21-3EE64CF7D48F}">
          <x14:formula1>
            <xm:f>ProjectList!$B$2:$B$600</xm:f>
          </x14:formula1>
          <xm:sqref>B33:B55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zoomScaleNormal="100" workbookViewId="0">
      <selection activeCell="D7" sqref="D7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9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1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1360</v>
      </c>
      <c r="I2" s="175" t="str">
        <f>LOOKUP(H2,ProjectList!B606:B628,ProjectList!C606:C628)</f>
        <v>robert.price@navistar.com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1058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 t="s">
        <v>1270</v>
      </c>
      <c r="B5" s="179" t="s">
        <v>1262</v>
      </c>
      <c r="C5" s="147">
        <v>2077478</v>
      </c>
      <c r="D5" s="147">
        <v>90018801</v>
      </c>
      <c r="E5" s="363" t="s">
        <v>1064</v>
      </c>
      <c r="F5" s="147"/>
      <c r="G5" s="147">
        <v>325</v>
      </c>
      <c r="H5" s="415" t="s">
        <v>186</v>
      </c>
      <c r="I5" s="418" t="str">
        <f>IF(E5="","",_xlfn.XLOOKUP(S5,Table1[IDTrain],Table1[Approved],"Needs Trained",0,1))</f>
        <v>Signed off</v>
      </c>
      <c r="J5" s="398" t="s">
        <v>1443</v>
      </c>
      <c r="K5" s="408" t="s">
        <v>1193</v>
      </c>
      <c r="L5" s="177"/>
      <c r="M5" s="177"/>
      <c r="N5" s="177"/>
      <c r="R5" s="431"/>
      <c r="S5" s="425" t="str">
        <f>IF(E5="","",_xlfn.CONCAT(B5,E5))</f>
        <v>E39 RH, White, Field Test (MN296210)Carbon</v>
      </c>
      <c r="T5" s="425" t="str">
        <f>IF(S5="","",I2)</f>
        <v>robert.price@navistar.com</v>
      </c>
      <c r="U5" s="426">
        <f>B2</f>
        <v>44270</v>
      </c>
      <c r="V5" s="425" t="str">
        <f>IF(E5="","",B5)</f>
        <v>E39 RH, White, Field Test (MN296210)</v>
      </c>
      <c r="W5" s="432" t="str">
        <f>IF(E5="","",E5)</f>
        <v>Carbon</v>
      </c>
    </row>
    <row r="6" spans="1:23" s="170" customFormat="1" x14ac:dyDescent="0.2">
      <c r="A6" s="179" t="s">
        <v>1395</v>
      </c>
      <c r="B6" s="179" t="s">
        <v>1250</v>
      </c>
      <c r="C6" s="147"/>
      <c r="D6" s="147"/>
      <c r="E6" s="363" t="s">
        <v>226</v>
      </c>
      <c r="F6" s="147"/>
      <c r="G6" s="147"/>
      <c r="H6" s="415" t="s">
        <v>186</v>
      </c>
      <c r="I6" s="392" t="str">
        <f>IF(E6="","",_xlfn.XLOOKUP(S6,Table1[IDTrain],Table1[Approved],"Needs Trained",0,1))</f>
        <v>Signed off</v>
      </c>
      <c r="J6" s="398" t="s">
        <v>1444</v>
      </c>
      <c r="K6" s="408" t="s">
        <v>1194</v>
      </c>
      <c r="L6" s="177"/>
      <c r="M6" s="177"/>
      <c r="N6" s="177"/>
      <c r="R6" s="431"/>
      <c r="S6" s="425" t="str">
        <f t="shared" ref="S6:S31" si="0">IF(E6="","",_xlfn.CONCAT(B6,E6))</f>
        <v>E39 LT, White, Field Test (ML310525)Did Not Run</v>
      </c>
      <c r="T6" s="425" t="str">
        <f>IF(S6="","",I2)</f>
        <v>robert.price@navistar.com</v>
      </c>
      <c r="U6" s="426">
        <f>U5</f>
        <v>44270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Did Not Run</v>
      </c>
    </row>
    <row r="7" spans="1:23" s="170" customFormat="1" x14ac:dyDescent="0.2">
      <c r="A7" s="179" t="s">
        <v>1268</v>
      </c>
      <c r="B7" s="179" t="s">
        <v>983</v>
      </c>
      <c r="C7" s="147" t="s">
        <v>1429</v>
      </c>
      <c r="D7" s="147">
        <v>90011801</v>
      </c>
      <c r="E7" s="363" t="s">
        <v>1172</v>
      </c>
      <c r="F7" s="147"/>
      <c r="G7" s="147" t="s">
        <v>1446</v>
      </c>
      <c r="H7" s="415" t="s">
        <v>186</v>
      </c>
      <c r="I7" s="392" t="str">
        <f>IF(E7="","",_xlfn.XLOOKUP(S7,Table1[IDTrain],Table1[Approved],"Needs Trained",0,1))</f>
        <v>Signed off</v>
      </c>
      <c r="J7" s="398" t="s">
        <v>1443</v>
      </c>
      <c r="K7" s="408" t="s">
        <v>1195</v>
      </c>
      <c r="L7" s="177"/>
      <c r="M7" s="177"/>
      <c r="N7" s="177"/>
      <c r="R7" s="431"/>
      <c r="S7" s="425" t="str">
        <f t="shared" si="0"/>
        <v>E39 HV, White, Field Test (MN408566)Perry</v>
      </c>
      <c r="T7" s="425" t="str">
        <f>IF(S7="","",I2)</f>
        <v>robert.price@navistar.com</v>
      </c>
      <c r="U7" s="426">
        <f t="shared" ref="U7:U31" si="3">U6</f>
        <v>44270</v>
      </c>
      <c r="V7" s="425" t="str">
        <f t="shared" si="1"/>
        <v>E39 HV, White, Field Test (MN408566)</v>
      </c>
      <c r="W7" s="432" t="str">
        <f t="shared" si="2"/>
        <v>Perry</v>
      </c>
    </row>
    <row r="8" spans="1:23" s="170" customFormat="1" x14ac:dyDescent="0.2">
      <c r="A8" s="179" t="s">
        <v>1396</v>
      </c>
      <c r="B8" s="179" t="s">
        <v>1087</v>
      </c>
      <c r="C8" s="147"/>
      <c r="D8" s="147"/>
      <c r="E8" s="363" t="s">
        <v>226</v>
      </c>
      <c r="F8" s="147"/>
      <c r="G8" s="147"/>
      <c r="H8" s="415" t="s">
        <v>186</v>
      </c>
      <c r="I8" s="392" t="str">
        <f>IF(E8="","",_xlfn.XLOOKUP(S8,Table1[IDTrain],Table1[Approved],"Needs Trained",0,1))</f>
        <v>Signed off</v>
      </c>
      <c r="J8" s="398" t="s">
        <v>1445</v>
      </c>
      <c r="K8" s="408" t="s">
        <v>1196</v>
      </c>
      <c r="L8" s="177"/>
      <c r="M8" s="177"/>
      <c r="N8" s="177"/>
      <c r="R8" s="431"/>
      <c r="S8" s="425" t="str">
        <f t="shared" si="0"/>
        <v>E39 HV, White, Field Test (ML306105)Did Not Run</v>
      </c>
      <c r="T8" s="425" t="str">
        <f>IF(S8="","",I2)</f>
        <v>robert.price@navistar.com</v>
      </c>
      <c r="U8" s="426">
        <f t="shared" si="3"/>
        <v>44270</v>
      </c>
      <c r="V8" s="425" t="str">
        <f t="shared" si="1"/>
        <v>E39 HV, White, Field Test (ML306105)</v>
      </c>
      <c r="W8" s="432" t="str">
        <f t="shared" si="2"/>
        <v>Did Not Run</v>
      </c>
    </row>
    <row r="9" spans="1:23" s="170" customFormat="1" x14ac:dyDescent="0.2">
      <c r="A9" s="179" t="s">
        <v>1397</v>
      </c>
      <c r="B9" s="179" t="s">
        <v>1243</v>
      </c>
      <c r="C9" s="147">
        <v>208024</v>
      </c>
      <c r="D9" s="147">
        <v>91000901</v>
      </c>
      <c r="E9" s="363" t="s">
        <v>1170</v>
      </c>
      <c r="F9" s="147"/>
      <c r="G9" s="147">
        <v>100</v>
      </c>
      <c r="H9" s="415" t="s">
        <v>186</v>
      </c>
      <c r="I9" s="392" t="str">
        <f>IF(E9="","",_xlfn.XLOOKUP(S9,Table1[IDTrain],Table1[Approved],"Needs Trained",0,1))</f>
        <v>Signed off</v>
      </c>
      <c r="J9" s="398" t="s">
        <v>1443</v>
      </c>
      <c r="K9" s="408" t="s">
        <v>1197</v>
      </c>
      <c r="L9" s="177"/>
      <c r="M9" s="177"/>
      <c r="N9" s="177"/>
      <c r="R9" s="431"/>
      <c r="S9" s="425" t="str">
        <f t="shared" si="0"/>
        <v>E36 MV, Green, ML652577, Field TestLondon</v>
      </c>
      <c r="T9" s="425" t="str">
        <f>IF(S9="","",I2)</f>
        <v>robert.price@navistar.com</v>
      </c>
      <c r="U9" s="426">
        <f t="shared" si="3"/>
        <v>44270</v>
      </c>
      <c r="V9" s="425" t="str">
        <f t="shared" si="1"/>
        <v>E36 MV, Green, ML652577, Field Test</v>
      </c>
      <c r="W9" s="432" t="str">
        <f t="shared" si="2"/>
        <v>London</v>
      </c>
    </row>
    <row r="10" spans="1:23" s="170" customFormat="1" x14ac:dyDescent="0.2">
      <c r="A10" s="179" t="s">
        <v>1332</v>
      </c>
      <c r="B10" s="179" t="s">
        <v>1137</v>
      </c>
      <c r="C10" s="147">
        <v>208010</v>
      </c>
      <c r="D10" s="147">
        <v>90017001</v>
      </c>
      <c r="E10" s="363" t="s">
        <v>865</v>
      </c>
      <c r="F10" s="147"/>
      <c r="G10" s="147">
        <v>109</v>
      </c>
      <c r="H10" s="415" t="s">
        <v>186</v>
      </c>
      <c r="I10" s="392" t="str">
        <f>IF(E10="","",_xlfn.XLOOKUP(S10,Table1[IDTrain],Table1[Approved],"Needs Trained",0,1))</f>
        <v>Signed off</v>
      </c>
      <c r="J10" s="398" t="s">
        <v>1443</v>
      </c>
      <c r="K10" s="408" t="s">
        <v>1198</v>
      </c>
      <c r="L10" s="177"/>
      <c r="M10" s="177"/>
      <c r="N10" s="177"/>
      <c r="R10" s="431"/>
      <c r="S10" s="425" t="str">
        <f t="shared" si="0"/>
        <v>E36 MV, Green/White, ML652524, Field TestLula</v>
      </c>
      <c r="T10" s="425" t="str">
        <f>IF(S10="","",I2)</f>
        <v>robert.price@navistar.com</v>
      </c>
      <c r="U10" s="426">
        <f t="shared" si="3"/>
        <v>44270</v>
      </c>
      <c r="V10" s="425" t="str">
        <f t="shared" si="1"/>
        <v>E36 MV, Green/White, ML652524, Field Test</v>
      </c>
      <c r="W10" s="432" t="str">
        <f t="shared" si="2"/>
        <v>Lula</v>
      </c>
    </row>
    <row r="11" spans="1:23" s="170" customFormat="1" x14ac:dyDescent="0.2">
      <c r="A11" s="179" t="s">
        <v>1269</v>
      </c>
      <c r="B11" s="179" t="s">
        <v>1131</v>
      </c>
      <c r="C11" s="147"/>
      <c r="D11" s="147"/>
      <c r="E11" s="363" t="s">
        <v>226</v>
      </c>
      <c r="F11" s="147"/>
      <c r="G11" s="147"/>
      <c r="H11" s="415" t="s">
        <v>186</v>
      </c>
      <c r="I11" s="392" t="str">
        <f>IF(E11="","",_xlfn.XLOOKUP(S11,Table1[IDTrain],Table1[Approved],"Needs Trained",0,1))</f>
        <v>Needs Trained</v>
      </c>
      <c r="J11" s="398"/>
      <c r="K11" s="408"/>
      <c r="L11" s="177"/>
      <c r="M11" s="177"/>
      <c r="N11" s="177"/>
      <c r="R11" s="431"/>
      <c r="S11" s="425" t="str">
        <f t="shared" si="0"/>
        <v>E36 MV, Green, ML652257, Field TestDid Not Run</v>
      </c>
      <c r="T11" s="425" t="str">
        <f>IF(S11="","",I2)</f>
        <v>robert.price@navistar.com</v>
      </c>
      <c r="U11" s="426">
        <f t="shared" si="3"/>
        <v>44270</v>
      </c>
      <c r="V11" s="425" t="str">
        <f t="shared" si="1"/>
        <v>E36 MV, Green, ML652257, Field Test</v>
      </c>
      <c r="W11" s="432" t="str">
        <f t="shared" si="2"/>
        <v>Did Not Run</v>
      </c>
    </row>
    <row r="12" spans="1:23" s="170" customFormat="1" ht="13.5" thickBot="1" x14ac:dyDescent="0.25">
      <c r="A12" s="179" t="s">
        <v>299</v>
      </c>
      <c r="B12" s="179" t="s">
        <v>299</v>
      </c>
      <c r="C12" s="147"/>
      <c r="D12" s="147"/>
      <c r="E12" s="147"/>
      <c r="F12" s="147"/>
      <c r="G12" s="147"/>
      <c r="H12" s="180"/>
      <c r="I12" s="392" t="str">
        <f>IF(E12="","",_xlfn.XLOOKUP(S12,Table1[IDTrain],Table1[Approved],"Needs Trained",0,1))</f>
        <v/>
      </c>
      <c r="J12" s="398"/>
      <c r="K12" s="408"/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4"/>
      <c r="J13" s="399"/>
      <c r="K13" s="409"/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36" t="s">
        <v>1394</v>
      </c>
      <c r="B14" s="183" t="s">
        <v>1289</v>
      </c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>2nd Shift-After WO 20210315R RMP complete</v>
      </c>
      <c r="E14" s="363" t="s">
        <v>335</v>
      </c>
      <c r="F14" s="147" t="s">
        <v>56</v>
      </c>
      <c r="G14" s="147"/>
      <c r="H14" s="415" t="s">
        <v>186</v>
      </c>
      <c r="I14" s="392" t="str">
        <f>IF(E14="","",_xlfn.XLOOKUP(S14,Table1[IDTrain],Table1[Approved],"Needs Trained",0,1))</f>
        <v>Signed off</v>
      </c>
      <c r="J14" s="398"/>
      <c r="K14" s="408"/>
      <c r="L14" s="177"/>
      <c r="M14" s="177"/>
      <c r="N14" s="177"/>
      <c r="R14" s="431"/>
      <c r="S14" s="425" t="str">
        <f t="shared" si="0"/>
        <v>Rivian Ford F150 - VIN: LFC41078Lord</v>
      </c>
      <c r="T14" s="425" t="str">
        <f>IF(S14="","",I2)</f>
        <v>robert.price@navistar.com</v>
      </c>
      <c r="U14" s="426">
        <f t="shared" si="3"/>
        <v>44270</v>
      </c>
      <c r="V14" s="425" t="str">
        <f t="shared" si="1"/>
        <v>Rivian Ford F150 - VIN: LFC41078</v>
      </c>
      <c r="W14" s="432" t="str">
        <f t="shared" si="2"/>
        <v>Lord</v>
      </c>
    </row>
    <row r="15" spans="1:23" s="170" customFormat="1" ht="12.75" customHeight="1" x14ac:dyDescent="0.2">
      <c r="A15" s="36" t="s">
        <v>1393</v>
      </c>
      <c r="B15" s="183" t="s">
        <v>1291</v>
      </c>
      <c r="C15" s="8" t="str">
        <f>IF(B15="","",IF(VLOOKUP($B15,ProjectList!$B$2:$D$589,2)="","",VLOOKUP($B15,ProjectList!$B$2:$D$589,2)))</f>
        <v xml:space="preserve">500 Mile break in on oval </v>
      </c>
      <c r="D15" s="28" t="str">
        <f>IF(B15="","",IF(VLOOKUP($B15,ProjectList!$B$2:$D$589,3)="","",VLOOKUP($B15,ProjectList!$B$2:$D$589,3)))</f>
        <v>High Priority truck leave 3/19</v>
      </c>
      <c r="E15" s="363" t="s">
        <v>335</v>
      </c>
      <c r="F15" s="147" t="s">
        <v>1251</v>
      </c>
      <c r="G15" s="147">
        <v>109</v>
      </c>
      <c r="H15" s="415" t="s">
        <v>186</v>
      </c>
      <c r="I15" s="392" t="str">
        <f>IF(E15="","",_xlfn.XLOOKUP(S15,Table1[IDTrain],Table1[Approved],"Needs Trained",0,1))</f>
        <v>Signed off</v>
      </c>
      <c r="J15" s="398"/>
      <c r="K15" s="451"/>
      <c r="L15" s="177"/>
      <c r="M15" s="177"/>
      <c r="N15" s="177"/>
      <c r="R15" s="431"/>
      <c r="S15" s="425" t="str">
        <f t="shared" si="0"/>
        <v>Morgan Olson NLVD TruckLord</v>
      </c>
      <c r="T15" s="425" t="str">
        <f>IF(S15="","",I2)</f>
        <v>robert.price@navistar.com</v>
      </c>
      <c r="U15" s="426">
        <f t="shared" si="3"/>
        <v>44270</v>
      </c>
      <c r="V15" s="425" t="str">
        <f t="shared" si="1"/>
        <v>Morgan Olson NLVD Truck</v>
      </c>
      <c r="W15" s="432" t="str">
        <f t="shared" si="2"/>
        <v>Lord</v>
      </c>
    </row>
    <row r="16" spans="1:23" s="170" customFormat="1" ht="12.75" customHeight="1" x14ac:dyDescent="0.2">
      <c r="A16" s="36"/>
      <c r="B16" s="183" t="s">
        <v>299</v>
      </c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08"/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 t="s">
        <v>299</v>
      </c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08"/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 t="s">
        <v>299</v>
      </c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08"/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 t="s">
        <v>299</v>
      </c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08"/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 t="s">
        <v>299</v>
      </c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08"/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 t="s">
        <v>299</v>
      </c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08"/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 t="s">
        <v>299</v>
      </c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08"/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 t="s">
        <v>299</v>
      </c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08"/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 t="s">
        <v>299</v>
      </c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08"/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 t="s">
        <v>299</v>
      </c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08"/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 t="s">
        <v>299</v>
      </c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08"/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 t="s">
        <v>299</v>
      </c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2" t="str">
        <f>IF(E27="","",_xlfn.XLOOKUP(S27,Table1[IDTrain],Table1[Approved],"Needs Trained",0,1))</f>
        <v/>
      </c>
      <c r="J27" s="400"/>
      <c r="K27" s="408"/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 t="s">
        <v>299</v>
      </c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08"/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 t="s">
        <v>299</v>
      </c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2" t="str">
        <f>IF(E29="","",_xlfn.XLOOKUP(S29,Table1[IDTrain],Table1[Approved],"Needs Trained",0,1))</f>
        <v/>
      </c>
      <c r="J29" s="400" t="s">
        <v>1443</v>
      </c>
      <c r="K29" s="408" t="s">
        <v>1400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 t="s">
        <v>299</v>
      </c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 t="s">
        <v>1443</v>
      </c>
      <c r="K30" s="408" t="s">
        <v>56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 t="s">
        <v>299</v>
      </c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400" t="s">
        <v>1443</v>
      </c>
      <c r="K31" s="410" t="s">
        <v>335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/>
      <c r="J32" s="512"/>
      <c r="K32" s="283"/>
      <c r="L32" s="177"/>
      <c r="M32" s="177"/>
      <c r="N32" s="177"/>
    </row>
    <row r="33" spans="1:14" s="170" customFormat="1" ht="12.75" customHeight="1" x14ac:dyDescent="0.2">
      <c r="A33" s="274">
        <v>1</v>
      </c>
      <c r="B33" s="183" t="s">
        <v>1289</v>
      </c>
      <c r="C33" s="7">
        <v>21002901</v>
      </c>
      <c r="D33" s="7" t="s">
        <v>1384</v>
      </c>
      <c r="E33" s="446" t="s">
        <v>335</v>
      </c>
      <c r="F33" s="147" t="s">
        <v>56</v>
      </c>
      <c r="G33" s="147"/>
      <c r="H33" s="445" t="s">
        <v>321</v>
      </c>
      <c r="I33" s="505" t="s">
        <v>1308</v>
      </c>
      <c r="J33" s="506"/>
      <c r="K33" s="389"/>
      <c r="L33" s="177"/>
      <c r="M33" s="177"/>
      <c r="N33" s="177"/>
    </row>
    <row r="34" spans="1:14" s="170" customFormat="1" x14ac:dyDescent="0.2">
      <c r="A34" s="278">
        <v>3</v>
      </c>
      <c r="B34" s="179" t="s">
        <v>1376</v>
      </c>
      <c r="C34" s="149">
        <v>21001802</v>
      </c>
      <c r="D34" s="149" t="s">
        <v>1377</v>
      </c>
      <c r="E34" s="446" t="s">
        <v>421</v>
      </c>
      <c r="F34" s="147"/>
      <c r="G34" s="147"/>
      <c r="H34" s="445" t="s">
        <v>323</v>
      </c>
      <c r="I34" s="501" t="s">
        <v>1378</v>
      </c>
      <c r="J34" s="502"/>
      <c r="K34" s="389"/>
      <c r="L34" s="177"/>
      <c r="M34" s="177"/>
      <c r="N34" s="177"/>
    </row>
    <row r="35" spans="1:14" s="170" customFormat="1" x14ac:dyDescent="0.2">
      <c r="A35" s="274">
        <v>4</v>
      </c>
      <c r="B35" s="183" t="s">
        <v>1288</v>
      </c>
      <c r="C35" s="7">
        <v>21002101</v>
      </c>
      <c r="D35" s="7" t="s">
        <v>1380</v>
      </c>
      <c r="E35" s="446" t="s">
        <v>226</v>
      </c>
      <c r="F35" s="151"/>
      <c r="G35" s="151"/>
      <c r="H35" s="445" t="s">
        <v>324</v>
      </c>
      <c r="I35" s="505" t="s">
        <v>1325</v>
      </c>
      <c r="J35" s="506"/>
      <c r="K35" s="389"/>
      <c r="L35" s="177"/>
      <c r="M35" s="177"/>
      <c r="N35" s="177"/>
    </row>
    <row r="36" spans="1:14" s="170" customFormat="1" x14ac:dyDescent="0.2">
      <c r="A36" s="278">
        <v>2</v>
      </c>
      <c r="B36" s="179" t="s">
        <v>1369</v>
      </c>
      <c r="C36" s="149">
        <v>21003202</v>
      </c>
      <c r="D36" s="149" t="s">
        <v>1388</v>
      </c>
      <c r="E36" s="363" t="s">
        <v>118</v>
      </c>
      <c r="F36" s="147"/>
      <c r="G36" s="147"/>
      <c r="H36" s="445" t="s">
        <v>321</v>
      </c>
      <c r="I36" s="503" t="s">
        <v>1371</v>
      </c>
      <c r="J36" s="504"/>
      <c r="K36" s="389"/>
      <c r="L36" s="177"/>
      <c r="M36" s="177"/>
      <c r="N36" s="177"/>
    </row>
    <row r="37" spans="1:14" s="170" customFormat="1" x14ac:dyDescent="0.2">
      <c r="A37" s="278" t="s">
        <v>1321</v>
      </c>
      <c r="B37" s="183" t="s">
        <v>1309</v>
      </c>
      <c r="C37" s="7">
        <v>20011101</v>
      </c>
      <c r="D37" s="7" t="s">
        <v>1310</v>
      </c>
      <c r="E37" s="446" t="s">
        <v>56</v>
      </c>
      <c r="F37" s="447" t="s">
        <v>118</v>
      </c>
      <c r="G37" s="447"/>
      <c r="H37" s="445" t="s">
        <v>322</v>
      </c>
      <c r="I37" s="505" t="s">
        <v>1311</v>
      </c>
      <c r="J37" s="506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1"/>
      <c r="J40" s="502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47"/>
      <c r="F42" s="151"/>
      <c r="G42" s="151"/>
      <c r="H42" s="150" t="s">
        <v>98</v>
      </c>
      <c r="I42" s="501"/>
      <c r="J42" s="502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51"/>
      <c r="F54" s="151"/>
      <c r="G54" s="151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672" priority="2290">
      <formula>$H60=0</formula>
    </cfRule>
  </conditionalFormatting>
  <conditionalFormatting sqref="D68">
    <cfRule type="expression" dxfId="2671" priority="2289">
      <formula>$H68=0</formula>
    </cfRule>
  </conditionalFormatting>
  <conditionalFormatting sqref="D72">
    <cfRule type="expression" dxfId="2670" priority="2288">
      <formula>$H72=0</formula>
    </cfRule>
  </conditionalFormatting>
  <conditionalFormatting sqref="D74">
    <cfRule type="expression" dxfId="2669" priority="2287">
      <formula>$H74=0</formula>
    </cfRule>
  </conditionalFormatting>
  <conditionalFormatting sqref="D81">
    <cfRule type="expression" dxfId="2668" priority="2286">
      <formula>$H81=0</formula>
    </cfRule>
  </conditionalFormatting>
  <conditionalFormatting sqref="D75">
    <cfRule type="expression" dxfId="2667" priority="2285">
      <formula>$H75=0</formula>
    </cfRule>
  </conditionalFormatting>
  <conditionalFormatting sqref="D71">
    <cfRule type="expression" dxfId="2666" priority="2284">
      <formula>$H71=0</formula>
    </cfRule>
  </conditionalFormatting>
  <conditionalFormatting sqref="D83">
    <cfRule type="expression" dxfId="2665" priority="2283">
      <formula>$H83=0</formula>
    </cfRule>
  </conditionalFormatting>
  <conditionalFormatting sqref="D84">
    <cfRule type="expression" dxfId="2664" priority="2282">
      <formula>$H84=0</formula>
    </cfRule>
  </conditionalFormatting>
  <conditionalFormatting sqref="D85">
    <cfRule type="expression" dxfId="2663" priority="2281">
      <formula>$H85=0</formula>
    </cfRule>
  </conditionalFormatting>
  <conditionalFormatting sqref="D86">
    <cfRule type="expression" dxfId="2662" priority="2280">
      <formula>$H86=0</formula>
    </cfRule>
  </conditionalFormatting>
  <conditionalFormatting sqref="D87">
    <cfRule type="expression" dxfId="2661" priority="2279">
      <formula>$H87=0</formula>
    </cfRule>
  </conditionalFormatting>
  <conditionalFormatting sqref="D88">
    <cfRule type="expression" dxfId="2660" priority="2278">
      <formula>$H88=0</formula>
    </cfRule>
  </conditionalFormatting>
  <conditionalFormatting sqref="D82">
    <cfRule type="expression" dxfId="2659" priority="2277">
      <formula>$H82=0</formula>
    </cfRule>
  </conditionalFormatting>
  <conditionalFormatting sqref="D66">
    <cfRule type="expression" dxfId="2658" priority="2276">
      <formula>$H66=0</formula>
    </cfRule>
  </conditionalFormatting>
  <conditionalFormatting sqref="D65">
    <cfRule type="expression" dxfId="2657" priority="2275">
      <formula>$H65=0</formula>
    </cfRule>
  </conditionalFormatting>
  <conditionalFormatting sqref="D69">
    <cfRule type="expression" dxfId="2656" priority="2274">
      <formula>$H69=0</formula>
    </cfRule>
  </conditionalFormatting>
  <conditionalFormatting sqref="D70">
    <cfRule type="expression" dxfId="2655" priority="2273">
      <formula>$H70=0</formula>
    </cfRule>
  </conditionalFormatting>
  <conditionalFormatting sqref="D71">
    <cfRule type="expression" dxfId="2654" priority="2272">
      <formula>$H71=0</formula>
    </cfRule>
  </conditionalFormatting>
  <conditionalFormatting sqref="D74">
    <cfRule type="expression" dxfId="2653" priority="2271">
      <formula>$H74=0</formula>
    </cfRule>
  </conditionalFormatting>
  <conditionalFormatting sqref="D72">
    <cfRule type="expression" dxfId="2652" priority="2270">
      <formula>$H72=0</formula>
    </cfRule>
  </conditionalFormatting>
  <conditionalFormatting sqref="D68">
    <cfRule type="expression" dxfId="2651" priority="2269">
      <formula>$H68=0</formula>
    </cfRule>
  </conditionalFormatting>
  <conditionalFormatting sqref="D76">
    <cfRule type="expression" dxfId="2650" priority="2268">
      <formula>$H76=0</formula>
    </cfRule>
  </conditionalFormatting>
  <conditionalFormatting sqref="D77">
    <cfRule type="expression" dxfId="2649" priority="2267">
      <formula>$H77=0</formula>
    </cfRule>
  </conditionalFormatting>
  <conditionalFormatting sqref="D78">
    <cfRule type="expression" dxfId="2648" priority="2266">
      <formula>$H78=0</formula>
    </cfRule>
  </conditionalFormatting>
  <conditionalFormatting sqref="D79">
    <cfRule type="expression" dxfId="2647" priority="2265">
      <formula>$H79=0</formula>
    </cfRule>
  </conditionalFormatting>
  <conditionalFormatting sqref="D80">
    <cfRule type="expression" dxfId="2646" priority="2264">
      <formula>$H80=0</formula>
    </cfRule>
  </conditionalFormatting>
  <conditionalFormatting sqref="A48:A55">
    <cfRule type="expression" dxfId="2645" priority="2070">
      <formula>$H48="Complete"</formula>
    </cfRule>
  </conditionalFormatting>
  <conditionalFormatting sqref="A48:A57">
    <cfRule type="expression" dxfId="2644" priority="2069">
      <formula>$H48="Complete"</formula>
    </cfRule>
  </conditionalFormatting>
  <conditionalFormatting sqref="C48:C49 C51:C57">
    <cfRule type="expression" dxfId="2643" priority="2068">
      <formula>$H48="Complete"</formula>
    </cfRule>
  </conditionalFormatting>
  <conditionalFormatting sqref="D48:D49 D51:D57">
    <cfRule type="expression" dxfId="2642" priority="2067">
      <formula>$H48="Complete"</formula>
    </cfRule>
  </conditionalFormatting>
  <conditionalFormatting sqref="I56:I57">
    <cfRule type="expression" dxfId="2641" priority="2064">
      <formula>$H56="Complete"</formula>
    </cfRule>
  </conditionalFormatting>
  <conditionalFormatting sqref="A46">
    <cfRule type="expression" dxfId="2640" priority="1084">
      <formula>$H46="Complete"</formula>
    </cfRule>
  </conditionalFormatting>
  <conditionalFormatting sqref="A46">
    <cfRule type="expression" dxfId="2639" priority="1083">
      <formula>$H46="Complete"</formula>
    </cfRule>
  </conditionalFormatting>
  <conditionalFormatting sqref="C46">
    <cfRule type="expression" dxfId="2638" priority="1075">
      <formula>$H46="Complete"</formula>
    </cfRule>
  </conditionalFormatting>
  <conditionalFormatting sqref="D46">
    <cfRule type="expression" dxfId="2637" priority="1074">
      <formula>$H46="Complete"</formula>
    </cfRule>
  </conditionalFormatting>
  <conditionalFormatting sqref="C46">
    <cfRule type="expression" dxfId="2636" priority="1080">
      <formula>$H46="Complete"</formula>
    </cfRule>
  </conditionalFormatting>
  <conditionalFormatting sqref="D46">
    <cfRule type="expression" dxfId="2635" priority="1079">
      <formula>$H46="Complete"</formula>
    </cfRule>
  </conditionalFormatting>
  <conditionalFormatting sqref="C46">
    <cfRule type="expression" dxfId="2634" priority="1078">
      <formula>$H46="Complete"</formula>
    </cfRule>
  </conditionalFormatting>
  <conditionalFormatting sqref="D46">
    <cfRule type="expression" dxfId="2633" priority="1077">
      <formula>$H46="Complete"</formula>
    </cfRule>
  </conditionalFormatting>
  <conditionalFormatting sqref="C50">
    <cfRule type="expression" dxfId="2632" priority="1033">
      <formula>$H50="Complete"</formula>
    </cfRule>
  </conditionalFormatting>
  <conditionalFormatting sqref="C50">
    <cfRule type="expression" dxfId="2631" priority="1032">
      <formula>$H50="Complete"</formula>
    </cfRule>
  </conditionalFormatting>
  <conditionalFormatting sqref="A47">
    <cfRule type="expression" dxfId="2630" priority="1042">
      <formula>$H47="Complete"</formula>
    </cfRule>
  </conditionalFormatting>
  <conditionalFormatting sqref="A47">
    <cfRule type="expression" dxfId="2629" priority="1041">
      <formula>$H47="Complete"</formula>
    </cfRule>
  </conditionalFormatting>
  <conditionalFormatting sqref="D47">
    <cfRule type="expression" dxfId="2628" priority="1040">
      <formula>$H47="Complete"</formula>
    </cfRule>
  </conditionalFormatting>
  <conditionalFormatting sqref="C47">
    <cfRule type="expression" dxfId="2627" priority="1039">
      <formula>$H47="Complete"</formula>
    </cfRule>
  </conditionalFormatting>
  <conditionalFormatting sqref="D50">
    <cfRule type="expression" dxfId="2626" priority="1035">
      <formula>$H50="Complete"</formula>
    </cfRule>
  </conditionalFormatting>
  <conditionalFormatting sqref="A43">
    <cfRule type="expression" dxfId="2625" priority="713">
      <formula>$H43="Complete"</formula>
    </cfRule>
  </conditionalFormatting>
  <conditionalFormatting sqref="A43">
    <cfRule type="expression" dxfId="2624" priority="712">
      <formula>$H43="Complete"</formula>
    </cfRule>
  </conditionalFormatting>
  <conditionalFormatting sqref="C43">
    <cfRule type="expression" dxfId="2623" priority="710">
      <formula>$H43="Complete"</formula>
    </cfRule>
  </conditionalFormatting>
  <conditionalFormatting sqref="D43">
    <cfRule type="expression" dxfId="2622" priority="709">
      <formula>$H43="Complete"</formula>
    </cfRule>
  </conditionalFormatting>
  <conditionalFormatting sqref="A45">
    <cfRule type="expression" dxfId="2621" priority="602">
      <formula>$H45="Complete"</formula>
    </cfRule>
  </conditionalFormatting>
  <conditionalFormatting sqref="A45">
    <cfRule type="expression" dxfId="2620" priority="601">
      <formula>$H45="Complete"</formula>
    </cfRule>
  </conditionalFormatting>
  <conditionalFormatting sqref="D45">
    <cfRule type="expression" dxfId="2619" priority="600">
      <formula>$H45="Complete"</formula>
    </cfRule>
  </conditionalFormatting>
  <conditionalFormatting sqref="C45">
    <cfRule type="expression" dxfId="2618" priority="599">
      <formula>$H45="Complete"</formula>
    </cfRule>
  </conditionalFormatting>
  <conditionalFormatting sqref="D44">
    <cfRule type="expression" dxfId="2617" priority="556">
      <formula>$H44="Complete"</formula>
    </cfRule>
  </conditionalFormatting>
  <conditionalFormatting sqref="C44">
    <cfRule type="expression" dxfId="2616" priority="555">
      <formula>$H44="Complete"</formula>
    </cfRule>
  </conditionalFormatting>
  <conditionalFormatting sqref="A44">
    <cfRule type="expression" dxfId="2615" priority="554">
      <formula>$H44="Complete"</formula>
    </cfRule>
  </conditionalFormatting>
  <conditionalFormatting sqref="A44">
    <cfRule type="expression" dxfId="2614" priority="553">
      <formula>$H44="Complete"</formula>
    </cfRule>
  </conditionalFormatting>
  <conditionalFormatting sqref="B56:B57">
    <cfRule type="expression" dxfId="2613" priority="550">
      <formula>$H56="Complete"</formula>
    </cfRule>
  </conditionalFormatting>
  <conditionalFormatting sqref="H56:H57">
    <cfRule type="expression" dxfId="2612" priority="394">
      <formula>$H56="Complete"</formula>
    </cfRule>
  </conditionalFormatting>
  <conditionalFormatting sqref="A41">
    <cfRule type="expression" dxfId="2611" priority="349">
      <formula>$H41="Complete"</formula>
    </cfRule>
  </conditionalFormatting>
  <conditionalFormatting sqref="A41">
    <cfRule type="expression" dxfId="2610" priority="348">
      <formula>$H41="Complete"</formula>
    </cfRule>
  </conditionalFormatting>
  <conditionalFormatting sqref="I46:I49">
    <cfRule type="expression" dxfId="2609" priority="342">
      <formula>$H46="Complete"</formula>
    </cfRule>
  </conditionalFormatting>
  <conditionalFormatting sqref="I50:I55">
    <cfRule type="expression" dxfId="2608" priority="340">
      <formula>$H50="Complete"</formula>
    </cfRule>
  </conditionalFormatting>
  <conditionalFormatting sqref="I43:I44">
    <cfRule type="expression" dxfId="2607" priority="339">
      <formula>$H43="Complete"</formula>
    </cfRule>
  </conditionalFormatting>
  <conditionalFormatting sqref="I45">
    <cfRule type="expression" dxfId="2606" priority="338">
      <formula>$H45="Complete"</formula>
    </cfRule>
  </conditionalFormatting>
  <conditionalFormatting sqref="B43:B55">
    <cfRule type="expression" dxfId="2605" priority="337">
      <formula>$H43="Complete"</formula>
    </cfRule>
  </conditionalFormatting>
  <conditionalFormatting sqref="D39">
    <cfRule type="expression" dxfId="2604" priority="212">
      <formula>$H39="Complete"</formula>
    </cfRule>
  </conditionalFormatting>
  <conditionalFormatting sqref="A39">
    <cfRule type="expression" dxfId="2603" priority="214">
      <formula>$H39="Complete"</formula>
    </cfRule>
  </conditionalFormatting>
  <conditionalFormatting sqref="A39">
    <cfRule type="expression" dxfId="2602" priority="213">
      <formula>$H39="Complete"</formula>
    </cfRule>
  </conditionalFormatting>
  <conditionalFormatting sqref="I39">
    <cfRule type="expression" dxfId="2601" priority="211">
      <formula>$H39="Complete"</formula>
    </cfRule>
  </conditionalFormatting>
  <conditionalFormatting sqref="B39">
    <cfRule type="expression" dxfId="2600" priority="210">
      <formula>$H39="Complete"</formula>
    </cfRule>
  </conditionalFormatting>
  <conditionalFormatting sqref="C39">
    <cfRule type="expression" dxfId="2599" priority="208">
      <formula>$H39="Complete"</formula>
    </cfRule>
  </conditionalFormatting>
  <conditionalFormatting sqref="C39">
    <cfRule type="expression" dxfId="2598" priority="207">
      <formula>$H39="Complete"</formula>
    </cfRule>
  </conditionalFormatting>
  <conditionalFormatting sqref="D40">
    <cfRule type="expression" dxfId="2597" priority="204">
      <formula>$H40="Complete"</formula>
    </cfRule>
  </conditionalFormatting>
  <conditionalFormatting sqref="A40">
    <cfRule type="expression" dxfId="2596" priority="206">
      <formula>$H40="Complete"</formula>
    </cfRule>
  </conditionalFormatting>
  <conditionalFormatting sqref="A40">
    <cfRule type="expression" dxfId="2595" priority="205">
      <formula>$H40="Complete"</formula>
    </cfRule>
  </conditionalFormatting>
  <conditionalFormatting sqref="I40">
    <cfRule type="expression" dxfId="2594" priority="203">
      <formula>$H40="Complete"</formula>
    </cfRule>
  </conditionalFormatting>
  <conditionalFormatting sqref="B40">
    <cfRule type="expression" dxfId="2593" priority="202">
      <formula>$H40="Complete"</formula>
    </cfRule>
  </conditionalFormatting>
  <conditionalFormatting sqref="C40">
    <cfRule type="expression" dxfId="2592" priority="200">
      <formula>$H40="Complete"</formula>
    </cfRule>
  </conditionalFormatting>
  <conditionalFormatting sqref="C40">
    <cfRule type="expression" dxfId="2591" priority="199">
      <formula>$H40="Complete"</formula>
    </cfRule>
  </conditionalFormatting>
  <conditionalFormatting sqref="C41">
    <cfRule type="expression" dxfId="2590" priority="197">
      <formula>$H41="Complete"</formula>
    </cfRule>
  </conditionalFormatting>
  <conditionalFormatting sqref="C41">
    <cfRule type="expression" dxfId="2589" priority="196">
      <formula>$H41="Complete"</formula>
    </cfRule>
  </conditionalFormatting>
  <conditionalFormatting sqref="D41">
    <cfRule type="expression" dxfId="2588" priority="195">
      <formula>$H41="Complete"</formula>
    </cfRule>
  </conditionalFormatting>
  <conditionalFormatting sqref="B41">
    <cfRule type="expression" dxfId="2587" priority="194">
      <formula>$H41="Complete"</formula>
    </cfRule>
  </conditionalFormatting>
  <conditionalFormatting sqref="I41">
    <cfRule type="expression" dxfId="2586" priority="193">
      <formula>$H41="Complete"</formula>
    </cfRule>
  </conditionalFormatting>
  <conditionalFormatting sqref="D42">
    <cfRule type="expression" dxfId="2585" priority="190">
      <formula>$H42="Complete"</formula>
    </cfRule>
  </conditionalFormatting>
  <conditionalFormatting sqref="C42">
    <cfRule type="expression" dxfId="2584" priority="189">
      <formula>$H42="Complete"</formula>
    </cfRule>
  </conditionalFormatting>
  <conditionalFormatting sqref="C42">
    <cfRule type="expression" dxfId="2583" priority="188">
      <formula>$H42="Complete"</formula>
    </cfRule>
  </conditionalFormatting>
  <conditionalFormatting sqref="A42">
    <cfRule type="expression" dxfId="2582" priority="192">
      <formula>$H42="Complete"</formula>
    </cfRule>
  </conditionalFormatting>
  <conditionalFormatting sqref="A42">
    <cfRule type="expression" dxfId="2581" priority="191">
      <formula>$H42="Complete"</formula>
    </cfRule>
  </conditionalFormatting>
  <conditionalFormatting sqref="I42">
    <cfRule type="expression" dxfId="2580" priority="187">
      <formula>$H42="Complete"</formula>
    </cfRule>
  </conditionalFormatting>
  <conditionalFormatting sqref="B42">
    <cfRule type="expression" dxfId="2579" priority="186">
      <formula>$H42="Complete"</formula>
    </cfRule>
  </conditionalFormatting>
  <conditionalFormatting sqref="A38">
    <cfRule type="expression" dxfId="2578" priority="69">
      <formula>$H38="Complete"</formula>
    </cfRule>
  </conditionalFormatting>
  <conditionalFormatting sqref="D38">
    <cfRule type="expression" dxfId="2577" priority="68">
      <formula>$H38="Complete"</formula>
    </cfRule>
  </conditionalFormatting>
  <conditionalFormatting sqref="B38">
    <cfRule type="expression" dxfId="2576" priority="67">
      <formula>$H38="Complete"</formula>
    </cfRule>
  </conditionalFormatting>
  <conditionalFormatting sqref="I38">
    <cfRule type="expression" dxfId="2575" priority="66">
      <formula>$H38="Complete"</formula>
    </cfRule>
  </conditionalFormatting>
  <conditionalFormatting sqref="C38">
    <cfRule type="expression" dxfId="2574" priority="65">
      <formula>$H38="Complete"</formula>
    </cfRule>
  </conditionalFormatting>
  <conditionalFormatting sqref="C38">
    <cfRule type="expression" dxfId="2573" priority="64">
      <formula>$H38="Complete"</formula>
    </cfRule>
  </conditionalFormatting>
  <conditionalFormatting sqref="A36:D36 I36">
    <cfRule type="expression" dxfId="2572" priority="54">
      <formula>$H36="Complete"</formula>
    </cfRule>
  </conditionalFormatting>
  <conditionalFormatting sqref="H33:H36 H38:H55">
    <cfRule type="expression" dxfId="2571" priority="34">
      <formula>$H33="Complete"</formula>
    </cfRule>
  </conditionalFormatting>
  <conditionalFormatting sqref="I6:I31">
    <cfRule type="cellIs" dxfId="2570" priority="31" operator="equal">
      <formula>"Needs Trained"</formula>
    </cfRule>
  </conditionalFormatting>
  <conditionalFormatting sqref="I6:I31">
    <cfRule type="cellIs" dxfId="2569" priority="30" operator="equal">
      <formula>"Signed Off"</formula>
    </cfRule>
  </conditionalFormatting>
  <conditionalFormatting sqref="I5">
    <cfRule type="cellIs" dxfId="2568" priority="29" operator="equal">
      <formula>"Needs Trained"</formula>
    </cfRule>
  </conditionalFormatting>
  <conditionalFormatting sqref="I5">
    <cfRule type="cellIs" dxfId="2567" priority="28" operator="equal">
      <formula>"Signed Off"</formula>
    </cfRule>
  </conditionalFormatting>
  <conditionalFormatting sqref="A33">
    <cfRule type="expression" dxfId="2566" priority="27">
      <formula>$H33="Complete"</formula>
    </cfRule>
  </conditionalFormatting>
  <conditionalFormatting sqref="D33">
    <cfRule type="expression" dxfId="2565" priority="26">
      <formula>$H33="Complete"</formula>
    </cfRule>
  </conditionalFormatting>
  <conditionalFormatting sqref="B33">
    <cfRule type="expression" dxfId="2564" priority="25">
      <formula>$H33="Complete"</formula>
    </cfRule>
  </conditionalFormatting>
  <conditionalFormatting sqref="C33">
    <cfRule type="expression" dxfId="2563" priority="24">
      <formula>$H33="Complete"</formula>
    </cfRule>
  </conditionalFormatting>
  <conditionalFormatting sqref="C33">
    <cfRule type="expression" dxfId="2562" priority="23">
      <formula>$H33="Complete"</formula>
    </cfRule>
  </conditionalFormatting>
  <conditionalFormatting sqref="I33">
    <cfRule type="expression" dxfId="2561" priority="22">
      <formula>$H33="Complete"</formula>
    </cfRule>
  </conditionalFormatting>
  <conditionalFormatting sqref="A34">
    <cfRule type="expression" dxfId="2560" priority="21">
      <formula>$H34="Complete"</formula>
    </cfRule>
  </conditionalFormatting>
  <conditionalFormatting sqref="A34">
    <cfRule type="expression" dxfId="2559" priority="20">
      <formula>$H34="Complete"</formula>
    </cfRule>
  </conditionalFormatting>
  <conditionalFormatting sqref="D34">
    <cfRule type="expression" dxfId="2558" priority="19">
      <formula>$H34="Complete"</formula>
    </cfRule>
  </conditionalFormatting>
  <conditionalFormatting sqref="C34">
    <cfRule type="expression" dxfId="2557" priority="18">
      <formula>$H34="Complete"</formula>
    </cfRule>
  </conditionalFormatting>
  <conditionalFormatting sqref="C34">
    <cfRule type="expression" dxfId="2556" priority="17">
      <formula>$H34="Complete"</formula>
    </cfRule>
  </conditionalFormatting>
  <conditionalFormatting sqref="B34">
    <cfRule type="expression" dxfId="2555" priority="16">
      <formula>$H34="Complete"</formula>
    </cfRule>
  </conditionalFormatting>
  <conditionalFormatting sqref="I34">
    <cfRule type="expression" dxfId="2554" priority="15">
      <formula>$H34="Complete"</formula>
    </cfRule>
  </conditionalFormatting>
  <conditionalFormatting sqref="A35">
    <cfRule type="expression" dxfId="2553" priority="14">
      <formula>$H35="Complete"</formula>
    </cfRule>
  </conditionalFormatting>
  <conditionalFormatting sqref="D35">
    <cfRule type="expression" dxfId="2552" priority="13">
      <formula>$H35="Complete"</formula>
    </cfRule>
  </conditionalFormatting>
  <conditionalFormatting sqref="B35">
    <cfRule type="expression" dxfId="2551" priority="12">
      <formula>$H35="Complete"</formula>
    </cfRule>
  </conditionalFormatting>
  <conditionalFormatting sqref="C35">
    <cfRule type="expression" dxfId="2550" priority="11">
      <formula>$H35="Complete"</formula>
    </cfRule>
  </conditionalFormatting>
  <conditionalFormatting sqref="C35">
    <cfRule type="expression" dxfId="2549" priority="10">
      <formula>$H35="Complete"</formula>
    </cfRule>
  </conditionalFormatting>
  <conditionalFormatting sqref="I35">
    <cfRule type="expression" dxfId="2548" priority="9">
      <formula>$H35="Complete"</formula>
    </cfRule>
  </conditionalFormatting>
  <conditionalFormatting sqref="A37">
    <cfRule type="expression" dxfId="2547" priority="8">
      <formula>$H37="Complete"</formula>
    </cfRule>
  </conditionalFormatting>
  <conditionalFormatting sqref="H37">
    <cfRule type="expression" dxfId="2546" priority="7">
      <formula>$H37="Complete"</formula>
    </cfRule>
  </conditionalFormatting>
  <conditionalFormatting sqref="D37">
    <cfRule type="expression" dxfId="2545" priority="4">
      <formula>$H37="Complete"</formula>
    </cfRule>
  </conditionalFormatting>
  <conditionalFormatting sqref="D37">
    <cfRule type="expression" dxfId="2544" priority="6">
      <formula>$H37="Complete"</formula>
    </cfRule>
  </conditionalFormatting>
  <conditionalFormatting sqref="D37">
    <cfRule type="expression" dxfId="2543" priority="5">
      <formula>$H37="Complete"</formula>
    </cfRule>
  </conditionalFormatting>
  <conditionalFormatting sqref="I37">
    <cfRule type="expression" dxfId="2542" priority="3">
      <formula>$H37="Complete"</formula>
    </cfRule>
  </conditionalFormatting>
  <conditionalFormatting sqref="B37">
    <cfRule type="expression" dxfId="2541" priority="2">
      <formula>$H37="Complete"</formula>
    </cfRule>
  </conditionalFormatting>
  <conditionalFormatting sqref="C37">
    <cfRule type="expression" dxfId="2540" priority="1">
      <formula>$H37="Complete"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333375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19050</xdr:rowOff>
                  </from>
                  <to>
                    <xdr:col>12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C25BE64-5C66-4DD8-A915-C00B703B5E8D}">
          <x14:formula1>
            <xm:f>ProjectList!$B$606:$B$628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ProjectList!$B$2:$B$600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topLeftCell="A4" zoomScaleNormal="100" workbookViewId="0">
      <selection activeCell="N15" sqref="N1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1270</v>
      </c>
      <c r="B5" s="179" t="s">
        <v>1262</v>
      </c>
      <c r="C5" s="147">
        <v>207479</v>
      </c>
      <c r="D5" s="147"/>
      <c r="E5" s="363" t="s">
        <v>1067</v>
      </c>
      <c r="F5" s="147"/>
      <c r="G5" s="147"/>
      <c r="H5" s="415" t="s">
        <v>186</v>
      </c>
      <c r="I5" s="418" t="str">
        <f>IF(E5="","",_xlfn.XLOOKUP(S5,Table1[IDTrain],Table1[Approved],"Needs Trained",0,1))</f>
        <v>Signed off</v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>E39 RH, White, Field Test (MN296210)Casteel</v>
      </c>
      <c r="T5" s="425" t="str">
        <f>IF(S5="","",I2)</f>
        <v>Andrew.Karsten@navistar.com</v>
      </c>
      <c r="U5" s="426">
        <f>B2</f>
        <v>44271</v>
      </c>
      <c r="V5" s="425" t="str">
        <f>IF(E5="","",B5)</f>
        <v>E39 RH, White, Field Test (MN296210)</v>
      </c>
      <c r="W5" s="432" t="str">
        <f>IF(E5="","",E5)</f>
        <v>Casteel</v>
      </c>
    </row>
    <row r="6" spans="1:23" s="170" customFormat="1" ht="12.75" customHeight="1" x14ac:dyDescent="0.2">
      <c r="A6" s="268" t="s">
        <v>1268</v>
      </c>
      <c r="B6" s="179" t="s">
        <v>1250</v>
      </c>
      <c r="C6" s="147">
        <v>207477</v>
      </c>
      <c r="D6" s="147"/>
      <c r="E6" s="363" t="s">
        <v>145</v>
      </c>
      <c r="F6" s="147"/>
      <c r="G6" s="147"/>
      <c r="H6" s="415" t="s">
        <v>186</v>
      </c>
      <c r="I6" s="392" t="str">
        <f>IF(E6="","",_xlfn.XLOOKUP(S6,Table1[IDTrain],Table1[Approved],"Needs Trained",0,1))</f>
        <v>Signed off</v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>E39 LT, White, Field Test (ML310525)Boone</v>
      </c>
      <c r="T6" s="425" t="str">
        <f>IF(S6="","",I2)</f>
        <v>Andrew.Karsten@navistar.com</v>
      </c>
      <c r="U6" s="426">
        <f>U5</f>
        <v>44271</v>
      </c>
      <c r="V6" s="425" t="str">
        <f t="shared" ref="V6:V31" si="1">IF(E6="","",B6)</f>
        <v>E39 LT, White, Field Test (ML310525)</v>
      </c>
      <c r="W6" s="432" t="str">
        <f t="shared" ref="W6:W31" si="2">IF(E6="","",E6)</f>
        <v>Boone</v>
      </c>
    </row>
    <row r="7" spans="1:23" s="170" customFormat="1" ht="12.75" customHeight="1" x14ac:dyDescent="0.2">
      <c r="A7" s="268" t="s">
        <v>1394</v>
      </c>
      <c r="B7" s="179" t="s">
        <v>983</v>
      </c>
      <c r="C7" s="147">
        <v>207668</v>
      </c>
      <c r="D7" s="147"/>
      <c r="E7" s="363" t="s">
        <v>676</v>
      </c>
      <c r="F7" s="147"/>
      <c r="G7" s="147"/>
      <c r="H7" s="415" t="s">
        <v>186</v>
      </c>
      <c r="I7" s="392" t="str">
        <f>IF(E7="","",_xlfn.XLOOKUP(S7,Table1[IDTrain],Table1[Approved],"Needs Trained",0,1))</f>
        <v>Signed off</v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>E39 HV, White, Field Test (MN408566)Karsten</v>
      </c>
      <c r="T7" s="425" t="str">
        <f>IF(S7="","",I2)</f>
        <v>Andrew.Karsten@navistar.com</v>
      </c>
      <c r="U7" s="426">
        <f t="shared" ref="U7:U31" si="3">U6</f>
        <v>44271</v>
      </c>
      <c r="V7" s="425" t="str">
        <f t="shared" si="1"/>
        <v>E39 HV, White, Field Test (MN408566)</v>
      </c>
      <c r="W7" s="432" t="str">
        <f t="shared" si="2"/>
        <v>Karsten</v>
      </c>
    </row>
    <row r="8" spans="1:23" s="170" customFormat="1" ht="12.75" customHeight="1" x14ac:dyDescent="0.2">
      <c r="A8" s="268" t="s">
        <v>1396</v>
      </c>
      <c r="B8" s="179" t="s">
        <v>1087</v>
      </c>
      <c r="C8" s="147">
        <v>194680</v>
      </c>
      <c r="D8" s="147"/>
      <c r="E8" s="363" t="s">
        <v>1223</v>
      </c>
      <c r="F8" s="147"/>
      <c r="G8" s="147"/>
      <c r="H8" s="415" t="s">
        <v>186</v>
      </c>
      <c r="I8" s="392" t="str">
        <f>IF(E8="","",_xlfn.XLOOKUP(S8,Table1[IDTrain],Table1[Approved],"Needs Trained",0,1))</f>
        <v>Signed off</v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>E39 HV, White, Field Test (ML306105)Smith</v>
      </c>
      <c r="T8" s="425" t="str">
        <f>IF(S8="","",I2)</f>
        <v>Andrew.Karsten@navistar.com</v>
      </c>
      <c r="U8" s="426">
        <f t="shared" si="3"/>
        <v>44271</v>
      </c>
      <c r="V8" s="425" t="str">
        <f t="shared" si="1"/>
        <v>E39 HV, White, Field Test (ML306105)</v>
      </c>
      <c r="W8" s="432" t="str">
        <f t="shared" si="2"/>
        <v>Smith</v>
      </c>
    </row>
    <row r="9" spans="1:23" s="170" customFormat="1" ht="12.75" customHeight="1" x14ac:dyDescent="0.2">
      <c r="A9" s="268" t="s">
        <v>1395</v>
      </c>
      <c r="B9" s="179" t="s">
        <v>1243</v>
      </c>
      <c r="C9" s="147"/>
      <c r="D9" s="147"/>
      <c r="E9" s="363" t="s">
        <v>226</v>
      </c>
      <c r="F9" s="147"/>
      <c r="G9" s="147"/>
      <c r="H9" s="415" t="s">
        <v>186</v>
      </c>
      <c r="I9" s="392" t="str">
        <f>IF(E9="","",_xlfn.XLOOKUP(S9,Table1[IDTrain],Table1[Approved],"Needs Trained",0,1))</f>
        <v>Signed off</v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>E36 MV, Green, ML652577, Field TestDid Not Run</v>
      </c>
      <c r="T9" s="425" t="str">
        <f>IF(S9="","",I2)</f>
        <v>Andrew.Karsten@navistar.com</v>
      </c>
      <c r="U9" s="426">
        <f t="shared" si="3"/>
        <v>44271</v>
      </c>
      <c r="V9" s="425" t="str">
        <f t="shared" si="1"/>
        <v>E36 MV, Green, ML652577, Field Test</v>
      </c>
      <c r="W9" s="432" t="str">
        <f t="shared" si="2"/>
        <v>Did Not Run</v>
      </c>
    </row>
    <row r="10" spans="1:23" s="170" customFormat="1" ht="12.75" customHeight="1" x14ac:dyDescent="0.2">
      <c r="A10" s="268" t="s">
        <v>1332</v>
      </c>
      <c r="B10" s="179" t="s">
        <v>1137</v>
      </c>
      <c r="C10" s="147">
        <v>208012</v>
      </c>
      <c r="D10" s="147"/>
      <c r="E10" s="363" t="s">
        <v>1202</v>
      </c>
      <c r="F10" s="147"/>
      <c r="G10" s="147"/>
      <c r="H10" s="415" t="s">
        <v>186</v>
      </c>
      <c r="I10" s="392" t="str">
        <f>IF(E10="","",_xlfn.XLOOKUP(S10,Table1[IDTrain],Table1[Approved],"Needs Trained",0,1))</f>
        <v>Signed off</v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>E36 MV, Green/White, ML652524, Field TestKlug</v>
      </c>
      <c r="T10" s="425" t="str">
        <f>IF(S10="","",I2)</f>
        <v>Andrew.Karsten@navistar.com</v>
      </c>
      <c r="U10" s="426">
        <f t="shared" si="3"/>
        <v>44271</v>
      </c>
      <c r="V10" s="425" t="str">
        <f t="shared" si="1"/>
        <v>E36 MV, Green/White, ML652524, Field Test</v>
      </c>
      <c r="W10" s="432" t="str">
        <f t="shared" si="2"/>
        <v>Klug</v>
      </c>
    </row>
    <row r="11" spans="1:23" s="170" customFormat="1" ht="12.75" customHeight="1" x14ac:dyDescent="0.2">
      <c r="A11" s="268" t="s">
        <v>1269</v>
      </c>
      <c r="B11" s="179" t="s">
        <v>1131</v>
      </c>
      <c r="C11" s="147">
        <v>206491</v>
      </c>
      <c r="D11" s="147"/>
      <c r="E11" s="363" t="s">
        <v>933</v>
      </c>
      <c r="F11" s="147"/>
      <c r="G11" s="147"/>
      <c r="H11" s="415" t="s">
        <v>186</v>
      </c>
      <c r="I11" s="392" t="str">
        <f>IF(E11="","",_xlfn.XLOOKUP(S11,Table1[IDTrain],Table1[Approved],"Needs Trained",0,1))</f>
        <v>Signed off</v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>E36 MV, Green, ML652257, Field TestWestervelt</v>
      </c>
      <c r="T11" s="425" t="str">
        <f>IF(S11="","",I2)</f>
        <v>Andrew.Karsten@navistar.com</v>
      </c>
      <c r="U11" s="426">
        <f t="shared" si="3"/>
        <v>44271</v>
      </c>
      <c r="V11" s="425" t="str">
        <f t="shared" si="1"/>
        <v>E36 MV, Green, ML652257, Field Test</v>
      </c>
      <c r="W11" s="432" t="str">
        <f t="shared" si="2"/>
        <v>Westervelt</v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 t="s">
        <v>1393</v>
      </c>
      <c r="B14" s="183" t="s">
        <v>1291</v>
      </c>
      <c r="C14" s="8" t="str">
        <f>IF(B14="","",IF(VLOOKUP($B14,ProjectList!$B$2:$D$589,2)="","",VLOOKUP($B14,ProjectList!$B$2:$D$589,2)))</f>
        <v xml:space="preserve">500 Mile break in on oval </v>
      </c>
      <c r="D14" s="28" t="str">
        <f>IF(B14="","",IF(VLOOKUP($B14,ProjectList!$B$2:$D$589,3)="","",VLOOKUP($B14,ProjectList!$B$2:$D$589,3)))</f>
        <v>High Priority truck leave 3/19</v>
      </c>
      <c r="E14" s="363" t="s">
        <v>226</v>
      </c>
      <c r="F14" s="147"/>
      <c r="G14" s="147"/>
      <c r="H14" s="415" t="s">
        <v>185</v>
      </c>
      <c r="I14" s="392" t="str">
        <f>IF(E14="","",_xlfn.XLOOKUP(S14,Table1[IDTrain],Table1[Approved],"Needs Trained",0,1))</f>
        <v>Signed off</v>
      </c>
      <c r="J14" s="398"/>
      <c r="K14" s="411" t="str">
        <f>IF('Monday 3'!K14="","",'Monday 3'!K14)</f>
        <v/>
      </c>
      <c r="L14" s="177"/>
      <c r="M14" s="177"/>
      <c r="N14" s="177"/>
      <c r="R14" s="431"/>
      <c r="S14" s="425" t="str">
        <f t="shared" si="0"/>
        <v>Morgan Olson NLVD TruckDid Not Run</v>
      </c>
      <c r="T14" s="425" t="str">
        <f>IF(S14="","",I2)</f>
        <v>Andrew.Karsten@navistar.com</v>
      </c>
      <c r="U14" s="426">
        <f t="shared" si="3"/>
        <v>44271</v>
      </c>
      <c r="V14" s="425" t="str">
        <f t="shared" si="1"/>
        <v>Morgan Olson NLVD Truck</v>
      </c>
      <c r="W14" s="432" t="str">
        <f t="shared" si="2"/>
        <v>Did Not Run</v>
      </c>
    </row>
    <row r="15" spans="1:23" s="170" customFormat="1" ht="12.75" customHeight="1" x14ac:dyDescent="0.2">
      <c r="A15" s="274"/>
      <c r="B15" s="183" t="s">
        <v>299</v>
      </c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 t="s">
        <v>299</v>
      </c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 t="s">
        <v>299</v>
      </c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 t="s">
        <v>299</v>
      </c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 t="s">
        <v>299</v>
      </c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 t="s">
        <v>299</v>
      </c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 t="s">
        <v>299</v>
      </c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 t="s">
        <v>299</v>
      </c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 t="s">
        <v>299</v>
      </c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 t="s">
        <v>299</v>
      </c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 t="s">
        <v>299</v>
      </c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 t="s">
        <v>299</v>
      </c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 t="s">
        <v>299</v>
      </c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 t="s">
        <v>299</v>
      </c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 t="s">
        <v>299</v>
      </c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/>
      <c r="J32" s="512"/>
      <c r="K32" s="283"/>
      <c r="L32" s="177"/>
      <c r="M32" s="177"/>
      <c r="N32" s="177"/>
    </row>
    <row r="33" spans="1:14" s="170" customFormat="1" ht="12.75" customHeight="1" x14ac:dyDescent="0.2">
      <c r="A33" s="278">
        <v>1</v>
      </c>
      <c r="B33" s="179" t="s">
        <v>1369</v>
      </c>
      <c r="C33" s="149">
        <v>21003202</v>
      </c>
      <c r="D33" s="149" t="s">
        <v>1388</v>
      </c>
      <c r="E33" s="363"/>
      <c r="F33" s="147"/>
      <c r="G33" s="147"/>
      <c r="H33" s="445" t="s">
        <v>321</v>
      </c>
      <c r="I33" s="503" t="s">
        <v>1371</v>
      </c>
      <c r="J33" s="504"/>
      <c r="K33" s="389"/>
      <c r="L33" s="177"/>
      <c r="M33" s="177"/>
      <c r="N33" s="177"/>
    </row>
    <row r="34" spans="1:14" s="170" customFormat="1" ht="13.5" thickBot="1" x14ac:dyDescent="0.25">
      <c r="A34" s="276">
        <v>2</v>
      </c>
      <c r="B34" s="179" t="s">
        <v>1362</v>
      </c>
      <c r="C34" s="448">
        <v>91004801</v>
      </c>
      <c r="D34" s="149" t="s">
        <v>1373</v>
      </c>
      <c r="E34" s="363"/>
      <c r="F34" s="147"/>
      <c r="G34" s="147"/>
      <c r="H34" s="445" t="s">
        <v>323</v>
      </c>
      <c r="I34" s="505" t="s">
        <v>1374</v>
      </c>
      <c r="J34" s="506"/>
      <c r="K34" s="389"/>
      <c r="L34" s="177"/>
      <c r="M34" s="177"/>
      <c r="N34" s="177"/>
    </row>
    <row r="35" spans="1:14" s="170" customFormat="1" ht="12.75" customHeight="1" x14ac:dyDescent="0.2">
      <c r="A35" s="278">
        <v>3</v>
      </c>
      <c r="B35" s="183" t="s">
        <v>1309</v>
      </c>
      <c r="C35" s="7">
        <v>20011101</v>
      </c>
      <c r="D35" s="7" t="s">
        <v>1310</v>
      </c>
      <c r="E35" s="446"/>
      <c r="F35" s="447"/>
      <c r="G35" s="447"/>
      <c r="H35" s="445" t="s">
        <v>322</v>
      </c>
      <c r="I35" s="505" t="s">
        <v>1311</v>
      </c>
      <c r="J35" s="506"/>
      <c r="K35" s="389"/>
      <c r="L35" s="177"/>
      <c r="M35" s="177"/>
      <c r="N35" s="177"/>
    </row>
    <row r="36" spans="1:14" s="170" customFormat="1" ht="12.75" customHeight="1" x14ac:dyDescent="0.2">
      <c r="A36" s="278">
        <v>4</v>
      </c>
      <c r="B36" s="179" t="s">
        <v>491</v>
      </c>
      <c r="C36" s="149">
        <v>91003601</v>
      </c>
      <c r="D36" s="149" t="s">
        <v>1401</v>
      </c>
      <c r="E36" s="363"/>
      <c r="F36" s="147"/>
      <c r="G36" s="147"/>
      <c r="H36" s="445" t="s">
        <v>323</v>
      </c>
      <c r="I36" s="503" t="s">
        <v>1402</v>
      </c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K46" s="389"/>
      <c r="L46" s="177"/>
      <c r="M46" s="177"/>
      <c r="N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  <c r="L47" s="177"/>
      <c r="M47" s="177"/>
      <c r="N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539" priority="4079">
      <formula>$H60=0</formula>
    </cfRule>
  </conditionalFormatting>
  <conditionalFormatting sqref="D68">
    <cfRule type="expression" dxfId="2538" priority="4078">
      <formula>$H68=0</formula>
    </cfRule>
  </conditionalFormatting>
  <conditionalFormatting sqref="D72">
    <cfRule type="expression" dxfId="2537" priority="4077">
      <formula>$H72=0</formula>
    </cfRule>
  </conditionalFormatting>
  <conditionalFormatting sqref="D74">
    <cfRule type="expression" dxfId="2536" priority="4076">
      <formula>$H74=0</formula>
    </cfRule>
  </conditionalFormatting>
  <conditionalFormatting sqref="D81">
    <cfRule type="expression" dxfId="2535" priority="4075">
      <formula>$H81=0</formula>
    </cfRule>
  </conditionalFormatting>
  <conditionalFormatting sqref="D75">
    <cfRule type="expression" dxfId="2534" priority="4074">
      <formula>$H75=0</formula>
    </cfRule>
  </conditionalFormatting>
  <conditionalFormatting sqref="D71">
    <cfRule type="expression" dxfId="2533" priority="4073">
      <formula>$H71=0</formula>
    </cfRule>
  </conditionalFormatting>
  <conditionalFormatting sqref="D83">
    <cfRule type="expression" dxfId="2532" priority="4072">
      <formula>$H83=0</formula>
    </cfRule>
  </conditionalFormatting>
  <conditionalFormatting sqref="D84">
    <cfRule type="expression" dxfId="2531" priority="4071">
      <formula>$H84=0</formula>
    </cfRule>
  </conditionalFormatting>
  <conditionalFormatting sqref="D85">
    <cfRule type="expression" dxfId="2530" priority="4070">
      <formula>$H85=0</formula>
    </cfRule>
  </conditionalFormatting>
  <conditionalFormatting sqref="D86">
    <cfRule type="expression" dxfId="2529" priority="4069">
      <formula>$H86=0</formula>
    </cfRule>
  </conditionalFormatting>
  <conditionalFormatting sqref="D87">
    <cfRule type="expression" dxfId="2528" priority="4068">
      <formula>$H87=0</formula>
    </cfRule>
  </conditionalFormatting>
  <conditionalFormatting sqref="D88">
    <cfRule type="expression" dxfId="2527" priority="4067">
      <formula>$H88=0</formula>
    </cfRule>
  </conditionalFormatting>
  <conditionalFormatting sqref="D82">
    <cfRule type="expression" dxfId="2526" priority="4066">
      <formula>$H82=0</formula>
    </cfRule>
  </conditionalFormatting>
  <conditionalFormatting sqref="D66">
    <cfRule type="expression" dxfId="2525" priority="4065">
      <formula>$H66=0</formula>
    </cfRule>
  </conditionalFormatting>
  <conditionalFormatting sqref="D65">
    <cfRule type="expression" dxfId="2524" priority="4064">
      <formula>$H65=0</formula>
    </cfRule>
  </conditionalFormatting>
  <conditionalFormatting sqref="D69">
    <cfRule type="expression" dxfId="2523" priority="4063">
      <formula>$H69=0</formula>
    </cfRule>
  </conditionalFormatting>
  <conditionalFormatting sqref="D70">
    <cfRule type="expression" dxfId="2522" priority="4062">
      <formula>$H70=0</formula>
    </cfRule>
  </conditionalFormatting>
  <conditionalFormatting sqref="D71">
    <cfRule type="expression" dxfId="2521" priority="4061">
      <formula>$H71=0</formula>
    </cfRule>
  </conditionalFormatting>
  <conditionalFormatting sqref="D74">
    <cfRule type="expression" dxfId="2520" priority="4060">
      <formula>$H74=0</formula>
    </cfRule>
  </conditionalFormatting>
  <conditionalFormatting sqref="D72">
    <cfRule type="expression" dxfId="2519" priority="4059">
      <formula>$H72=0</formula>
    </cfRule>
  </conditionalFormatting>
  <conditionalFormatting sqref="D68">
    <cfRule type="expression" dxfId="2518" priority="4058">
      <formula>$H68=0</formula>
    </cfRule>
  </conditionalFormatting>
  <conditionalFormatting sqref="D76">
    <cfRule type="expression" dxfId="2517" priority="4057">
      <formula>$H76=0</formula>
    </cfRule>
  </conditionalFormatting>
  <conditionalFormatting sqref="D77">
    <cfRule type="expression" dxfId="2516" priority="4056">
      <formula>$H77=0</formula>
    </cfRule>
  </conditionalFormatting>
  <conditionalFormatting sqref="D78">
    <cfRule type="expression" dxfId="2515" priority="4055">
      <formula>$H78=0</formula>
    </cfRule>
  </conditionalFormatting>
  <conditionalFormatting sqref="D79">
    <cfRule type="expression" dxfId="2514" priority="4054">
      <formula>$H79=0</formula>
    </cfRule>
  </conditionalFormatting>
  <conditionalFormatting sqref="D80">
    <cfRule type="expression" dxfId="2513" priority="4053">
      <formula>$H80=0</formula>
    </cfRule>
  </conditionalFormatting>
  <conditionalFormatting sqref="A51:A52 A54:A55 I46:I49">
    <cfRule type="expression" dxfId="2512" priority="3677">
      <formula>$H46="Complete"</formula>
    </cfRule>
  </conditionalFormatting>
  <conditionalFormatting sqref="A51:A52 A54:A55">
    <cfRule type="expression" dxfId="2511" priority="3676">
      <formula>$H51="Complete"</formula>
    </cfRule>
  </conditionalFormatting>
  <conditionalFormatting sqref="C54:C55">
    <cfRule type="expression" dxfId="2510" priority="3675">
      <formula>$H54="Complete"</formula>
    </cfRule>
  </conditionalFormatting>
  <conditionalFormatting sqref="D54:D55">
    <cfRule type="expression" dxfId="2509" priority="3674">
      <formula>$H54="Complete"</formula>
    </cfRule>
  </conditionalFormatting>
  <conditionalFormatting sqref="A50">
    <cfRule type="expression" dxfId="2508" priority="1562">
      <formula>$H50="Complete"</formula>
    </cfRule>
  </conditionalFormatting>
  <conditionalFormatting sqref="A50">
    <cfRule type="expression" dxfId="2507" priority="1561">
      <formula>$H50="Complete"</formula>
    </cfRule>
  </conditionalFormatting>
  <conditionalFormatting sqref="A53">
    <cfRule type="expression" dxfId="2506" priority="1555">
      <formula>$H53="Complete"</formula>
    </cfRule>
  </conditionalFormatting>
  <conditionalFormatting sqref="A53">
    <cfRule type="expression" dxfId="2505" priority="1554">
      <formula>$H53="Complete"</formula>
    </cfRule>
  </conditionalFormatting>
  <conditionalFormatting sqref="D53">
    <cfRule type="expression" dxfId="2504" priority="1550">
      <formula>$H53="Complete"</formula>
    </cfRule>
  </conditionalFormatting>
  <conditionalFormatting sqref="C53">
    <cfRule type="expression" dxfId="2503" priority="1548">
      <formula>$H53="Complete"</formula>
    </cfRule>
  </conditionalFormatting>
  <conditionalFormatting sqref="C53">
    <cfRule type="expression" dxfId="2502" priority="1547">
      <formula>$H53="Complete"</formula>
    </cfRule>
  </conditionalFormatting>
  <conditionalFormatting sqref="C51">
    <cfRule type="expression" dxfId="2501" priority="987">
      <formula>$H51="Complete"</formula>
    </cfRule>
  </conditionalFormatting>
  <conditionalFormatting sqref="C51">
    <cfRule type="expression" dxfId="2500" priority="986">
      <formula>$H51="Complete"</formula>
    </cfRule>
  </conditionalFormatting>
  <conditionalFormatting sqref="D51">
    <cfRule type="expression" dxfId="2499" priority="984">
      <formula>$H51="Complete"</formula>
    </cfRule>
  </conditionalFormatting>
  <conditionalFormatting sqref="C47">
    <cfRule type="expression" dxfId="2498" priority="810">
      <formula>$H47="Complete"</formula>
    </cfRule>
  </conditionalFormatting>
  <conditionalFormatting sqref="A47">
    <cfRule type="expression" dxfId="2497" priority="812">
      <formula>$H47="Complete"</formula>
    </cfRule>
  </conditionalFormatting>
  <conditionalFormatting sqref="A47">
    <cfRule type="expression" dxfId="2496" priority="811">
      <formula>$H47="Complete"</formula>
    </cfRule>
  </conditionalFormatting>
  <conditionalFormatting sqref="D47">
    <cfRule type="expression" dxfId="2495" priority="807">
      <formula>$H47="Complete"</formula>
    </cfRule>
  </conditionalFormatting>
  <conditionalFormatting sqref="D47">
    <cfRule type="expression" dxfId="2494" priority="809">
      <formula>$H47="Complete"</formula>
    </cfRule>
  </conditionalFormatting>
  <conditionalFormatting sqref="D47">
    <cfRule type="expression" dxfId="2493" priority="808">
      <formula>$H47="Complete"</formula>
    </cfRule>
  </conditionalFormatting>
  <conditionalFormatting sqref="C48 C50 C52">
    <cfRule type="expression" dxfId="2492" priority="788">
      <formula>$H48="Complete"</formula>
    </cfRule>
  </conditionalFormatting>
  <conditionalFormatting sqref="A48">
    <cfRule type="expression" dxfId="2491" priority="792">
      <formula>$H48="Complete"</formula>
    </cfRule>
  </conditionalFormatting>
  <conditionalFormatting sqref="A48">
    <cfRule type="expression" dxfId="2490" priority="791">
      <formula>$H48="Complete"</formula>
    </cfRule>
  </conditionalFormatting>
  <conditionalFormatting sqref="D48 D50 D52">
    <cfRule type="expression" dxfId="2489" priority="790">
      <formula>$H48="Complete"</formula>
    </cfRule>
  </conditionalFormatting>
  <conditionalFormatting sqref="C48 C50 C52">
    <cfRule type="expression" dxfId="2488" priority="789">
      <formula>$H48="Complete"</formula>
    </cfRule>
  </conditionalFormatting>
  <conditionalFormatting sqref="A46">
    <cfRule type="expression" dxfId="2487" priority="705">
      <formula>$H46="Complete"</formula>
    </cfRule>
  </conditionalFormatting>
  <conditionalFormatting sqref="A46">
    <cfRule type="expression" dxfId="2486" priority="704">
      <formula>$H46="Complete"</formula>
    </cfRule>
  </conditionalFormatting>
  <conditionalFormatting sqref="D46">
    <cfRule type="expression" dxfId="2485" priority="703">
      <formula>$H46="Complete"</formula>
    </cfRule>
  </conditionalFormatting>
  <conditionalFormatting sqref="C46">
    <cfRule type="expression" dxfId="2484" priority="700">
      <formula>$H46="Complete"</formula>
    </cfRule>
  </conditionalFormatting>
  <conditionalFormatting sqref="A41">
    <cfRule type="expression" dxfId="2483" priority="519">
      <formula>$H41="Complete"</formula>
    </cfRule>
  </conditionalFormatting>
  <conditionalFormatting sqref="A41">
    <cfRule type="expression" dxfId="2482" priority="518">
      <formula>$H41="Complete"</formula>
    </cfRule>
  </conditionalFormatting>
  <conditionalFormatting sqref="I50:I55">
    <cfRule type="expression" dxfId="2481" priority="507">
      <formula>$H50="Complete"</formula>
    </cfRule>
  </conditionalFormatting>
  <conditionalFormatting sqref="A49">
    <cfRule type="expression" dxfId="2480" priority="494">
      <formula>$H49="Complete"</formula>
    </cfRule>
  </conditionalFormatting>
  <conditionalFormatting sqref="A49">
    <cfRule type="expression" dxfId="2479" priority="493">
      <formula>$H49="Complete"</formula>
    </cfRule>
  </conditionalFormatting>
  <conditionalFormatting sqref="C49">
    <cfRule type="expression" dxfId="2478" priority="491">
      <formula>$H49="Complete"</formula>
    </cfRule>
  </conditionalFormatting>
  <conditionalFormatting sqref="C49">
    <cfRule type="expression" dxfId="2477" priority="490">
      <formula>$H49="Complete"</formula>
    </cfRule>
  </conditionalFormatting>
  <conditionalFormatting sqref="D49">
    <cfRule type="expression" dxfId="2476" priority="489">
      <formula>$H49="Complete"</formula>
    </cfRule>
  </conditionalFormatting>
  <conditionalFormatting sqref="I43:I44">
    <cfRule type="expression" dxfId="2475" priority="481">
      <formula>$H43="Complete"</formula>
    </cfRule>
  </conditionalFormatting>
  <conditionalFormatting sqref="A45">
    <cfRule type="expression" dxfId="2474" priority="480">
      <formula>$H45="Complete"</formula>
    </cfRule>
  </conditionalFormatting>
  <conditionalFormatting sqref="A45">
    <cfRule type="expression" dxfId="2473" priority="479">
      <formula>$H45="Complete"</formula>
    </cfRule>
  </conditionalFormatting>
  <conditionalFormatting sqref="A43">
    <cfRule type="expression" dxfId="2472" priority="472">
      <formula>$H43="Complete"</formula>
    </cfRule>
  </conditionalFormatting>
  <conditionalFormatting sqref="A43">
    <cfRule type="expression" dxfId="2471" priority="471">
      <formula>$H43="Complete"</formula>
    </cfRule>
  </conditionalFormatting>
  <conditionalFormatting sqref="D45">
    <cfRule type="expression" dxfId="2470" priority="470">
      <formula>$H45="Complete"</formula>
    </cfRule>
  </conditionalFormatting>
  <conditionalFormatting sqref="I45">
    <cfRule type="expression" dxfId="2469" priority="465">
      <formula>$H45="Complete"</formula>
    </cfRule>
  </conditionalFormatting>
  <conditionalFormatting sqref="A44">
    <cfRule type="expression" dxfId="2468" priority="464">
      <formula>$H44="Complete"</formula>
    </cfRule>
  </conditionalFormatting>
  <conditionalFormatting sqref="A44">
    <cfRule type="expression" dxfId="2467" priority="463">
      <formula>$H44="Complete"</formula>
    </cfRule>
  </conditionalFormatting>
  <conditionalFormatting sqref="D44">
    <cfRule type="expression" dxfId="2466" priority="459">
      <formula>$H44="Complete"</formula>
    </cfRule>
  </conditionalFormatting>
  <conditionalFormatting sqref="B46:B55">
    <cfRule type="expression" dxfId="2465" priority="457">
      <formula>$H46="Complete"</formula>
    </cfRule>
  </conditionalFormatting>
  <conditionalFormatting sqref="C43">
    <cfRule type="expression" dxfId="2464" priority="427">
      <formula>$H43="Complete"</formula>
    </cfRule>
  </conditionalFormatting>
  <conditionalFormatting sqref="D43">
    <cfRule type="expression" dxfId="2463" priority="424">
      <formula>$H43="Complete"</formula>
    </cfRule>
  </conditionalFormatting>
  <conditionalFormatting sqref="B44">
    <cfRule type="expression" dxfId="2462" priority="415">
      <formula>$H44="Complete"</formula>
    </cfRule>
  </conditionalFormatting>
  <conditionalFormatting sqref="B45">
    <cfRule type="expression" dxfId="2461" priority="414">
      <formula>$H45="Complete"</formula>
    </cfRule>
  </conditionalFormatting>
  <conditionalFormatting sqref="C44">
    <cfRule type="expression" dxfId="2460" priority="413">
      <formula>$H44="Complete"</formula>
    </cfRule>
  </conditionalFormatting>
  <conditionalFormatting sqref="C45">
    <cfRule type="expression" dxfId="2459" priority="412">
      <formula>$H45="Complete"</formula>
    </cfRule>
  </conditionalFormatting>
  <conditionalFormatting sqref="B43">
    <cfRule type="expression" dxfId="2458" priority="411">
      <formula>$H43="Complete"</formula>
    </cfRule>
  </conditionalFormatting>
  <conditionalFormatting sqref="A42">
    <cfRule type="expression" dxfId="2457" priority="380">
      <formula>$H42="Complete"</formula>
    </cfRule>
  </conditionalFormatting>
  <conditionalFormatting sqref="I42">
    <cfRule type="expression" dxfId="2456" priority="379">
      <formula>$H42="Complete"</formula>
    </cfRule>
  </conditionalFormatting>
  <conditionalFormatting sqref="A40">
    <cfRule type="expression" dxfId="2455" priority="225">
      <formula>$H40="Complete"</formula>
    </cfRule>
  </conditionalFormatting>
  <conditionalFormatting sqref="A40">
    <cfRule type="expression" dxfId="2454" priority="224">
      <formula>$H40="Complete"</formula>
    </cfRule>
  </conditionalFormatting>
  <conditionalFormatting sqref="A39">
    <cfRule type="expression" dxfId="2453" priority="187">
      <formula>$H39="Complete"</formula>
    </cfRule>
  </conditionalFormatting>
  <conditionalFormatting sqref="D39">
    <cfRule type="expression" dxfId="2452" priority="186">
      <formula>$H39="Complete"</formula>
    </cfRule>
  </conditionalFormatting>
  <conditionalFormatting sqref="B39">
    <cfRule type="expression" dxfId="2451" priority="185">
      <formula>$H39="Complete"</formula>
    </cfRule>
  </conditionalFormatting>
  <conditionalFormatting sqref="C39">
    <cfRule type="expression" dxfId="2450" priority="184">
      <formula>$H39="Complete"</formula>
    </cfRule>
  </conditionalFormatting>
  <conditionalFormatting sqref="C39">
    <cfRule type="expression" dxfId="2449" priority="183">
      <formula>$H39="Complete"</formula>
    </cfRule>
  </conditionalFormatting>
  <conditionalFormatting sqref="I39">
    <cfRule type="expression" dxfId="2448" priority="182">
      <formula>$H39="Complete"</formula>
    </cfRule>
  </conditionalFormatting>
  <conditionalFormatting sqref="D40">
    <cfRule type="expression" dxfId="2447" priority="180">
      <formula>$H40="Complete"</formula>
    </cfRule>
  </conditionalFormatting>
  <conditionalFormatting sqref="I40">
    <cfRule type="expression" dxfId="2446" priority="178">
      <formula>$H40="Complete"</formula>
    </cfRule>
  </conditionalFormatting>
  <conditionalFormatting sqref="I41">
    <cfRule type="expression" dxfId="2445" priority="177">
      <formula>$H41="Complete"</formula>
    </cfRule>
  </conditionalFormatting>
  <conditionalFormatting sqref="C41:D41">
    <cfRule type="expression" dxfId="2444" priority="176">
      <formula>$H41="Complete"</formula>
    </cfRule>
  </conditionalFormatting>
  <conditionalFormatting sqref="B41">
    <cfRule type="expression" dxfId="2443" priority="175">
      <formula>$H41="Complete"</formula>
    </cfRule>
  </conditionalFormatting>
  <conditionalFormatting sqref="D42">
    <cfRule type="expression" dxfId="2442" priority="174">
      <formula>$H42="Complete"</formula>
    </cfRule>
  </conditionalFormatting>
  <conditionalFormatting sqref="B42">
    <cfRule type="expression" dxfId="2441" priority="173">
      <formula>$H42="Complete"</formula>
    </cfRule>
  </conditionalFormatting>
  <conditionalFormatting sqref="C42">
    <cfRule type="expression" dxfId="2440" priority="172">
      <formula>$H42="Complete"</formula>
    </cfRule>
  </conditionalFormatting>
  <conditionalFormatting sqref="C42">
    <cfRule type="expression" dxfId="2439" priority="171">
      <formula>$H42="Complete"</formula>
    </cfRule>
  </conditionalFormatting>
  <conditionalFormatting sqref="B40">
    <cfRule type="expression" dxfId="2438" priority="134">
      <formula>$H40="Complete"</formula>
    </cfRule>
  </conditionalFormatting>
  <conditionalFormatting sqref="C40">
    <cfRule type="expression" dxfId="2437" priority="133">
      <formula>$H40="Complete"</formula>
    </cfRule>
  </conditionalFormatting>
  <conditionalFormatting sqref="C40">
    <cfRule type="expression" dxfId="2436" priority="132">
      <formula>$H40="Complete"</formula>
    </cfRule>
  </conditionalFormatting>
  <conditionalFormatting sqref="A38">
    <cfRule type="expression" dxfId="2435" priority="65">
      <formula>$H38="Complete"</formula>
    </cfRule>
  </conditionalFormatting>
  <conditionalFormatting sqref="A38">
    <cfRule type="expression" dxfId="2434" priority="64">
      <formula>$H38="Complete"</formula>
    </cfRule>
  </conditionalFormatting>
  <conditionalFormatting sqref="C38">
    <cfRule type="expression" dxfId="2433" priority="63">
      <formula>$H38="Complete"</formula>
    </cfRule>
  </conditionalFormatting>
  <conditionalFormatting sqref="C38">
    <cfRule type="expression" dxfId="2432" priority="62">
      <formula>$H38="Complete"</formula>
    </cfRule>
  </conditionalFormatting>
  <conditionalFormatting sqref="D38">
    <cfRule type="expression" dxfId="2431" priority="61">
      <formula>$H38="Complete"</formula>
    </cfRule>
  </conditionalFormatting>
  <conditionalFormatting sqref="B38">
    <cfRule type="expression" dxfId="2430" priority="60">
      <formula>$H38="Complete"</formula>
    </cfRule>
  </conditionalFormatting>
  <conditionalFormatting sqref="I38">
    <cfRule type="expression" dxfId="2429" priority="59">
      <formula>$H38="Complete"</formula>
    </cfRule>
  </conditionalFormatting>
  <conditionalFormatting sqref="A36:D36 I36">
    <cfRule type="expression" dxfId="2428" priority="49">
      <formula>$H36="Complete"</formula>
    </cfRule>
  </conditionalFormatting>
  <conditionalFormatting sqref="D37">
    <cfRule type="expression" dxfId="2427" priority="47">
      <formula>$H37="Complete"</formula>
    </cfRule>
  </conditionalFormatting>
  <conditionalFormatting sqref="A37">
    <cfRule type="expression" dxfId="2426" priority="46">
      <formula>$H37="Complete"</formula>
    </cfRule>
  </conditionalFormatting>
  <conditionalFormatting sqref="A37">
    <cfRule type="expression" dxfId="2425" priority="45">
      <formula>$H37="Complete"</formula>
    </cfRule>
  </conditionalFormatting>
  <conditionalFormatting sqref="B37">
    <cfRule type="expression" dxfId="2424" priority="44">
      <formula>$H37="Complete"</formula>
    </cfRule>
  </conditionalFormatting>
  <conditionalFormatting sqref="C37">
    <cfRule type="expression" dxfId="2423" priority="43">
      <formula>$H37="Complete"</formula>
    </cfRule>
  </conditionalFormatting>
  <conditionalFormatting sqref="C37">
    <cfRule type="expression" dxfId="2422" priority="42">
      <formula>$H37="Complete"</formula>
    </cfRule>
  </conditionalFormatting>
  <conditionalFormatting sqref="I37">
    <cfRule type="expression" dxfId="2421" priority="41">
      <formula>$H37="Complete"</formula>
    </cfRule>
  </conditionalFormatting>
  <conditionalFormatting sqref="H36:H55">
    <cfRule type="expression" dxfId="2420" priority="25">
      <formula>$H36="Complete"</formula>
    </cfRule>
  </conditionalFormatting>
  <conditionalFormatting sqref="I6:I31">
    <cfRule type="cellIs" dxfId="2419" priority="19" operator="equal">
      <formula>"Signed Off"</formula>
    </cfRule>
    <cfRule type="cellIs" dxfId="2418" priority="20" operator="equal">
      <formula>"Needs Trained"</formula>
    </cfRule>
    <cfRule type="cellIs" dxfId="2417" priority="21" operator="equal">
      <formula>"Signed Off"</formula>
    </cfRule>
    <cfRule type="cellIs" dxfId="2416" priority="22" operator="equal">
      <formula>"Needs Trained"</formula>
    </cfRule>
  </conditionalFormatting>
  <conditionalFormatting sqref="I5">
    <cfRule type="cellIs" dxfId="2415" priority="18" operator="equal">
      <formula>"Needs Trained"</formula>
    </cfRule>
  </conditionalFormatting>
  <conditionalFormatting sqref="I5">
    <cfRule type="cellIs" dxfId="2414" priority="17" operator="equal">
      <formula>"Signed Off"</formula>
    </cfRule>
  </conditionalFormatting>
  <conditionalFormatting sqref="A33:D33 I33">
    <cfRule type="expression" dxfId="2413" priority="16">
      <formula>$H33="Complete"</formula>
    </cfRule>
  </conditionalFormatting>
  <conditionalFormatting sqref="H33">
    <cfRule type="expression" dxfId="2412" priority="15">
      <formula>$H33="Complete"</formula>
    </cfRule>
  </conditionalFormatting>
  <conditionalFormatting sqref="A34">
    <cfRule type="expression" dxfId="2411" priority="14">
      <formula>$H34="Complete"</formula>
    </cfRule>
  </conditionalFormatting>
  <conditionalFormatting sqref="A34">
    <cfRule type="expression" dxfId="2410" priority="13">
      <formula>$H34="Complete"</formula>
    </cfRule>
  </conditionalFormatting>
  <conditionalFormatting sqref="C34:D34">
    <cfRule type="expression" dxfId="2409" priority="12">
      <formula>$H34="Complete"</formula>
    </cfRule>
  </conditionalFormatting>
  <conditionalFormatting sqref="B34">
    <cfRule type="expression" dxfId="2408" priority="11">
      <formula>$H34="Complete"</formula>
    </cfRule>
  </conditionalFormatting>
  <conditionalFormatting sqref="I34">
    <cfRule type="expression" dxfId="2407" priority="10">
      <formula>$H34="Complete"</formula>
    </cfRule>
  </conditionalFormatting>
  <conditionalFormatting sqref="H34">
    <cfRule type="expression" dxfId="2406" priority="9">
      <formula>$H34="Complete"</formula>
    </cfRule>
  </conditionalFormatting>
  <conditionalFormatting sqref="A35">
    <cfRule type="expression" dxfId="2405" priority="8">
      <formula>$H35="Complete"</formula>
    </cfRule>
  </conditionalFormatting>
  <conditionalFormatting sqref="H35">
    <cfRule type="expression" dxfId="2404" priority="7">
      <formula>$H35="Complete"</formula>
    </cfRule>
  </conditionalFormatting>
  <conditionalFormatting sqref="D35">
    <cfRule type="expression" dxfId="2403" priority="4">
      <formula>$H35="Complete"</formula>
    </cfRule>
  </conditionalFormatting>
  <conditionalFormatting sqref="D35">
    <cfRule type="expression" dxfId="2402" priority="6">
      <formula>$H35="Complete"</formula>
    </cfRule>
  </conditionalFormatting>
  <conditionalFormatting sqref="D35">
    <cfRule type="expression" dxfId="2401" priority="5">
      <formula>$H35="Complete"</formula>
    </cfRule>
  </conditionalFormatting>
  <conditionalFormatting sqref="I35">
    <cfRule type="expression" dxfId="2400" priority="3">
      <formula>$H35="Complete"</formula>
    </cfRule>
  </conditionalFormatting>
  <conditionalFormatting sqref="B35">
    <cfRule type="expression" dxfId="2399" priority="2">
      <formula>$H35="Complete"</formula>
    </cfRule>
  </conditionalFormatting>
  <conditionalFormatting sqref="C35">
    <cfRule type="expression" dxfId="2398" priority="1">
      <formula>$H35="Complete"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563FFAF-DE28-42AE-9906-2572A659FD67}">
          <x14:formula1>
            <xm:f>ProjectList!$B$606:$B$628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ProjectList!$B$2:$B$600</xm:f>
          </x14:formula1>
          <xm:sqref>B33:B55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W88"/>
  <sheetViews>
    <sheetView zoomScale="96" zoomScaleNormal="96" workbookViewId="0">
      <selection activeCell="M24" sqref="M24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6" width="11.7109375" customWidth="1"/>
    <col min="7" max="7" width="10.28515625" customWidth="1"/>
    <col min="8" max="8" width="11.42578125" customWidth="1"/>
    <col min="9" max="9" width="14.42578125" customWidth="1"/>
    <col min="10" max="10" width="6.42578125" bestFit="1" customWidth="1"/>
    <col min="11" max="11" width="13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298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298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 t="s">
        <v>1294</v>
      </c>
      <c r="B14" s="183" t="s">
        <v>1288</v>
      </c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 xml:space="preserve"> </v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 t="s">
        <v>1295</v>
      </c>
      <c r="B15" s="183" t="s">
        <v>1289</v>
      </c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>2nd Shift-After WO 20210315R RMP complete</v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 t="s">
        <v>274</v>
      </c>
      <c r="B16" s="183" t="s">
        <v>1291</v>
      </c>
      <c r="C16" s="8" t="str">
        <f>IF(B16="","",IF(VLOOKUP($B16,ProjectList!$B$2:$D$589,2)="","",VLOOKUP($B16,ProjectList!$B$2:$D$589,2)))</f>
        <v xml:space="preserve">500 Mile break in on oval </v>
      </c>
      <c r="D16" s="28" t="str">
        <f>IF(B16="","",IF(VLOOKUP($B16,ProjectList!$B$2:$D$589,3)="","",VLOOKUP($B16,ProjectList!$B$2:$D$589,3)))</f>
        <v>High Priority truck leave 3/19</v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/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4" t="s">
        <v>1294</v>
      </c>
      <c r="B33" s="183" t="s">
        <v>1289</v>
      </c>
      <c r="C33" s="7">
        <v>21002901</v>
      </c>
      <c r="D33" s="7" t="s">
        <v>1381</v>
      </c>
      <c r="E33" s="147"/>
      <c r="F33" s="147"/>
      <c r="G33" s="147"/>
      <c r="H33" s="150" t="s">
        <v>98</v>
      </c>
      <c r="I33" s="505" t="s">
        <v>1308</v>
      </c>
      <c r="J33" s="506"/>
      <c r="K33" s="389"/>
      <c r="L33" s="177"/>
      <c r="M33" s="177"/>
      <c r="N33" s="177"/>
    </row>
    <row r="34" spans="1:14" s="170" customFormat="1" ht="12.75" customHeight="1" x14ac:dyDescent="0.2">
      <c r="A34" s="278" t="s">
        <v>1295</v>
      </c>
      <c r="B34" s="179" t="s">
        <v>1376</v>
      </c>
      <c r="C34" s="149">
        <v>21001802</v>
      </c>
      <c r="D34" s="149" t="s">
        <v>1377</v>
      </c>
      <c r="E34" s="147"/>
      <c r="F34" s="151"/>
      <c r="G34" s="151"/>
      <c r="H34" s="150" t="s">
        <v>98</v>
      </c>
      <c r="I34" s="501" t="s">
        <v>1378</v>
      </c>
      <c r="J34" s="502"/>
      <c r="K34" s="389"/>
      <c r="L34" s="177"/>
      <c r="M34" s="177"/>
      <c r="N34" s="177"/>
    </row>
    <row r="35" spans="1:14" s="170" customFormat="1" ht="12.75" customHeight="1" x14ac:dyDescent="0.2">
      <c r="A35" s="274" t="s">
        <v>1379</v>
      </c>
      <c r="B35" s="183" t="s">
        <v>1288</v>
      </c>
      <c r="C35" s="7">
        <v>21002101</v>
      </c>
      <c r="D35" s="7" t="s">
        <v>1381</v>
      </c>
      <c r="E35" s="147"/>
      <c r="F35" s="151"/>
      <c r="G35" s="151"/>
      <c r="H35" s="150" t="s">
        <v>98</v>
      </c>
      <c r="I35" s="505" t="s">
        <v>1325</v>
      </c>
      <c r="J35" s="506"/>
      <c r="K35" s="389"/>
      <c r="L35" s="177"/>
      <c r="M35" s="177"/>
      <c r="N35" s="177"/>
    </row>
    <row r="36" spans="1:14" s="170" customFormat="1" ht="12.75" customHeight="1" x14ac:dyDescent="0.2">
      <c r="A36" s="278" t="s">
        <v>254</v>
      </c>
      <c r="B36" s="179" t="s">
        <v>912</v>
      </c>
      <c r="C36" s="149">
        <v>20005802</v>
      </c>
      <c r="D36" s="149" t="s">
        <v>1368</v>
      </c>
      <c r="E36" s="322"/>
      <c r="F36" s="322"/>
      <c r="G36" s="322"/>
      <c r="H36" s="150" t="s">
        <v>98</v>
      </c>
      <c r="I36" s="501" t="s">
        <v>1367</v>
      </c>
      <c r="J36" s="502"/>
      <c r="K36" s="389"/>
      <c r="L36" s="177"/>
      <c r="M36" s="177"/>
      <c r="N36" s="177"/>
    </row>
    <row r="37" spans="1:14" s="170" customFormat="1" ht="12.75" customHeight="1" x14ac:dyDescent="0.2">
      <c r="A37" s="278" t="s">
        <v>274</v>
      </c>
      <c r="B37" s="179" t="s">
        <v>1386</v>
      </c>
      <c r="C37" s="149">
        <v>21000702</v>
      </c>
      <c r="D37" s="149" t="s">
        <v>1391</v>
      </c>
      <c r="E37" s="151"/>
      <c r="F37" s="147"/>
      <c r="G37" s="147"/>
      <c r="H37" s="150" t="s">
        <v>98</v>
      </c>
      <c r="I37" s="501" t="s">
        <v>1390</v>
      </c>
      <c r="J37" s="502"/>
      <c r="K37" s="389"/>
      <c r="L37" s="177"/>
      <c r="M37" s="177"/>
      <c r="N37" s="177"/>
    </row>
    <row r="38" spans="1:14" s="170" customFormat="1" ht="12.75" customHeight="1" x14ac:dyDescent="0.2">
      <c r="A38" s="274" t="s">
        <v>1333</v>
      </c>
      <c r="B38" s="183" t="s">
        <v>1334</v>
      </c>
      <c r="C38" s="7">
        <v>91004101</v>
      </c>
      <c r="D38" s="7" t="s">
        <v>1398</v>
      </c>
      <c r="E38" s="363"/>
      <c r="F38" s="36"/>
      <c r="G38" s="36"/>
      <c r="H38" s="445"/>
      <c r="I38" s="505" t="s">
        <v>1336</v>
      </c>
      <c r="J38" s="506"/>
      <c r="K38" s="389"/>
      <c r="L38" s="177"/>
      <c r="M38" s="177"/>
      <c r="N38" s="177"/>
    </row>
    <row r="39" spans="1:14" s="170" customFormat="1" ht="12.75" customHeight="1" x14ac:dyDescent="0.2">
      <c r="A39" s="274" t="s">
        <v>1315</v>
      </c>
      <c r="B39" s="183" t="s">
        <v>731</v>
      </c>
      <c r="C39" s="448">
        <v>90016501</v>
      </c>
      <c r="D39" s="7" t="s">
        <v>1399</v>
      </c>
      <c r="E39" s="446"/>
      <c r="F39" s="447"/>
      <c r="G39" s="447"/>
      <c r="H39" s="445"/>
      <c r="I39" s="505" t="s">
        <v>1339</v>
      </c>
      <c r="J39" s="506"/>
      <c r="K39" s="389"/>
      <c r="L39" s="177"/>
      <c r="M39" s="177"/>
      <c r="N39" s="177"/>
    </row>
    <row r="40" spans="1:14" s="170" customFormat="1" ht="12.75" customHeight="1" x14ac:dyDescent="0.2">
      <c r="A40" s="278" t="s">
        <v>1403</v>
      </c>
      <c r="B40" s="179" t="s">
        <v>1177</v>
      </c>
      <c r="C40" s="149">
        <v>90016901</v>
      </c>
      <c r="D40" s="149" t="s">
        <v>1404</v>
      </c>
      <c r="E40" s="151"/>
      <c r="F40" s="147"/>
      <c r="G40" s="147"/>
      <c r="H40" s="150" t="s">
        <v>98</v>
      </c>
      <c r="I40" s="503" t="s">
        <v>1405</v>
      </c>
      <c r="J40" s="504"/>
      <c r="K40" s="389"/>
      <c r="L40" s="177"/>
      <c r="M40" s="177"/>
      <c r="N40" s="177"/>
    </row>
    <row r="41" spans="1:14" s="170" customFormat="1" ht="12.75" customHeight="1" x14ac:dyDescent="0.2">
      <c r="A41" s="278" t="s">
        <v>1406</v>
      </c>
      <c r="B41" s="179" t="s">
        <v>1177</v>
      </c>
      <c r="C41" s="149">
        <v>90016901</v>
      </c>
      <c r="D41" s="450" t="s">
        <v>1411</v>
      </c>
      <c r="E41" s="151"/>
      <c r="F41" s="151"/>
      <c r="G41" s="151"/>
      <c r="H41" s="150" t="s">
        <v>98</v>
      </c>
      <c r="I41" s="503" t="s">
        <v>1407</v>
      </c>
      <c r="J41" s="504"/>
      <c r="K41" s="389"/>
      <c r="L41" s="177"/>
      <c r="M41" s="177"/>
      <c r="N41" s="177"/>
    </row>
    <row r="42" spans="1:14" s="170" customFormat="1" ht="12.75" customHeight="1" x14ac:dyDescent="0.2">
      <c r="A42" s="278" t="s">
        <v>1408</v>
      </c>
      <c r="B42" s="179" t="s">
        <v>1177</v>
      </c>
      <c r="C42" s="148">
        <v>90016901</v>
      </c>
      <c r="D42" s="149" t="s">
        <v>1409</v>
      </c>
      <c r="E42" s="151"/>
      <c r="F42" s="151"/>
      <c r="G42" s="151"/>
      <c r="H42" s="150" t="s">
        <v>98</v>
      </c>
      <c r="I42" s="503" t="s">
        <v>1410</v>
      </c>
      <c r="J42" s="504"/>
      <c r="K42" s="389"/>
      <c r="L42" s="177"/>
      <c r="M42" s="177"/>
      <c r="N42" s="177"/>
    </row>
    <row r="43" spans="1:14" s="170" customFormat="1" ht="12.75" customHeight="1" x14ac:dyDescent="0.2">
      <c r="A43" s="278" t="s">
        <v>1412</v>
      </c>
      <c r="B43" s="179" t="s">
        <v>1176</v>
      </c>
      <c r="C43" s="149">
        <v>90017001</v>
      </c>
      <c r="D43" s="149" t="s">
        <v>1404</v>
      </c>
      <c r="E43" s="151"/>
      <c r="F43" s="147"/>
      <c r="G43" s="147"/>
      <c r="H43" s="150" t="s">
        <v>98</v>
      </c>
      <c r="I43" s="501" t="s">
        <v>1415</v>
      </c>
      <c r="J43" s="502"/>
      <c r="K43" s="389"/>
      <c r="L43" s="177"/>
      <c r="M43" s="177"/>
      <c r="N43" s="177"/>
    </row>
    <row r="44" spans="1:14" s="170" customFormat="1" ht="12.75" customHeight="1" x14ac:dyDescent="0.2">
      <c r="A44" s="278" t="s">
        <v>1413</v>
      </c>
      <c r="B44" s="179" t="s">
        <v>1176</v>
      </c>
      <c r="C44" s="149">
        <v>90017001</v>
      </c>
      <c r="D44" s="149" t="s">
        <v>1411</v>
      </c>
      <c r="E44" s="151"/>
      <c r="F44" s="151"/>
      <c r="G44" s="151"/>
      <c r="H44" s="150" t="s">
        <v>98</v>
      </c>
      <c r="I44" s="503" t="s">
        <v>1416</v>
      </c>
      <c r="J44" s="504"/>
      <c r="K44" s="389"/>
    </row>
    <row r="45" spans="1:14" s="170" customFormat="1" ht="12.75" customHeight="1" x14ac:dyDescent="0.2">
      <c r="A45" s="278" t="s">
        <v>1414</v>
      </c>
      <c r="B45" s="179" t="s">
        <v>1176</v>
      </c>
      <c r="C45" s="149">
        <v>90017001</v>
      </c>
      <c r="D45" s="149" t="s">
        <v>1409</v>
      </c>
      <c r="E45" s="151"/>
      <c r="F45" s="147"/>
      <c r="G45" s="147"/>
      <c r="H45" s="150" t="s">
        <v>98</v>
      </c>
      <c r="I45" s="503" t="s">
        <v>1417</v>
      </c>
      <c r="J45" s="504"/>
      <c r="K45" s="389"/>
    </row>
    <row r="46" spans="1:14" s="170" customFormat="1" ht="12.75" customHeight="1" x14ac:dyDescent="0.2">
      <c r="A46" s="278" t="s">
        <v>1421</v>
      </c>
      <c r="B46" s="179" t="s">
        <v>1250</v>
      </c>
      <c r="C46" s="149">
        <v>91001701</v>
      </c>
      <c r="D46" s="149" t="s">
        <v>1422</v>
      </c>
      <c r="E46" s="147"/>
      <c r="F46" s="147"/>
      <c r="G46" s="147"/>
      <c r="H46" s="150" t="s">
        <v>98</v>
      </c>
      <c r="I46" s="503" t="s">
        <v>1423</v>
      </c>
      <c r="J46" s="504"/>
      <c r="K46" s="389"/>
    </row>
    <row r="47" spans="1:14" s="170" customFormat="1" ht="12.75" customHeight="1" x14ac:dyDescent="0.2">
      <c r="A47" s="278" t="s">
        <v>1424</v>
      </c>
      <c r="B47" s="179" t="s">
        <v>1250</v>
      </c>
      <c r="C47" s="148">
        <v>91001701</v>
      </c>
      <c r="D47" s="149" t="s">
        <v>1425</v>
      </c>
      <c r="E47" s="151"/>
      <c r="F47" s="151"/>
      <c r="G47" s="151"/>
      <c r="H47" s="150" t="s">
        <v>98</v>
      </c>
      <c r="I47" s="503" t="s">
        <v>1426</v>
      </c>
      <c r="J47" s="504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47"/>
      <c r="G48" s="147"/>
      <c r="H48" s="150" t="s">
        <v>98</v>
      </c>
      <c r="I48" s="503"/>
      <c r="J48" s="504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9"/>
    </row>
    <row r="50" spans="1:11" s="170" customFormat="1" ht="12.75" customHeight="1" x14ac:dyDescent="0.2">
      <c r="A50" s="278"/>
      <c r="B50" s="373"/>
      <c r="C50" s="149"/>
      <c r="D50" s="149"/>
      <c r="E50" s="151"/>
      <c r="F50" s="147"/>
      <c r="G50" s="147"/>
      <c r="H50" s="150" t="s">
        <v>98</v>
      </c>
      <c r="I50" s="503"/>
      <c r="J50" s="504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3"/>
      <c r="J51" s="504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51"/>
      <c r="G53" s="151"/>
      <c r="H53" s="150" t="s">
        <v>98</v>
      </c>
      <c r="I53" s="503"/>
      <c r="J53" s="504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:B52 A54:B55 I36 H33:H37 H40:H55">
    <cfRule type="expression" dxfId="2397" priority="1086">
      <formula>$H33="Complete"</formula>
    </cfRule>
  </conditionalFormatting>
  <conditionalFormatting sqref="A52 A54:A55">
    <cfRule type="expression" dxfId="2396" priority="1085">
      <formula>$H52="Complete"</formula>
    </cfRule>
  </conditionalFormatting>
  <conditionalFormatting sqref="I52 I54:I55">
    <cfRule type="expression" dxfId="2395" priority="1012">
      <formula>$H52="Complete"</formula>
    </cfRule>
  </conditionalFormatting>
  <conditionalFormatting sqref="D52 D54:D55">
    <cfRule type="expression" dxfId="2394" priority="1076">
      <formula>$H52="Complete"</formula>
    </cfRule>
  </conditionalFormatting>
  <conditionalFormatting sqref="C52 C54:C55">
    <cfRule type="expression" dxfId="2393" priority="1075">
      <formula>$H52="Complete"</formula>
    </cfRule>
  </conditionalFormatting>
  <conditionalFormatting sqref="C52 C54:C55">
    <cfRule type="expression" dxfId="2392" priority="1074">
      <formula>$H52="Complete"</formula>
    </cfRule>
  </conditionalFormatting>
  <conditionalFormatting sqref="D60:D64 D69:D70 D67">
    <cfRule type="expression" dxfId="2391" priority="1132">
      <formula>$H60=0</formula>
    </cfRule>
  </conditionalFormatting>
  <conditionalFormatting sqref="D68">
    <cfRule type="expression" dxfId="2390" priority="1131">
      <formula>$H68=0</formula>
    </cfRule>
  </conditionalFormatting>
  <conditionalFormatting sqref="D72">
    <cfRule type="expression" dxfId="2389" priority="1130">
      <formula>$H72=0</formula>
    </cfRule>
  </conditionalFormatting>
  <conditionalFormatting sqref="D74">
    <cfRule type="expression" dxfId="2388" priority="1129">
      <formula>$H74=0</formula>
    </cfRule>
  </conditionalFormatting>
  <conditionalFormatting sqref="D81">
    <cfRule type="expression" dxfId="2387" priority="1128">
      <formula>$H81=0</formula>
    </cfRule>
  </conditionalFormatting>
  <conditionalFormatting sqref="D75">
    <cfRule type="expression" dxfId="2386" priority="1127">
      <formula>$H75=0</formula>
    </cfRule>
  </conditionalFormatting>
  <conditionalFormatting sqref="D71">
    <cfRule type="expression" dxfId="2385" priority="1126">
      <formula>$H71=0</formula>
    </cfRule>
  </conditionalFormatting>
  <conditionalFormatting sqref="D83">
    <cfRule type="expression" dxfId="2384" priority="1125">
      <formula>$H83=0</formula>
    </cfRule>
  </conditionalFormatting>
  <conditionalFormatting sqref="D84">
    <cfRule type="expression" dxfId="2383" priority="1124">
      <formula>$H84=0</formula>
    </cfRule>
  </conditionalFormatting>
  <conditionalFormatting sqref="D85">
    <cfRule type="expression" dxfId="2382" priority="1123">
      <formula>$H85=0</formula>
    </cfRule>
  </conditionalFormatting>
  <conditionalFormatting sqref="D86">
    <cfRule type="expression" dxfId="2381" priority="1122">
      <formula>$H86=0</formula>
    </cfRule>
  </conditionalFormatting>
  <conditionalFormatting sqref="D87">
    <cfRule type="expression" dxfId="2380" priority="1121">
      <formula>$H87=0</formula>
    </cfRule>
  </conditionalFormatting>
  <conditionalFormatting sqref="D88">
    <cfRule type="expression" dxfId="2379" priority="1120">
      <formula>$H88=0</formula>
    </cfRule>
  </conditionalFormatting>
  <conditionalFormatting sqref="D82">
    <cfRule type="expression" dxfId="2378" priority="1119">
      <formula>$H82=0</formula>
    </cfRule>
  </conditionalFormatting>
  <conditionalFormatting sqref="D66">
    <cfRule type="expression" dxfId="2377" priority="1118">
      <formula>$H66=0</formula>
    </cfRule>
  </conditionalFormatting>
  <conditionalFormatting sqref="D65">
    <cfRule type="expression" dxfId="2376" priority="1117">
      <formula>$H65=0</formula>
    </cfRule>
  </conditionalFormatting>
  <conditionalFormatting sqref="D69">
    <cfRule type="expression" dxfId="2375" priority="1116">
      <formula>$H69=0</formula>
    </cfRule>
  </conditionalFormatting>
  <conditionalFormatting sqref="D70">
    <cfRule type="expression" dxfId="2374" priority="1115">
      <formula>$H70=0</formula>
    </cfRule>
  </conditionalFormatting>
  <conditionalFormatting sqref="D71">
    <cfRule type="expression" dxfId="2373" priority="1114">
      <formula>$H71=0</formula>
    </cfRule>
  </conditionalFormatting>
  <conditionalFormatting sqref="D74">
    <cfRule type="expression" dxfId="2372" priority="1113">
      <formula>$H74=0</formula>
    </cfRule>
  </conditionalFormatting>
  <conditionalFormatting sqref="D72">
    <cfRule type="expression" dxfId="2371" priority="1112">
      <formula>$H72=0</formula>
    </cfRule>
  </conditionalFormatting>
  <conditionalFormatting sqref="D68">
    <cfRule type="expression" dxfId="2370" priority="1111">
      <formula>$H68=0</formula>
    </cfRule>
  </conditionalFormatting>
  <conditionalFormatting sqref="D76">
    <cfRule type="expression" dxfId="2369" priority="1110">
      <formula>$H76=0</formula>
    </cfRule>
  </conditionalFormatting>
  <conditionalFormatting sqref="D77">
    <cfRule type="expression" dxfId="2368" priority="1109">
      <formula>$H77=0</formula>
    </cfRule>
  </conditionalFormatting>
  <conditionalFormatting sqref="D78">
    <cfRule type="expression" dxfId="2367" priority="1108">
      <formula>$H78=0</formula>
    </cfRule>
  </conditionalFormatting>
  <conditionalFormatting sqref="D79">
    <cfRule type="expression" dxfId="2366" priority="1107">
      <formula>$H79=0</formula>
    </cfRule>
  </conditionalFormatting>
  <conditionalFormatting sqref="D80">
    <cfRule type="expression" dxfId="2365" priority="1106">
      <formula>$H80=0</formula>
    </cfRule>
  </conditionalFormatting>
  <conditionalFormatting sqref="B53">
    <cfRule type="expression" dxfId="2364" priority="554">
      <formula>$H53="Complete"</formula>
    </cfRule>
  </conditionalFormatting>
  <conditionalFormatting sqref="A53 C53:D53">
    <cfRule type="expression" dxfId="2363" priority="553">
      <formula>$H53="Complete"</formula>
    </cfRule>
  </conditionalFormatting>
  <conditionalFormatting sqref="I53">
    <cfRule type="expression" dxfId="2362" priority="552">
      <formula>$H53="Complete"</formula>
    </cfRule>
  </conditionalFormatting>
  <conditionalFormatting sqref="A50">
    <cfRule type="expression" dxfId="2361" priority="460">
      <formula>$H50="Complete"</formula>
    </cfRule>
  </conditionalFormatting>
  <conditionalFormatting sqref="I50">
    <cfRule type="expression" dxfId="2360" priority="459">
      <formula>$H50="Complete"</formula>
    </cfRule>
  </conditionalFormatting>
  <conditionalFormatting sqref="A48">
    <cfRule type="expression" dxfId="2359" priority="457">
      <formula>$H48="Complete"</formula>
    </cfRule>
  </conditionalFormatting>
  <conditionalFormatting sqref="A48">
    <cfRule type="expression" dxfId="2358" priority="456">
      <formula>$H48="Complete"</formula>
    </cfRule>
  </conditionalFormatting>
  <conditionalFormatting sqref="C48:D48">
    <cfRule type="expression" dxfId="2357" priority="454">
      <formula>$H48="Complete"</formula>
    </cfRule>
  </conditionalFormatting>
  <conditionalFormatting sqref="B48">
    <cfRule type="expression" dxfId="2356" priority="453">
      <formula>$H48="Complete"</formula>
    </cfRule>
  </conditionalFormatting>
  <conditionalFormatting sqref="I48">
    <cfRule type="expression" dxfId="2355" priority="452">
      <formula>$H48="Complete"</formula>
    </cfRule>
  </conditionalFormatting>
  <conditionalFormatting sqref="D50">
    <cfRule type="expression" dxfId="2354" priority="448">
      <formula>$H50="Complete"</formula>
    </cfRule>
  </conditionalFormatting>
  <conditionalFormatting sqref="A51">
    <cfRule type="expression" dxfId="2353" priority="443">
      <formula>$H51="Complete"</formula>
    </cfRule>
  </conditionalFormatting>
  <conditionalFormatting sqref="I51">
    <cfRule type="expression" dxfId="2352" priority="442">
      <formula>$H51="Complete"</formula>
    </cfRule>
  </conditionalFormatting>
  <conditionalFormatting sqref="D51">
    <cfRule type="expression" dxfId="2351" priority="441">
      <formula>$H51="Complete"</formula>
    </cfRule>
  </conditionalFormatting>
  <conditionalFormatting sqref="B51">
    <cfRule type="expression" dxfId="2350" priority="440">
      <formula>$H51="Complete"</formula>
    </cfRule>
  </conditionalFormatting>
  <conditionalFormatting sqref="C51">
    <cfRule type="expression" dxfId="2349" priority="439">
      <formula>$H51="Complete"</formula>
    </cfRule>
  </conditionalFormatting>
  <conditionalFormatting sqref="C50">
    <cfRule type="expression" dxfId="2348" priority="112">
      <formula>$H50="Complete"</formula>
    </cfRule>
  </conditionalFormatting>
  <conditionalFormatting sqref="A41:C41">
    <cfRule type="expression" dxfId="2347" priority="104">
      <formula>$H41="Complete"</formula>
    </cfRule>
  </conditionalFormatting>
  <conditionalFormatting sqref="D42">
    <cfRule type="expression" dxfId="2346" priority="103">
      <formula>$H42="Complete"</formula>
    </cfRule>
  </conditionalFormatting>
  <conditionalFormatting sqref="A42 C42">
    <cfRule type="expression" dxfId="2345" priority="102">
      <formula>$H42="Complete"</formula>
    </cfRule>
  </conditionalFormatting>
  <conditionalFormatting sqref="B42:B45">
    <cfRule type="expression" dxfId="2344" priority="101">
      <formula>$H42="Complete"</formula>
    </cfRule>
  </conditionalFormatting>
  <conditionalFormatting sqref="I42">
    <cfRule type="expression" dxfId="2343" priority="100">
      <formula>$H42="Complete"</formula>
    </cfRule>
  </conditionalFormatting>
  <conditionalFormatting sqref="I41">
    <cfRule type="expression" dxfId="2342" priority="99">
      <formula>$H41="Complete"</formula>
    </cfRule>
  </conditionalFormatting>
  <conditionalFormatting sqref="I43">
    <cfRule type="expression" dxfId="2341" priority="98">
      <formula>$H43="Complete"</formula>
    </cfRule>
  </conditionalFormatting>
  <conditionalFormatting sqref="A43">
    <cfRule type="expression" dxfId="2340" priority="97">
      <formula>$H43="Complete"</formula>
    </cfRule>
  </conditionalFormatting>
  <conditionalFormatting sqref="C43">
    <cfRule type="expression" dxfId="2339" priority="95">
      <formula>$H43="Complete"</formula>
    </cfRule>
  </conditionalFormatting>
  <conditionalFormatting sqref="C43">
    <cfRule type="expression" dxfId="2338" priority="94">
      <formula>$H43="Complete"</formula>
    </cfRule>
  </conditionalFormatting>
  <conditionalFormatting sqref="D43">
    <cfRule type="expression" dxfId="2337" priority="93">
      <formula>$H43="Complete"</formula>
    </cfRule>
  </conditionalFormatting>
  <conditionalFormatting sqref="A44">
    <cfRule type="expression" dxfId="2336" priority="90">
      <formula>$H44="Complete"</formula>
    </cfRule>
  </conditionalFormatting>
  <conditionalFormatting sqref="D44">
    <cfRule type="expression" dxfId="2335" priority="89">
      <formula>$H44="Complete"</formula>
    </cfRule>
  </conditionalFormatting>
  <conditionalFormatting sqref="I44">
    <cfRule type="expression" dxfId="2334" priority="87">
      <formula>$H44="Complete"</formula>
    </cfRule>
  </conditionalFormatting>
  <conditionalFormatting sqref="C44">
    <cfRule type="expression" dxfId="2333" priority="86">
      <formula>$H44="Complete"</formula>
    </cfRule>
  </conditionalFormatting>
  <conditionalFormatting sqref="C44">
    <cfRule type="expression" dxfId="2332" priority="85">
      <formula>$H44="Complete"</formula>
    </cfRule>
  </conditionalFormatting>
  <conditionalFormatting sqref="I45:I46 A45:A46 C45:D46">
    <cfRule type="expression" dxfId="2331" priority="84">
      <formula>$H45="Complete"</formula>
    </cfRule>
  </conditionalFormatting>
  <conditionalFormatting sqref="A47">
    <cfRule type="expression" dxfId="2330" priority="82">
      <formula>$H47="Complete"</formula>
    </cfRule>
  </conditionalFormatting>
  <conditionalFormatting sqref="A47">
    <cfRule type="expression" dxfId="2329" priority="83">
      <formula>$H47="Complete"</formula>
    </cfRule>
  </conditionalFormatting>
  <conditionalFormatting sqref="C47">
    <cfRule type="expression" dxfId="2328" priority="81">
      <formula>$H47="Complete"</formula>
    </cfRule>
  </conditionalFormatting>
  <conditionalFormatting sqref="D47">
    <cfRule type="expression" dxfId="2327" priority="78">
      <formula>$H47="Complete"</formula>
    </cfRule>
  </conditionalFormatting>
  <conditionalFormatting sqref="D47">
    <cfRule type="expression" dxfId="2326" priority="80">
      <formula>$H47="Complete"</formula>
    </cfRule>
  </conditionalFormatting>
  <conditionalFormatting sqref="D47">
    <cfRule type="expression" dxfId="2325" priority="79">
      <formula>$H47="Complete"</formula>
    </cfRule>
  </conditionalFormatting>
  <conditionalFormatting sqref="I47">
    <cfRule type="expression" dxfId="2324" priority="77">
      <formula>$H47="Complete"</formula>
    </cfRule>
  </conditionalFormatting>
  <conditionalFormatting sqref="A49">
    <cfRule type="expression" dxfId="2323" priority="74">
      <formula>$H49="Complete"</formula>
    </cfRule>
  </conditionalFormatting>
  <conditionalFormatting sqref="D49">
    <cfRule type="expression" dxfId="2322" priority="73">
      <formula>$H49="Complete"</formula>
    </cfRule>
  </conditionalFormatting>
  <conditionalFormatting sqref="B49">
    <cfRule type="expression" dxfId="2321" priority="72">
      <formula>$H49="Complete"</formula>
    </cfRule>
  </conditionalFormatting>
  <conditionalFormatting sqref="C49">
    <cfRule type="expression" dxfId="2320" priority="71">
      <formula>$H49="Complete"</formula>
    </cfRule>
  </conditionalFormatting>
  <conditionalFormatting sqref="C49">
    <cfRule type="expression" dxfId="2319" priority="70">
      <formula>$H49="Complete"</formula>
    </cfRule>
  </conditionalFormatting>
  <conditionalFormatting sqref="I49">
    <cfRule type="expression" dxfId="2318" priority="69">
      <formula>$H49="Complete"</formula>
    </cfRule>
  </conditionalFormatting>
  <conditionalFormatting sqref="D37">
    <cfRule type="expression" dxfId="2317" priority="54">
      <formula>$H37="Complete"</formula>
    </cfRule>
  </conditionalFormatting>
  <conditionalFormatting sqref="B37">
    <cfRule type="expression" dxfId="2316" priority="53">
      <formula>$H37="Complete"</formula>
    </cfRule>
  </conditionalFormatting>
  <conditionalFormatting sqref="C37">
    <cfRule type="expression" dxfId="2315" priority="52">
      <formula>$H37="Complete"</formula>
    </cfRule>
  </conditionalFormatting>
  <conditionalFormatting sqref="C37">
    <cfRule type="expression" dxfId="2314" priority="51">
      <formula>$H37="Complete"</formula>
    </cfRule>
  </conditionalFormatting>
  <conditionalFormatting sqref="A37">
    <cfRule type="expression" dxfId="2313" priority="55">
      <formula>$H37="Complete"</formula>
    </cfRule>
  </conditionalFormatting>
  <conditionalFormatting sqref="I37">
    <cfRule type="expression" dxfId="2312" priority="50">
      <formula>$H37="Complete"</formula>
    </cfRule>
  </conditionalFormatting>
  <conditionalFormatting sqref="A40">
    <cfRule type="expression" dxfId="2311" priority="45">
      <formula>$H40="Complete"</formula>
    </cfRule>
  </conditionalFormatting>
  <conditionalFormatting sqref="B40:C40 I40">
    <cfRule type="expression" dxfId="2310" priority="44">
      <formula>$H40="Complete"</formula>
    </cfRule>
  </conditionalFormatting>
  <conditionalFormatting sqref="I6:I31">
    <cfRule type="cellIs" dxfId="2309" priority="42" operator="equal">
      <formula>"Signed Off"</formula>
    </cfRule>
    <cfRule type="cellIs" dxfId="2308" priority="43" operator="equal">
      <formula>"Needs Trained"</formula>
    </cfRule>
  </conditionalFormatting>
  <conditionalFormatting sqref="I5">
    <cfRule type="cellIs" dxfId="2307" priority="41" operator="equal">
      <formula>"Needs Trained"</formula>
    </cfRule>
  </conditionalFormatting>
  <conditionalFormatting sqref="I5">
    <cfRule type="cellIs" dxfId="2306" priority="40" operator="equal">
      <formula>"Signed Off"</formula>
    </cfRule>
  </conditionalFormatting>
  <conditionalFormatting sqref="A33">
    <cfRule type="expression" dxfId="2305" priority="39">
      <formula>$H33="Complete"</formula>
    </cfRule>
  </conditionalFormatting>
  <conditionalFormatting sqref="D33">
    <cfRule type="expression" dxfId="2304" priority="38">
      <formula>$H33="Complete"</formula>
    </cfRule>
  </conditionalFormatting>
  <conditionalFormatting sqref="B33">
    <cfRule type="expression" dxfId="2303" priority="37">
      <formula>$H33="Complete"</formula>
    </cfRule>
  </conditionalFormatting>
  <conditionalFormatting sqref="C33">
    <cfRule type="expression" dxfId="2302" priority="36">
      <formula>$H33="Complete"</formula>
    </cfRule>
  </conditionalFormatting>
  <conditionalFormatting sqref="C33">
    <cfRule type="expression" dxfId="2301" priority="35">
      <formula>$H33="Complete"</formula>
    </cfRule>
  </conditionalFormatting>
  <conditionalFormatting sqref="A34">
    <cfRule type="expression" dxfId="2300" priority="34">
      <formula>$H34="Complete"</formula>
    </cfRule>
  </conditionalFormatting>
  <conditionalFormatting sqref="A34">
    <cfRule type="expression" dxfId="2299" priority="33">
      <formula>$H34="Complete"</formula>
    </cfRule>
  </conditionalFormatting>
  <conditionalFormatting sqref="D34">
    <cfRule type="expression" dxfId="2298" priority="32">
      <formula>$H34="Complete"</formula>
    </cfRule>
  </conditionalFormatting>
  <conditionalFormatting sqref="C34">
    <cfRule type="expression" dxfId="2297" priority="31">
      <formula>$H34="Complete"</formula>
    </cfRule>
  </conditionalFormatting>
  <conditionalFormatting sqref="C34">
    <cfRule type="expression" dxfId="2296" priority="30">
      <formula>$H34="Complete"</formula>
    </cfRule>
  </conditionalFormatting>
  <conditionalFormatting sqref="B34">
    <cfRule type="expression" dxfId="2295" priority="29">
      <formula>$H34="Complete"</formula>
    </cfRule>
  </conditionalFormatting>
  <conditionalFormatting sqref="A35">
    <cfRule type="expression" dxfId="2294" priority="28">
      <formula>$H35="Complete"</formula>
    </cfRule>
  </conditionalFormatting>
  <conditionalFormatting sqref="B35">
    <cfRule type="expression" dxfId="2293" priority="26">
      <formula>$H35="Complete"</formula>
    </cfRule>
  </conditionalFormatting>
  <conditionalFormatting sqref="C35">
    <cfRule type="expression" dxfId="2292" priority="25">
      <formula>$H35="Complete"</formula>
    </cfRule>
  </conditionalFormatting>
  <conditionalFormatting sqref="C35">
    <cfRule type="expression" dxfId="2291" priority="24">
      <formula>$H35="Complete"</formula>
    </cfRule>
  </conditionalFormatting>
  <conditionalFormatting sqref="I33">
    <cfRule type="expression" dxfId="2290" priority="23">
      <formula>$H33="Complete"</formula>
    </cfRule>
  </conditionalFormatting>
  <conditionalFormatting sqref="I34">
    <cfRule type="expression" dxfId="2289" priority="22">
      <formula>$H34="Complete"</formula>
    </cfRule>
  </conditionalFormatting>
  <conditionalFormatting sqref="I35">
    <cfRule type="expression" dxfId="2288" priority="21">
      <formula>$H35="Complete"</formula>
    </cfRule>
  </conditionalFormatting>
  <conditionalFormatting sqref="D35">
    <cfRule type="expression" dxfId="2287" priority="20">
      <formula>$H35="Complete"</formula>
    </cfRule>
  </conditionalFormatting>
  <conditionalFormatting sqref="D36">
    <cfRule type="expression" dxfId="2286" priority="19">
      <formula>$H36="Complete"</formula>
    </cfRule>
  </conditionalFormatting>
  <conditionalFormatting sqref="B36">
    <cfRule type="expression" dxfId="2285" priority="18">
      <formula>$H36="Complete"</formula>
    </cfRule>
  </conditionalFormatting>
  <conditionalFormatting sqref="A36">
    <cfRule type="expression" dxfId="2284" priority="17">
      <formula>$H36="Complete"</formula>
    </cfRule>
  </conditionalFormatting>
  <conditionalFormatting sqref="A36">
    <cfRule type="expression" dxfId="2283" priority="16">
      <formula>$H36="Complete"</formula>
    </cfRule>
  </conditionalFormatting>
  <conditionalFormatting sqref="C36">
    <cfRule type="expression" dxfId="2282" priority="15">
      <formula>$H36="Complete"</formula>
    </cfRule>
  </conditionalFormatting>
  <conditionalFormatting sqref="H38">
    <cfRule type="expression" dxfId="2281" priority="14">
      <formula>$H38="Complete"</formula>
    </cfRule>
  </conditionalFormatting>
  <conditionalFormatting sqref="A38:B38">
    <cfRule type="expression" dxfId="2280" priority="13">
      <formula>$H38="Complete"</formula>
    </cfRule>
  </conditionalFormatting>
  <conditionalFormatting sqref="D38">
    <cfRule type="expression" dxfId="2279" priority="12">
      <formula>$H38="Complete"</formula>
    </cfRule>
  </conditionalFormatting>
  <conditionalFormatting sqref="C38">
    <cfRule type="expression" dxfId="2278" priority="11">
      <formula>$H38="Complete"</formula>
    </cfRule>
  </conditionalFormatting>
  <conditionalFormatting sqref="I38">
    <cfRule type="expression" dxfId="2277" priority="10">
      <formula>$H38="Complete"</formula>
    </cfRule>
  </conditionalFormatting>
  <conditionalFormatting sqref="I39">
    <cfRule type="expression" dxfId="2276" priority="9">
      <formula>$H39="Complete"</formula>
    </cfRule>
  </conditionalFormatting>
  <conditionalFormatting sqref="D39">
    <cfRule type="expression" dxfId="2275" priority="8">
      <formula>$H39="Complete"</formula>
    </cfRule>
  </conditionalFormatting>
  <conditionalFormatting sqref="A39 C39">
    <cfRule type="expression" dxfId="2274" priority="7">
      <formula>$H39="Complete"</formula>
    </cfRule>
  </conditionalFormatting>
  <conditionalFormatting sqref="B39">
    <cfRule type="expression" dxfId="2273" priority="6">
      <formula>$H39="Complete"</formula>
    </cfRule>
  </conditionalFormatting>
  <conditionalFormatting sqref="H39">
    <cfRule type="expression" dxfId="2272" priority="5">
      <formula>$H39="Complete"</formula>
    </cfRule>
  </conditionalFormatting>
  <conditionalFormatting sqref="D40">
    <cfRule type="expression" dxfId="2271" priority="4">
      <formula>$H40="Complete"</formula>
    </cfRule>
  </conditionalFormatting>
  <conditionalFormatting sqref="B46">
    <cfRule type="expression" dxfId="2270" priority="2">
      <formula>$H46="Complete"</formula>
    </cfRule>
  </conditionalFormatting>
  <conditionalFormatting sqref="B47">
    <cfRule type="expression" dxfId="2269" priority="1">
      <formula>$H47="Complete"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6</xdr:row>
                    <xdr:rowOff>9525</xdr:rowOff>
                  </from>
                  <to>
                    <xdr:col>12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1B2E58E7-7D7F-4C23-9D57-06C32139AD8D}">
          <x14:formula1>
            <xm:f>ProjectList!$B$606:$B$628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ProjectList!$B$2:$B$600</xm:f>
          </x14:formula1>
          <xm:sqref>B33:B47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88"/>
  <sheetViews>
    <sheetView zoomScaleNormal="100" workbookViewId="0">
      <selection activeCell="A15" sqref="A1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3" max="13" width="7.28515625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L1" s="517"/>
      <c r="M1" s="517"/>
      <c r="N1" s="517"/>
      <c r="O1" s="517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1360</v>
      </c>
      <c r="I2" s="175" t="str">
        <f>LOOKUP(H2,ProjectList!B606:B628,ProjectList!C606:C628)</f>
        <v>robert.price@navistar.com</v>
      </c>
      <c r="J2" s="176"/>
      <c r="K2" s="176"/>
      <c r="L2" s="517"/>
      <c r="M2" s="517"/>
      <c r="N2" s="517"/>
      <c r="O2" s="51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517"/>
      <c r="M3" s="517"/>
      <c r="N3" s="517"/>
      <c r="O3" s="51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515"/>
      <c r="M5" s="516"/>
      <c r="N5" s="516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515"/>
      <c r="M6" s="516"/>
      <c r="N6" s="516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515"/>
      <c r="M7" s="516"/>
      <c r="N7" s="516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515"/>
      <c r="M8" s="516"/>
      <c r="N8" s="516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416"/>
      <c r="M12" s="416"/>
      <c r="N12" s="416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417"/>
      <c r="M13" s="417"/>
      <c r="N13" s="417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416"/>
      <c r="M14" s="416"/>
      <c r="N14" s="416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e">
        <f>IF('Monday 2'!#REF!="","",'Monday 2'!#REF!)</f>
        <v>#REF!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47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268" priority="2367">
      <formula>$H84=0</formula>
    </cfRule>
  </conditionalFormatting>
  <conditionalFormatting sqref="D60:D64 D69:D70 D67">
    <cfRule type="expression" dxfId="2267" priority="2375">
      <formula>$H60=0</formula>
    </cfRule>
  </conditionalFormatting>
  <conditionalFormatting sqref="D68">
    <cfRule type="expression" dxfId="2266" priority="2374">
      <formula>$H68=0</formula>
    </cfRule>
  </conditionalFormatting>
  <conditionalFormatting sqref="D72">
    <cfRule type="expression" dxfId="2265" priority="2373">
      <formula>$H72=0</formula>
    </cfRule>
  </conditionalFormatting>
  <conditionalFormatting sqref="D74">
    <cfRule type="expression" dxfId="2264" priority="2372">
      <formula>$H74=0</formula>
    </cfRule>
  </conditionalFormatting>
  <conditionalFormatting sqref="D81">
    <cfRule type="expression" dxfId="2263" priority="2371">
      <formula>$H81=0</formula>
    </cfRule>
  </conditionalFormatting>
  <conditionalFormatting sqref="D75">
    <cfRule type="expression" dxfId="2262" priority="2370">
      <formula>$H75=0</formula>
    </cfRule>
  </conditionalFormatting>
  <conditionalFormatting sqref="D71">
    <cfRule type="expression" dxfId="2261" priority="2369">
      <formula>$H71=0</formula>
    </cfRule>
  </conditionalFormatting>
  <conditionalFormatting sqref="D83">
    <cfRule type="expression" dxfId="2260" priority="2368">
      <formula>$H83=0</formula>
    </cfRule>
  </conditionalFormatting>
  <conditionalFormatting sqref="D85">
    <cfRule type="expression" dxfId="2259" priority="2366">
      <formula>$H85=0</formula>
    </cfRule>
  </conditionalFormatting>
  <conditionalFormatting sqref="D86">
    <cfRule type="expression" dxfId="2258" priority="2365">
      <formula>$H86=0</formula>
    </cfRule>
  </conditionalFormatting>
  <conditionalFormatting sqref="D87">
    <cfRule type="expression" dxfId="2257" priority="2364">
      <formula>$H87=0</formula>
    </cfRule>
  </conditionalFormatting>
  <conditionalFormatting sqref="D88">
    <cfRule type="expression" dxfId="2256" priority="2363">
      <formula>$H88=0</formula>
    </cfRule>
  </conditionalFormatting>
  <conditionalFormatting sqref="D82">
    <cfRule type="expression" dxfId="2255" priority="2362">
      <formula>$H82=0</formula>
    </cfRule>
  </conditionalFormatting>
  <conditionalFormatting sqref="D66">
    <cfRule type="expression" dxfId="2254" priority="2361">
      <formula>$H66=0</formula>
    </cfRule>
  </conditionalFormatting>
  <conditionalFormatting sqref="D65">
    <cfRule type="expression" dxfId="2253" priority="2360">
      <formula>$H65=0</formula>
    </cfRule>
  </conditionalFormatting>
  <conditionalFormatting sqref="D69">
    <cfRule type="expression" dxfId="2252" priority="2359">
      <formula>$H69=0</formula>
    </cfRule>
  </conditionalFormatting>
  <conditionalFormatting sqref="D70">
    <cfRule type="expression" dxfId="2251" priority="2358">
      <formula>$H70=0</formula>
    </cfRule>
  </conditionalFormatting>
  <conditionalFormatting sqref="D71">
    <cfRule type="expression" dxfId="2250" priority="2357">
      <formula>$H71=0</formula>
    </cfRule>
  </conditionalFormatting>
  <conditionalFormatting sqref="D74">
    <cfRule type="expression" dxfId="2249" priority="2356">
      <formula>$H74=0</formula>
    </cfRule>
  </conditionalFormatting>
  <conditionalFormatting sqref="D72">
    <cfRule type="expression" dxfId="2248" priority="2355">
      <formula>$H72=0</formula>
    </cfRule>
  </conditionalFormatting>
  <conditionalFormatting sqref="D68">
    <cfRule type="expression" dxfId="2247" priority="2354">
      <formula>$H68=0</formula>
    </cfRule>
  </conditionalFormatting>
  <conditionalFormatting sqref="D76">
    <cfRule type="expression" dxfId="2246" priority="2353">
      <formula>$H76=0</formula>
    </cfRule>
  </conditionalFormatting>
  <conditionalFormatting sqref="D77">
    <cfRule type="expression" dxfId="2245" priority="2352">
      <formula>$H77=0</formula>
    </cfRule>
  </conditionalFormatting>
  <conditionalFormatting sqref="D78">
    <cfRule type="expression" dxfId="2244" priority="2351">
      <formula>$H78=0</formula>
    </cfRule>
  </conditionalFormatting>
  <conditionalFormatting sqref="D79">
    <cfRule type="expression" dxfId="2243" priority="2350">
      <formula>$H79=0</formula>
    </cfRule>
  </conditionalFormatting>
  <conditionalFormatting sqref="D80">
    <cfRule type="expression" dxfId="2242" priority="2349">
      <formula>$H80=0</formula>
    </cfRule>
  </conditionalFormatting>
  <conditionalFormatting sqref="A47:A55">
    <cfRule type="expression" dxfId="2241" priority="2031">
      <formula>$H47="Complete"</formula>
    </cfRule>
  </conditionalFormatting>
  <conditionalFormatting sqref="A47:A57">
    <cfRule type="expression" dxfId="2240" priority="2030">
      <formula>$H47="Complete"</formula>
    </cfRule>
  </conditionalFormatting>
  <conditionalFormatting sqref="C48:C57">
    <cfRule type="expression" dxfId="2239" priority="2029">
      <formula>$H48="Complete"</formula>
    </cfRule>
  </conditionalFormatting>
  <conditionalFormatting sqref="D47:D57">
    <cfRule type="expression" dxfId="2238" priority="2028">
      <formula>$H47="Complete"</formula>
    </cfRule>
  </conditionalFormatting>
  <conditionalFormatting sqref="I56:I57">
    <cfRule type="expression" dxfId="2237" priority="2027">
      <formula>$H56="Complete"</formula>
    </cfRule>
  </conditionalFormatting>
  <conditionalFormatting sqref="B56:B57">
    <cfRule type="expression" dxfId="2236" priority="1982">
      <formula>$H56="Complete"</formula>
    </cfRule>
  </conditionalFormatting>
  <conditionalFormatting sqref="A45">
    <cfRule type="expression" dxfId="2235" priority="1170">
      <formula>$H45="Complete"</formula>
    </cfRule>
  </conditionalFormatting>
  <conditionalFormatting sqref="A45">
    <cfRule type="expression" dxfId="2234" priority="1169">
      <formula>$H45="Complete"</formula>
    </cfRule>
  </conditionalFormatting>
  <conditionalFormatting sqref="C45">
    <cfRule type="expression" dxfId="2233" priority="1167">
      <formula>$H45="Complete"</formula>
    </cfRule>
  </conditionalFormatting>
  <conditionalFormatting sqref="D45">
    <cfRule type="expression" dxfId="2232" priority="1166">
      <formula>$H45="Complete"</formula>
    </cfRule>
  </conditionalFormatting>
  <conditionalFormatting sqref="H56:H57">
    <cfRule type="expression" dxfId="2231" priority="1165">
      <formula>$H56="Complete"</formula>
    </cfRule>
  </conditionalFormatting>
  <conditionalFormatting sqref="H56:H57">
    <cfRule type="expression" dxfId="2230" priority="1164">
      <formula>$H56="Complete"</formula>
    </cfRule>
  </conditionalFormatting>
  <conditionalFormatting sqref="A46">
    <cfRule type="expression" dxfId="2229" priority="946">
      <formula>$H46="Complete"</formula>
    </cfRule>
  </conditionalFormatting>
  <conditionalFormatting sqref="A46">
    <cfRule type="expression" dxfId="2228" priority="945">
      <formula>$H46="Complete"</formula>
    </cfRule>
  </conditionalFormatting>
  <conditionalFormatting sqref="C46:C47">
    <cfRule type="expression" dxfId="2227" priority="942">
      <formula>$H46="Complete"</formula>
    </cfRule>
  </conditionalFormatting>
  <conditionalFormatting sqref="D46">
    <cfRule type="expression" dxfId="2226" priority="941">
      <formula>$H46="Complete"</formula>
    </cfRule>
  </conditionalFormatting>
  <conditionalFormatting sqref="C46:C47">
    <cfRule type="expression" dxfId="2225" priority="940">
      <formula>$H46="Complete"</formula>
    </cfRule>
  </conditionalFormatting>
  <conditionalFormatting sqref="C46:C47">
    <cfRule type="expression" dxfId="2224" priority="944">
      <formula>$H46="Complete"</formula>
    </cfRule>
  </conditionalFormatting>
  <conditionalFormatting sqref="D46">
    <cfRule type="expression" dxfId="2223" priority="943">
      <formula>$H46="Complete"</formula>
    </cfRule>
  </conditionalFormatting>
  <conditionalFormatting sqref="D46">
    <cfRule type="expression" dxfId="2222" priority="939">
      <formula>$H46="Complete"</formula>
    </cfRule>
  </conditionalFormatting>
  <conditionalFormatting sqref="I46:I49">
    <cfRule type="expression" dxfId="2221" priority="488">
      <formula>$H46="Complete"</formula>
    </cfRule>
  </conditionalFormatting>
  <conditionalFormatting sqref="I50:I55">
    <cfRule type="expression" dxfId="2220" priority="486">
      <formula>$H50="Complete"</formula>
    </cfRule>
  </conditionalFormatting>
  <conditionalFormatting sqref="I45">
    <cfRule type="expression" dxfId="2219" priority="484">
      <formula>$H45="Complete"</formula>
    </cfRule>
  </conditionalFormatting>
  <conditionalFormatting sqref="B45:B55">
    <cfRule type="expression" dxfId="2218" priority="482">
      <formula>$H45="Complete"</formula>
    </cfRule>
  </conditionalFormatting>
  <conditionalFormatting sqref="A44">
    <cfRule type="expression" dxfId="2217" priority="429">
      <formula>$H44="Complete"</formula>
    </cfRule>
  </conditionalFormatting>
  <conditionalFormatting sqref="C44">
    <cfRule type="expression" dxfId="2216" priority="427">
      <formula>$H44="Complete"</formula>
    </cfRule>
  </conditionalFormatting>
  <conditionalFormatting sqref="A44">
    <cfRule type="expression" dxfId="2215" priority="428">
      <formula>$H44="Complete"</formula>
    </cfRule>
  </conditionalFormatting>
  <conditionalFormatting sqref="C44">
    <cfRule type="expression" dxfId="2214" priority="426">
      <formula>$H44="Complete"</formula>
    </cfRule>
  </conditionalFormatting>
  <conditionalFormatting sqref="I44">
    <cfRule type="expression" dxfId="2213" priority="424">
      <formula>$H44="Complete"</formula>
    </cfRule>
  </conditionalFormatting>
  <conditionalFormatting sqref="B43">
    <cfRule type="expression" dxfId="2212" priority="419">
      <formula>$H43="Complete"</formula>
    </cfRule>
  </conditionalFormatting>
  <conditionalFormatting sqref="A43">
    <cfRule type="expression" dxfId="2211" priority="423">
      <formula>$H43="Complete"</formula>
    </cfRule>
  </conditionalFormatting>
  <conditionalFormatting sqref="C43">
    <cfRule type="expression" dxfId="2210" priority="421">
      <formula>$H43="Complete"</formula>
    </cfRule>
  </conditionalFormatting>
  <conditionalFormatting sqref="A43">
    <cfRule type="expression" dxfId="2209" priority="422">
      <formula>$H43="Complete"</formula>
    </cfRule>
  </conditionalFormatting>
  <conditionalFormatting sqref="I43">
    <cfRule type="expression" dxfId="2208" priority="420">
      <formula>$H43="Complete"</formula>
    </cfRule>
  </conditionalFormatting>
  <conditionalFormatting sqref="B44">
    <cfRule type="expression" dxfId="2207" priority="418">
      <formula>$H44="Complete"</formula>
    </cfRule>
  </conditionalFormatting>
  <conditionalFormatting sqref="D43">
    <cfRule type="expression" dxfId="2206" priority="416">
      <formula>$H43="Complete"</formula>
    </cfRule>
  </conditionalFormatting>
  <conditionalFormatting sqref="D44">
    <cfRule type="expression" dxfId="2205" priority="415">
      <formula>$H44="Complete"</formula>
    </cfRule>
  </conditionalFormatting>
  <conditionalFormatting sqref="A34">
    <cfRule type="expression" dxfId="2204" priority="121">
      <formula>$H34="Complete"</formula>
    </cfRule>
  </conditionalFormatting>
  <conditionalFormatting sqref="A38">
    <cfRule type="expression" dxfId="2203" priority="61">
      <formula>$H38="Complete"</formula>
    </cfRule>
  </conditionalFormatting>
  <conditionalFormatting sqref="D38">
    <cfRule type="expression" dxfId="2202" priority="60">
      <formula>$H38="Complete"</formula>
    </cfRule>
  </conditionalFormatting>
  <conditionalFormatting sqref="B38">
    <cfRule type="expression" dxfId="2201" priority="59">
      <formula>$H38="Complete"</formula>
    </cfRule>
  </conditionalFormatting>
  <conditionalFormatting sqref="C38">
    <cfRule type="expression" dxfId="2200" priority="58">
      <formula>$H38="Complete"</formula>
    </cfRule>
  </conditionalFormatting>
  <conditionalFormatting sqref="C38">
    <cfRule type="expression" dxfId="2199" priority="57">
      <formula>$H38="Complete"</formula>
    </cfRule>
  </conditionalFormatting>
  <conditionalFormatting sqref="I38">
    <cfRule type="expression" dxfId="2198" priority="56">
      <formula>$H38="Complete"</formula>
    </cfRule>
  </conditionalFormatting>
  <conditionalFormatting sqref="A39">
    <cfRule type="expression" dxfId="2197" priority="54">
      <formula>$H39="Complete"</formula>
    </cfRule>
  </conditionalFormatting>
  <conditionalFormatting sqref="D39">
    <cfRule type="expression" dxfId="2196" priority="53">
      <formula>$H39="Complete"</formula>
    </cfRule>
  </conditionalFormatting>
  <conditionalFormatting sqref="B39">
    <cfRule type="expression" dxfId="2195" priority="52">
      <formula>$H39="Complete"</formula>
    </cfRule>
  </conditionalFormatting>
  <conditionalFormatting sqref="I39">
    <cfRule type="expression" dxfId="2194" priority="51">
      <formula>$H39="Complete"</formula>
    </cfRule>
  </conditionalFormatting>
  <conditionalFormatting sqref="C39">
    <cfRule type="expression" dxfId="2193" priority="50">
      <formula>$H39="Complete"</formula>
    </cfRule>
  </conditionalFormatting>
  <conditionalFormatting sqref="C39">
    <cfRule type="expression" dxfId="2192" priority="49">
      <formula>$H39="Complete"</formula>
    </cfRule>
  </conditionalFormatting>
  <conditionalFormatting sqref="B40">
    <cfRule type="expression" dxfId="2191" priority="47">
      <formula>$H40="Complete"</formula>
    </cfRule>
  </conditionalFormatting>
  <conditionalFormatting sqref="D40">
    <cfRule type="expression" dxfId="2190" priority="44">
      <formula>$H40="Complete"</formula>
    </cfRule>
  </conditionalFormatting>
  <conditionalFormatting sqref="D40">
    <cfRule type="expression" dxfId="2189" priority="46">
      <formula>$H40="Complete"</formula>
    </cfRule>
  </conditionalFormatting>
  <conditionalFormatting sqref="D40">
    <cfRule type="expression" dxfId="2188" priority="45">
      <formula>$H40="Complete"</formula>
    </cfRule>
  </conditionalFormatting>
  <conditionalFormatting sqref="C40">
    <cfRule type="expression" dxfId="2187" priority="43">
      <formula>$H40="Complete"</formula>
    </cfRule>
  </conditionalFormatting>
  <conditionalFormatting sqref="I40">
    <cfRule type="expression" dxfId="2186" priority="42">
      <formula>$H40="Complete"</formula>
    </cfRule>
  </conditionalFormatting>
  <conditionalFormatting sqref="B41">
    <cfRule type="expression" dxfId="2185" priority="41">
      <formula>$H41="Complete"</formula>
    </cfRule>
  </conditionalFormatting>
  <conditionalFormatting sqref="C41">
    <cfRule type="expression" dxfId="2184" priority="40">
      <formula>$H41="Complete"</formula>
    </cfRule>
  </conditionalFormatting>
  <conditionalFormatting sqref="C41">
    <cfRule type="expression" dxfId="2183" priority="39">
      <formula>$H41="Complete"</formula>
    </cfRule>
  </conditionalFormatting>
  <conditionalFormatting sqref="D41">
    <cfRule type="expression" dxfId="2182" priority="36">
      <formula>$H41="Complete"</formula>
    </cfRule>
  </conditionalFormatting>
  <conditionalFormatting sqref="D41">
    <cfRule type="expression" dxfId="2181" priority="38">
      <formula>$H41="Complete"</formula>
    </cfRule>
  </conditionalFormatting>
  <conditionalFormatting sqref="D41">
    <cfRule type="expression" dxfId="2180" priority="37">
      <formula>$H41="Complete"</formula>
    </cfRule>
  </conditionalFormatting>
  <conditionalFormatting sqref="I41">
    <cfRule type="expression" dxfId="2179" priority="35">
      <formula>$H41="Complete"</formula>
    </cfRule>
  </conditionalFormatting>
  <conditionalFormatting sqref="A40:A41">
    <cfRule type="expression" dxfId="2178" priority="34">
      <formula>$H40="Complete"</formula>
    </cfRule>
  </conditionalFormatting>
  <conditionalFormatting sqref="A42">
    <cfRule type="expression" dxfId="2177" priority="32">
      <formula>$H42="Complete"</formula>
    </cfRule>
  </conditionalFormatting>
  <conditionalFormatting sqref="D42">
    <cfRule type="expression" dxfId="2176" priority="31">
      <formula>$H42="Complete"</formula>
    </cfRule>
  </conditionalFormatting>
  <conditionalFormatting sqref="B42">
    <cfRule type="expression" dxfId="2175" priority="30">
      <formula>$H42="Complete"</formula>
    </cfRule>
  </conditionalFormatting>
  <conditionalFormatting sqref="I42">
    <cfRule type="expression" dxfId="2174" priority="29">
      <formula>$H42="Complete"</formula>
    </cfRule>
  </conditionalFormatting>
  <conditionalFormatting sqref="C42">
    <cfRule type="expression" dxfId="2173" priority="28">
      <formula>$H42="Complete"</formula>
    </cfRule>
  </conditionalFormatting>
  <conditionalFormatting sqref="C42">
    <cfRule type="expression" dxfId="2172" priority="27">
      <formula>$H42="Complete"</formula>
    </cfRule>
  </conditionalFormatting>
  <conditionalFormatting sqref="A37">
    <cfRule type="expression" dxfId="2171" priority="24">
      <formula>$H37="Complete"</formula>
    </cfRule>
  </conditionalFormatting>
  <conditionalFormatting sqref="A37">
    <cfRule type="expression" dxfId="2170" priority="25">
      <formula>$H37="Complete"</formula>
    </cfRule>
  </conditionalFormatting>
  <conditionalFormatting sqref="C37">
    <cfRule type="expression" dxfId="2169" priority="23">
      <formula>$H37="Complete"</formula>
    </cfRule>
  </conditionalFormatting>
  <conditionalFormatting sqref="D37">
    <cfRule type="expression" dxfId="2168" priority="20">
      <formula>$H37="Complete"</formula>
    </cfRule>
  </conditionalFormatting>
  <conditionalFormatting sqref="D37">
    <cfRule type="expression" dxfId="2167" priority="22">
      <formula>$H37="Complete"</formula>
    </cfRule>
  </conditionalFormatting>
  <conditionalFormatting sqref="D37">
    <cfRule type="expression" dxfId="2166" priority="21">
      <formula>$H37="Complete"</formula>
    </cfRule>
  </conditionalFormatting>
  <conditionalFormatting sqref="I37">
    <cfRule type="expression" dxfId="2165" priority="19">
      <formula>$H37="Complete"</formula>
    </cfRule>
  </conditionalFormatting>
  <conditionalFormatting sqref="B37">
    <cfRule type="expression" dxfId="2164" priority="18">
      <formula>$H37="Complete"</formula>
    </cfRule>
  </conditionalFormatting>
  <conditionalFormatting sqref="D34">
    <cfRule type="expression" dxfId="2163" priority="16">
      <formula>$H34="Complete"</formula>
    </cfRule>
  </conditionalFormatting>
  <conditionalFormatting sqref="B34">
    <cfRule type="expression" dxfId="2162" priority="15">
      <formula>$H34="Complete"</formula>
    </cfRule>
  </conditionalFormatting>
  <conditionalFormatting sqref="I34">
    <cfRule type="expression" dxfId="2161" priority="14">
      <formula>$H34="Complete"</formula>
    </cfRule>
  </conditionalFormatting>
  <conditionalFormatting sqref="A36">
    <cfRule type="expression" dxfId="2160" priority="11">
      <formula>$H36="Complete"</formula>
    </cfRule>
  </conditionalFormatting>
  <conditionalFormatting sqref="B36:D36 I36">
    <cfRule type="expression" dxfId="2159" priority="10">
      <formula>$H36="Complete"</formula>
    </cfRule>
  </conditionalFormatting>
  <conditionalFormatting sqref="A33">
    <cfRule type="expression" dxfId="2158" priority="9">
      <formula>$H33="Complete"</formula>
    </cfRule>
  </conditionalFormatting>
  <conditionalFormatting sqref="B33:D33 H33:I33 H34:H55">
    <cfRule type="expression" dxfId="2157" priority="8">
      <formula>$H33="Complete"</formula>
    </cfRule>
  </conditionalFormatting>
  <conditionalFormatting sqref="C34">
    <cfRule type="expression" dxfId="2156" priority="7">
      <formula>$H34="Complete"</formula>
    </cfRule>
  </conditionalFormatting>
  <conditionalFormatting sqref="A35:D35 I35">
    <cfRule type="expression" dxfId="2155" priority="5">
      <formula>$H35="Complete"</formula>
    </cfRule>
  </conditionalFormatting>
  <conditionalFormatting sqref="I6:I31">
    <cfRule type="cellIs" dxfId="2154" priority="4" operator="equal">
      <formula>"Needs Trained"</formula>
    </cfRule>
  </conditionalFormatting>
  <conditionalFormatting sqref="I6:I31">
    <cfRule type="cellIs" dxfId="2153" priority="3" operator="equal">
      <formula>"Signed Off"</formula>
    </cfRule>
  </conditionalFormatting>
  <conditionalFormatting sqref="I5">
    <cfRule type="cellIs" dxfId="2152" priority="2" operator="equal">
      <formula>"Needs Trained"</formula>
    </cfRule>
  </conditionalFormatting>
  <conditionalFormatting sqref="I5">
    <cfRule type="cellIs" dxfId="2151" priority="1" operator="equal">
      <formula>"Signed Off"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57150</xdr:colOff>
                    <xdr:row>0</xdr:row>
                    <xdr:rowOff>95250</xdr:rowOff>
                  </from>
                  <to>
                    <xdr:col>12</xdr:col>
                    <xdr:colOff>552450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57150</xdr:colOff>
                    <xdr:row>0</xdr:row>
                    <xdr:rowOff>114300</xdr:rowOff>
                  </from>
                  <to>
                    <xdr:col>14</xdr:col>
                    <xdr:colOff>171450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0</xdr:rowOff>
                  </from>
                  <to>
                    <xdr:col>13</xdr:col>
                    <xdr:colOff>57150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900-000004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ProjectList!$B$2:$B$600</xm:f>
          </x14:formula1>
          <xm:sqref>B33:B55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88"/>
  <sheetViews>
    <sheetView zoomScaleNormal="100" workbookViewId="0">
      <selection activeCell="A14" sqref="A14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44272</v>
      </c>
      <c r="V13" s="425"/>
      <c r="W13" s="432"/>
    </row>
    <row r="14" spans="1:23" s="182" customForma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27" customHeight="1" x14ac:dyDescent="0.2">
      <c r="A40" s="278"/>
      <c r="B40" s="179"/>
      <c r="C40" s="148"/>
      <c r="D40" s="149"/>
      <c r="E40" s="151"/>
      <c r="F40" s="147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01"/>
      <c r="J41" s="502"/>
      <c r="K41" s="389"/>
    </row>
    <row r="42" spans="1:14" s="170" customFormat="1" x14ac:dyDescent="0.2">
      <c r="A42" s="278"/>
      <c r="B42" s="179"/>
      <c r="C42" s="149"/>
      <c r="D42" s="149"/>
      <c r="E42" s="151"/>
      <c r="F42" s="147"/>
      <c r="G42" s="151"/>
      <c r="H42" s="150" t="s">
        <v>98</v>
      </c>
      <c r="I42" s="503"/>
      <c r="J42" s="504"/>
      <c r="K42" s="389"/>
    </row>
    <row r="43" spans="1:14" s="170" customFormat="1" x14ac:dyDescent="0.2">
      <c r="A43" s="278"/>
      <c r="B43" s="179"/>
      <c r="C43" s="149"/>
      <c r="D43" s="149"/>
      <c r="E43" s="151"/>
      <c r="F43" s="147"/>
      <c r="G43" s="151"/>
      <c r="H43" s="150" t="s">
        <v>98</v>
      </c>
      <c r="I43" s="503"/>
      <c r="J43" s="504"/>
      <c r="K43" s="389"/>
    </row>
    <row r="44" spans="1:14" s="170" customFormat="1" x14ac:dyDescent="0.2">
      <c r="A44" s="278"/>
      <c r="B44" s="179"/>
      <c r="C44" s="149"/>
      <c r="D44" s="149"/>
      <c r="E44" s="151"/>
      <c r="F44" s="147"/>
      <c r="G44" s="151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51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8"/>
      <c r="D47" s="149"/>
      <c r="E47" s="151"/>
      <c r="F47" s="147"/>
      <c r="G47" s="151"/>
      <c r="H47" s="150" t="s">
        <v>98</v>
      </c>
      <c r="I47" s="503"/>
      <c r="J47" s="504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2150" priority="652">
      <formula>$H51="Complete"</formula>
    </cfRule>
  </conditionalFormatting>
  <conditionalFormatting sqref="A51:A52 A54:A55">
    <cfRule type="expression" dxfId="2149" priority="651">
      <formula>$H51="Complete"</formula>
    </cfRule>
  </conditionalFormatting>
  <conditionalFormatting sqref="C54:C55">
    <cfRule type="expression" dxfId="2148" priority="650">
      <formula>$H54="Complete"</formula>
    </cfRule>
  </conditionalFormatting>
  <conditionalFormatting sqref="D54:D55">
    <cfRule type="expression" dxfId="2147" priority="649">
      <formula>$H54="Complete"</formula>
    </cfRule>
  </conditionalFormatting>
  <conditionalFormatting sqref="A50">
    <cfRule type="expression" dxfId="2146" priority="647">
      <formula>$H50="Complete"</formula>
    </cfRule>
  </conditionalFormatting>
  <conditionalFormatting sqref="A50">
    <cfRule type="expression" dxfId="2145" priority="646">
      <formula>$H50="Complete"</formula>
    </cfRule>
  </conditionalFormatting>
  <conditionalFormatting sqref="A53">
    <cfRule type="expression" dxfId="2144" priority="645">
      <formula>$H53="Complete"</formula>
    </cfRule>
  </conditionalFormatting>
  <conditionalFormatting sqref="A53">
    <cfRule type="expression" dxfId="2143" priority="644">
      <formula>$H53="Complete"</formula>
    </cfRule>
  </conditionalFormatting>
  <conditionalFormatting sqref="D53">
    <cfRule type="expression" dxfId="2142" priority="643">
      <formula>$H53="Complete"</formula>
    </cfRule>
  </conditionalFormatting>
  <conditionalFormatting sqref="C53">
    <cfRule type="expression" dxfId="2141" priority="640">
      <formula>$H53="Complete"</formula>
    </cfRule>
  </conditionalFormatting>
  <conditionalFormatting sqref="C53">
    <cfRule type="expression" dxfId="2140" priority="641">
      <formula>$H53="Complete"</formula>
    </cfRule>
  </conditionalFormatting>
  <conditionalFormatting sqref="C51">
    <cfRule type="expression" dxfId="2139" priority="638">
      <formula>$H51="Complete"</formula>
    </cfRule>
  </conditionalFormatting>
  <conditionalFormatting sqref="C51">
    <cfRule type="expression" dxfId="2138" priority="637">
      <formula>$H51="Complete"</formula>
    </cfRule>
  </conditionalFormatting>
  <conditionalFormatting sqref="D51">
    <cfRule type="expression" dxfId="2137" priority="636">
      <formula>$H51="Complete"</formula>
    </cfRule>
  </conditionalFormatting>
  <conditionalFormatting sqref="A49">
    <cfRule type="expression" dxfId="2136" priority="588">
      <formula>$H49="Complete"</formula>
    </cfRule>
  </conditionalFormatting>
  <conditionalFormatting sqref="A49">
    <cfRule type="expression" dxfId="2135" priority="587">
      <formula>$H49="Complete"</formula>
    </cfRule>
  </conditionalFormatting>
  <conditionalFormatting sqref="C49">
    <cfRule type="expression" dxfId="2134" priority="585">
      <formula>$H49="Complete"</formula>
    </cfRule>
  </conditionalFormatting>
  <conditionalFormatting sqref="C49">
    <cfRule type="expression" dxfId="2133" priority="584">
      <formula>$H49="Complete"</formula>
    </cfRule>
  </conditionalFormatting>
  <conditionalFormatting sqref="D49">
    <cfRule type="expression" dxfId="2132" priority="583">
      <formula>$H49="Complete"</formula>
    </cfRule>
  </conditionalFormatting>
  <conditionalFormatting sqref="A45">
    <cfRule type="expression" dxfId="2131" priority="581">
      <formula>$H45="Complete"</formula>
    </cfRule>
  </conditionalFormatting>
  <conditionalFormatting sqref="A45">
    <cfRule type="expression" dxfId="2130" priority="580">
      <formula>$H45="Complete"</formula>
    </cfRule>
  </conditionalFormatting>
  <conditionalFormatting sqref="A43">
    <cfRule type="expression" dxfId="2129" priority="573">
      <formula>$H43="Complete"</formula>
    </cfRule>
  </conditionalFormatting>
  <conditionalFormatting sqref="A43">
    <cfRule type="expression" dxfId="2128" priority="572">
      <formula>$H43="Complete"</formula>
    </cfRule>
  </conditionalFormatting>
  <conditionalFormatting sqref="D45">
    <cfRule type="expression" dxfId="2127" priority="571">
      <formula>$H45="Complete"</formula>
    </cfRule>
  </conditionalFormatting>
  <conditionalFormatting sqref="A44">
    <cfRule type="expression" dxfId="2126" priority="565">
      <formula>$H44="Complete"</formula>
    </cfRule>
  </conditionalFormatting>
  <conditionalFormatting sqref="A44">
    <cfRule type="expression" dxfId="2125" priority="564">
      <formula>$H44="Complete"</formula>
    </cfRule>
  </conditionalFormatting>
  <conditionalFormatting sqref="D44">
    <cfRule type="expression" dxfId="2124" priority="560">
      <formula>$H44="Complete"</formula>
    </cfRule>
  </conditionalFormatting>
  <conditionalFormatting sqref="D60:D64 D69:D70 D67">
    <cfRule type="expression" dxfId="2123" priority="679">
      <formula>$H60=0</formula>
    </cfRule>
  </conditionalFormatting>
  <conditionalFormatting sqref="D68">
    <cfRule type="expression" dxfId="2122" priority="678">
      <formula>$H68=0</formula>
    </cfRule>
  </conditionalFormatting>
  <conditionalFormatting sqref="D72">
    <cfRule type="expression" dxfId="2121" priority="677">
      <formula>$H72=0</formula>
    </cfRule>
  </conditionalFormatting>
  <conditionalFormatting sqref="D74">
    <cfRule type="expression" dxfId="2120" priority="676">
      <formula>$H74=0</formula>
    </cfRule>
  </conditionalFormatting>
  <conditionalFormatting sqref="D81">
    <cfRule type="expression" dxfId="2119" priority="675">
      <formula>$H81=0</formula>
    </cfRule>
  </conditionalFormatting>
  <conditionalFormatting sqref="D75">
    <cfRule type="expression" dxfId="2118" priority="674">
      <formula>$H75=0</formula>
    </cfRule>
  </conditionalFormatting>
  <conditionalFormatting sqref="D71">
    <cfRule type="expression" dxfId="2117" priority="673">
      <formula>$H71=0</formula>
    </cfRule>
  </conditionalFormatting>
  <conditionalFormatting sqref="D83">
    <cfRule type="expression" dxfId="2116" priority="672">
      <formula>$H83=0</formula>
    </cfRule>
  </conditionalFormatting>
  <conditionalFormatting sqref="D84">
    <cfRule type="expression" dxfId="2115" priority="671">
      <formula>$H84=0</formula>
    </cfRule>
  </conditionalFormatting>
  <conditionalFormatting sqref="D85">
    <cfRule type="expression" dxfId="2114" priority="670">
      <formula>$H85=0</formula>
    </cfRule>
  </conditionalFormatting>
  <conditionalFormatting sqref="D86">
    <cfRule type="expression" dxfId="2113" priority="669">
      <formula>$H86=0</formula>
    </cfRule>
  </conditionalFormatting>
  <conditionalFormatting sqref="D87">
    <cfRule type="expression" dxfId="2112" priority="668">
      <formula>$H87=0</formula>
    </cfRule>
  </conditionalFormatting>
  <conditionalFormatting sqref="D88">
    <cfRule type="expression" dxfId="2111" priority="667">
      <formula>$H88=0</formula>
    </cfRule>
  </conditionalFormatting>
  <conditionalFormatting sqref="D82">
    <cfRule type="expression" dxfId="2110" priority="666">
      <formula>$H82=0</formula>
    </cfRule>
  </conditionalFormatting>
  <conditionalFormatting sqref="D66">
    <cfRule type="expression" dxfId="2109" priority="665">
      <formula>$H66=0</formula>
    </cfRule>
  </conditionalFormatting>
  <conditionalFormatting sqref="D65">
    <cfRule type="expression" dxfId="2108" priority="664">
      <formula>$H65=0</formula>
    </cfRule>
  </conditionalFormatting>
  <conditionalFormatting sqref="D69">
    <cfRule type="expression" dxfId="2107" priority="663">
      <formula>$H69=0</formula>
    </cfRule>
  </conditionalFormatting>
  <conditionalFormatting sqref="D70">
    <cfRule type="expression" dxfId="2106" priority="662">
      <formula>$H70=0</formula>
    </cfRule>
  </conditionalFormatting>
  <conditionalFormatting sqref="D71">
    <cfRule type="expression" dxfId="2105" priority="661">
      <formula>$H71=0</formula>
    </cfRule>
  </conditionalFormatting>
  <conditionalFormatting sqref="D74">
    <cfRule type="expression" dxfId="2104" priority="660">
      <formula>$H74=0</formula>
    </cfRule>
  </conditionalFormatting>
  <conditionalFormatting sqref="D72">
    <cfRule type="expression" dxfId="2103" priority="659">
      <formula>$H72=0</formula>
    </cfRule>
  </conditionalFormatting>
  <conditionalFormatting sqref="D68">
    <cfRule type="expression" dxfId="2102" priority="658">
      <formula>$H68=0</formula>
    </cfRule>
  </conditionalFormatting>
  <conditionalFormatting sqref="D76">
    <cfRule type="expression" dxfId="2101" priority="657">
      <formula>$H76=0</formula>
    </cfRule>
  </conditionalFormatting>
  <conditionalFormatting sqref="D77">
    <cfRule type="expression" dxfId="2100" priority="656">
      <formula>$H77=0</formula>
    </cfRule>
  </conditionalFormatting>
  <conditionalFormatting sqref="D78">
    <cfRule type="expression" dxfId="2099" priority="655">
      <formula>$H78=0</formula>
    </cfRule>
  </conditionalFormatting>
  <conditionalFormatting sqref="D79">
    <cfRule type="expression" dxfId="2098" priority="654">
      <formula>$H79=0</formula>
    </cfRule>
  </conditionalFormatting>
  <conditionalFormatting sqref="D80">
    <cfRule type="expression" dxfId="2097" priority="653">
      <formula>$H80=0</formula>
    </cfRule>
  </conditionalFormatting>
  <conditionalFormatting sqref="C48 C50 C52">
    <cfRule type="expression" dxfId="2096" priority="625">
      <formula>$H48="Complete"</formula>
    </cfRule>
  </conditionalFormatting>
  <conditionalFormatting sqref="A48">
    <cfRule type="expression" dxfId="2095" priority="629">
      <formula>$H48="Complete"</formula>
    </cfRule>
  </conditionalFormatting>
  <conditionalFormatting sqref="A48">
    <cfRule type="expression" dxfId="2094" priority="628">
      <formula>$H48="Complete"</formula>
    </cfRule>
  </conditionalFormatting>
  <conditionalFormatting sqref="D48 D50 D52">
    <cfRule type="expression" dxfId="2093" priority="627">
      <formula>$H48="Complete"</formula>
    </cfRule>
  </conditionalFormatting>
  <conditionalFormatting sqref="C48 C50 C52">
    <cfRule type="expression" dxfId="2092" priority="626">
      <formula>$H48="Complete"</formula>
    </cfRule>
  </conditionalFormatting>
  <conditionalFormatting sqref="I48:I49">
    <cfRule type="expression" dxfId="2091" priority="559">
      <formula>$H48="Complete"</formula>
    </cfRule>
  </conditionalFormatting>
  <conditionalFormatting sqref="I50:I55">
    <cfRule type="expression" dxfId="2090" priority="557">
      <formula>$H50="Complete"</formula>
    </cfRule>
  </conditionalFormatting>
  <conditionalFormatting sqref="I44">
    <cfRule type="expression" dxfId="2089" priority="556">
      <formula>$H44="Complete"</formula>
    </cfRule>
  </conditionalFormatting>
  <conditionalFormatting sqref="I45">
    <cfRule type="expression" dxfId="2088" priority="555">
      <formula>$H45="Complete"</formula>
    </cfRule>
  </conditionalFormatting>
  <conditionalFormatting sqref="B48:B55">
    <cfRule type="expression" dxfId="2087" priority="553">
      <formula>$H48="Complete"</formula>
    </cfRule>
  </conditionalFormatting>
  <conditionalFormatting sqref="A40">
    <cfRule type="expression" dxfId="2086" priority="508">
      <formula>$H40="Complete"</formula>
    </cfRule>
  </conditionalFormatting>
  <conditionalFormatting sqref="I40">
    <cfRule type="expression" dxfId="2085" priority="507">
      <formula>$H40="Complete"</formula>
    </cfRule>
  </conditionalFormatting>
  <conditionalFormatting sqref="A42">
    <cfRule type="expression" dxfId="2084" priority="505">
      <formula>$H42="Complete"</formula>
    </cfRule>
  </conditionalFormatting>
  <conditionalFormatting sqref="A42">
    <cfRule type="expression" dxfId="2083" priority="504">
      <formula>$H42="Complete"</formula>
    </cfRule>
  </conditionalFormatting>
  <conditionalFormatting sqref="I42">
    <cfRule type="expression" dxfId="2082" priority="499">
      <formula>$H42="Complete"</formula>
    </cfRule>
  </conditionalFormatting>
  <conditionalFormatting sqref="D40">
    <cfRule type="expression" dxfId="2081" priority="491">
      <formula>$H40="Complete"</formula>
    </cfRule>
  </conditionalFormatting>
  <conditionalFormatting sqref="D43">
    <cfRule type="expression" dxfId="2080" priority="485">
      <formula>$H43="Complete"</formula>
    </cfRule>
  </conditionalFormatting>
  <conditionalFormatting sqref="I43">
    <cfRule type="expression" dxfId="2079" priority="484">
      <formula>$H43="Complete"</formula>
    </cfRule>
  </conditionalFormatting>
  <conditionalFormatting sqref="A46">
    <cfRule type="expression" dxfId="2078" priority="481">
      <formula>$H46="Complete"</formula>
    </cfRule>
  </conditionalFormatting>
  <conditionalFormatting sqref="A46">
    <cfRule type="expression" dxfId="2077" priority="480">
      <formula>$H46="Complete"</formula>
    </cfRule>
  </conditionalFormatting>
  <conditionalFormatting sqref="D46">
    <cfRule type="expression" dxfId="2076" priority="477">
      <formula>$H46="Complete"</formula>
    </cfRule>
  </conditionalFormatting>
  <conditionalFormatting sqref="I46">
    <cfRule type="expression" dxfId="2075" priority="475">
      <formula>$H46="Complete"</formula>
    </cfRule>
  </conditionalFormatting>
  <conditionalFormatting sqref="A47 D47">
    <cfRule type="expression" dxfId="2074" priority="474">
      <formula>$H47="Complete"</formula>
    </cfRule>
  </conditionalFormatting>
  <conditionalFormatting sqref="I47">
    <cfRule type="expression" dxfId="2073" priority="473">
      <formula>$H47="Complete"</formula>
    </cfRule>
  </conditionalFormatting>
  <conditionalFormatting sqref="D42">
    <cfRule type="expression" dxfId="2072" priority="428">
      <formula>$H42="Complete"</formula>
    </cfRule>
  </conditionalFormatting>
  <conditionalFormatting sqref="B46">
    <cfRule type="expression" dxfId="2071" priority="394">
      <formula>$H46="Complete"</formula>
    </cfRule>
  </conditionalFormatting>
  <conditionalFormatting sqref="C46">
    <cfRule type="expression" dxfId="2070" priority="393">
      <formula>$H46="Complete"</formula>
    </cfRule>
  </conditionalFormatting>
  <conditionalFormatting sqref="B47">
    <cfRule type="expression" dxfId="2069" priority="392">
      <formula>$H47="Complete"</formula>
    </cfRule>
  </conditionalFormatting>
  <conditionalFormatting sqref="C47">
    <cfRule type="expression" dxfId="2068" priority="391">
      <formula>$H47="Complete"</formula>
    </cfRule>
  </conditionalFormatting>
  <conditionalFormatting sqref="B42">
    <cfRule type="expression" dxfId="2067" priority="189">
      <formula>$H42="Complete"</formula>
    </cfRule>
  </conditionalFormatting>
  <conditionalFormatting sqref="B44">
    <cfRule type="expression" dxfId="2066" priority="187">
      <formula>$H44="Complete"</formula>
    </cfRule>
  </conditionalFormatting>
  <conditionalFormatting sqref="C42">
    <cfRule type="expression" dxfId="2065" priority="156">
      <formula>$H42="Complete"</formula>
    </cfRule>
  </conditionalFormatting>
  <conditionalFormatting sqref="C42">
    <cfRule type="expression" dxfId="2064" priority="155">
      <formula>$H42="Complete"</formula>
    </cfRule>
  </conditionalFormatting>
  <conditionalFormatting sqref="C43">
    <cfRule type="expression" dxfId="2063" priority="153">
      <formula>$H43="Complete"</formula>
    </cfRule>
  </conditionalFormatting>
  <conditionalFormatting sqref="C43">
    <cfRule type="expression" dxfId="2062" priority="152">
      <formula>$H43="Complete"</formula>
    </cfRule>
  </conditionalFormatting>
  <conditionalFormatting sqref="B43">
    <cfRule type="expression" dxfId="2061" priority="151">
      <formula>$H43="Complete"</formula>
    </cfRule>
  </conditionalFormatting>
  <conditionalFormatting sqref="C44">
    <cfRule type="expression" dxfId="2060" priority="150">
      <formula>$H44="Complete"</formula>
    </cfRule>
  </conditionalFormatting>
  <conditionalFormatting sqref="C44">
    <cfRule type="expression" dxfId="2059" priority="149">
      <formula>$H44="Complete"</formula>
    </cfRule>
  </conditionalFormatting>
  <conditionalFormatting sqref="C45">
    <cfRule type="expression" dxfId="2058" priority="148">
      <formula>$H45="Complete"</formula>
    </cfRule>
  </conditionalFormatting>
  <conditionalFormatting sqref="C45">
    <cfRule type="expression" dxfId="2057" priority="147">
      <formula>$H45="Complete"</formula>
    </cfRule>
  </conditionalFormatting>
  <conditionalFormatting sqref="B45">
    <cfRule type="expression" dxfId="2056" priority="146">
      <formula>$H45="Complete"</formula>
    </cfRule>
  </conditionalFormatting>
  <conditionalFormatting sqref="A35">
    <cfRule type="expression" dxfId="2055" priority="83">
      <formula>$H35="Complete"</formula>
    </cfRule>
  </conditionalFormatting>
  <conditionalFormatting sqref="B37">
    <cfRule type="expression" dxfId="2054" priority="69">
      <formula>$H37="Complete"</formula>
    </cfRule>
  </conditionalFormatting>
  <conditionalFormatting sqref="D37">
    <cfRule type="expression" dxfId="2053" priority="66">
      <formula>$H37="Complete"</formula>
    </cfRule>
  </conditionalFormatting>
  <conditionalFormatting sqref="D37">
    <cfRule type="expression" dxfId="2052" priority="68">
      <formula>$H37="Complete"</formula>
    </cfRule>
  </conditionalFormatting>
  <conditionalFormatting sqref="D37">
    <cfRule type="expression" dxfId="2051" priority="67">
      <formula>$H37="Complete"</formula>
    </cfRule>
  </conditionalFormatting>
  <conditionalFormatting sqref="C37">
    <cfRule type="expression" dxfId="2050" priority="65">
      <formula>$H37="Complete"</formula>
    </cfRule>
  </conditionalFormatting>
  <conditionalFormatting sqref="I37">
    <cfRule type="expression" dxfId="2049" priority="64">
      <formula>$H37="Complete"</formula>
    </cfRule>
  </conditionalFormatting>
  <conditionalFormatting sqref="D38">
    <cfRule type="expression" dxfId="2048" priority="58">
      <formula>$H38="Complete"</formula>
    </cfRule>
  </conditionalFormatting>
  <conditionalFormatting sqref="D38">
    <cfRule type="expression" dxfId="2047" priority="60">
      <formula>$H38="Complete"</formula>
    </cfRule>
  </conditionalFormatting>
  <conditionalFormatting sqref="D38">
    <cfRule type="expression" dxfId="2046" priority="59">
      <formula>$H38="Complete"</formula>
    </cfRule>
  </conditionalFormatting>
  <conditionalFormatting sqref="I38">
    <cfRule type="expression" dxfId="2045" priority="57">
      <formula>$H38="Complete"</formula>
    </cfRule>
  </conditionalFormatting>
  <conditionalFormatting sqref="A37:A38">
    <cfRule type="expression" dxfId="2044" priority="56">
      <formula>$H37="Complete"</formula>
    </cfRule>
  </conditionalFormatting>
  <conditionalFormatting sqref="A39">
    <cfRule type="expression" dxfId="2043" priority="54">
      <formula>$H39="Complete"</formula>
    </cfRule>
  </conditionalFormatting>
  <conditionalFormatting sqref="D39">
    <cfRule type="expression" dxfId="2042" priority="53">
      <formula>$H39="Complete"</formula>
    </cfRule>
  </conditionalFormatting>
  <conditionalFormatting sqref="B39">
    <cfRule type="expression" dxfId="2041" priority="52">
      <formula>$H39="Complete"</formula>
    </cfRule>
  </conditionalFormatting>
  <conditionalFormatting sqref="I39">
    <cfRule type="expression" dxfId="2040" priority="51">
      <formula>$H39="Complete"</formula>
    </cfRule>
  </conditionalFormatting>
  <conditionalFormatting sqref="D41">
    <cfRule type="expression" dxfId="2039" priority="46">
      <formula>$H41="Complete"</formula>
    </cfRule>
  </conditionalFormatting>
  <conditionalFormatting sqref="B41">
    <cfRule type="expression" dxfId="2038" priority="45">
      <formula>$H41="Complete"</formula>
    </cfRule>
  </conditionalFormatting>
  <conditionalFormatting sqref="C41">
    <cfRule type="expression" dxfId="2037" priority="44">
      <formula>$H41="Complete"</formula>
    </cfRule>
  </conditionalFormatting>
  <conditionalFormatting sqref="C41">
    <cfRule type="expression" dxfId="2036" priority="43">
      <formula>$H41="Complete"</formula>
    </cfRule>
  </conditionalFormatting>
  <conditionalFormatting sqref="I41">
    <cfRule type="expression" dxfId="2035" priority="42">
      <formula>$H41="Complete"</formula>
    </cfRule>
  </conditionalFormatting>
  <conditionalFormatting sqref="A41">
    <cfRule type="expression" dxfId="2034" priority="47">
      <formula>$H41="Complete"</formula>
    </cfRule>
  </conditionalFormatting>
  <conditionalFormatting sqref="B35 I35 D35">
    <cfRule type="expression" dxfId="2033" priority="34">
      <formula>$H35="Complete"</formula>
    </cfRule>
  </conditionalFormatting>
  <conditionalFormatting sqref="B38">
    <cfRule type="expression" dxfId="2032" priority="26">
      <formula>$H38="Complete"</formula>
    </cfRule>
  </conditionalFormatting>
  <conditionalFormatting sqref="C38">
    <cfRule type="expression" dxfId="2031" priority="24">
      <formula>$H38="Complete"</formula>
    </cfRule>
  </conditionalFormatting>
  <conditionalFormatting sqref="C39">
    <cfRule type="expression" dxfId="2030" priority="23">
      <formula>$H39="Complete"</formula>
    </cfRule>
  </conditionalFormatting>
  <conditionalFormatting sqref="B40">
    <cfRule type="expression" dxfId="2029" priority="22">
      <formula>$H40="Complete"</formula>
    </cfRule>
  </conditionalFormatting>
  <conditionalFormatting sqref="C40">
    <cfRule type="expression" dxfId="2028" priority="21">
      <formula>$H40="Complete"</formula>
    </cfRule>
  </conditionalFormatting>
  <conditionalFormatting sqref="A36:D36 I36">
    <cfRule type="expression" dxfId="2027" priority="10">
      <formula>$H36="Complete"</formula>
    </cfRule>
  </conditionalFormatting>
  <conditionalFormatting sqref="A33">
    <cfRule type="expression" dxfId="2026" priority="9">
      <formula>$H33="Complete"</formula>
    </cfRule>
  </conditionalFormatting>
  <conditionalFormatting sqref="B33:D33 H33:I33 H34:H55">
    <cfRule type="expression" dxfId="2025" priority="8">
      <formula>$H33="Complete"</formula>
    </cfRule>
  </conditionalFormatting>
  <conditionalFormatting sqref="A34:D34 I34">
    <cfRule type="expression" dxfId="2024" priority="6">
      <formula>$H34="Complete"</formula>
    </cfRule>
  </conditionalFormatting>
  <conditionalFormatting sqref="C35">
    <cfRule type="expression" dxfId="2023" priority="5">
      <formula>$H35="Complete"</formula>
    </cfRule>
  </conditionalFormatting>
  <conditionalFormatting sqref="I6:I31">
    <cfRule type="cellIs" dxfId="2022" priority="4" operator="equal">
      <formula>"Needs Trained"</formula>
    </cfRule>
  </conditionalFormatting>
  <conditionalFormatting sqref="I6:I31">
    <cfRule type="cellIs" dxfId="2021" priority="3" operator="equal">
      <formula>"Signed Off"</formula>
    </cfRule>
  </conditionalFormatting>
  <conditionalFormatting sqref="I5">
    <cfRule type="cellIs" dxfId="2020" priority="2" operator="equal">
      <formula>"Needs Trained"</formula>
    </cfRule>
  </conditionalFormatting>
  <conditionalFormatting sqref="I5">
    <cfRule type="cellIs" dxfId="2019" priority="1" operator="equal">
      <formula>"Signed Off"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12</xdr:col>
                    <xdr:colOff>552450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A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ProjectList!$B$2:$B$600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W88"/>
  <sheetViews>
    <sheetView zoomScaleNormal="100" workbookViewId="0">
      <selection activeCell="I38" sqref="I38:J3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299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 t="s">
        <v>1403</v>
      </c>
      <c r="B33" s="179" t="s">
        <v>1244</v>
      </c>
      <c r="C33" s="149">
        <v>91000901</v>
      </c>
      <c r="D33" s="149" t="s">
        <v>1404</v>
      </c>
      <c r="E33" s="151"/>
      <c r="F33" s="147"/>
      <c r="G33" s="147"/>
      <c r="H33" s="150" t="s">
        <v>98</v>
      </c>
      <c r="I33" s="503" t="s">
        <v>1419</v>
      </c>
      <c r="J33" s="504"/>
      <c r="K33" s="389"/>
      <c r="L33" s="177"/>
      <c r="M33" s="177"/>
      <c r="N33" s="177"/>
    </row>
    <row r="34" spans="1:14" s="170" customFormat="1" ht="12.75" customHeight="1" x14ac:dyDescent="0.2">
      <c r="A34" s="278" t="s">
        <v>1406</v>
      </c>
      <c r="B34" s="179" t="s">
        <v>1244</v>
      </c>
      <c r="C34" s="149">
        <v>91000901</v>
      </c>
      <c r="D34" s="149" t="s">
        <v>1418</v>
      </c>
      <c r="E34" s="151"/>
      <c r="F34" s="151"/>
      <c r="G34" s="151"/>
      <c r="H34" s="150" t="s">
        <v>98</v>
      </c>
      <c r="I34" s="503" t="s">
        <v>1420</v>
      </c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322"/>
      <c r="F41" s="322"/>
      <c r="G41" s="322"/>
      <c r="H41" s="150" t="s">
        <v>98</v>
      </c>
      <c r="I41" s="501"/>
      <c r="J41" s="502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3"/>
      <c r="J44" s="504"/>
      <c r="K44" s="389"/>
      <c r="L44" s="177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3"/>
      <c r="J45" s="504"/>
      <c r="K45" s="389"/>
      <c r="L45" s="177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3"/>
      <c r="J46" s="504"/>
      <c r="K46" s="389"/>
      <c r="L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9"/>
      <c r="L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03"/>
      <c r="J48" s="504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3"/>
      <c r="J49" s="504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03"/>
      <c r="J50" s="504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3"/>
      <c r="J54" s="504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2018" priority="1054">
      <formula>$H53="Complete"</formula>
    </cfRule>
  </conditionalFormatting>
  <conditionalFormatting sqref="A53 A55">
    <cfRule type="expression" dxfId="2017" priority="1053">
      <formula>$H53="Complete"</formula>
    </cfRule>
  </conditionalFormatting>
  <conditionalFormatting sqref="D55">
    <cfRule type="expression" dxfId="2016" priority="1044">
      <formula>$H55="Complete"</formula>
    </cfRule>
  </conditionalFormatting>
  <conditionalFormatting sqref="C55">
    <cfRule type="expression" dxfId="2015" priority="1043">
      <formula>$H55="Complete"</formula>
    </cfRule>
  </conditionalFormatting>
  <conditionalFormatting sqref="C55">
    <cfRule type="expression" dxfId="2014" priority="1042">
      <formula>$H55="Complete"</formula>
    </cfRule>
  </conditionalFormatting>
  <conditionalFormatting sqref="D60:D64 D69:D70 D67">
    <cfRule type="expression" dxfId="2013" priority="1100">
      <formula>$H60=0</formula>
    </cfRule>
  </conditionalFormatting>
  <conditionalFormatting sqref="D68">
    <cfRule type="expression" dxfId="2012" priority="1099">
      <formula>$H68=0</formula>
    </cfRule>
  </conditionalFormatting>
  <conditionalFormatting sqref="D72">
    <cfRule type="expression" dxfId="2011" priority="1098">
      <formula>$H72=0</formula>
    </cfRule>
  </conditionalFormatting>
  <conditionalFormatting sqref="D74">
    <cfRule type="expression" dxfId="2010" priority="1097">
      <formula>$H74=0</formula>
    </cfRule>
  </conditionalFormatting>
  <conditionalFormatting sqref="D81">
    <cfRule type="expression" dxfId="2009" priority="1096">
      <formula>$H81=0</formula>
    </cfRule>
  </conditionalFormatting>
  <conditionalFormatting sqref="D75">
    <cfRule type="expression" dxfId="2008" priority="1095">
      <formula>$H75=0</formula>
    </cfRule>
  </conditionalFormatting>
  <conditionalFormatting sqref="D71">
    <cfRule type="expression" dxfId="2007" priority="1094">
      <formula>$H71=0</formula>
    </cfRule>
  </conditionalFormatting>
  <conditionalFormatting sqref="D83">
    <cfRule type="expression" dxfId="2006" priority="1093">
      <formula>$H83=0</formula>
    </cfRule>
  </conditionalFormatting>
  <conditionalFormatting sqref="D84">
    <cfRule type="expression" dxfId="2005" priority="1092">
      <formula>$H84=0</formula>
    </cfRule>
  </conditionalFormatting>
  <conditionalFormatting sqref="D85">
    <cfRule type="expression" dxfId="2004" priority="1091">
      <formula>$H85=0</formula>
    </cfRule>
  </conditionalFormatting>
  <conditionalFormatting sqref="D86">
    <cfRule type="expression" dxfId="2003" priority="1090">
      <formula>$H86=0</formula>
    </cfRule>
  </conditionalFormatting>
  <conditionalFormatting sqref="D87">
    <cfRule type="expression" dxfId="2002" priority="1089">
      <formula>$H87=0</formula>
    </cfRule>
  </conditionalFormatting>
  <conditionalFormatting sqref="D88">
    <cfRule type="expression" dxfId="2001" priority="1088">
      <formula>$H88=0</formula>
    </cfRule>
  </conditionalFormatting>
  <conditionalFormatting sqref="D82">
    <cfRule type="expression" dxfId="2000" priority="1087">
      <formula>$H82=0</formula>
    </cfRule>
  </conditionalFormatting>
  <conditionalFormatting sqref="D66">
    <cfRule type="expression" dxfId="1999" priority="1086">
      <formula>$H66=0</formula>
    </cfRule>
  </conditionalFormatting>
  <conditionalFormatting sqref="D65">
    <cfRule type="expression" dxfId="1998" priority="1085">
      <formula>$H65=0</formula>
    </cfRule>
  </conditionalFormatting>
  <conditionalFormatting sqref="D69">
    <cfRule type="expression" dxfId="1997" priority="1084">
      <formula>$H69=0</formula>
    </cfRule>
  </conditionalFormatting>
  <conditionalFormatting sqref="D70">
    <cfRule type="expression" dxfId="1996" priority="1083">
      <formula>$H70=0</formula>
    </cfRule>
  </conditionalFormatting>
  <conditionalFormatting sqref="D71">
    <cfRule type="expression" dxfId="1995" priority="1082">
      <formula>$H71=0</formula>
    </cfRule>
  </conditionalFormatting>
  <conditionalFormatting sqref="D74">
    <cfRule type="expression" dxfId="1994" priority="1081">
      <formula>$H74=0</formula>
    </cfRule>
  </conditionalFormatting>
  <conditionalFormatting sqref="D72">
    <cfRule type="expression" dxfId="1993" priority="1080">
      <formula>$H72=0</formula>
    </cfRule>
  </conditionalFormatting>
  <conditionalFormatting sqref="D68">
    <cfRule type="expression" dxfId="1992" priority="1079">
      <formula>$H68=0</formula>
    </cfRule>
  </conditionalFormatting>
  <conditionalFormatting sqref="D76">
    <cfRule type="expression" dxfId="1991" priority="1078">
      <formula>$H76=0</formula>
    </cfRule>
  </conditionalFormatting>
  <conditionalFormatting sqref="D77">
    <cfRule type="expression" dxfId="1990" priority="1077">
      <formula>$H77=0</formula>
    </cfRule>
  </conditionalFormatting>
  <conditionalFormatting sqref="D78">
    <cfRule type="expression" dxfId="1989" priority="1076">
      <formula>$H78=0</formula>
    </cfRule>
  </conditionalFormatting>
  <conditionalFormatting sqref="D79">
    <cfRule type="expression" dxfId="1988" priority="1075">
      <formula>$H79=0</formula>
    </cfRule>
  </conditionalFormatting>
  <conditionalFormatting sqref="D80">
    <cfRule type="expression" dxfId="1987" priority="1074">
      <formula>$H80=0</formula>
    </cfRule>
  </conditionalFormatting>
  <conditionalFormatting sqref="I53 I55">
    <cfRule type="expression" dxfId="1986" priority="980">
      <formula>$H53="Complete"</formula>
    </cfRule>
  </conditionalFormatting>
  <conditionalFormatting sqref="B55">
    <cfRule type="expression" dxfId="1985" priority="976">
      <formula>$H55="Complete"</formula>
    </cfRule>
  </conditionalFormatting>
  <conditionalFormatting sqref="D53">
    <cfRule type="expression" dxfId="1984" priority="417">
      <formula>$H53="Complete"</formula>
    </cfRule>
  </conditionalFormatting>
  <conditionalFormatting sqref="B53">
    <cfRule type="expression" dxfId="1983" priority="416">
      <formula>$H53="Complete"</formula>
    </cfRule>
  </conditionalFormatting>
  <conditionalFormatting sqref="C53">
    <cfRule type="expression" dxfId="1982" priority="415">
      <formula>$H53="Complete"</formula>
    </cfRule>
  </conditionalFormatting>
  <conditionalFormatting sqref="C53">
    <cfRule type="expression" dxfId="1981" priority="414">
      <formula>$H53="Complete"</formula>
    </cfRule>
  </conditionalFormatting>
  <conditionalFormatting sqref="A54">
    <cfRule type="expression" dxfId="1980" priority="413">
      <formula>$H54="Complete"</formula>
    </cfRule>
  </conditionalFormatting>
  <conditionalFormatting sqref="A54">
    <cfRule type="expression" dxfId="1979" priority="412">
      <formula>$H54="Complete"</formula>
    </cfRule>
  </conditionalFormatting>
  <conditionalFormatting sqref="D54">
    <cfRule type="expression" dxfId="1978" priority="410">
      <formula>$H54="Complete"</formula>
    </cfRule>
  </conditionalFormatting>
  <conditionalFormatting sqref="I54">
    <cfRule type="expression" dxfId="1977" priority="409">
      <formula>$H54="Complete"</formula>
    </cfRule>
  </conditionalFormatting>
  <conditionalFormatting sqref="B54">
    <cfRule type="expression" dxfId="1976" priority="408">
      <formula>$H54="Complete"</formula>
    </cfRule>
  </conditionalFormatting>
  <conditionalFormatting sqref="C54">
    <cfRule type="expression" dxfId="1975" priority="407">
      <formula>$H54="Complete"</formula>
    </cfRule>
  </conditionalFormatting>
  <conditionalFormatting sqref="C54">
    <cfRule type="expression" dxfId="1974" priority="406">
      <formula>$H54="Complete"</formula>
    </cfRule>
  </conditionalFormatting>
  <conditionalFormatting sqref="A47">
    <cfRule type="expression" dxfId="1973" priority="336">
      <formula>$H47="Complete"</formula>
    </cfRule>
  </conditionalFormatting>
  <conditionalFormatting sqref="D48">
    <cfRule type="expression" dxfId="1972" priority="333">
      <formula>$H48="Complete"</formula>
    </cfRule>
  </conditionalFormatting>
  <conditionalFormatting sqref="I48">
    <cfRule type="expression" dxfId="1971" priority="332">
      <formula>$H48="Complete"</formula>
    </cfRule>
  </conditionalFormatting>
  <conditionalFormatting sqref="A49">
    <cfRule type="expression" dxfId="1970" priority="329">
      <formula>$H49="Complete"</formula>
    </cfRule>
  </conditionalFormatting>
  <conditionalFormatting sqref="B49">
    <cfRule type="expression" dxfId="1969" priority="328">
      <formula>$H49="Complete"</formula>
    </cfRule>
  </conditionalFormatting>
  <conditionalFormatting sqref="C49">
    <cfRule type="expression" dxfId="1968" priority="327">
      <formula>$H49="Complete"</formula>
    </cfRule>
  </conditionalFormatting>
  <conditionalFormatting sqref="C49">
    <cfRule type="expression" dxfId="1967" priority="326">
      <formula>$H49="Complete"</formula>
    </cfRule>
  </conditionalFormatting>
  <conditionalFormatting sqref="I49">
    <cfRule type="expression" dxfId="1966" priority="325">
      <formula>$H49="Complete"</formula>
    </cfRule>
  </conditionalFormatting>
  <conditionalFormatting sqref="D49">
    <cfRule type="expression" dxfId="1965" priority="323">
      <formula>$H49="Complete"</formula>
    </cfRule>
  </conditionalFormatting>
  <conditionalFormatting sqref="A46">
    <cfRule type="expression" dxfId="1964" priority="239">
      <formula>$H46="Complete"</formula>
    </cfRule>
  </conditionalFormatting>
  <conditionalFormatting sqref="I50">
    <cfRule type="expression" dxfId="1963" priority="236">
      <formula>$H50="Complete"</formula>
    </cfRule>
  </conditionalFormatting>
  <conditionalFormatting sqref="D50">
    <cfRule type="expression" dxfId="1962" priority="235">
      <formula>$H50="Complete"</formula>
    </cfRule>
  </conditionalFormatting>
  <conditionalFormatting sqref="A50">
    <cfRule type="expression" dxfId="1961" priority="234">
      <formula>$H50="Complete"</formula>
    </cfRule>
  </conditionalFormatting>
  <conditionalFormatting sqref="B50">
    <cfRule type="expression" dxfId="1960" priority="233">
      <formula>$H50="Complete"</formula>
    </cfRule>
  </conditionalFormatting>
  <conditionalFormatting sqref="B46">
    <cfRule type="expression" dxfId="1959" priority="130">
      <formula>$H46="Complete"</formula>
    </cfRule>
  </conditionalFormatting>
  <conditionalFormatting sqref="C46">
    <cfRule type="expression" dxfId="1958" priority="129">
      <formula>$H46="Complete"</formula>
    </cfRule>
  </conditionalFormatting>
  <conditionalFormatting sqref="C46">
    <cfRule type="expression" dxfId="1957" priority="128">
      <formula>$H46="Complete"</formula>
    </cfRule>
  </conditionalFormatting>
  <conditionalFormatting sqref="D46">
    <cfRule type="expression" dxfId="1956" priority="127">
      <formula>$H46="Complete"</formula>
    </cfRule>
  </conditionalFormatting>
  <conditionalFormatting sqref="D46">
    <cfRule type="expression" dxfId="1955" priority="126">
      <formula>$H46="Complete"</formula>
    </cfRule>
  </conditionalFormatting>
  <conditionalFormatting sqref="D47">
    <cfRule type="expression" dxfId="1954" priority="125">
      <formula>$H47="Complete"</formula>
    </cfRule>
  </conditionalFormatting>
  <conditionalFormatting sqref="B47">
    <cfRule type="expression" dxfId="1953" priority="124">
      <formula>$H47="Complete"</formula>
    </cfRule>
  </conditionalFormatting>
  <conditionalFormatting sqref="I46">
    <cfRule type="expression" dxfId="1952" priority="121">
      <formula>$H46="Complete"</formula>
    </cfRule>
  </conditionalFormatting>
  <conditionalFormatting sqref="I47">
    <cfRule type="expression" dxfId="1951" priority="120">
      <formula>$H47="Complete"</formula>
    </cfRule>
  </conditionalFormatting>
  <conditionalFormatting sqref="C50">
    <cfRule type="expression" dxfId="1950" priority="119">
      <formula>$H50="Complete"</formula>
    </cfRule>
  </conditionalFormatting>
  <conditionalFormatting sqref="C50">
    <cfRule type="expression" dxfId="1949" priority="118">
      <formula>$H50="Complete"</formula>
    </cfRule>
  </conditionalFormatting>
  <conditionalFormatting sqref="A51">
    <cfRule type="expression" dxfId="1948" priority="116">
      <formula>$H51="Complete"</formula>
    </cfRule>
  </conditionalFormatting>
  <conditionalFormatting sqref="I51">
    <cfRule type="expression" dxfId="1947" priority="115">
      <formula>$H51="Complete"</formula>
    </cfRule>
  </conditionalFormatting>
  <conditionalFormatting sqref="D51">
    <cfRule type="expression" dxfId="1946" priority="114">
      <formula>$H51="Complete"</formula>
    </cfRule>
  </conditionalFormatting>
  <conditionalFormatting sqref="B51">
    <cfRule type="expression" dxfId="1945" priority="113">
      <formula>$H51="Complete"</formula>
    </cfRule>
  </conditionalFormatting>
  <conditionalFormatting sqref="C51">
    <cfRule type="expression" dxfId="1944" priority="112">
      <formula>$H51="Complete"</formula>
    </cfRule>
  </conditionalFormatting>
  <conditionalFormatting sqref="C51">
    <cfRule type="expression" dxfId="1943" priority="111">
      <formula>$H51="Complete"</formula>
    </cfRule>
  </conditionalFormatting>
  <conditionalFormatting sqref="I52">
    <cfRule type="expression" dxfId="1942" priority="109">
      <formula>$H52="Complete"</formula>
    </cfRule>
  </conditionalFormatting>
  <conditionalFormatting sqref="A52">
    <cfRule type="expression" dxfId="1941" priority="108">
      <formula>$H52="Complete"</formula>
    </cfRule>
  </conditionalFormatting>
  <conditionalFormatting sqref="A52">
    <cfRule type="expression" dxfId="1940" priority="107">
      <formula>$H52="Complete"</formula>
    </cfRule>
  </conditionalFormatting>
  <conditionalFormatting sqref="D52">
    <cfRule type="expression" dxfId="1939" priority="106">
      <formula>$H52="Complete"</formula>
    </cfRule>
  </conditionalFormatting>
  <conditionalFormatting sqref="B52">
    <cfRule type="expression" dxfId="1938" priority="105">
      <formula>$H52="Complete"</formula>
    </cfRule>
  </conditionalFormatting>
  <conditionalFormatting sqref="C52">
    <cfRule type="expression" dxfId="1937" priority="104">
      <formula>$H52="Complete"</formula>
    </cfRule>
  </conditionalFormatting>
  <conditionalFormatting sqref="C52">
    <cfRule type="expression" dxfId="1936" priority="103">
      <formula>$H52="Complete"</formula>
    </cfRule>
  </conditionalFormatting>
  <conditionalFormatting sqref="I34">
    <cfRule type="expression" dxfId="1935" priority="94">
      <formula>$H34="Complete"</formula>
    </cfRule>
  </conditionalFormatting>
  <conditionalFormatting sqref="A36:D36 I36">
    <cfRule type="expression" dxfId="1934" priority="93">
      <formula>$H36="Complete"</formula>
    </cfRule>
  </conditionalFormatting>
  <conditionalFormatting sqref="A37">
    <cfRule type="expression" dxfId="1933" priority="91">
      <formula>$H37="Complete"</formula>
    </cfRule>
  </conditionalFormatting>
  <conditionalFormatting sqref="D37">
    <cfRule type="expression" dxfId="1932" priority="90">
      <formula>$H37="Complete"</formula>
    </cfRule>
  </conditionalFormatting>
  <conditionalFormatting sqref="B37">
    <cfRule type="expression" dxfId="1931" priority="89">
      <formula>$H37="Complete"</formula>
    </cfRule>
  </conditionalFormatting>
  <conditionalFormatting sqref="C37">
    <cfRule type="expression" dxfId="1930" priority="88">
      <formula>$H37="Complete"</formula>
    </cfRule>
  </conditionalFormatting>
  <conditionalFormatting sqref="C37">
    <cfRule type="expression" dxfId="1929" priority="87">
      <formula>$H37="Complete"</formula>
    </cfRule>
  </conditionalFormatting>
  <conditionalFormatting sqref="I37">
    <cfRule type="expression" dxfId="1928" priority="86">
      <formula>$H37="Complete"</formula>
    </cfRule>
  </conditionalFormatting>
  <conditionalFormatting sqref="A42:B42">
    <cfRule type="expression" dxfId="1927" priority="49">
      <formula>$H42="Complete"</formula>
    </cfRule>
  </conditionalFormatting>
  <conditionalFormatting sqref="A45:D45">
    <cfRule type="expression" dxfId="1926" priority="45">
      <formula>$H45="Complete"</formula>
    </cfRule>
  </conditionalFormatting>
  <conditionalFormatting sqref="I45">
    <cfRule type="expression" dxfId="1925" priority="44">
      <formula>$H45="Complete"</formula>
    </cfRule>
  </conditionalFormatting>
  <conditionalFormatting sqref="A48:B48">
    <cfRule type="expression" dxfId="1924" priority="42">
      <formula>$H48="Complete"</formula>
    </cfRule>
  </conditionalFormatting>
  <conditionalFormatting sqref="I42">
    <cfRule type="expression" dxfId="1923" priority="32">
      <formula>$H42="Complete"</formula>
    </cfRule>
  </conditionalFormatting>
  <conditionalFormatting sqref="D42">
    <cfRule type="expression" dxfId="1922" priority="31">
      <formula>$H42="Complete"</formula>
    </cfRule>
  </conditionalFormatting>
  <conditionalFormatting sqref="C42">
    <cfRule type="expression" dxfId="1921" priority="30">
      <formula>$H42="Complete"</formula>
    </cfRule>
  </conditionalFormatting>
  <conditionalFormatting sqref="I43">
    <cfRule type="expression" dxfId="1920" priority="29">
      <formula>$H43="Complete"</formula>
    </cfRule>
  </conditionalFormatting>
  <conditionalFormatting sqref="C47">
    <cfRule type="expression" dxfId="1919" priority="27">
      <formula>$H47="Complete"</formula>
    </cfRule>
  </conditionalFormatting>
  <conditionalFormatting sqref="C48">
    <cfRule type="expression" dxfId="1918" priority="26">
      <formula>$H48="Complete"</formula>
    </cfRule>
  </conditionalFormatting>
  <conditionalFormatting sqref="A38:D38 I38">
    <cfRule type="expression" dxfId="1917" priority="23">
      <formula>$H38="Complete"</formula>
    </cfRule>
  </conditionalFormatting>
  <conditionalFormatting sqref="A39:D39 I39">
    <cfRule type="expression" dxfId="1916" priority="22">
      <formula>$H39="Complete"</formula>
    </cfRule>
  </conditionalFormatting>
  <conditionalFormatting sqref="A40">
    <cfRule type="expression" dxfId="1915" priority="21">
      <formula>$H40="Complete"</formula>
    </cfRule>
  </conditionalFormatting>
  <conditionalFormatting sqref="B40:D40 I40">
    <cfRule type="expression" dxfId="1914" priority="20">
      <formula>$H40="Complete"</formula>
    </cfRule>
  </conditionalFormatting>
  <conditionalFormatting sqref="A41:D41 I41">
    <cfRule type="expression" dxfId="1913" priority="19">
      <formula>$H41="Complete"</formula>
    </cfRule>
  </conditionalFormatting>
  <conditionalFormatting sqref="D43">
    <cfRule type="expression" dxfId="1912" priority="16">
      <formula>$H43="Complete"</formula>
    </cfRule>
  </conditionalFormatting>
  <conditionalFormatting sqref="C43">
    <cfRule type="expression" dxfId="1911" priority="15">
      <formula>$H43="Complete"</formula>
    </cfRule>
  </conditionalFormatting>
  <conditionalFormatting sqref="C43">
    <cfRule type="expression" dxfId="1910" priority="14">
      <formula>$H43="Complete"</formula>
    </cfRule>
  </conditionalFormatting>
  <conditionalFormatting sqref="A43">
    <cfRule type="expression" dxfId="1909" priority="18">
      <formula>$H43="Complete"</formula>
    </cfRule>
  </conditionalFormatting>
  <conditionalFormatting sqref="A43">
    <cfRule type="expression" dxfId="1908" priority="17">
      <formula>$H43="Complete"</formula>
    </cfRule>
  </conditionalFormatting>
  <conditionalFormatting sqref="B43">
    <cfRule type="expression" dxfId="1907" priority="13">
      <formula>$H43="Complete"</formula>
    </cfRule>
  </conditionalFormatting>
  <conditionalFormatting sqref="A33 A35">
    <cfRule type="expression" dxfId="1906" priority="12">
      <formula>$H33="Complete"</formula>
    </cfRule>
  </conditionalFormatting>
  <conditionalFormatting sqref="B33:D33 H33:I33 H34:H55">
    <cfRule type="expression" dxfId="1905" priority="11">
      <formula>$H33="Complete"</formula>
    </cfRule>
  </conditionalFormatting>
  <conditionalFormatting sqref="A34:D34">
    <cfRule type="expression" dxfId="1904" priority="10">
      <formula>$H34="Complete"</formula>
    </cfRule>
  </conditionalFormatting>
  <conditionalFormatting sqref="B35:D35 I35">
    <cfRule type="expression" dxfId="1903" priority="9">
      <formula>$H35="Complete"</formula>
    </cfRule>
  </conditionalFormatting>
  <conditionalFormatting sqref="A44">
    <cfRule type="expression" dxfId="1902" priority="6">
      <formula>$H44="Complete"</formula>
    </cfRule>
  </conditionalFormatting>
  <conditionalFormatting sqref="B44:D44 I44">
    <cfRule type="expression" dxfId="1901" priority="5">
      <formula>$H44="Complete"</formula>
    </cfRule>
  </conditionalFormatting>
  <conditionalFormatting sqref="I6:I31">
    <cfRule type="cellIs" dxfId="1900" priority="3" operator="equal">
      <formula>"Signed Off"</formula>
    </cfRule>
    <cfRule type="cellIs" dxfId="1899" priority="4" operator="equal">
      <formula>"Needs Trained"</formula>
    </cfRule>
  </conditionalFormatting>
  <conditionalFormatting sqref="I5">
    <cfRule type="cellIs" dxfId="1898" priority="2" operator="equal">
      <formula>"Needs Trained"</formula>
    </cfRule>
  </conditionalFormatting>
  <conditionalFormatting sqref="I5">
    <cfRule type="cellIs" dxfId="1897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552450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B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ProjectList!$B$2:$B$600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zoomScaleNormal="100" workbookViewId="0">
      <selection activeCell="A8" sqref="A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LOOKUP(H2,ProjectList!B606:B628,ProjectList!C606:C628)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2'!K17="","",'Monday 2'!K17)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51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896" priority="2078">
      <formula>$H60=0</formula>
    </cfRule>
  </conditionalFormatting>
  <conditionalFormatting sqref="D68">
    <cfRule type="expression" dxfId="1895" priority="2077">
      <formula>$H68=0</formula>
    </cfRule>
  </conditionalFormatting>
  <conditionalFormatting sqref="D72">
    <cfRule type="expression" dxfId="1894" priority="2076">
      <formula>$H72=0</formula>
    </cfRule>
  </conditionalFormatting>
  <conditionalFormatting sqref="D74">
    <cfRule type="expression" dxfId="1893" priority="2075">
      <formula>$H74=0</formula>
    </cfRule>
  </conditionalFormatting>
  <conditionalFormatting sqref="D81">
    <cfRule type="expression" dxfId="1892" priority="2074">
      <formula>$H81=0</formula>
    </cfRule>
  </conditionalFormatting>
  <conditionalFormatting sqref="D75">
    <cfRule type="expression" dxfId="1891" priority="2073">
      <formula>$H75=0</formula>
    </cfRule>
  </conditionalFormatting>
  <conditionalFormatting sqref="D71">
    <cfRule type="expression" dxfId="1890" priority="2072">
      <formula>$H71=0</formula>
    </cfRule>
  </conditionalFormatting>
  <conditionalFormatting sqref="D83">
    <cfRule type="expression" dxfId="1889" priority="2071">
      <formula>$H83=0</formula>
    </cfRule>
  </conditionalFormatting>
  <conditionalFormatting sqref="D84">
    <cfRule type="expression" dxfId="1888" priority="2070">
      <formula>$H84=0</formula>
    </cfRule>
  </conditionalFormatting>
  <conditionalFormatting sqref="D85">
    <cfRule type="expression" dxfId="1887" priority="2069">
      <formula>$H85=0</formula>
    </cfRule>
  </conditionalFormatting>
  <conditionalFormatting sqref="D86">
    <cfRule type="expression" dxfId="1886" priority="2068">
      <formula>$H86=0</formula>
    </cfRule>
  </conditionalFormatting>
  <conditionalFormatting sqref="D87">
    <cfRule type="expression" dxfId="1885" priority="2067">
      <formula>$H87=0</formula>
    </cfRule>
  </conditionalFormatting>
  <conditionalFormatting sqref="D88">
    <cfRule type="expression" dxfId="1884" priority="2066">
      <formula>$H88=0</formula>
    </cfRule>
  </conditionalFormatting>
  <conditionalFormatting sqref="D82">
    <cfRule type="expression" dxfId="1883" priority="2065">
      <formula>$H82=0</formula>
    </cfRule>
  </conditionalFormatting>
  <conditionalFormatting sqref="D66">
    <cfRule type="expression" dxfId="1882" priority="2064">
      <formula>$H66=0</formula>
    </cfRule>
  </conditionalFormatting>
  <conditionalFormatting sqref="D65">
    <cfRule type="expression" dxfId="1881" priority="2063">
      <formula>$H65=0</formula>
    </cfRule>
  </conditionalFormatting>
  <conditionalFormatting sqref="D69">
    <cfRule type="expression" dxfId="1880" priority="2062">
      <formula>$H69=0</formula>
    </cfRule>
  </conditionalFormatting>
  <conditionalFormatting sqref="D70">
    <cfRule type="expression" dxfId="1879" priority="2061">
      <formula>$H70=0</formula>
    </cfRule>
  </conditionalFormatting>
  <conditionalFormatting sqref="D71">
    <cfRule type="expression" dxfId="1878" priority="2060">
      <formula>$H71=0</formula>
    </cfRule>
  </conditionalFormatting>
  <conditionalFormatting sqref="D74">
    <cfRule type="expression" dxfId="1877" priority="2059">
      <formula>$H74=0</formula>
    </cfRule>
  </conditionalFormatting>
  <conditionalFormatting sqref="D72">
    <cfRule type="expression" dxfId="1876" priority="2058">
      <formula>$H72=0</formula>
    </cfRule>
  </conditionalFormatting>
  <conditionalFormatting sqref="D68">
    <cfRule type="expression" dxfId="1875" priority="2057">
      <formula>$H68=0</formula>
    </cfRule>
  </conditionalFormatting>
  <conditionalFormatting sqref="D76">
    <cfRule type="expression" dxfId="1874" priority="2056">
      <formula>$H76=0</formula>
    </cfRule>
  </conditionalFormatting>
  <conditionalFormatting sqref="D77">
    <cfRule type="expression" dxfId="1873" priority="2055">
      <formula>$H77=0</formula>
    </cfRule>
  </conditionalFormatting>
  <conditionalFormatting sqref="D78">
    <cfRule type="expression" dxfId="1872" priority="2054">
      <formula>$H78=0</formula>
    </cfRule>
  </conditionalFormatting>
  <conditionalFormatting sqref="D79">
    <cfRule type="expression" dxfId="1871" priority="2053">
      <formula>$H79=0</formula>
    </cfRule>
  </conditionalFormatting>
  <conditionalFormatting sqref="D80">
    <cfRule type="expression" dxfId="1870" priority="2052">
      <formula>$H80=0</formula>
    </cfRule>
  </conditionalFormatting>
  <conditionalFormatting sqref="A47:A55 C47:D55">
    <cfRule type="expression" dxfId="1869" priority="1159">
      <formula>$H47="Complete"</formula>
    </cfRule>
  </conditionalFormatting>
  <conditionalFormatting sqref="I56:I57">
    <cfRule type="expression" dxfId="1868" priority="1158">
      <formula>$H56="Complete"</formula>
    </cfRule>
  </conditionalFormatting>
  <conditionalFormatting sqref="D45">
    <cfRule type="expression" dxfId="1867" priority="875">
      <formula>$H45="Complete"</formula>
    </cfRule>
  </conditionalFormatting>
  <conditionalFormatting sqref="A45">
    <cfRule type="expression" dxfId="1866" priority="873">
      <formula>$H45="Complete"</formula>
    </cfRule>
  </conditionalFormatting>
  <conditionalFormatting sqref="A45">
    <cfRule type="expression" dxfId="1865" priority="872">
      <formula>$H45="Complete"</formula>
    </cfRule>
  </conditionalFormatting>
  <conditionalFormatting sqref="C45">
    <cfRule type="expression" dxfId="1864" priority="870">
      <formula>$H45="Complete"</formula>
    </cfRule>
  </conditionalFormatting>
  <conditionalFormatting sqref="C45">
    <cfRule type="expression" dxfId="1863" priority="869">
      <formula>$H45="Complete"</formula>
    </cfRule>
  </conditionalFormatting>
  <conditionalFormatting sqref="A46">
    <cfRule type="expression" dxfId="1862" priority="867">
      <formula>$H46="Complete"</formula>
    </cfRule>
  </conditionalFormatting>
  <conditionalFormatting sqref="A46">
    <cfRule type="expression" dxfId="1861" priority="866">
      <formula>$H46="Complete"</formula>
    </cfRule>
  </conditionalFormatting>
  <conditionalFormatting sqref="D46">
    <cfRule type="expression" dxfId="1860" priority="865">
      <formula>$H46="Complete"</formula>
    </cfRule>
  </conditionalFormatting>
  <conditionalFormatting sqref="C46">
    <cfRule type="expression" dxfId="1859" priority="862">
      <formula>$H46="Complete"</formula>
    </cfRule>
  </conditionalFormatting>
  <conditionalFormatting sqref="H56:H57">
    <cfRule type="expression" dxfId="1858" priority="434">
      <formula>$H56="Complete"</formula>
    </cfRule>
  </conditionalFormatting>
  <conditionalFormatting sqref="H56:H57">
    <cfRule type="expression" dxfId="1857" priority="433">
      <formula>$H56="Complete"</formula>
    </cfRule>
  </conditionalFormatting>
  <conditionalFormatting sqref="I46:I49">
    <cfRule type="expression" dxfId="1856" priority="361">
      <formula>$H46="Complete"</formula>
    </cfRule>
  </conditionalFormatting>
  <conditionalFormatting sqref="I50:I55">
    <cfRule type="expression" dxfId="1855" priority="359">
      <formula>$H50="Complete"</formula>
    </cfRule>
  </conditionalFormatting>
  <conditionalFormatting sqref="I45">
    <cfRule type="expression" dxfId="1854" priority="357">
      <formula>$H45="Complete"</formula>
    </cfRule>
  </conditionalFormatting>
  <conditionalFormatting sqref="B45:B55">
    <cfRule type="expression" dxfId="1853" priority="355">
      <formula>$H45="Complete"</formula>
    </cfRule>
  </conditionalFormatting>
  <conditionalFormatting sqref="A41">
    <cfRule type="expression" dxfId="1852" priority="347">
      <formula>$H41="Complete"</formula>
    </cfRule>
  </conditionalFormatting>
  <conditionalFormatting sqref="C41">
    <cfRule type="expression" dxfId="1851" priority="345">
      <formula>$H41="Complete"</formula>
    </cfRule>
  </conditionalFormatting>
  <conditionalFormatting sqref="A41">
    <cfRule type="expression" dxfId="1850" priority="346">
      <formula>$H41="Complete"</formula>
    </cfRule>
  </conditionalFormatting>
  <conditionalFormatting sqref="C41">
    <cfRule type="expression" dxfId="1849" priority="344">
      <formula>$H41="Complete"</formula>
    </cfRule>
  </conditionalFormatting>
  <conditionalFormatting sqref="I41">
    <cfRule type="expression" dxfId="1848" priority="342">
      <formula>$H41="Complete"</formula>
    </cfRule>
  </conditionalFormatting>
  <conditionalFormatting sqref="B41">
    <cfRule type="expression" dxfId="1847" priority="336">
      <formula>$H41="Complete"</formula>
    </cfRule>
  </conditionalFormatting>
  <conditionalFormatting sqref="D41">
    <cfRule type="expression" dxfId="1846" priority="332">
      <formula>$H41="Complete"</formula>
    </cfRule>
  </conditionalFormatting>
  <conditionalFormatting sqref="A43">
    <cfRule type="expression" dxfId="1845" priority="331">
      <formula>$H43="Complete"</formula>
    </cfRule>
  </conditionalFormatting>
  <conditionalFormatting sqref="A43">
    <cfRule type="expression" dxfId="1844" priority="330">
      <formula>$H43="Complete"</formula>
    </cfRule>
  </conditionalFormatting>
  <conditionalFormatting sqref="C43">
    <cfRule type="expression" dxfId="1843" priority="329">
      <formula>$H43="Complete"</formula>
    </cfRule>
  </conditionalFormatting>
  <conditionalFormatting sqref="D43">
    <cfRule type="expression" dxfId="1842" priority="328">
      <formula>$H43="Complete"</formula>
    </cfRule>
  </conditionalFormatting>
  <conditionalFormatting sqref="D43">
    <cfRule type="expression" dxfId="1841" priority="327">
      <formula>$H43="Complete"</formula>
    </cfRule>
  </conditionalFormatting>
  <conditionalFormatting sqref="D43">
    <cfRule type="expression" dxfId="1840" priority="326">
      <formula>$H43="Complete"</formula>
    </cfRule>
  </conditionalFormatting>
  <conditionalFormatting sqref="I43">
    <cfRule type="expression" dxfId="1839" priority="324">
      <formula>$H43="Complete"</formula>
    </cfRule>
  </conditionalFormatting>
  <conditionalFormatting sqref="B43">
    <cfRule type="expression" dxfId="1838" priority="323">
      <formula>$H43="Complete"</formula>
    </cfRule>
  </conditionalFormatting>
  <conditionalFormatting sqref="A44 C44:D44">
    <cfRule type="expression" dxfId="1837" priority="322">
      <formula>$H44="Complete"</formula>
    </cfRule>
  </conditionalFormatting>
  <conditionalFormatting sqref="B44">
    <cfRule type="expression" dxfId="1836" priority="321">
      <formula>$H44="Complete"</formula>
    </cfRule>
  </conditionalFormatting>
  <conditionalFormatting sqref="I44">
    <cfRule type="expression" dxfId="1835" priority="320">
      <formula>$H44="Complete"</formula>
    </cfRule>
  </conditionalFormatting>
  <conditionalFormatting sqref="A42">
    <cfRule type="expression" dxfId="1834" priority="181">
      <formula>$H42="Complete"</formula>
    </cfRule>
  </conditionalFormatting>
  <conditionalFormatting sqref="A42">
    <cfRule type="expression" dxfId="1833" priority="180">
      <formula>$H42="Complete"</formula>
    </cfRule>
  </conditionalFormatting>
  <conditionalFormatting sqref="C42">
    <cfRule type="expression" dxfId="1832" priority="179">
      <formula>$H42="Complete"</formula>
    </cfRule>
  </conditionalFormatting>
  <conditionalFormatting sqref="C42">
    <cfRule type="expression" dxfId="1831" priority="178">
      <formula>$H42="Complete"</formula>
    </cfRule>
  </conditionalFormatting>
  <conditionalFormatting sqref="D42">
    <cfRule type="expression" dxfId="1830" priority="177">
      <formula>$H42="Complete"</formula>
    </cfRule>
  </conditionalFormatting>
  <conditionalFormatting sqref="B42">
    <cfRule type="expression" dxfId="1829" priority="176">
      <formula>$H42="Complete"</formula>
    </cfRule>
  </conditionalFormatting>
  <conditionalFormatting sqref="I42">
    <cfRule type="expression" dxfId="1828" priority="175">
      <formula>$H42="Complete"</formula>
    </cfRule>
  </conditionalFormatting>
  <conditionalFormatting sqref="H33:H55">
    <cfRule type="expression" dxfId="1827" priority="47">
      <formula>$H33="Complete"</formula>
    </cfRule>
  </conditionalFormatting>
  <conditionalFormatting sqref="A36">
    <cfRule type="expression" dxfId="1826" priority="34">
      <formula>$H36="Complete"</formula>
    </cfRule>
  </conditionalFormatting>
  <conditionalFormatting sqref="I36">
    <cfRule type="expression" dxfId="1825" priority="33">
      <formula>$H36="Complete"</formula>
    </cfRule>
  </conditionalFormatting>
  <conditionalFormatting sqref="D36">
    <cfRule type="expression" dxfId="1824" priority="32">
      <formula>$H36="Complete"</formula>
    </cfRule>
  </conditionalFormatting>
  <conditionalFormatting sqref="B36">
    <cfRule type="expression" dxfId="1823" priority="31">
      <formula>$H36="Complete"</formula>
    </cfRule>
  </conditionalFormatting>
  <conditionalFormatting sqref="C36">
    <cfRule type="expression" dxfId="1822" priority="30">
      <formula>$H36="Complete"</formula>
    </cfRule>
  </conditionalFormatting>
  <conditionalFormatting sqref="A37:D38 I37:I38">
    <cfRule type="expression" dxfId="1821" priority="29">
      <formula>$H37="Complete"</formula>
    </cfRule>
  </conditionalFormatting>
  <conditionalFormatting sqref="A39:D39 I39">
    <cfRule type="expression" dxfId="1820" priority="28">
      <formula>$H39="Complete"</formula>
    </cfRule>
  </conditionalFormatting>
  <conditionalFormatting sqref="A40">
    <cfRule type="expression" dxfId="1819" priority="26">
      <formula>$H40="Complete"</formula>
    </cfRule>
  </conditionalFormatting>
  <conditionalFormatting sqref="D40">
    <cfRule type="expression" dxfId="1818" priority="25">
      <formula>$H40="Complete"</formula>
    </cfRule>
  </conditionalFormatting>
  <conditionalFormatting sqref="B40">
    <cfRule type="expression" dxfId="1817" priority="24">
      <formula>$H40="Complete"</formula>
    </cfRule>
  </conditionalFormatting>
  <conditionalFormatting sqref="I40">
    <cfRule type="expression" dxfId="1816" priority="23">
      <formula>$H40="Complete"</formula>
    </cfRule>
  </conditionalFormatting>
  <conditionalFormatting sqref="C40">
    <cfRule type="expression" dxfId="1815" priority="22">
      <formula>$H40="Complete"</formula>
    </cfRule>
  </conditionalFormatting>
  <conditionalFormatting sqref="D34">
    <cfRule type="expression" dxfId="1814" priority="18">
      <formula>$H34="Complete"</formula>
    </cfRule>
  </conditionalFormatting>
  <conditionalFormatting sqref="C34">
    <cfRule type="expression" dxfId="1813" priority="17">
      <formula>$H34="Complete"</formula>
    </cfRule>
  </conditionalFormatting>
  <conditionalFormatting sqref="C34">
    <cfRule type="expression" dxfId="1812" priority="16">
      <formula>$H34="Complete"</formula>
    </cfRule>
  </conditionalFormatting>
  <conditionalFormatting sqref="A34">
    <cfRule type="expression" dxfId="1811" priority="20">
      <formula>$H34="Complete"</formula>
    </cfRule>
  </conditionalFormatting>
  <conditionalFormatting sqref="A34">
    <cfRule type="expression" dxfId="1810" priority="19">
      <formula>$H34="Complete"</formula>
    </cfRule>
  </conditionalFormatting>
  <conditionalFormatting sqref="B34">
    <cfRule type="expression" dxfId="1809" priority="15">
      <formula>$H34="Complete"</formula>
    </cfRule>
  </conditionalFormatting>
  <conditionalFormatting sqref="I34">
    <cfRule type="expression" dxfId="1808" priority="14">
      <formula>$H34="Complete"</formula>
    </cfRule>
  </conditionalFormatting>
  <conditionalFormatting sqref="A35">
    <cfRule type="expression" dxfId="1807" priority="13">
      <formula>$H35="Complete"</formula>
    </cfRule>
  </conditionalFormatting>
  <conditionalFormatting sqref="B35:D35 I35">
    <cfRule type="expression" dxfId="1806" priority="12">
      <formula>$H35="Complete"</formula>
    </cfRule>
  </conditionalFormatting>
  <conditionalFormatting sqref="D33">
    <cfRule type="expression" dxfId="1805" priority="9">
      <formula>$H33="Complete"</formula>
    </cfRule>
  </conditionalFormatting>
  <conditionalFormatting sqref="C33">
    <cfRule type="expression" dxfId="1804" priority="8">
      <formula>$H33="Complete"</formula>
    </cfRule>
  </conditionalFormatting>
  <conditionalFormatting sqref="C33">
    <cfRule type="expression" dxfId="1803" priority="7">
      <formula>$H33="Complete"</formula>
    </cfRule>
  </conditionalFormatting>
  <conditionalFormatting sqref="A33">
    <cfRule type="expression" dxfId="1802" priority="11">
      <formula>$H33="Complete"</formula>
    </cfRule>
  </conditionalFormatting>
  <conditionalFormatting sqref="A33">
    <cfRule type="expression" dxfId="1801" priority="10">
      <formula>$H33="Complete"</formula>
    </cfRule>
  </conditionalFormatting>
  <conditionalFormatting sqref="B33">
    <cfRule type="expression" dxfId="1800" priority="6">
      <formula>$H33="Complete"</formula>
    </cfRule>
  </conditionalFormatting>
  <conditionalFormatting sqref="I33">
    <cfRule type="expression" dxfId="1799" priority="5">
      <formula>$H33="Complete"</formula>
    </cfRule>
  </conditionalFormatting>
  <conditionalFormatting sqref="I6:I31">
    <cfRule type="cellIs" dxfId="1798" priority="4" operator="equal">
      <formula>"Needs Trained"</formula>
    </cfRule>
  </conditionalFormatting>
  <conditionalFormatting sqref="I6:I31">
    <cfRule type="cellIs" dxfId="1797" priority="3" operator="equal">
      <formula>"Signed Off"</formula>
    </cfRule>
  </conditionalFormatting>
  <conditionalFormatting sqref="I5">
    <cfRule type="cellIs" dxfId="1796" priority="2" operator="equal">
      <formula>"Needs Trained"</formula>
    </cfRule>
  </conditionalFormatting>
  <conditionalFormatting sqref="I5">
    <cfRule type="cellIs" dxfId="1795" priority="1" operator="equal">
      <formula>"Signed Off"</formula>
    </cfRule>
  </conditionalFormatting>
  <dataValidations disablePrompts="1"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825459C-D0EE-445C-8F98-6E2119C55F28}">
          <x14:formula1>
            <xm:f>ProjectList!$B$606:$B$628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ProjectList!$B$2:$B$600</xm:f>
          </x14:formula1>
          <xm:sqref>B35:B55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zoomScaleNormal="100" workbookViewId="0">
      <selection activeCell="A14" sqref="A14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44273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51"/>
      <c r="H41" s="150" t="s">
        <v>98</v>
      </c>
      <c r="I41" s="503"/>
      <c r="J41" s="504"/>
      <c r="K41" s="389"/>
    </row>
    <row r="42" spans="1:14" s="170" customFormat="1" ht="12.75" customHeight="1" x14ac:dyDescent="0.2">
      <c r="A42" s="278"/>
      <c r="B42" s="179"/>
      <c r="C42" s="148"/>
      <c r="D42" s="149"/>
      <c r="E42" s="147"/>
      <c r="F42" s="151"/>
      <c r="G42" s="151"/>
      <c r="H42" s="150" t="s">
        <v>98</v>
      </c>
      <c r="I42" s="503"/>
      <c r="J42" s="504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794" priority="494">
      <formula>$H53="Complete"</formula>
    </cfRule>
  </conditionalFormatting>
  <conditionalFormatting sqref="A53">
    <cfRule type="expression" dxfId="1793" priority="493">
      <formula>$H53="Complete"</formula>
    </cfRule>
  </conditionalFormatting>
  <conditionalFormatting sqref="D53">
    <cfRule type="expression" dxfId="1792" priority="492">
      <formula>$H53="Complete"</formula>
    </cfRule>
  </conditionalFormatting>
  <conditionalFormatting sqref="C53">
    <cfRule type="expression" dxfId="1791" priority="490">
      <formula>$H53="Complete"</formula>
    </cfRule>
  </conditionalFormatting>
  <conditionalFormatting sqref="C53">
    <cfRule type="expression" dxfId="1790" priority="489">
      <formula>$H53="Complete"</formula>
    </cfRule>
  </conditionalFormatting>
  <conditionalFormatting sqref="A48">
    <cfRule type="expression" dxfId="1789" priority="477">
      <formula>$H48="Complete"</formula>
    </cfRule>
  </conditionalFormatting>
  <conditionalFormatting sqref="D48 D50 D52">
    <cfRule type="expression" dxfId="1788" priority="476">
      <formula>$H48="Complete"</formula>
    </cfRule>
  </conditionalFormatting>
  <conditionalFormatting sqref="C48 C50 C52">
    <cfRule type="expression" dxfId="1787" priority="475">
      <formula>$H48="Complete"</formula>
    </cfRule>
  </conditionalFormatting>
  <conditionalFormatting sqref="C48 C50 C52">
    <cfRule type="expression" dxfId="1786" priority="474">
      <formula>$H48="Complete"</formula>
    </cfRule>
  </conditionalFormatting>
  <conditionalFormatting sqref="A46">
    <cfRule type="expression" dxfId="1785" priority="472">
      <formula>$H46="Complete"</formula>
    </cfRule>
  </conditionalFormatting>
  <conditionalFormatting sqref="A46">
    <cfRule type="expression" dxfId="1784" priority="471">
      <formula>$H46="Complete"</formula>
    </cfRule>
  </conditionalFormatting>
  <conditionalFormatting sqref="D46">
    <cfRule type="expression" dxfId="1783" priority="470">
      <formula>$H46="Complete"</formula>
    </cfRule>
  </conditionalFormatting>
  <conditionalFormatting sqref="C46">
    <cfRule type="expression" dxfId="1782" priority="469">
      <formula>$H46="Complete"</formula>
    </cfRule>
  </conditionalFormatting>
  <conditionalFormatting sqref="A49">
    <cfRule type="expression" dxfId="1781" priority="437">
      <formula>$H49="Complete"</formula>
    </cfRule>
  </conditionalFormatting>
  <conditionalFormatting sqref="A49">
    <cfRule type="expression" dxfId="1780" priority="436">
      <formula>$H49="Complete"</formula>
    </cfRule>
  </conditionalFormatting>
  <conditionalFormatting sqref="C49">
    <cfRule type="expression" dxfId="1779" priority="434">
      <formula>$H49="Complete"</formula>
    </cfRule>
  </conditionalFormatting>
  <conditionalFormatting sqref="A45">
    <cfRule type="expression" dxfId="1778" priority="430">
      <formula>$H45="Complete"</formula>
    </cfRule>
  </conditionalFormatting>
  <conditionalFormatting sqref="A45">
    <cfRule type="expression" dxfId="1777" priority="429">
      <formula>$H45="Complete"</formula>
    </cfRule>
  </conditionalFormatting>
  <conditionalFormatting sqref="D45">
    <cfRule type="expression" dxfId="1776" priority="420">
      <formula>$H45="Complete"</formula>
    </cfRule>
  </conditionalFormatting>
  <conditionalFormatting sqref="C45">
    <cfRule type="expression" dxfId="1775" priority="418">
      <formula>$H45="Complete"</formula>
    </cfRule>
  </conditionalFormatting>
  <conditionalFormatting sqref="A44">
    <cfRule type="expression" dxfId="1774" priority="414">
      <formula>$H44="Complete"</formula>
    </cfRule>
  </conditionalFormatting>
  <conditionalFormatting sqref="A44">
    <cfRule type="expression" dxfId="1773" priority="413">
      <formula>$H44="Complete"</formula>
    </cfRule>
  </conditionalFormatting>
  <conditionalFormatting sqref="C44">
    <cfRule type="expression" dxfId="1772" priority="411">
      <formula>$H44="Complete"</formula>
    </cfRule>
  </conditionalFormatting>
  <conditionalFormatting sqref="C44">
    <cfRule type="expression" dxfId="1771" priority="410">
      <formula>$H44="Complete"</formula>
    </cfRule>
  </conditionalFormatting>
  <conditionalFormatting sqref="D44">
    <cfRule type="expression" dxfId="1770" priority="409">
      <formula>$H44="Complete"</formula>
    </cfRule>
  </conditionalFormatting>
  <conditionalFormatting sqref="D60:D64 D69:D70 D67">
    <cfRule type="expression" dxfId="1769" priority="528">
      <formula>$H60=0</formula>
    </cfRule>
  </conditionalFormatting>
  <conditionalFormatting sqref="D68">
    <cfRule type="expression" dxfId="1768" priority="527">
      <formula>$H68=0</formula>
    </cfRule>
  </conditionalFormatting>
  <conditionalFormatting sqref="D72">
    <cfRule type="expression" dxfId="1767" priority="526">
      <formula>$H72=0</formula>
    </cfRule>
  </conditionalFormatting>
  <conditionalFormatting sqref="D74">
    <cfRule type="expression" dxfId="1766" priority="525">
      <formula>$H74=0</formula>
    </cfRule>
  </conditionalFormatting>
  <conditionalFormatting sqref="D81">
    <cfRule type="expression" dxfId="1765" priority="524">
      <formula>$H81=0</formula>
    </cfRule>
  </conditionalFormatting>
  <conditionalFormatting sqref="D75">
    <cfRule type="expression" dxfId="1764" priority="523">
      <formula>$H75=0</formula>
    </cfRule>
  </conditionalFormatting>
  <conditionalFormatting sqref="D71">
    <cfRule type="expression" dxfId="1763" priority="522">
      <formula>$H71=0</formula>
    </cfRule>
  </conditionalFormatting>
  <conditionalFormatting sqref="D83">
    <cfRule type="expression" dxfId="1762" priority="521">
      <formula>$H83=0</formula>
    </cfRule>
  </conditionalFormatting>
  <conditionalFormatting sqref="D84">
    <cfRule type="expression" dxfId="1761" priority="520">
      <formula>$H84=0</formula>
    </cfRule>
  </conditionalFormatting>
  <conditionalFormatting sqref="D85">
    <cfRule type="expression" dxfId="1760" priority="519">
      <formula>$H85=0</formula>
    </cfRule>
  </conditionalFormatting>
  <conditionalFormatting sqref="D86">
    <cfRule type="expression" dxfId="1759" priority="518">
      <formula>$H86=0</formula>
    </cfRule>
  </conditionalFormatting>
  <conditionalFormatting sqref="D87">
    <cfRule type="expression" dxfId="1758" priority="517">
      <formula>$H87=0</formula>
    </cfRule>
  </conditionalFormatting>
  <conditionalFormatting sqref="D88">
    <cfRule type="expression" dxfId="1757" priority="516">
      <formula>$H88=0</formula>
    </cfRule>
  </conditionalFormatting>
  <conditionalFormatting sqref="D82">
    <cfRule type="expression" dxfId="1756" priority="515">
      <formula>$H82=0</formula>
    </cfRule>
  </conditionalFormatting>
  <conditionalFormatting sqref="D66">
    <cfRule type="expression" dxfId="1755" priority="514">
      <formula>$H66=0</formula>
    </cfRule>
  </conditionalFormatting>
  <conditionalFormatting sqref="D65">
    <cfRule type="expression" dxfId="1754" priority="513">
      <formula>$H65=0</formula>
    </cfRule>
  </conditionalFormatting>
  <conditionalFormatting sqref="D69">
    <cfRule type="expression" dxfId="1753" priority="512">
      <formula>$H69=0</formula>
    </cfRule>
  </conditionalFormatting>
  <conditionalFormatting sqref="D70">
    <cfRule type="expression" dxfId="1752" priority="511">
      <formula>$H70=0</formula>
    </cfRule>
  </conditionalFormatting>
  <conditionalFormatting sqref="D71">
    <cfRule type="expression" dxfId="1751" priority="510">
      <formula>$H71=0</formula>
    </cfRule>
  </conditionalFormatting>
  <conditionalFormatting sqref="D74">
    <cfRule type="expression" dxfId="1750" priority="509">
      <formula>$H74=0</formula>
    </cfRule>
  </conditionalFormatting>
  <conditionalFormatting sqref="D72">
    <cfRule type="expression" dxfId="1749" priority="508">
      <formula>$H72=0</formula>
    </cfRule>
  </conditionalFormatting>
  <conditionalFormatting sqref="D68">
    <cfRule type="expression" dxfId="1748" priority="507">
      <formula>$H68=0</formula>
    </cfRule>
  </conditionalFormatting>
  <conditionalFormatting sqref="D76">
    <cfRule type="expression" dxfId="1747" priority="506">
      <formula>$H76=0</formula>
    </cfRule>
  </conditionalFormatting>
  <conditionalFormatting sqref="D77">
    <cfRule type="expression" dxfId="1746" priority="505">
      <formula>$H77=0</formula>
    </cfRule>
  </conditionalFormatting>
  <conditionalFormatting sqref="D78">
    <cfRule type="expression" dxfId="1745" priority="504">
      <formula>$H78=0</formula>
    </cfRule>
  </conditionalFormatting>
  <conditionalFormatting sqref="D79">
    <cfRule type="expression" dxfId="1744" priority="503">
      <formula>$H79=0</formula>
    </cfRule>
  </conditionalFormatting>
  <conditionalFormatting sqref="D80">
    <cfRule type="expression" dxfId="1743" priority="502">
      <formula>$H80=0</formula>
    </cfRule>
  </conditionalFormatting>
  <conditionalFormatting sqref="A51:A52 A54:A55">
    <cfRule type="expression" dxfId="1742" priority="501">
      <formula>$H51="Complete"</formula>
    </cfRule>
  </conditionalFormatting>
  <conditionalFormatting sqref="A51:A52 A54:A55">
    <cfRule type="expression" dxfId="1741" priority="500">
      <formula>$H51="Complete"</formula>
    </cfRule>
  </conditionalFormatting>
  <conditionalFormatting sqref="C54:C55">
    <cfRule type="expression" dxfId="1740" priority="499">
      <formula>$H54="Complete"</formula>
    </cfRule>
  </conditionalFormatting>
  <conditionalFormatting sqref="D54:D55">
    <cfRule type="expression" dxfId="1739" priority="498">
      <formula>$H54="Complete"</formula>
    </cfRule>
  </conditionalFormatting>
  <conditionalFormatting sqref="A50">
    <cfRule type="expression" dxfId="1738" priority="496">
      <formula>$H50="Complete"</formula>
    </cfRule>
  </conditionalFormatting>
  <conditionalFormatting sqref="A50">
    <cfRule type="expression" dxfId="1737" priority="495">
      <formula>$H50="Complete"</formula>
    </cfRule>
  </conditionalFormatting>
  <conditionalFormatting sqref="C51">
    <cfRule type="expression" dxfId="1736" priority="487">
      <formula>$H51="Complete"</formula>
    </cfRule>
  </conditionalFormatting>
  <conditionalFormatting sqref="C51">
    <cfRule type="expression" dxfId="1735" priority="486">
      <formula>$H51="Complete"</formula>
    </cfRule>
  </conditionalFormatting>
  <conditionalFormatting sqref="D51">
    <cfRule type="expression" dxfId="1734" priority="485">
      <formula>$H51="Complete"</formula>
    </cfRule>
  </conditionalFormatting>
  <conditionalFormatting sqref="C47">
    <cfRule type="expression" dxfId="1733" priority="482">
      <formula>$H47="Complete"</formula>
    </cfRule>
  </conditionalFormatting>
  <conditionalFormatting sqref="A47">
    <cfRule type="expression" dxfId="1732" priority="484">
      <formula>$H47="Complete"</formula>
    </cfRule>
  </conditionalFormatting>
  <conditionalFormatting sqref="A47">
    <cfRule type="expression" dxfId="1731" priority="483">
      <formula>$H47="Complete"</formula>
    </cfRule>
  </conditionalFormatting>
  <conditionalFormatting sqref="D47">
    <cfRule type="expression" dxfId="1730" priority="479">
      <formula>$H47="Complete"</formula>
    </cfRule>
  </conditionalFormatting>
  <conditionalFormatting sqref="D47">
    <cfRule type="expression" dxfId="1729" priority="481">
      <formula>$H47="Complete"</formula>
    </cfRule>
  </conditionalFormatting>
  <conditionalFormatting sqref="D47">
    <cfRule type="expression" dxfId="1728" priority="480">
      <formula>$H47="Complete"</formula>
    </cfRule>
  </conditionalFormatting>
  <conditionalFormatting sqref="A48">
    <cfRule type="expression" dxfId="1727" priority="478">
      <formula>$H48="Complete"</formula>
    </cfRule>
  </conditionalFormatting>
  <conditionalFormatting sqref="C49">
    <cfRule type="expression" dxfId="1726" priority="433">
      <formula>$H49="Complete"</formula>
    </cfRule>
  </conditionalFormatting>
  <conditionalFormatting sqref="D49">
    <cfRule type="expression" dxfId="1725" priority="432">
      <formula>$H49="Complete"</formula>
    </cfRule>
  </conditionalFormatting>
  <conditionalFormatting sqref="C45">
    <cfRule type="expression" dxfId="1724" priority="419">
      <formula>$H45="Complete"</formula>
    </cfRule>
  </conditionalFormatting>
  <conditionalFormatting sqref="I46:I49">
    <cfRule type="expression" dxfId="1723" priority="408">
      <formula>$H46="Complete"</formula>
    </cfRule>
  </conditionalFormatting>
  <conditionalFormatting sqref="I50:I55">
    <cfRule type="expression" dxfId="1722" priority="406">
      <formula>$H50="Complete"</formula>
    </cfRule>
  </conditionalFormatting>
  <conditionalFormatting sqref="I44">
    <cfRule type="expression" dxfId="1721" priority="405">
      <formula>$H44="Complete"</formula>
    </cfRule>
  </conditionalFormatting>
  <conditionalFormatting sqref="B45:B55">
    <cfRule type="expression" dxfId="1720" priority="402">
      <formula>$H45="Complete"</formula>
    </cfRule>
  </conditionalFormatting>
  <conditionalFormatting sqref="A40">
    <cfRule type="expression" dxfId="1719" priority="331">
      <formula>$H40="Complete"</formula>
    </cfRule>
  </conditionalFormatting>
  <conditionalFormatting sqref="A42">
    <cfRule type="expression" dxfId="1718" priority="326">
      <formula>$H42="Complete"</formula>
    </cfRule>
  </conditionalFormatting>
  <conditionalFormatting sqref="B42">
    <cfRule type="expression" dxfId="1717" priority="325">
      <formula>$H42="Complete"</formula>
    </cfRule>
  </conditionalFormatting>
  <conditionalFormatting sqref="D42">
    <cfRule type="expression" dxfId="1716" priority="324">
      <formula>$H42="Complete"</formula>
    </cfRule>
  </conditionalFormatting>
  <conditionalFormatting sqref="C42">
    <cfRule type="expression" dxfId="1715" priority="323">
      <formula>$H42="Complete"</formula>
    </cfRule>
  </conditionalFormatting>
  <conditionalFormatting sqref="A43">
    <cfRule type="expression" dxfId="1714" priority="322">
      <formula>$H43="Complete"</formula>
    </cfRule>
  </conditionalFormatting>
  <conditionalFormatting sqref="B43">
    <cfRule type="expression" dxfId="1713" priority="321">
      <formula>$H43="Complete"</formula>
    </cfRule>
  </conditionalFormatting>
  <conditionalFormatting sqref="D43">
    <cfRule type="expression" dxfId="1712" priority="320">
      <formula>$H43="Complete"</formula>
    </cfRule>
  </conditionalFormatting>
  <conditionalFormatting sqref="C43">
    <cfRule type="expression" dxfId="1711" priority="319">
      <formula>$H43="Complete"</formula>
    </cfRule>
  </conditionalFormatting>
  <conditionalFormatting sqref="B44">
    <cfRule type="expression" dxfId="1710" priority="316">
      <formula>$H44="Complete"</formula>
    </cfRule>
  </conditionalFormatting>
  <conditionalFormatting sqref="I45">
    <cfRule type="expression" dxfId="1709" priority="315">
      <formula>$H45="Complete"</formula>
    </cfRule>
  </conditionalFormatting>
  <conditionalFormatting sqref="I43">
    <cfRule type="expression" dxfId="1708" priority="314">
      <formula>$H43="Complete"</formula>
    </cfRule>
  </conditionalFormatting>
  <conditionalFormatting sqref="I42">
    <cfRule type="expression" dxfId="1707" priority="313">
      <formula>$H42="Complete"</formula>
    </cfRule>
  </conditionalFormatting>
  <conditionalFormatting sqref="A36:D36 I36">
    <cfRule type="expression" dxfId="1706" priority="61">
      <formula>$H36="Complete"</formula>
    </cfRule>
  </conditionalFormatting>
  <conditionalFormatting sqref="A38:D38 I38">
    <cfRule type="expression" dxfId="1705" priority="60">
      <formula>$H38="Complete"</formula>
    </cfRule>
  </conditionalFormatting>
  <conditionalFormatting sqref="C40">
    <cfRule type="expression" dxfId="1704" priority="53">
      <formula>$H40="Complete"</formula>
    </cfRule>
  </conditionalFormatting>
  <conditionalFormatting sqref="C40">
    <cfRule type="expression" dxfId="1703" priority="52">
      <formula>$H40="Complete"</formula>
    </cfRule>
  </conditionalFormatting>
  <conditionalFormatting sqref="I40">
    <cfRule type="expression" dxfId="1702" priority="51">
      <formula>$H40="Complete"</formula>
    </cfRule>
  </conditionalFormatting>
  <conditionalFormatting sqref="B40">
    <cfRule type="expression" dxfId="1701" priority="50">
      <formula>$H40="Complete"</formula>
    </cfRule>
  </conditionalFormatting>
  <conditionalFormatting sqref="D40">
    <cfRule type="expression" dxfId="1700" priority="49">
      <formula>$H40="Complete"</formula>
    </cfRule>
  </conditionalFormatting>
  <conditionalFormatting sqref="A41">
    <cfRule type="expression" dxfId="1699" priority="47">
      <formula>$H41="Complete"</formula>
    </cfRule>
  </conditionalFormatting>
  <conditionalFormatting sqref="A41">
    <cfRule type="expression" dxfId="1698" priority="46">
      <formula>$H41="Complete"</formula>
    </cfRule>
  </conditionalFormatting>
  <conditionalFormatting sqref="I41">
    <cfRule type="expression" dxfId="1697" priority="45">
      <formula>$H41="Complete"</formula>
    </cfRule>
  </conditionalFormatting>
  <conditionalFormatting sqref="D41">
    <cfRule type="expression" dxfId="1696" priority="44">
      <formula>$H41="Complete"</formula>
    </cfRule>
  </conditionalFormatting>
  <conditionalFormatting sqref="B41">
    <cfRule type="expression" dxfId="1695" priority="42">
      <formula>$H41="Complete"</formula>
    </cfRule>
  </conditionalFormatting>
  <conditionalFormatting sqref="C41">
    <cfRule type="expression" dxfId="1694" priority="41">
      <formula>$H41="Complete"</formula>
    </cfRule>
  </conditionalFormatting>
  <conditionalFormatting sqref="C41">
    <cfRule type="expression" dxfId="1693" priority="40">
      <formula>$H41="Complete"</formula>
    </cfRule>
  </conditionalFormatting>
  <conditionalFormatting sqref="A35">
    <cfRule type="expression" dxfId="1692" priority="38">
      <formula>$H35="Complete"</formula>
    </cfRule>
  </conditionalFormatting>
  <conditionalFormatting sqref="C35">
    <cfRule type="expression" dxfId="1691" priority="37">
      <formula>$H35="Complete"</formula>
    </cfRule>
  </conditionalFormatting>
  <conditionalFormatting sqref="D35">
    <cfRule type="expression" dxfId="1690" priority="34">
      <formula>$H35="Complete"</formula>
    </cfRule>
  </conditionalFormatting>
  <conditionalFormatting sqref="D35">
    <cfRule type="expression" dxfId="1689" priority="36">
      <formula>$H35="Complete"</formula>
    </cfRule>
  </conditionalFormatting>
  <conditionalFormatting sqref="D35">
    <cfRule type="expression" dxfId="1688" priority="35">
      <formula>$H35="Complete"</formula>
    </cfRule>
  </conditionalFormatting>
  <conditionalFormatting sqref="I35">
    <cfRule type="expression" dxfId="1687" priority="33">
      <formula>$H35="Complete"</formula>
    </cfRule>
  </conditionalFormatting>
  <conditionalFormatting sqref="B35">
    <cfRule type="expression" dxfId="1686" priority="32">
      <formula>$H35="Complete"</formula>
    </cfRule>
  </conditionalFormatting>
  <conditionalFormatting sqref="D39">
    <cfRule type="expression" dxfId="1685" priority="28">
      <formula>$H39="Complete"</formula>
    </cfRule>
  </conditionalFormatting>
  <conditionalFormatting sqref="B39">
    <cfRule type="expression" dxfId="1684" priority="27">
      <formula>$H39="Complete"</formula>
    </cfRule>
  </conditionalFormatting>
  <conditionalFormatting sqref="C39">
    <cfRule type="expression" dxfId="1683" priority="26">
      <formula>$H39="Complete"</formula>
    </cfRule>
  </conditionalFormatting>
  <conditionalFormatting sqref="C39">
    <cfRule type="expression" dxfId="1682" priority="25">
      <formula>$H39="Complete"</formula>
    </cfRule>
  </conditionalFormatting>
  <conditionalFormatting sqref="I39">
    <cfRule type="expression" dxfId="1681" priority="24">
      <formula>$H39="Complete"</formula>
    </cfRule>
  </conditionalFormatting>
  <conditionalFormatting sqref="A39">
    <cfRule type="expression" dxfId="1680" priority="29">
      <formula>$H39="Complete"</formula>
    </cfRule>
  </conditionalFormatting>
  <conditionalFormatting sqref="A33">
    <cfRule type="expression" dxfId="1679" priority="21">
      <formula>$H33="Complete"</formula>
    </cfRule>
  </conditionalFormatting>
  <conditionalFormatting sqref="A33">
    <cfRule type="expression" dxfId="1678" priority="20">
      <formula>$H33="Complete"</formula>
    </cfRule>
  </conditionalFormatting>
  <conditionalFormatting sqref="A34:D34 I34">
    <cfRule type="expression" dxfId="1677" priority="13">
      <formula>$H34="Complete"</formula>
    </cfRule>
  </conditionalFormatting>
  <conditionalFormatting sqref="H33:H55">
    <cfRule type="expression" dxfId="1676" priority="12">
      <formula>$H33="Complete"</formula>
    </cfRule>
  </conditionalFormatting>
  <conditionalFormatting sqref="B33:D33 I33">
    <cfRule type="expression" dxfId="1675" priority="11">
      <formula>$H33="Complete"</formula>
    </cfRule>
  </conditionalFormatting>
  <conditionalFormatting sqref="A37">
    <cfRule type="expression" dxfId="1674" priority="9">
      <formula>$H37="Complete"</formula>
    </cfRule>
  </conditionalFormatting>
  <conditionalFormatting sqref="I37">
    <cfRule type="expression" dxfId="1673" priority="8">
      <formula>$H37="Complete"</formula>
    </cfRule>
  </conditionalFormatting>
  <conditionalFormatting sqref="D37">
    <cfRule type="expression" dxfId="1672" priority="7">
      <formula>$H37="Complete"</formula>
    </cfRule>
  </conditionalFormatting>
  <conditionalFormatting sqref="B37">
    <cfRule type="expression" dxfId="1671" priority="6">
      <formula>$H37="Complete"</formula>
    </cfRule>
  </conditionalFormatting>
  <conditionalFormatting sqref="C37">
    <cfRule type="expression" dxfId="1670" priority="5">
      <formula>$H37="Complete"</formula>
    </cfRule>
  </conditionalFormatting>
  <conditionalFormatting sqref="I6:I31">
    <cfRule type="cellIs" dxfId="1669" priority="4" operator="equal">
      <formula>"Needs Trained"</formula>
    </cfRule>
  </conditionalFormatting>
  <conditionalFormatting sqref="I6:I31">
    <cfRule type="cellIs" dxfId="1668" priority="3" operator="equal">
      <formula>"Signed Off"</formula>
    </cfRule>
  </conditionalFormatting>
  <conditionalFormatting sqref="I5">
    <cfRule type="cellIs" dxfId="1667" priority="2" operator="equal">
      <formula>"Needs Trained"</formula>
    </cfRule>
  </conditionalFormatting>
  <conditionalFormatting sqref="I5">
    <cfRule type="cellIs" dxfId="1666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104775</xdr:rowOff>
                  </from>
                  <to>
                    <xdr:col>12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D00-000007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ProjectList!$B$2:$B$600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zoomScaleNormal="100" workbookViewId="0">
      <selection activeCell="A21" sqref="A21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47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51"/>
      <c r="G43" s="151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8"/>
      <c r="D47" s="149"/>
      <c r="E47" s="151"/>
      <c r="F47" s="151"/>
      <c r="G47" s="151"/>
      <c r="H47" s="150" t="s">
        <v>98</v>
      </c>
      <c r="I47" s="503"/>
      <c r="J47" s="504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51"/>
      <c r="G48" s="151"/>
      <c r="H48" s="150" t="s">
        <v>98</v>
      </c>
      <c r="I48" s="503"/>
      <c r="J48" s="504"/>
      <c r="K48" s="389"/>
    </row>
    <row r="49" spans="1:11" s="170" customFormat="1" ht="12.75" customHeight="1" x14ac:dyDescent="0.2">
      <c r="A49" s="278"/>
      <c r="B49" s="179"/>
      <c r="C49" s="149"/>
      <c r="D49" s="149"/>
      <c r="E49" s="147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8"/>
      <c r="D50" s="149"/>
      <c r="E50" s="151"/>
      <c r="F50" s="151"/>
      <c r="G50" s="151"/>
      <c r="H50" s="150" t="s">
        <v>98</v>
      </c>
      <c r="I50" s="503"/>
      <c r="J50" s="504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47"/>
      <c r="G51" s="147"/>
      <c r="H51" s="150" t="s">
        <v>98</v>
      </c>
      <c r="I51" s="501"/>
      <c r="J51" s="502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47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47"/>
      <c r="G53" s="147"/>
      <c r="H53" s="150" t="s">
        <v>98</v>
      </c>
      <c r="I53" s="503"/>
      <c r="J53" s="504"/>
      <c r="K53" s="389"/>
    </row>
    <row r="54" spans="1:11" s="170" customFormat="1" ht="12.75" customHeight="1" x14ac:dyDescent="0.2">
      <c r="A54" s="278"/>
      <c r="B54" s="179"/>
      <c r="C54" s="148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8"/>
      <c r="J55" s="519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665" priority="941">
      <formula>$H55="Complete"</formula>
    </cfRule>
  </conditionalFormatting>
  <conditionalFormatting sqref="D60:D64 D69:D70 D67">
    <cfRule type="expression" dxfId="1664" priority="997">
      <formula>$H60=0</formula>
    </cfRule>
  </conditionalFormatting>
  <conditionalFormatting sqref="D68">
    <cfRule type="expression" dxfId="1663" priority="996">
      <formula>$H68=0</formula>
    </cfRule>
  </conditionalFormatting>
  <conditionalFormatting sqref="D72">
    <cfRule type="expression" dxfId="1662" priority="995">
      <formula>$H72=0</formula>
    </cfRule>
  </conditionalFormatting>
  <conditionalFormatting sqref="D74">
    <cfRule type="expression" dxfId="1661" priority="994">
      <formula>$H74=0</formula>
    </cfRule>
  </conditionalFormatting>
  <conditionalFormatting sqref="D81">
    <cfRule type="expression" dxfId="1660" priority="993">
      <formula>$H81=0</formula>
    </cfRule>
  </conditionalFormatting>
  <conditionalFormatting sqref="D75">
    <cfRule type="expression" dxfId="1659" priority="992">
      <formula>$H75=0</formula>
    </cfRule>
  </conditionalFormatting>
  <conditionalFormatting sqref="D71">
    <cfRule type="expression" dxfId="1658" priority="991">
      <formula>$H71=0</formula>
    </cfRule>
  </conditionalFormatting>
  <conditionalFormatting sqref="D83">
    <cfRule type="expression" dxfId="1657" priority="990">
      <formula>$H83=0</formula>
    </cfRule>
  </conditionalFormatting>
  <conditionalFormatting sqref="D84">
    <cfRule type="expression" dxfId="1656" priority="989">
      <formula>$H84=0</formula>
    </cfRule>
  </conditionalFormatting>
  <conditionalFormatting sqref="D85">
    <cfRule type="expression" dxfId="1655" priority="988">
      <formula>$H85=0</formula>
    </cfRule>
  </conditionalFormatting>
  <conditionalFormatting sqref="D86">
    <cfRule type="expression" dxfId="1654" priority="987">
      <formula>$H86=0</formula>
    </cfRule>
  </conditionalFormatting>
  <conditionalFormatting sqref="D87">
    <cfRule type="expression" dxfId="1653" priority="986">
      <formula>$H87=0</formula>
    </cfRule>
  </conditionalFormatting>
  <conditionalFormatting sqref="D88">
    <cfRule type="expression" dxfId="1652" priority="985">
      <formula>$H88=0</formula>
    </cfRule>
  </conditionalFormatting>
  <conditionalFormatting sqref="D82">
    <cfRule type="expression" dxfId="1651" priority="984">
      <formula>$H82=0</formula>
    </cfRule>
  </conditionalFormatting>
  <conditionalFormatting sqref="D66">
    <cfRule type="expression" dxfId="1650" priority="983">
      <formula>$H66=0</formula>
    </cfRule>
  </conditionalFormatting>
  <conditionalFormatting sqref="D65">
    <cfRule type="expression" dxfId="1649" priority="982">
      <formula>$H65=0</formula>
    </cfRule>
  </conditionalFormatting>
  <conditionalFormatting sqref="D69">
    <cfRule type="expression" dxfId="1648" priority="981">
      <formula>$H69=0</formula>
    </cfRule>
  </conditionalFormatting>
  <conditionalFormatting sqref="D70">
    <cfRule type="expression" dxfId="1647" priority="980">
      <formula>$H70=0</formula>
    </cfRule>
  </conditionalFormatting>
  <conditionalFormatting sqref="D71">
    <cfRule type="expression" dxfId="1646" priority="979">
      <formula>$H71=0</formula>
    </cfRule>
  </conditionalFormatting>
  <conditionalFormatting sqref="D74">
    <cfRule type="expression" dxfId="1645" priority="978">
      <formula>$H74=0</formula>
    </cfRule>
  </conditionalFormatting>
  <conditionalFormatting sqref="D72">
    <cfRule type="expression" dxfId="1644" priority="977">
      <formula>$H72=0</formula>
    </cfRule>
  </conditionalFormatting>
  <conditionalFormatting sqref="D68">
    <cfRule type="expression" dxfId="1643" priority="976">
      <formula>$H68=0</formula>
    </cfRule>
  </conditionalFormatting>
  <conditionalFormatting sqref="D76">
    <cfRule type="expression" dxfId="1642" priority="975">
      <formula>$H76=0</formula>
    </cfRule>
  </conditionalFormatting>
  <conditionalFormatting sqref="D77">
    <cfRule type="expression" dxfId="1641" priority="974">
      <formula>$H77=0</formula>
    </cfRule>
  </conditionalFormatting>
  <conditionalFormatting sqref="D78">
    <cfRule type="expression" dxfId="1640" priority="973">
      <formula>$H78=0</formula>
    </cfRule>
  </conditionalFormatting>
  <conditionalFormatting sqref="D79">
    <cfRule type="expression" dxfId="1639" priority="972">
      <formula>$H79=0</formula>
    </cfRule>
  </conditionalFormatting>
  <conditionalFormatting sqref="D80">
    <cfRule type="expression" dxfId="1638" priority="971">
      <formula>$H80=0</formula>
    </cfRule>
  </conditionalFormatting>
  <conditionalFormatting sqref="I54">
    <cfRule type="expression" dxfId="1637" priority="877">
      <formula>$H54="Complete"</formula>
    </cfRule>
  </conditionalFormatting>
  <conditionalFormatting sqref="H33:H55">
    <cfRule type="expression" dxfId="1636" priority="637">
      <formula>$H33="Complete"</formula>
    </cfRule>
  </conditionalFormatting>
  <conditionalFormatting sqref="I53">
    <cfRule type="expression" dxfId="1635" priority="580">
      <formula>$H53="Complete"</formula>
    </cfRule>
  </conditionalFormatting>
  <conditionalFormatting sqref="A49">
    <cfRule type="expression" dxfId="1634" priority="432">
      <formula>$H49="Complete"</formula>
    </cfRule>
  </conditionalFormatting>
  <conditionalFormatting sqref="A49">
    <cfRule type="expression" dxfId="1633" priority="431">
      <formula>$H49="Complete"</formula>
    </cfRule>
  </conditionalFormatting>
  <conditionalFormatting sqref="D49">
    <cfRule type="expression" dxfId="1632" priority="430">
      <formula>$H49="Complete"</formula>
    </cfRule>
  </conditionalFormatting>
  <conditionalFormatting sqref="C49">
    <cfRule type="expression" dxfId="1631" priority="429">
      <formula>$H49="Complete"</formula>
    </cfRule>
  </conditionalFormatting>
  <conditionalFormatting sqref="C49">
    <cfRule type="expression" dxfId="1630" priority="428">
      <formula>$H49="Complete"</formula>
    </cfRule>
  </conditionalFormatting>
  <conditionalFormatting sqref="I49">
    <cfRule type="expression" dxfId="1629" priority="427">
      <formula>$H49="Complete"</formula>
    </cfRule>
  </conditionalFormatting>
  <conditionalFormatting sqref="B49">
    <cfRule type="expression" dxfId="1628" priority="426">
      <formula>$H49="Complete"</formula>
    </cfRule>
  </conditionalFormatting>
  <conditionalFormatting sqref="A50">
    <cfRule type="expression" dxfId="1627" priority="423">
      <formula>$H50="Complete"</formula>
    </cfRule>
  </conditionalFormatting>
  <conditionalFormatting sqref="I50">
    <cfRule type="expression" dxfId="1626" priority="422">
      <formula>$H50="Complete"</formula>
    </cfRule>
  </conditionalFormatting>
  <conditionalFormatting sqref="D50">
    <cfRule type="expression" dxfId="1625" priority="421">
      <formula>$H50="Complete"</formula>
    </cfRule>
  </conditionalFormatting>
  <conditionalFormatting sqref="B50">
    <cfRule type="expression" dxfId="1624" priority="420">
      <formula>$H50="Complete"</formula>
    </cfRule>
  </conditionalFormatting>
  <conditionalFormatting sqref="C50">
    <cfRule type="expression" dxfId="1623" priority="419">
      <formula>$H50="Complete"</formula>
    </cfRule>
  </conditionalFormatting>
  <conditionalFormatting sqref="D51">
    <cfRule type="expression" dxfId="1622" priority="416">
      <formula>$H51="Complete"</formula>
    </cfRule>
  </conditionalFormatting>
  <conditionalFormatting sqref="I51">
    <cfRule type="expression" dxfId="1621" priority="415">
      <formula>$H51="Complete"</formula>
    </cfRule>
  </conditionalFormatting>
  <conditionalFormatting sqref="D52">
    <cfRule type="expression" dxfId="1620" priority="408">
      <formula>$H52="Complete"</formula>
    </cfRule>
  </conditionalFormatting>
  <conditionalFormatting sqref="A52">
    <cfRule type="expression" dxfId="1619" priority="410">
      <formula>$H52="Complete"</formula>
    </cfRule>
  </conditionalFormatting>
  <conditionalFormatting sqref="A52">
    <cfRule type="expression" dxfId="1618" priority="409">
      <formula>$H52="Complete"</formula>
    </cfRule>
  </conditionalFormatting>
  <conditionalFormatting sqref="I52">
    <cfRule type="expression" dxfId="1617" priority="407">
      <formula>$H52="Complete"</formula>
    </cfRule>
  </conditionalFormatting>
  <conditionalFormatting sqref="B52">
    <cfRule type="expression" dxfId="1616" priority="406">
      <formula>$H52="Complete"</formula>
    </cfRule>
  </conditionalFormatting>
  <conditionalFormatting sqref="C52">
    <cfRule type="expression" dxfId="1615" priority="404">
      <formula>$H52="Complete"</formula>
    </cfRule>
  </conditionalFormatting>
  <conditionalFormatting sqref="C52">
    <cfRule type="expression" dxfId="1614" priority="403">
      <formula>$H52="Complete"</formula>
    </cfRule>
  </conditionalFormatting>
  <conditionalFormatting sqref="A53 D53">
    <cfRule type="expression" dxfId="1613" priority="402">
      <formula>$H53="Complete"</formula>
    </cfRule>
  </conditionalFormatting>
  <conditionalFormatting sqref="C53">
    <cfRule type="expression" dxfId="1612" priority="401">
      <formula>$H53="Complete"</formula>
    </cfRule>
  </conditionalFormatting>
  <conditionalFormatting sqref="B53">
    <cfRule type="expression" dxfId="1611" priority="400">
      <formula>$H53="Complete"</formula>
    </cfRule>
  </conditionalFormatting>
  <conditionalFormatting sqref="B54">
    <cfRule type="expression" dxfId="1610" priority="396">
      <formula>$H54="Complete"</formula>
    </cfRule>
  </conditionalFormatting>
  <conditionalFormatting sqref="A54">
    <cfRule type="expression" dxfId="1609" priority="399">
      <formula>$H54="Complete"</formula>
    </cfRule>
  </conditionalFormatting>
  <conditionalFormatting sqref="C54">
    <cfRule type="expression" dxfId="1608" priority="397">
      <formula>$H54="Complete"</formula>
    </cfRule>
  </conditionalFormatting>
  <conditionalFormatting sqref="A54">
    <cfRule type="expression" dxfId="1607" priority="398">
      <formula>$H54="Complete"</formula>
    </cfRule>
  </conditionalFormatting>
  <conditionalFormatting sqref="D54">
    <cfRule type="expression" dxfId="1606" priority="395">
      <formula>$H54="Complete"</formula>
    </cfRule>
  </conditionalFormatting>
  <conditionalFormatting sqref="I55">
    <cfRule type="expression" dxfId="1605" priority="394">
      <formula>$H55="Complete"</formula>
    </cfRule>
  </conditionalFormatting>
  <conditionalFormatting sqref="A55 C55">
    <cfRule type="expression" dxfId="1604" priority="393">
      <formula>$H55="Complete"</formula>
    </cfRule>
  </conditionalFormatting>
  <conditionalFormatting sqref="B55">
    <cfRule type="expression" dxfId="1603" priority="392">
      <formula>$H55="Complete"</formula>
    </cfRule>
  </conditionalFormatting>
  <conditionalFormatting sqref="A47">
    <cfRule type="expression" dxfId="1602" priority="322">
      <formula>$H47="Complete"</formula>
    </cfRule>
  </conditionalFormatting>
  <conditionalFormatting sqref="I47">
    <cfRule type="expression" dxfId="1601" priority="321">
      <formula>$H47="Complete"</formula>
    </cfRule>
  </conditionalFormatting>
  <conditionalFormatting sqref="D47">
    <cfRule type="expression" dxfId="1600" priority="320">
      <formula>$H47="Complete"</formula>
    </cfRule>
  </conditionalFormatting>
  <conditionalFormatting sqref="B47">
    <cfRule type="expression" dxfId="1599" priority="319">
      <formula>$H47="Complete"</formula>
    </cfRule>
  </conditionalFormatting>
  <conditionalFormatting sqref="C47">
    <cfRule type="expression" dxfId="1598" priority="318">
      <formula>$H47="Complete"</formula>
    </cfRule>
  </conditionalFormatting>
  <conditionalFormatting sqref="I48">
    <cfRule type="expression" dxfId="1597" priority="316">
      <formula>$H48="Complete"</formula>
    </cfRule>
  </conditionalFormatting>
  <conditionalFormatting sqref="D48">
    <cfRule type="expression" dxfId="1596" priority="315">
      <formula>$H48="Complete"</formula>
    </cfRule>
  </conditionalFormatting>
  <conditionalFormatting sqref="A48 C48">
    <cfRule type="expression" dxfId="1595" priority="314">
      <formula>$H48="Complete"</formula>
    </cfRule>
  </conditionalFormatting>
  <conditionalFormatting sqref="B48">
    <cfRule type="expression" dxfId="1594" priority="313">
      <formula>$H48="Complete"</formula>
    </cfRule>
  </conditionalFormatting>
  <conditionalFormatting sqref="A51">
    <cfRule type="expression" dxfId="1593" priority="312">
      <formula>$H51="Complete"</formula>
    </cfRule>
  </conditionalFormatting>
  <conditionalFormatting sqref="A51">
    <cfRule type="expression" dxfId="1592" priority="311">
      <formula>$H51="Complete"</formula>
    </cfRule>
  </conditionalFormatting>
  <conditionalFormatting sqref="B51">
    <cfRule type="expression" dxfId="1591" priority="310">
      <formula>$H51="Complete"</formula>
    </cfRule>
  </conditionalFormatting>
  <conditionalFormatting sqref="C51">
    <cfRule type="expression" dxfId="1590" priority="309">
      <formula>$H51="Complete"</formula>
    </cfRule>
  </conditionalFormatting>
  <conditionalFormatting sqref="C51">
    <cfRule type="expression" dxfId="1589" priority="308">
      <formula>$H51="Complete"</formula>
    </cfRule>
  </conditionalFormatting>
  <conditionalFormatting sqref="I46">
    <cfRule type="expression" dxfId="1588" priority="231">
      <formula>$H46="Complete"</formula>
    </cfRule>
  </conditionalFormatting>
  <conditionalFormatting sqref="D46">
    <cfRule type="expression" dxfId="1587" priority="230">
      <formula>$H46="Complete"</formula>
    </cfRule>
  </conditionalFormatting>
  <conditionalFormatting sqref="A46 C46">
    <cfRule type="expression" dxfId="1586" priority="229">
      <formula>$H46="Complete"</formula>
    </cfRule>
  </conditionalFormatting>
  <conditionalFormatting sqref="B46">
    <cfRule type="expression" dxfId="1585" priority="228">
      <formula>$H46="Complete"</formula>
    </cfRule>
  </conditionalFormatting>
  <conditionalFormatting sqref="I33">
    <cfRule type="expression" dxfId="1584" priority="187">
      <formula>$H33="Complete"</formula>
    </cfRule>
  </conditionalFormatting>
  <conditionalFormatting sqref="A44">
    <cfRule type="expression" dxfId="1583" priority="152">
      <formula>$H44="Complete"</formula>
    </cfRule>
  </conditionalFormatting>
  <conditionalFormatting sqref="A44">
    <cfRule type="expression" dxfId="1582" priority="151">
      <formula>$H44="Complete"</formula>
    </cfRule>
  </conditionalFormatting>
  <conditionalFormatting sqref="D34">
    <cfRule type="expression" dxfId="1581" priority="143">
      <formula>$H34="Complete"</formula>
    </cfRule>
  </conditionalFormatting>
  <conditionalFormatting sqref="C34">
    <cfRule type="expression" dxfId="1580" priority="142">
      <formula>$H34="Complete"</formula>
    </cfRule>
  </conditionalFormatting>
  <conditionalFormatting sqref="C34">
    <cfRule type="expression" dxfId="1579" priority="141">
      <formula>$H34="Complete"</formula>
    </cfRule>
  </conditionalFormatting>
  <conditionalFormatting sqref="A34">
    <cfRule type="expression" dxfId="1578" priority="145">
      <formula>$H34="Complete"</formula>
    </cfRule>
  </conditionalFormatting>
  <conditionalFormatting sqref="A34">
    <cfRule type="expression" dxfId="1577" priority="144">
      <formula>$H34="Complete"</formula>
    </cfRule>
  </conditionalFormatting>
  <conditionalFormatting sqref="B34">
    <cfRule type="expression" dxfId="1576" priority="140">
      <formula>$H34="Complete"</formula>
    </cfRule>
  </conditionalFormatting>
  <conditionalFormatting sqref="I34">
    <cfRule type="expression" dxfId="1575" priority="139">
      <formula>$H34="Complete"</formula>
    </cfRule>
  </conditionalFormatting>
  <conditionalFormatting sqref="I44">
    <cfRule type="expression" dxfId="1574" priority="75">
      <formula>$H44="Complete"</formula>
    </cfRule>
  </conditionalFormatting>
  <conditionalFormatting sqref="D44">
    <cfRule type="expression" dxfId="1573" priority="74">
      <formula>$H44="Complete"</formula>
    </cfRule>
  </conditionalFormatting>
  <conditionalFormatting sqref="B44">
    <cfRule type="expression" dxfId="1572" priority="73">
      <formula>$H44="Complete"</formula>
    </cfRule>
  </conditionalFormatting>
  <conditionalFormatting sqref="C44">
    <cfRule type="expression" dxfId="1571" priority="72">
      <formula>$H44="Complete"</formula>
    </cfRule>
  </conditionalFormatting>
  <conditionalFormatting sqref="A45">
    <cfRule type="expression" dxfId="1570" priority="71">
      <formula>$H45="Complete"</formula>
    </cfRule>
  </conditionalFormatting>
  <conditionalFormatting sqref="A45">
    <cfRule type="expression" dxfId="1569" priority="70">
      <formula>$H45="Complete"</formula>
    </cfRule>
  </conditionalFormatting>
  <conditionalFormatting sqref="I45">
    <cfRule type="expression" dxfId="1568" priority="69">
      <formula>$H45="Complete"</formula>
    </cfRule>
  </conditionalFormatting>
  <conditionalFormatting sqref="D45">
    <cfRule type="expression" dxfId="1567" priority="68">
      <formula>$H45="Complete"</formula>
    </cfRule>
  </conditionalFormatting>
  <conditionalFormatting sqref="B45">
    <cfRule type="expression" dxfId="1566" priority="66">
      <formula>$H45="Complete"</formula>
    </cfRule>
  </conditionalFormatting>
  <conditionalFormatting sqref="C45">
    <cfRule type="expression" dxfId="1565" priority="65">
      <formula>$H45="Complete"</formula>
    </cfRule>
  </conditionalFormatting>
  <conditionalFormatting sqref="C45">
    <cfRule type="expression" dxfId="1564" priority="64">
      <formula>$H45="Complete"</formula>
    </cfRule>
  </conditionalFormatting>
  <conditionalFormatting sqref="A43">
    <cfRule type="expression" dxfId="1563" priority="40">
      <formula>$H43="Complete"</formula>
    </cfRule>
  </conditionalFormatting>
  <conditionalFormatting sqref="D43">
    <cfRule type="expression" dxfId="1562" priority="36">
      <formula>$H43="Complete"</formula>
    </cfRule>
  </conditionalFormatting>
  <conditionalFormatting sqref="D43">
    <cfRule type="expression" dxfId="1561" priority="38">
      <formula>$H43="Complete"</formula>
    </cfRule>
  </conditionalFormatting>
  <conditionalFormatting sqref="D43">
    <cfRule type="expression" dxfId="1560" priority="37">
      <formula>$H43="Complete"</formula>
    </cfRule>
  </conditionalFormatting>
  <conditionalFormatting sqref="I43">
    <cfRule type="expression" dxfId="1559" priority="35">
      <formula>$H43="Complete"</formula>
    </cfRule>
  </conditionalFormatting>
  <conditionalFormatting sqref="B43">
    <cfRule type="expression" dxfId="1558" priority="34">
      <formula>$H43="Complete"</formula>
    </cfRule>
  </conditionalFormatting>
  <conditionalFormatting sqref="A33:D33">
    <cfRule type="expression" dxfId="1557" priority="32">
      <formula>$H33="Complete"</formula>
    </cfRule>
  </conditionalFormatting>
  <conditionalFormatting sqref="A35:D35 I35">
    <cfRule type="expression" dxfId="1556" priority="27">
      <formula>$H35="Complete"</formula>
    </cfRule>
  </conditionalFormatting>
  <conditionalFormatting sqref="D36">
    <cfRule type="expression" dxfId="1555" priority="24">
      <formula>$H36="Complete"</formula>
    </cfRule>
  </conditionalFormatting>
  <conditionalFormatting sqref="C36">
    <cfRule type="expression" dxfId="1554" priority="23">
      <formula>$H36="Complete"</formula>
    </cfRule>
  </conditionalFormatting>
  <conditionalFormatting sqref="C36">
    <cfRule type="expression" dxfId="1553" priority="22">
      <formula>$H36="Complete"</formula>
    </cfRule>
  </conditionalFormatting>
  <conditionalFormatting sqref="A36">
    <cfRule type="expression" dxfId="1552" priority="26">
      <formula>$H36="Complete"</formula>
    </cfRule>
  </conditionalFormatting>
  <conditionalFormatting sqref="A36">
    <cfRule type="expression" dxfId="1551" priority="25">
      <formula>$H36="Complete"</formula>
    </cfRule>
  </conditionalFormatting>
  <conditionalFormatting sqref="B36">
    <cfRule type="expression" dxfId="1550" priority="21">
      <formula>$H36="Complete"</formula>
    </cfRule>
  </conditionalFormatting>
  <conditionalFormatting sqref="I36">
    <cfRule type="expression" dxfId="1549" priority="20">
      <formula>$H36="Complete"</formula>
    </cfRule>
  </conditionalFormatting>
  <conditionalFormatting sqref="A37:B37">
    <cfRule type="expression" dxfId="1548" priority="18">
      <formula>$H37="Complete"</formula>
    </cfRule>
  </conditionalFormatting>
  <conditionalFormatting sqref="I37">
    <cfRule type="expression" dxfId="1547" priority="17">
      <formula>$H37="Complete"</formula>
    </cfRule>
  </conditionalFormatting>
  <conditionalFormatting sqref="D37">
    <cfRule type="expression" dxfId="1546" priority="16">
      <formula>$H37="Complete"</formula>
    </cfRule>
  </conditionalFormatting>
  <conditionalFormatting sqref="C37">
    <cfRule type="expression" dxfId="1545" priority="15">
      <formula>$H37="Complete"</formula>
    </cfRule>
  </conditionalFormatting>
  <conditionalFormatting sqref="A38:D38 I38">
    <cfRule type="expression" dxfId="1544" priority="13">
      <formula>$H38="Complete"</formula>
    </cfRule>
  </conditionalFormatting>
  <conditionalFormatting sqref="A39:D39 I39">
    <cfRule type="expression" dxfId="1543" priority="12">
      <formula>$H39="Complete"</formula>
    </cfRule>
  </conditionalFormatting>
  <conditionalFormatting sqref="A40:D40 I40">
    <cfRule type="expression" dxfId="1542" priority="11">
      <formula>$H40="Complete"</formula>
    </cfRule>
  </conditionalFormatting>
  <conditionalFormatting sqref="A41:D41 I41">
    <cfRule type="expression" dxfId="1541" priority="8">
      <formula>$H41="Complete"</formula>
    </cfRule>
  </conditionalFormatting>
  <conditionalFormatting sqref="A42">
    <cfRule type="expression" dxfId="1540" priority="7">
      <formula>$H42="Complete"</formula>
    </cfRule>
  </conditionalFormatting>
  <conditionalFormatting sqref="B42:D42 I42">
    <cfRule type="expression" dxfId="1539" priority="6">
      <formula>$H42="Complete"</formula>
    </cfRule>
  </conditionalFormatting>
  <conditionalFormatting sqref="C43">
    <cfRule type="expression" dxfId="1538" priority="5">
      <formula>$H43="Complete"</formula>
    </cfRule>
  </conditionalFormatting>
  <conditionalFormatting sqref="I6:I31">
    <cfRule type="cellIs" dxfId="1537" priority="4" operator="equal">
      <formula>"Needs Trained"</formula>
    </cfRule>
  </conditionalFormatting>
  <conditionalFormatting sqref="I6:I31">
    <cfRule type="cellIs" dxfId="1536" priority="3" operator="equal">
      <formula>"Signed Off"</formula>
    </cfRule>
  </conditionalFormatting>
  <conditionalFormatting sqref="I5">
    <cfRule type="cellIs" dxfId="1535" priority="2" operator="equal">
      <formula>"Needs Trained"</formula>
    </cfRule>
  </conditionalFormatting>
  <conditionalFormatting sqref="I5">
    <cfRule type="cellIs" dxfId="1534" priority="1" operator="equal">
      <formula>"Signed Off"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9558A1-2889-4CA9-80D4-E052E8E51C70}">
          <x14:formula1>
            <xm:f>ProjectList!$B$606:$B$628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ProjectList!$B$2:$B$600</xm:f>
          </x14:formula1>
          <xm:sqref>B33:B55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zoomScaleNormal="100" workbookViewId="0">
      <selection activeCell="A13" sqref="A13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LOOKUP(H2,ProjectList!B606:B628,ProjectList!C606:C628)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2'!K17="","",'Monday 2'!K17)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183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183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183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183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183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183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183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183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183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184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183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184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183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184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47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51"/>
      <c r="F46" s="147"/>
      <c r="G46" s="151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51"/>
      <c r="F47" s="147"/>
      <c r="G47" s="151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51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71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533" priority="1805">
      <formula>$H60=0</formula>
    </cfRule>
  </conditionalFormatting>
  <conditionalFormatting sqref="D68">
    <cfRule type="expression" dxfId="1532" priority="1804">
      <formula>$H68=0</formula>
    </cfRule>
  </conditionalFormatting>
  <conditionalFormatting sqref="D72">
    <cfRule type="expression" dxfId="1531" priority="1803">
      <formula>$H72=0</formula>
    </cfRule>
  </conditionalFormatting>
  <conditionalFormatting sqref="D74">
    <cfRule type="expression" dxfId="1530" priority="1802">
      <formula>$H74=0</formula>
    </cfRule>
  </conditionalFormatting>
  <conditionalFormatting sqref="D81">
    <cfRule type="expression" dxfId="1529" priority="1801">
      <formula>$H81=0</formula>
    </cfRule>
  </conditionalFormatting>
  <conditionalFormatting sqref="D75">
    <cfRule type="expression" dxfId="1528" priority="1800">
      <formula>$H75=0</formula>
    </cfRule>
  </conditionalFormatting>
  <conditionalFormatting sqref="D71">
    <cfRule type="expression" dxfId="1527" priority="1799">
      <formula>$H71=0</formula>
    </cfRule>
  </conditionalFormatting>
  <conditionalFormatting sqref="D83">
    <cfRule type="expression" dxfId="1526" priority="1798">
      <formula>$H83=0</formula>
    </cfRule>
  </conditionalFormatting>
  <conditionalFormatting sqref="D84">
    <cfRule type="expression" dxfId="1525" priority="1797">
      <formula>$H84=0</formula>
    </cfRule>
  </conditionalFormatting>
  <conditionalFormatting sqref="D85">
    <cfRule type="expression" dxfId="1524" priority="1796">
      <formula>$H85=0</formula>
    </cfRule>
  </conditionalFormatting>
  <conditionalFormatting sqref="D86">
    <cfRule type="expression" dxfId="1523" priority="1795">
      <formula>$H86=0</formula>
    </cfRule>
  </conditionalFormatting>
  <conditionalFormatting sqref="D87">
    <cfRule type="expression" dxfId="1522" priority="1794">
      <formula>$H87=0</formula>
    </cfRule>
  </conditionalFormatting>
  <conditionalFormatting sqref="D88">
    <cfRule type="expression" dxfId="1521" priority="1793">
      <formula>$H88=0</formula>
    </cfRule>
  </conditionalFormatting>
  <conditionalFormatting sqref="D82">
    <cfRule type="expression" dxfId="1520" priority="1792">
      <formula>$H82=0</formula>
    </cfRule>
  </conditionalFormatting>
  <conditionalFormatting sqref="D66">
    <cfRule type="expression" dxfId="1519" priority="1791">
      <formula>$H66=0</formula>
    </cfRule>
  </conditionalFormatting>
  <conditionalFormatting sqref="D65">
    <cfRule type="expression" dxfId="1518" priority="1790">
      <formula>$H65=0</formula>
    </cfRule>
  </conditionalFormatting>
  <conditionalFormatting sqref="D69">
    <cfRule type="expression" dxfId="1517" priority="1789">
      <formula>$H69=0</formula>
    </cfRule>
  </conditionalFormatting>
  <conditionalFormatting sqref="D70">
    <cfRule type="expression" dxfId="1516" priority="1788">
      <formula>$H70=0</formula>
    </cfRule>
  </conditionalFormatting>
  <conditionalFormatting sqref="D71">
    <cfRule type="expression" dxfId="1515" priority="1787">
      <formula>$H71=0</formula>
    </cfRule>
  </conditionalFormatting>
  <conditionalFormatting sqref="D74">
    <cfRule type="expression" dxfId="1514" priority="1786">
      <formula>$H74=0</formula>
    </cfRule>
  </conditionalFormatting>
  <conditionalFormatting sqref="D72">
    <cfRule type="expression" dxfId="1513" priority="1785">
      <formula>$H72=0</formula>
    </cfRule>
  </conditionalFormatting>
  <conditionalFormatting sqref="D68">
    <cfRule type="expression" dxfId="1512" priority="1784">
      <formula>$H68=0</formula>
    </cfRule>
  </conditionalFormatting>
  <conditionalFormatting sqref="D76">
    <cfRule type="expression" dxfId="1511" priority="1783">
      <formula>$H76=0</formula>
    </cfRule>
  </conditionalFormatting>
  <conditionalFormatting sqref="D77">
    <cfRule type="expression" dxfId="1510" priority="1782">
      <formula>$H77=0</formula>
    </cfRule>
  </conditionalFormatting>
  <conditionalFormatting sqref="D78">
    <cfRule type="expression" dxfId="1509" priority="1781">
      <formula>$H78=0</formula>
    </cfRule>
  </conditionalFormatting>
  <conditionalFormatting sqref="D79">
    <cfRule type="expression" dxfId="1508" priority="1780">
      <formula>$H79=0</formula>
    </cfRule>
  </conditionalFormatting>
  <conditionalFormatting sqref="D80">
    <cfRule type="expression" dxfId="1507" priority="1779">
      <formula>$H80=0</formula>
    </cfRule>
  </conditionalFormatting>
  <conditionalFormatting sqref="A46 A48:A55">
    <cfRule type="expression" dxfId="1506" priority="1645">
      <formula>$H46="Complete"</formula>
    </cfRule>
  </conditionalFormatting>
  <conditionalFormatting sqref="A46 A48:A57">
    <cfRule type="expression" dxfId="1505" priority="1644">
      <formula>$H46="Complete"</formula>
    </cfRule>
  </conditionalFormatting>
  <conditionalFormatting sqref="C46 C48:C57">
    <cfRule type="expression" dxfId="1504" priority="1642">
      <formula>$H46="Complete"</formula>
    </cfRule>
  </conditionalFormatting>
  <conditionalFormatting sqref="D46 D48:D57">
    <cfRule type="expression" dxfId="1503" priority="1641">
      <formula>$H46="Complete"</formula>
    </cfRule>
  </conditionalFormatting>
  <conditionalFormatting sqref="I56:I57">
    <cfRule type="expression" dxfId="1502" priority="1638">
      <formula>$H56="Complete"</formula>
    </cfRule>
  </conditionalFormatting>
  <conditionalFormatting sqref="B56:B57">
    <cfRule type="expression" dxfId="1501" priority="1544">
      <formula>$H56="Complete"</formula>
    </cfRule>
  </conditionalFormatting>
  <conditionalFormatting sqref="C45">
    <cfRule type="expression" dxfId="1500" priority="915">
      <formula>$H45="Complete"</formula>
    </cfRule>
  </conditionalFormatting>
  <conditionalFormatting sqref="A45">
    <cfRule type="expression" dxfId="1499" priority="920">
      <formula>$H45="Complete"</formula>
    </cfRule>
  </conditionalFormatting>
  <conditionalFormatting sqref="A45">
    <cfRule type="expression" dxfId="1498" priority="919">
      <formula>$H45="Complete"</formula>
    </cfRule>
  </conditionalFormatting>
  <conditionalFormatting sqref="D45">
    <cfRule type="expression" dxfId="1497" priority="918">
      <formula>$H45="Complete"</formula>
    </cfRule>
  </conditionalFormatting>
  <conditionalFormatting sqref="C45">
    <cfRule type="expression" dxfId="1496" priority="916">
      <formula>$H45="Complete"</formula>
    </cfRule>
  </conditionalFormatting>
  <conditionalFormatting sqref="D47">
    <cfRule type="expression" dxfId="1495" priority="655">
      <formula>$H47="Complete"</formula>
    </cfRule>
  </conditionalFormatting>
  <conditionalFormatting sqref="D47">
    <cfRule type="expression" dxfId="1494" priority="654">
      <formula>$H47="Complete"</formula>
    </cfRule>
  </conditionalFormatting>
  <conditionalFormatting sqref="A47">
    <cfRule type="expression" dxfId="1493" priority="651">
      <formula>$H47="Complete"</formula>
    </cfRule>
  </conditionalFormatting>
  <conditionalFormatting sqref="C47">
    <cfRule type="expression" dxfId="1492" priority="650">
      <formula>$H47="Complete"</formula>
    </cfRule>
  </conditionalFormatting>
  <conditionalFormatting sqref="D47">
    <cfRule type="expression" dxfId="1491" priority="653">
      <formula>$H47="Complete"</formula>
    </cfRule>
  </conditionalFormatting>
  <conditionalFormatting sqref="A47">
    <cfRule type="expression" dxfId="1490" priority="652">
      <formula>$H47="Complete"</formula>
    </cfRule>
  </conditionalFormatting>
  <conditionalFormatting sqref="A43">
    <cfRule type="expression" dxfId="1489" priority="635">
      <formula>$H43="Complete"</formula>
    </cfRule>
  </conditionalFormatting>
  <conditionalFormatting sqref="A43">
    <cfRule type="expression" dxfId="1488" priority="634">
      <formula>$H43="Complete"</formula>
    </cfRule>
  </conditionalFormatting>
  <conditionalFormatting sqref="A43">
    <cfRule type="expression" dxfId="1487" priority="633">
      <formula>$H43="Complete"</formula>
    </cfRule>
  </conditionalFormatting>
  <conditionalFormatting sqref="A43">
    <cfRule type="expression" dxfId="1486" priority="632">
      <formula>$H43="Complete"</formula>
    </cfRule>
  </conditionalFormatting>
  <conditionalFormatting sqref="C43">
    <cfRule type="expression" dxfId="1485" priority="631">
      <formula>$H43="Complete"</formula>
    </cfRule>
  </conditionalFormatting>
  <conditionalFormatting sqref="D41:D43">
    <cfRule type="expression" dxfId="1484" priority="629">
      <formula>$H41="Complete"</formula>
    </cfRule>
  </conditionalFormatting>
  <conditionalFormatting sqref="A44">
    <cfRule type="expression" dxfId="1483" priority="627">
      <formula>$H44="Complete"</formula>
    </cfRule>
  </conditionalFormatting>
  <conditionalFormatting sqref="A44">
    <cfRule type="expression" dxfId="1482" priority="626">
      <formula>$H44="Complete"</formula>
    </cfRule>
  </conditionalFormatting>
  <conditionalFormatting sqref="A44">
    <cfRule type="expression" dxfId="1481" priority="625">
      <formula>$H44="Complete"</formula>
    </cfRule>
  </conditionalFormatting>
  <conditionalFormatting sqref="A44">
    <cfRule type="expression" dxfId="1480" priority="624">
      <formula>$H44="Complete"</formula>
    </cfRule>
  </conditionalFormatting>
  <conditionalFormatting sqref="C44">
    <cfRule type="expression" dxfId="1479" priority="623">
      <formula>$H44="Complete"</formula>
    </cfRule>
  </conditionalFormatting>
  <conditionalFormatting sqref="D44">
    <cfRule type="expression" dxfId="1478" priority="621">
      <formula>$H44="Complete"</formula>
    </cfRule>
  </conditionalFormatting>
  <conditionalFormatting sqref="A41">
    <cfRule type="expression" dxfId="1477" priority="551">
      <formula>$H41="Complete"</formula>
    </cfRule>
  </conditionalFormatting>
  <conditionalFormatting sqref="A41">
    <cfRule type="expression" dxfId="1476" priority="550">
      <formula>$H41="Complete"</formula>
    </cfRule>
  </conditionalFormatting>
  <conditionalFormatting sqref="C41">
    <cfRule type="expression" dxfId="1475" priority="547">
      <formula>$H41="Complete"</formula>
    </cfRule>
  </conditionalFormatting>
  <conditionalFormatting sqref="A42">
    <cfRule type="expression" dxfId="1474" priority="546">
      <formula>$H42="Complete"</formula>
    </cfRule>
  </conditionalFormatting>
  <conditionalFormatting sqref="A42">
    <cfRule type="expression" dxfId="1473" priority="545">
      <formula>$H42="Complete"</formula>
    </cfRule>
  </conditionalFormatting>
  <conditionalFormatting sqref="C42">
    <cfRule type="expression" dxfId="1472" priority="544">
      <formula>$H42="Complete"</formula>
    </cfRule>
  </conditionalFormatting>
  <conditionalFormatting sqref="H56:H57">
    <cfRule type="expression" dxfId="1471" priority="354">
      <formula>$H56="Complete"</formula>
    </cfRule>
  </conditionalFormatting>
  <conditionalFormatting sqref="I46:I49 I41">
    <cfRule type="expression" dxfId="1470" priority="325">
      <formula>$H41="Complete"</formula>
    </cfRule>
  </conditionalFormatting>
  <conditionalFormatting sqref="I50:I55">
    <cfRule type="expression" dxfId="1469" priority="323">
      <formula>$H50="Complete"</formula>
    </cfRule>
  </conditionalFormatting>
  <conditionalFormatting sqref="I42:I44">
    <cfRule type="expression" dxfId="1468" priority="322">
      <formula>$H42="Complete"</formula>
    </cfRule>
  </conditionalFormatting>
  <conditionalFormatting sqref="I45">
    <cfRule type="expression" dxfId="1467" priority="321">
      <formula>$H45="Complete"</formula>
    </cfRule>
  </conditionalFormatting>
  <conditionalFormatting sqref="B41:B55">
    <cfRule type="expression" dxfId="1466" priority="319">
      <formula>$H41="Complete"</formula>
    </cfRule>
  </conditionalFormatting>
  <conditionalFormatting sqref="I40">
    <cfRule type="expression" dxfId="1465" priority="242">
      <formula>$H40="Complete"</formula>
    </cfRule>
  </conditionalFormatting>
  <conditionalFormatting sqref="A40 D40">
    <cfRule type="expression" dxfId="1464" priority="143">
      <formula>$H40="Complete"</formula>
    </cfRule>
  </conditionalFormatting>
  <conditionalFormatting sqref="C40">
    <cfRule type="expression" dxfId="1463" priority="142">
      <formula>$H40="Complete"</formula>
    </cfRule>
  </conditionalFormatting>
  <conditionalFormatting sqref="B40">
    <cfRule type="expression" dxfId="1462" priority="141">
      <formula>$H40="Complete"</formula>
    </cfRule>
  </conditionalFormatting>
  <conditionalFormatting sqref="I37">
    <cfRule type="expression" dxfId="1461" priority="93">
      <formula>$H37="Complete"</formula>
    </cfRule>
  </conditionalFormatting>
  <conditionalFormatting sqref="D37">
    <cfRule type="expression" dxfId="1460" priority="92">
      <formula>$H37="Complete"</formula>
    </cfRule>
  </conditionalFormatting>
  <conditionalFormatting sqref="A37">
    <cfRule type="expression" dxfId="1459" priority="90">
      <formula>$H37="Complete"</formula>
    </cfRule>
  </conditionalFormatting>
  <conditionalFormatting sqref="B37">
    <cfRule type="expression" dxfId="1458" priority="89">
      <formula>$H37="Complete"</formula>
    </cfRule>
  </conditionalFormatting>
  <conditionalFormatting sqref="I38">
    <cfRule type="expression" dxfId="1457" priority="87">
      <formula>$H38="Complete"</formula>
    </cfRule>
  </conditionalFormatting>
  <conditionalFormatting sqref="D38">
    <cfRule type="expression" dxfId="1456" priority="86">
      <formula>$H38="Complete"</formula>
    </cfRule>
  </conditionalFormatting>
  <conditionalFormatting sqref="A38">
    <cfRule type="expression" dxfId="1455" priority="84">
      <formula>$H38="Complete"</formula>
    </cfRule>
  </conditionalFormatting>
  <conditionalFormatting sqref="B38">
    <cfRule type="expression" dxfId="1454" priority="83">
      <formula>$H38="Complete"</formula>
    </cfRule>
  </conditionalFormatting>
  <conditionalFormatting sqref="A39">
    <cfRule type="expression" dxfId="1453" priority="81">
      <formula>$H39="Complete"</formula>
    </cfRule>
  </conditionalFormatting>
  <conditionalFormatting sqref="D39">
    <cfRule type="expression" dxfId="1452" priority="80">
      <formula>$H39="Complete"</formula>
    </cfRule>
  </conditionalFormatting>
  <conditionalFormatting sqref="I39">
    <cfRule type="expression" dxfId="1451" priority="79">
      <formula>$H39="Complete"</formula>
    </cfRule>
  </conditionalFormatting>
  <conditionalFormatting sqref="B39">
    <cfRule type="expression" dxfId="1450" priority="78">
      <formula>$H39="Complete"</formula>
    </cfRule>
  </conditionalFormatting>
  <conditionalFormatting sqref="C39">
    <cfRule type="expression" dxfId="1449" priority="77">
      <formula>$H39="Complete"</formula>
    </cfRule>
  </conditionalFormatting>
  <conditionalFormatting sqref="C39">
    <cfRule type="expression" dxfId="1448" priority="76">
      <formula>$H39="Complete"</formula>
    </cfRule>
  </conditionalFormatting>
  <conditionalFormatting sqref="C37">
    <cfRule type="expression" dxfId="1447" priority="30">
      <formula>$H37="Complete"</formula>
    </cfRule>
  </conditionalFormatting>
  <conditionalFormatting sqref="A33">
    <cfRule type="expression" dxfId="1446" priority="29">
      <formula>$H33="Complete"</formula>
    </cfRule>
  </conditionalFormatting>
  <conditionalFormatting sqref="B33:D33 H33:I33 H34:H55">
    <cfRule type="expression" dxfId="1445" priority="28">
      <formula>$H33="Complete"</formula>
    </cfRule>
  </conditionalFormatting>
  <conditionalFormatting sqref="A35:D35 I35">
    <cfRule type="expression" dxfId="1444" priority="19">
      <formula>$H35="Complete"</formula>
    </cfRule>
  </conditionalFormatting>
  <conditionalFormatting sqref="A36:B36">
    <cfRule type="expression" dxfId="1443" priority="17">
      <formula>$H36="Complete"</formula>
    </cfRule>
  </conditionalFormatting>
  <conditionalFormatting sqref="I36">
    <cfRule type="expression" dxfId="1442" priority="16">
      <formula>$H36="Complete"</formula>
    </cfRule>
  </conditionalFormatting>
  <conditionalFormatting sqref="D36">
    <cfRule type="expression" dxfId="1441" priority="15">
      <formula>$H36="Complete"</formula>
    </cfRule>
  </conditionalFormatting>
  <conditionalFormatting sqref="C36">
    <cfRule type="expression" dxfId="1440" priority="14">
      <formula>$H36="Complete"</formula>
    </cfRule>
  </conditionalFormatting>
  <conditionalFormatting sqref="C38">
    <cfRule type="expression" dxfId="1439" priority="13">
      <formula>$H38="Complete"</formula>
    </cfRule>
  </conditionalFormatting>
  <conditionalFormatting sqref="A34">
    <cfRule type="expression" dxfId="1438" priority="11">
      <formula>$H34="Complete"</formula>
    </cfRule>
  </conditionalFormatting>
  <conditionalFormatting sqref="D34">
    <cfRule type="expression" dxfId="1437" priority="8">
      <formula>$H34="Complete"</formula>
    </cfRule>
  </conditionalFormatting>
  <conditionalFormatting sqref="D34">
    <cfRule type="expression" dxfId="1436" priority="10">
      <formula>$H34="Complete"</formula>
    </cfRule>
  </conditionalFormatting>
  <conditionalFormatting sqref="D34">
    <cfRule type="expression" dxfId="1435" priority="9">
      <formula>$H34="Complete"</formula>
    </cfRule>
  </conditionalFormatting>
  <conditionalFormatting sqref="I34">
    <cfRule type="expression" dxfId="1434" priority="7">
      <formula>$H34="Complete"</formula>
    </cfRule>
  </conditionalFormatting>
  <conditionalFormatting sqref="B34">
    <cfRule type="expression" dxfId="1433" priority="6">
      <formula>$H34="Complete"</formula>
    </cfRule>
  </conditionalFormatting>
  <conditionalFormatting sqref="C34">
    <cfRule type="expression" dxfId="1432" priority="5">
      <formula>$H34="Complete"</formula>
    </cfRule>
  </conditionalFormatting>
  <conditionalFormatting sqref="I6:I31">
    <cfRule type="cellIs" dxfId="1431" priority="4" operator="equal">
      <formula>"Needs Trained"</formula>
    </cfRule>
  </conditionalFormatting>
  <conditionalFormatting sqref="I6:I31">
    <cfRule type="cellIs" dxfId="1430" priority="3" operator="equal">
      <formula>"Signed Off"</formula>
    </cfRule>
  </conditionalFormatting>
  <conditionalFormatting sqref="I5">
    <cfRule type="cellIs" dxfId="1429" priority="2" operator="equal">
      <formula>"Needs Trained"</formula>
    </cfRule>
  </conditionalFormatting>
  <conditionalFormatting sqref="I5">
    <cfRule type="cellIs" dxfId="1428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12</xdr:col>
                    <xdr:colOff>542925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59FFE11-6968-45C8-B406-2C03F585E433}">
          <x14:formula1>
            <xm:f>ProjectList!$B$606:$B$628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ProjectList!$B$2:$B$600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zoomScaleNormal="100" workbookViewId="0">
      <selection activeCell="A8" sqref="A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44274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299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30.4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367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25.5" customHeight="1" x14ac:dyDescent="0.2">
      <c r="A39" s="278"/>
      <c r="B39" s="179"/>
      <c r="C39" s="149"/>
      <c r="D39" s="367"/>
      <c r="E39" s="151"/>
      <c r="F39" s="151"/>
      <c r="G39" s="151"/>
      <c r="H39" s="150" t="s">
        <v>98</v>
      </c>
      <c r="I39" s="501"/>
      <c r="J39" s="502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367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367"/>
      <c r="E41" s="147"/>
      <c r="F41" s="151"/>
      <c r="G41" s="151"/>
      <c r="H41" s="150" t="s">
        <v>98</v>
      </c>
      <c r="I41" s="503"/>
      <c r="J41" s="504"/>
      <c r="K41" s="389"/>
    </row>
    <row r="42" spans="1:14" s="170" customFormat="1" ht="12.75" customHeight="1" x14ac:dyDescent="0.2">
      <c r="A42" s="278"/>
      <c r="B42" s="179"/>
      <c r="C42" s="149"/>
      <c r="D42" s="367"/>
      <c r="E42" s="151"/>
      <c r="F42" s="147"/>
      <c r="G42" s="147"/>
      <c r="H42" s="150" t="s">
        <v>98</v>
      </c>
      <c r="I42" s="503"/>
      <c r="J42" s="504"/>
      <c r="K42" s="389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427" priority="465">
      <formula>$H53="Complete"</formula>
    </cfRule>
  </conditionalFormatting>
  <conditionalFormatting sqref="D53">
    <cfRule type="expression" dxfId="1426" priority="464">
      <formula>$H53="Complete"</formula>
    </cfRule>
  </conditionalFormatting>
  <conditionalFormatting sqref="C53">
    <cfRule type="expression" dxfId="1425" priority="462">
      <formula>$H53="Complete"</formula>
    </cfRule>
  </conditionalFormatting>
  <conditionalFormatting sqref="C53">
    <cfRule type="expression" dxfId="1424" priority="461">
      <formula>$H53="Complete"</formula>
    </cfRule>
  </conditionalFormatting>
  <conditionalFormatting sqref="C51">
    <cfRule type="expression" dxfId="1423" priority="459">
      <formula>$H51="Complete"</formula>
    </cfRule>
  </conditionalFormatting>
  <conditionalFormatting sqref="C51">
    <cfRule type="expression" dxfId="1422" priority="458">
      <formula>$H51="Complete"</formula>
    </cfRule>
  </conditionalFormatting>
  <conditionalFormatting sqref="A49">
    <cfRule type="expression" dxfId="1421" priority="409">
      <formula>$H49="Complete"</formula>
    </cfRule>
  </conditionalFormatting>
  <conditionalFormatting sqref="C49">
    <cfRule type="expression" dxfId="1420" priority="406">
      <formula>$H49="Complete"</formula>
    </cfRule>
  </conditionalFormatting>
  <conditionalFormatting sqref="C49">
    <cfRule type="expression" dxfId="1419" priority="405">
      <formula>$H49="Complete"</formula>
    </cfRule>
  </conditionalFormatting>
  <conditionalFormatting sqref="D49">
    <cfRule type="expression" dxfId="1418" priority="404">
      <formula>$H49="Complete"</formula>
    </cfRule>
  </conditionalFormatting>
  <conditionalFormatting sqref="D42">
    <cfRule type="expression" dxfId="1417" priority="396">
      <formula>$H42="Complete"</formula>
    </cfRule>
  </conditionalFormatting>
  <conditionalFormatting sqref="D42">
    <cfRule type="expression" dxfId="1416" priority="395">
      <formula>$H42="Complete"</formula>
    </cfRule>
  </conditionalFormatting>
  <conditionalFormatting sqref="D43 D45">
    <cfRule type="expression" dxfId="1415" priority="392">
      <formula>$H43="Complete"</formula>
    </cfRule>
  </conditionalFormatting>
  <conditionalFormatting sqref="D44">
    <cfRule type="expression" dxfId="1414" priority="381">
      <formula>$H44="Complete"</formula>
    </cfRule>
  </conditionalFormatting>
  <conditionalFormatting sqref="D60:D64 D69:D70 D67">
    <cfRule type="expression" dxfId="1413" priority="500">
      <formula>$H60=0</formula>
    </cfRule>
  </conditionalFormatting>
  <conditionalFormatting sqref="D68">
    <cfRule type="expression" dxfId="1412" priority="499">
      <formula>$H68=0</formula>
    </cfRule>
  </conditionalFormatting>
  <conditionalFormatting sqref="D72">
    <cfRule type="expression" dxfId="1411" priority="498">
      <formula>$H72=0</formula>
    </cfRule>
  </conditionalFormatting>
  <conditionalFormatting sqref="D74">
    <cfRule type="expression" dxfId="1410" priority="497">
      <formula>$H74=0</formula>
    </cfRule>
  </conditionalFormatting>
  <conditionalFormatting sqref="D81">
    <cfRule type="expression" dxfId="1409" priority="496">
      <formula>$H81=0</formula>
    </cfRule>
  </conditionalFormatting>
  <conditionalFormatting sqref="D75">
    <cfRule type="expression" dxfId="1408" priority="495">
      <formula>$H75=0</formula>
    </cfRule>
  </conditionalFormatting>
  <conditionalFormatting sqref="D71">
    <cfRule type="expression" dxfId="1407" priority="494">
      <formula>$H71=0</formula>
    </cfRule>
  </conditionalFormatting>
  <conditionalFormatting sqref="D83">
    <cfRule type="expression" dxfId="1406" priority="493">
      <formula>$H83=0</formula>
    </cfRule>
  </conditionalFormatting>
  <conditionalFormatting sqref="D84">
    <cfRule type="expression" dxfId="1405" priority="492">
      <formula>$H84=0</formula>
    </cfRule>
  </conditionalFormatting>
  <conditionalFormatting sqref="D85">
    <cfRule type="expression" dxfId="1404" priority="491">
      <formula>$H85=0</formula>
    </cfRule>
  </conditionalFormatting>
  <conditionalFormatting sqref="D86">
    <cfRule type="expression" dxfId="1403" priority="490">
      <formula>$H86=0</formula>
    </cfRule>
  </conditionalFormatting>
  <conditionalFormatting sqref="D87">
    <cfRule type="expression" dxfId="1402" priority="489">
      <formula>$H87=0</formula>
    </cfRule>
  </conditionalFormatting>
  <conditionalFormatting sqref="D88">
    <cfRule type="expression" dxfId="1401" priority="488">
      <formula>$H88=0</formula>
    </cfRule>
  </conditionalFormatting>
  <conditionalFormatting sqref="D82">
    <cfRule type="expression" dxfId="1400" priority="487">
      <formula>$H82=0</formula>
    </cfRule>
  </conditionalFormatting>
  <conditionalFormatting sqref="D66">
    <cfRule type="expression" dxfId="1399" priority="486">
      <formula>$H66=0</formula>
    </cfRule>
  </conditionalFormatting>
  <conditionalFormatting sqref="D65">
    <cfRule type="expression" dxfId="1398" priority="485">
      <formula>$H65=0</formula>
    </cfRule>
  </conditionalFormatting>
  <conditionalFormatting sqref="D69">
    <cfRule type="expression" dxfId="1397" priority="484">
      <formula>$H69=0</formula>
    </cfRule>
  </conditionalFormatting>
  <conditionalFormatting sqref="D70">
    <cfRule type="expression" dxfId="1396" priority="483">
      <formula>$H70=0</formula>
    </cfRule>
  </conditionalFormatting>
  <conditionalFormatting sqref="D71">
    <cfRule type="expression" dxfId="1395" priority="482">
      <formula>$H71=0</formula>
    </cfRule>
  </conditionalFormatting>
  <conditionalFormatting sqref="D74">
    <cfRule type="expression" dxfId="1394" priority="481">
      <formula>$H74=0</formula>
    </cfRule>
  </conditionalFormatting>
  <conditionalFormatting sqref="D72">
    <cfRule type="expression" dxfId="1393" priority="480">
      <formula>$H72=0</formula>
    </cfRule>
  </conditionalFormatting>
  <conditionalFormatting sqref="D68">
    <cfRule type="expression" dxfId="1392" priority="479">
      <formula>$H68=0</formula>
    </cfRule>
  </conditionalFormatting>
  <conditionalFormatting sqref="D76">
    <cfRule type="expression" dxfId="1391" priority="478">
      <formula>$H76=0</formula>
    </cfRule>
  </conditionalFormatting>
  <conditionalFormatting sqref="D77">
    <cfRule type="expression" dxfId="1390" priority="477">
      <formula>$H77=0</formula>
    </cfRule>
  </conditionalFormatting>
  <conditionalFormatting sqref="D78">
    <cfRule type="expression" dxfId="1389" priority="476">
      <formula>$H78=0</formula>
    </cfRule>
  </conditionalFormatting>
  <conditionalFormatting sqref="D79">
    <cfRule type="expression" dxfId="1388" priority="475">
      <formula>$H79=0</formula>
    </cfRule>
  </conditionalFormatting>
  <conditionalFormatting sqref="D80">
    <cfRule type="expression" dxfId="1387" priority="474">
      <formula>$H80=0</formula>
    </cfRule>
  </conditionalFormatting>
  <conditionalFormatting sqref="A51:A52 A54:A55">
    <cfRule type="expression" dxfId="1386" priority="473">
      <formula>$H51="Complete"</formula>
    </cfRule>
  </conditionalFormatting>
  <conditionalFormatting sqref="A51:A52 A54:A55">
    <cfRule type="expression" dxfId="1385" priority="472">
      <formula>$H51="Complete"</formula>
    </cfRule>
  </conditionalFormatting>
  <conditionalFormatting sqref="C54:C55">
    <cfRule type="expression" dxfId="1384" priority="471">
      <formula>$H54="Complete"</formula>
    </cfRule>
  </conditionalFormatting>
  <conditionalFormatting sqref="D54:D55">
    <cfRule type="expression" dxfId="1383" priority="470">
      <formula>$H54="Complete"</formula>
    </cfRule>
  </conditionalFormatting>
  <conditionalFormatting sqref="A50">
    <cfRule type="expression" dxfId="1382" priority="468">
      <formula>$H50="Complete"</formula>
    </cfRule>
  </conditionalFormatting>
  <conditionalFormatting sqref="A50">
    <cfRule type="expression" dxfId="1381" priority="467">
      <formula>$H50="Complete"</formula>
    </cfRule>
  </conditionalFormatting>
  <conditionalFormatting sqref="A53">
    <cfRule type="expression" dxfId="1380" priority="466">
      <formula>$H53="Complete"</formula>
    </cfRule>
  </conditionalFormatting>
  <conditionalFormatting sqref="D51">
    <cfRule type="expression" dxfId="1379" priority="457">
      <formula>$H51="Complete"</formula>
    </cfRule>
  </conditionalFormatting>
  <conditionalFormatting sqref="D47">
    <cfRule type="expression" dxfId="1378" priority="451">
      <formula>$H47="Complete"</formula>
    </cfRule>
  </conditionalFormatting>
  <conditionalFormatting sqref="D47">
    <cfRule type="expression" dxfId="1377" priority="453">
      <formula>$H47="Complete"</formula>
    </cfRule>
  </conditionalFormatting>
  <conditionalFormatting sqref="D47">
    <cfRule type="expression" dxfId="1376" priority="452">
      <formula>$H47="Complete"</formula>
    </cfRule>
  </conditionalFormatting>
  <conditionalFormatting sqref="C48 C50 C52">
    <cfRule type="expression" dxfId="1375" priority="446">
      <formula>$H48="Complete"</formula>
    </cfRule>
  </conditionalFormatting>
  <conditionalFormatting sqref="A48">
    <cfRule type="expression" dxfId="1374" priority="450">
      <formula>$H48="Complete"</formula>
    </cfRule>
  </conditionalFormatting>
  <conditionalFormatting sqref="A48">
    <cfRule type="expression" dxfId="1373" priority="449">
      <formula>$H48="Complete"</formula>
    </cfRule>
  </conditionalFormatting>
  <conditionalFormatting sqref="D48 D50 D52">
    <cfRule type="expression" dxfId="1372" priority="448">
      <formula>$H48="Complete"</formula>
    </cfRule>
  </conditionalFormatting>
  <conditionalFormatting sqref="C48 C50 C52">
    <cfRule type="expression" dxfId="1371" priority="447">
      <formula>$H48="Complete"</formula>
    </cfRule>
  </conditionalFormatting>
  <conditionalFormatting sqref="D46">
    <cfRule type="expression" dxfId="1370" priority="442">
      <formula>$H46="Complete"</formula>
    </cfRule>
  </conditionalFormatting>
  <conditionalFormatting sqref="A49">
    <cfRule type="expression" dxfId="1369" priority="408">
      <formula>$H49="Complete"</formula>
    </cfRule>
  </conditionalFormatting>
  <conditionalFormatting sqref="D42">
    <cfRule type="expression" dxfId="1368" priority="397">
      <formula>$H42="Complete"</formula>
    </cfRule>
  </conditionalFormatting>
  <conditionalFormatting sqref="I46:I49">
    <cfRule type="expression" dxfId="1367" priority="380">
      <formula>$H46="Complete"</formula>
    </cfRule>
  </conditionalFormatting>
  <conditionalFormatting sqref="I50:I55">
    <cfRule type="expression" dxfId="1366" priority="378">
      <formula>$H50="Complete"</formula>
    </cfRule>
  </conditionalFormatting>
  <conditionalFormatting sqref="I42:I44">
    <cfRule type="expression" dxfId="1365" priority="377">
      <formula>$H42="Complete"</formula>
    </cfRule>
  </conditionalFormatting>
  <conditionalFormatting sqref="I45">
    <cfRule type="expression" dxfId="1364" priority="376">
      <formula>$H45="Complete"</formula>
    </cfRule>
  </conditionalFormatting>
  <conditionalFormatting sqref="B48:B55">
    <cfRule type="expression" dxfId="1363" priority="374">
      <formula>$H48="Complete"</formula>
    </cfRule>
  </conditionalFormatting>
  <conditionalFormatting sqref="D39">
    <cfRule type="expression" dxfId="1362" priority="309">
      <formula>$H39="Complete"</formula>
    </cfRule>
  </conditionalFormatting>
  <conditionalFormatting sqref="D39">
    <cfRule type="expression" dxfId="1361" priority="308">
      <formula>$H39="Complete"</formula>
    </cfRule>
  </conditionalFormatting>
  <conditionalFormatting sqref="D39">
    <cfRule type="expression" dxfId="1360" priority="307">
      <formula>$H39="Complete"</formula>
    </cfRule>
  </conditionalFormatting>
  <conditionalFormatting sqref="A39">
    <cfRule type="expression" dxfId="1359" priority="312">
      <formula>$H39="Complete"</formula>
    </cfRule>
  </conditionalFormatting>
  <conditionalFormatting sqref="A39">
    <cfRule type="expression" dxfId="1358" priority="311">
      <formula>$H39="Complete"</formula>
    </cfRule>
  </conditionalFormatting>
  <conditionalFormatting sqref="I39">
    <cfRule type="expression" dxfId="1357" priority="305">
      <formula>$H39="Complete"</formula>
    </cfRule>
  </conditionalFormatting>
  <conditionalFormatting sqref="D41">
    <cfRule type="expression" dxfId="1356" priority="297">
      <formula>$H41="Complete"</formula>
    </cfRule>
  </conditionalFormatting>
  <conditionalFormatting sqref="I41">
    <cfRule type="expression" dxfId="1355" priority="295">
      <formula>$H41="Complete"</formula>
    </cfRule>
  </conditionalFormatting>
  <conditionalFormatting sqref="I40 D40">
    <cfRule type="expression" dxfId="1354" priority="253">
      <formula>$H40="Complete"</formula>
    </cfRule>
  </conditionalFormatting>
  <conditionalFormatting sqref="B39">
    <cfRule type="expression" dxfId="1353" priority="239">
      <formula>$H39="Complete"</formula>
    </cfRule>
  </conditionalFormatting>
  <conditionalFormatting sqref="C39">
    <cfRule type="expression" dxfId="1352" priority="238">
      <formula>$H39="Complete"</formula>
    </cfRule>
  </conditionalFormatting>
  <conditionalFormatting sqref="C39">
    <cfRule type="expression" dxfId="1351" priority="237">
      <formula>$H39="Complete"</formula>
    </cfRule>
  </conditionalFormatting>
  <conditionalFormatting sqref="C40">
    <cfRule type="expression" dxfId="1350" priority="235">
      <formula>$H40="Complete"</formula>
    </cfRule>
  </conditionalFormatting>
  <conditionalFormatting sqref="C40">
    <cfRule type="expression" dxfId="1349" priority="234">
      <formula>$H40="Complete"</formula>
    </cfRule>
  </conditionalFormatting>
  <conditionalFormatting sqref="C42">
    <cfRule type="expression" dxfId="1348" priority="229">
      <formula>$H42="Complete"</formula>
    </cfRule>
  </conditionalFormatting>
  <conditionalFormatting sqref="C42">
    <cfRule type="expression" dxfId="1347" priority="230">
      <formula>$H42="Complete"</formula>
    </cfRule>
  </conditionalFormatting>
  <conditionalFormatting sqref="D38">
    <cfRule type="expression" dxfId="1346" priority="85">
      <formula>$H38="Complete"</formula>
    </cfRule>
  </conditionalFormatting>
  <conditionalFormatting sqref="A38">
    <cfRule type="expression" dxfId="1345" priority="87">
      <formula>$H38="Complete"</formula>
    </cfRule>
  </conditionalFormatting>
  <conditionalFormatting sqref="A38">
    <cfRule type="expression" dxfId="1344" priority="86">
      <formula>$H38="Complete"</formula>
    </cfRule>
  </conditionalFormatting>
  <conditionalFormatting sqref="I38">
    <cfRule type="expression" dxfId="1343" priority="84">
      <formula>$H38="Complete"</formula>
    </cfRule>
  </conditionalFormatting>
  <conditionalFormatting sqref="B38">
    <cfRule type="expression" dxfId="1342" priority="83">
      <formula>$H38="Complete"</formula>
    </cfRule>
  </conditionalFormatting>
  <conditionalFormatting sqref="A37">
    <cfRule type="expression" dxfId="1341" priority="61">
      <formula>$H37="Complete"</formula>
    </cfRule>
  </conditionalFormatting>
  <conditionalFormatting sqref="C38">
    <cfRule type="expression" dxfId="1340" priority="56">
      <formula>$H38="Complete"</formula>
    </cfRule>
  </conditionalFormatting>
  <conditionalFormatting sqref="B40">
    <cfRule type="expression" dxfId="1339" priority="55">
      <formula>$H40="Complete"</formula>
    </cfRule>
  </conditionalFormatting>
  <conditionalFormatting sqref="B41">
    <cfRule type="expression" dxfId="1338" priority="54">
      <formula>$H41="Complete"</formula>
    </cfRule>
  </conditionalFormatting>
  <conditionalFormatting sqref="C41">
    <cfRule type="expression" dxfId="1337" priority="53">
      <formula>$H41="Complete"</formula>
    </cfRule>
  </conditionalFormatting>
  <conditionalFormatting sqref="C41">
    <cfRule type="expression" dxfId="1336" priority="52">
      <formula>$H41="Complete"</formula>
    </cfRule>
  </conditionalFormatting>
  <conditionalFormatting sqref="B42">
    <cfRule type="expression" dxfId="1335" priority="50">
      <formula>$H42="Complete"</formula>
    </cfRule>
  </conditionalFormatting>
  <conditionalFormatting sqref="C43">
    <cfRule type="expression" dxfId="1334" priority="48">
      <formula>$H43="Complete"</formula>
    </cfRule>
  </conditionalFormatting>
  <conditionalFormatting sqref="C43">
    <cfRule type="expression" dxfId="1333" priority="49">
      <formula>$H43="Complete"</formula>
    </cfRule>
  </conditionalFormatting>
  <conditionalFormatting sqref="C44">
    <cfRule type="expression" dxfId="1332" priority="45">
      <formula>$H44="Complete"</formula>
    </cfRule>
  </conditionalFormatting>
  <conditionalFormatting sqref="C44">
    <cfRule type="expression" dxfId="1331" priority="46">
      <formula>$H44="Complete"</formula>
    </cfRule>
  </conditionalFormatting>
  <conditionalFormatting sqref="C45">
    <cfRule type="expression" dxfId="1330" priority="42">
      <formula>$H45="Complete"</formula>
    </cfRule>
  </conditionalFormatting>
  <conditionalFormatting sqref="C45">
    <cfRule type="expression" dxfId="1329" priority="43">
      <formula>$H45="Complete"</formula>
    </cfRule>
  </conditionalFormatting>
  <conditionalFormatting sqref="C46">
    <cfRule type="expression" dxfId="1328" priority="39">
      <formula>$H46="Complete"</formula>
    </cfRule>
  </conditionalFormatting>
  <conditionalFormatting sqref="C46">
    <cfRule type="expression" dxfId="1327" priority="40">
      <formula>$H46="Complete"</formula>
    </cfRule>
  </conditionalFormatting>
  <conditionalFormatting sqref="C47">
    <cfRule type="expression" dxfId="1326" priority="37">
      <formula>$H47="Complete"</formula>
    </cfRule>
  </conditionalFormatting>
  <conditionalFormatting sqref="C47">
    <cfRule type="expression" dxfId="1325" priority="38">
      <formula>$H47="Complete"</formula>
    </cfRule>
  </conditionalFormatting>
  <conditionalFormatting sqref="A40:A47">
    <cfRule type="expression" dxfId="1324" priority="35">
      <formula>$H40="Complete"</formula>
    </cfRule>
  </conditionalFormatting>
  <conditionalFormatting sqref="B43:B47">
    <cfRule type="expression" dxfId="1323" priority="33">
      <formula>$H43="Complete"</formula>
    </cfRule>
  </conditionalFormatting>
  <conditionalFormatting sqref="I37">
    <cfRule type="expression" dxfId="1322" priority="23">
      <formula>$H37="Complete"</formula>
    </cfRule>
  </conditionalFormatting>
  <conditionalFormatting sqref="D37">
    <cfRule type="expression" dxfId="1321" priority="22">
      <formula>$H37="Complete"</formula>
    </cfRule>
  </conditionalFormatting>
  <conditionalFormatting sqref="B37">
    <cfRule type="expression" dxfId="1320" priority="21">
      <formula>$H37="Complete"</formula>
    </cfRule>
  </conditionalFormatting>
  <conditionalFormatting sqref="C37">
    <cfRule type="expression" dxfId="1319" priority="19">
      <formula>$H37="Complete"</formula>
    </cfRule>
  </conditionalFormatting>
  <conditionalFormatting sqref="H33:H55">
    <cfRule type="expression" dxfId="1318" priority="18">
      <formula>$H33="Complete"</formula>
    </cfRule>
  </conditionalFormatting>
  <conditionalFormatting sqref="A33">
    <cfRule type="expression" dxfId="1317" priority="17">
      <formula>$H33="Complete"</formula>
    </cfRule>
  </conditionalFormatting>
  <conditionalFormatting sqref="D33">
    <cfRule type="expression" dxfId="1316" priority="14">
      <formula>$H33="Complete"</formula>
    </cfRule>
  </conditionalFormatting>
  <conditionalFormatting sqref="D33">
    <cfRule type="expression" dxfId="1315" priority="16">
      <formula>$H33="Complete"</formula>
    </cfRule>
  </conditionalFormatting>
  <conditionalFormatting sqref="D33">
    <cfRule type="expression" dxfId="1314" priority="15">
      <formula>$H33="Complete"</formula>
    </cfRule>
  </conditionalFormatting>
  <conditionalFormatting sqref="I33">
    <cfRule type="expression" dxfId="1313" priority="13">
      <formula>$H33="Complete"</formula>
    </cfRule>
  </conditionalFormatting>
  <conditionalFormatting sqref="B33">
    <cfRule type="expression" dxfId="1312" priority="12">
      <formula>$H33="Complete"</formula>
    </cfRule>
  </conditionalFormatting>
  <conditionalFormatting sqref="C33">
    <cfRule type="expression" dxfId="1311" priority="11">
      <formula>$H33="Complete"</formula>
    </cfRule>
  </conditionalFormatting>
  <conditionalFormatting sqref="A34">
    <cfRule type="expression" dxfId="1310" priority="10">
      <formula>$H34="Complete"</formula>
    </cfRule>
  </conditionalFormatting>
  <conditionalFormatting sqref="B34:D34 I34">
    <cfRule type="expression" dxfId="1309" priority="9">
      <formula>$H34="Complete"</formula>
    </cfRule>
  </conditionalFormatting>
  <conditionalFormatting sqref="A35:D35 I35">
    <cfRule type="expression" dxfId="1308" priority="7">
      <formula>$H35="Complete"</formula>
    </cfRule>
  </conditionalFormatting>
  <conditionalFormatting sqref="A36:D36 I36">
    <cfRule type="expression" dxfId="1307" priority="5">
      <formula>$H36="Complete"</formula>
    </cfRule>
  </conditionalFormatting>
  <conditionalFormatting sqref="I6:I31">
    <cfRule type="cellIs" dxfId="1306" priority="4" operator="equal">
      <formula>"Needs Trained"</formula>
    </cfRule>
  </conditionalFormatting>
  <conditionalFormatting sqref="I6:I31">
    <cfRule type="cellIs" dxfId="1305" priority="3" operator="equal">
      <formula>"Signed Off"</formula>
    </cfRule>
  </conditionalFormatting>
  <conditionalFormatting sqref="I5">
    <cfRule type="cellIs" dxfId="1304" priority="2" operator="equal">
      <formula>"Needs Trained"</formula>
    </cfRule>
  </conditionalFormatting>
  <conditionalFormatting sqref="I5">
    <cfRule type="cellIs" dxfId="1303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152400</xdr:rowOff>
                  </from>
                  <to>
                    <xdr:col>12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2834F87-A114-457B-B436-743514B19091}">
          <x14:formula1>
            <xm:f>ProjectList!$B$606:$B$628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ProjectList!$B$2:$B$600</xm:f>
          </x14:formula1>
          <xm:sqref>B33:B41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A11" sqref="A11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7.42578125" customWidth="1"/>
    <col min="17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418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47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47"/>
      <c r="H38" s="150" t="s">
        <v>98</v>
      </c>
      <c r="I38" s="501"/>
      <c r="J38" s="502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51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03"/>
      <c r="J47" s="504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  <c r="L48" s="177"/>
    </row>
    <row r="49" spans="1:12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3"/>
      <c r="J49" s="504"/>
      <c r="K49" s="389"/>
      <c r="L49" s="177"/>
    </row>
    <row r="50" spans="1:12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  <c r="L50" s="177"/>
    </row>
    <row r="51" spans="1:12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  <c r="L51" s="177"/>
    </row>
    <row r="52" spans="1:12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  <c r="L52" s="177"/>
    </row>
    <row r="53" spans="1:12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2" s="170" customFormat="1" ht="12.75" customHeight="1" x14ac:dyDescent="0.2">
      <c r="A54" s="278"/>
      <c r="B54" s="179"/>
      <c r="C54" s="148"/>
      <c r="D54" s="149"/>
      <c r="E54" s="151"/>
      <c r="F54" s="151"/>
      <c r="G54" s="151"/>
      <c r="H54" s="150" t="s">
        <v>98</v>
      </c>
      <c r="I54" s="503"/>
      <c r="J54" s="504"/>
      <c r="K54" s="389"/>
    </row>
    <row r="55" spans="1:12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2" x14ac:dyDescent="0.2">
      <c r="A58" s="9" t="s">
        <v>101</v>
      </c>
    </row>
    <row r="59" spans="1:12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2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2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2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2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2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302" priority="807">
      <formula>$H50="Complete"</formula>
    </cfRule>
  </conditionalFormatting>
  <conditionalFormatting sqref="A50:A53 A55">
    <cfRule type="expression" dxfId="1301" priority="806">
      <formula>$H50="Complete"</formula>
    </cfRule>
  </conditionalFormatting>
  <conditionalFormatting sqref="D50:D53">
    <cfRule type="expression" dxfId="1300" priority="797">
      <formula>$H50="Complete"</formula>
    </cfRule>
  </conditionalFormatting>
  <conditionalFormatting sqref="C50:C53">
    <cfRule type="expression" dxfId="1299" priority="796">
      <formula>$H50="Complete"</formula>
    </cfRule>
  </conditionalFormatting>
  <conditionalFormatting sqref="C50:C53">
    <cfRule type="expression" dxfId="1298" priority="795">
      <formula>$H50="Complete"</formula>
    </cfRule>
  </conditionalFormatting>
  <conditionalFormatting sqref="D60:D64 D69:D70 D67">
    <cfRule type="expression" dxfId="1297" priority="853">
      <formula>$H60=0</formula>
    </cfRule>
  </conditionalFormatting>
  <conditionalFormatting sqref="D68">
    <cfRule type="expression" dxfId="1296" priority="852">
      <formula>$H68=0</formula>
    </cfRule>
  </conditionalFormatting>
  <conditionalFormatting sqref="D72">
    <cfRule type="expression" dxfId="1295" priority="851">
      <formula>$H72=0</formula>
    </cfRule>
  </conditionalFormatting>
  <conditionalFormatting sqref="D74">
    <cfRule type="expression" dxfId="1294" priority="850">
      <formula>$H74=0</formula>
    </cfRule>
  </conditionalFormatting>
  <conditionalFormatting sqref="D81">
    <cfRule type="expression" dxfId="1293" priority="849">
      <formula>$H81=0</formula>
    </cfRule>
  </conditionalFormatting>
  <conditionalFormatting sqref="D75">
    <cfRule type="expression" dxfId="1292" priority="848">
      <formula>$H75=0</formula>
    </cfRule>
  </conditionalFormatting>
  <conditionalFormatting sqref="D71">
    <cfRule type="expression" dxfId="1291" priority="847">
      <formula>$H71=0</formula>
    </cfRule>
  </conditionalFormatting>
  <conditionalFormatting sqref="D83">
    <cfRule type="expression" dxfId="1290" priority="846">
      <formula>$H83=0</formula>
    </cfRule>
  </conditionalFormatting>
  <conditionalFormatting sqref="D84">
    <cfRule type="expression" dxfId="1289" priority="845">
      <formula>$H84=0</formula>
    </cfRule>
  </conditionalFormatting>
  <conditionalFormatting sqref="D85">
    <cfRule type="expression" dxfId="1288" priority="844">
      <formula>$H85=0</formula>
    </cfRule>
  </conditionalFormatting>
  <conditionalFormatting sqref="D86">
    <cfRule type="expression" dxfId="1287" priority="843">
      <formula>$H86=0</formula>
    </cfRule>
  </conditionalFormatting>
  <conditionalFormatting sqref="D87">
    <cfRule type="expression" dxfId="1286" priority="842">
      <formula>$H87=0</formula>
    </cfRule>
  </conditionalFormatting>
  <conditionalFormatting sqref="D88">
    <cfRule type="expression" dxfId="1285" priority="841">
      <formula>$H88=0</formula>
    </cfRule>
  </conditionalFormatting>
  <conditionalFormatting sqref="D82">
    <cfRule type="expression" dxfId="1284" priority="840">
      <formula>$H82=0</formula>
    </cfRule>
  </conditionalFormatting>
  <conditionalFormatting sqref="D66">
    <cfRule type="expression" dxfId="1283" priority="839">
      <formula>$H66=0</formula>
    </cfRule>
  </conditionalFormatting>
  <conditionalFormatting sqref="D65">
    <cfRule type="expression" dxfId="1282" priority="838">
      <formula>$H65=0</formula>
    </cfRule>
  </conditionalFormatting>
  <conditionalFormatting sqref="D69">
    <cfRule type="expression" dxfId="1281" priority="837">
      <formula>$H69=0</formula>
    </cfRule>
  </conditionalFormatting>
  <conditionalFormatting sqref="D70">
    <cfRule type="expression" dxfId="1280" priority="836">
      <formula>$H70=0</formula>
    </cfRule>
  </conditionalFormatting>
  <conditionalFormatting sqref="D71">
    <cfRule type="expression" dxfId="1279" priority="835">
      <formula>$H71=0</formula>
    </cfRule>
  </conditionalFormatting>
  <conditionalFormatting sqref="D74">
    <cfRule type="expression" dxfId="1278" priority="834">
      <formula>$H74=0</formula>
    </cfRule>
  </conditionalFormatting>
  <conditionalFormatting sqref="D72">
    <cfRule type="expression" dxfId="1277" priority="833">
      <formula>$H72=0</formula>
    </cfRule>
  </conditionalFormatting>
  <conditionalFormatting sqref="D68">
    <cfRule type="expression" dxfId="1276" priority="832">
      <formula>$H68=0</formula>
    </cfRule>
  </conditionalFormatting>
  <conditionalFormatting sqref="D76">
    <cfRule type="expression" dxfId="1275" priority="831">
      <formula>$H76=0</formula>
    </cfRule>
  </conditionalFormatting>
  <conditionalFormatting sqref="D77">
    <cfRule type="expression" dxfId="1274" priority="830">
      <formula>$H77=0</formula>
    </cfRule>
  </conditionalFormatting>
  <conditionalFormatting sqref="D78">
    <cfRule type="expression" dxfId="1273" priority="829">
      <formula>$H78=0</formula>
    </cfRule>
  </conditionalFormatting>
  <conditionalFormatting sqref="D79">
    <cfRule type="expression" dxfId="1272" priority="828">
      <formula>$H79=0</formula>
    </cfRule>
  </conditionalFormatting>
  <conditionalFormatting sqref="D80">
    <cfRule type="expression" dxfId="1271" priority="827">
      <formula>$H80=0</formula>
    </cfRule>
  </conditionalFormatting>
  <conditionalFormatting sqref="I50:I53">
    <cfRule type="expression" dxfId="1270" priority="733">
      <formula>$H50="Complete"</formula>
    </cfRule>
  </conditionalFormatting>
  <conditionalFormatting sqref="B50:B53">
    <cfRule type="expression" dxfId="1269" priority="729">
      <formula>$H50="Complete"</formula>
    </cfRule>
  </conditionalFormatting>
  <conditionalFormatting sqref="I45">
    <cfRule type="expression" dxfId="1268" priority="427">
      <formula>$H45="Complete"</formula>
    </cfRule>
  </conditionalFormatting>
  <conditionalFormatting sqref="D45">
    <cfRule type="expression" dxfId="1267" priority="426">
      <formula>$H45="Complete"</formula>
    </cfRule>
  </conditionalFormatting>
  <conditionalFormatting sqref="D48">
    <cfRule type="expression" dxfId="1266" priority="407">
      <formula>$H48="Complete"</formula>
    </cfRule>
  </conditionalFormatting>
  <conditionalFormatting sqref="A48">
    <cfRule type="expression" dxfId="1265" priority="409">
      <formula>$H48="Complete"</formula>
    </cfRule>
  </conditionalFormatting>
  <conditionalFormatting sqref="A48">
    <cfRule type="expression" dxfId="1264" priority="408">
      <formula>$H48="Complete"</formula>
    </cfRule>
  </conditionalFormatting>
  <conditionalFormatting sqref="I48">
    <cfRule type="expression" dxfId="1263" priority="406">
      <formula>$H48="Complete"</formula>
    </cfRule>
  </conditionalFormatting>
  <conditionalFormatting sqref="B48">
    <cfRule type="expression" dxfId="1262" priority="405">
      <formula>$H48="Complete"</formula>
    </cfRule>
  </conditionalFormatting>
  <conditionalFormatting sqref="C48">
    <cfRule type="expression" dxfId="1261" priority="403">
      <formula>$H48="Complete"</formula>
    </cfRule>
  </conditionalFormatting>
  <conditionalFormatting sqref="C48">
    <cfRule type="expression" dxfId="1260" priority="402">
      <formula>$H48="Complete"</formula>
    </cfRule>
  </conditionalFormatting>
  <conditionalFormatting sqref="A49">
    <cfRule type="expression" dxfId="1259" priority="400">
      <formula>$H49="Complete"</formula>
    </cfRule>
  </conditionalFormatting>
  <conditionalFormatting sqref="A49">
    <cfRule type="expression" dxfId="1258" priority="399">
      <formula>$H49="Complete"</formula>
    </cfRule>
  </conditionalFormatting>
  <conditionalFormatting sqref="I49">
    <cfRule type="expression" dxfId="1257" priority="395">
      <formula>$H49="Complete"</formula>
    </cfRule>
  </conditionalFormatting>
  <conditionalFormatting sqref="I54">
    <cfRule type="expression" dxfId="1256" priority="393">
      <formula>$H54="Complete"</formula>
    </cfRule>
  </conditionalFormatting>
  <conditionalFormatting sqref="A54">
    <cfRule type="expression" dxfId="1255" priority="391">
      <formula>$H54="Complete"</formula>
    </cfRule>
  </conditionalFormatting>
  <conditionalFormatting sqref="D54">
    <cfRule type="expression" dxfId="1254" priority="390">
      <formula>$H54="Complete"</formula>
    </cfRule>
  </conditionalFormatting>
  <conditionalFormatting sqref="B54">
    <cfRule type="expression" dxfId="1253" priority="389">
      <formula>$H54="Complete"</formula>
    </cfRule>
  </conditionalFormatting>
  <conditionalFormatting sqref="C54">
    <cfRule type="expression" dxfId="1252" priority="388">
      <formula>$H54="Complete"</formula>
    </cfRule>
  </conditionalFormatting>
  <conditionalFormatting sqref="C54">
    <cfRule type="expression" dxfId="1251" priority="387">
      <formula>$H54="Complete"</formula>
    </cfRule>
  </conditionalFormatting>
  <conditionalFormatting sqref="C55:D55">
    <cfRule type="expression" dxfId="1250" priority="385">
      <formula>$H55="Complete"</formula>
    </cfRule>
  </conditionalFormatting>
  <conditionalFormatting sqref="B55">
    <cfRule type="expression" dxfId="1249" priority="384">
      <formula>$H55="Complete"</formula>
    </cfRule>
  </conditionalFormatting>
  <conditionalFormatting sqref="I55">
    <cfRule type="expression" dxfId="1248" priority="383">
      <formula>$H55="Complete"</formula>
    </cfRule>
  </conditionalFormatting>
  <conditionalFormatting sqref="C49:D49">
    <cfRule type="expression" dxfId="1247" priority="382">
      <formula>$H49="Complete"</formula>
    </cfRule>
  </conditionalFormatting>
  <conditionalFormatting sqref="B49">
    <cfRule type="expression" dxfId="1246" priority="381">
      <formula>$H49="Complete"</formula>
    </cfRule>
  </conditionalFormatting>
  <conditionalFormatting sqref="A46">
    <cfRule type="expression" dxfId="1245" priority="312">
      <formula>$H46="Complete"</formula>
    </cfRule>
  </conditionalFormatting>
  <conditionalFormatting sqref="B46">
    <cfRule type="expression" dxfId="1244" priority="311">
      <formula>$H46="Complete"</formula>
    </cfRule>
  </conditionalFormatting>
  <conditionalFormatting sqref="D46">
    <cfRule type="expression" dxfId="1243" priority="308">
      <formula>$H46="Complete"</formula>
    </cfRule>
  </conditionalFormatting>
  <conditionalFormatting sqref="D46">
    <cfRule type="expression" dxfId="1242" priority="310">
      <formula>$H46="Complete"</formula>
    </cfRule>
  </conditionalFormatting>
  <conditionalFormatting sqref="D46">
    <cfRule type="expression" dxfId="1241" priority="309">
      <formula>$H46="Complete"</formula>
    </cfRule>
  </conditionalFormatting>
  <conditionalFormatting sqref="I46">
    <cfRule type="expression" dxfId="1240" priority="307">
      <formula>$H46="Complete"</formula>
    </cfRule>
  </conditionalFormatting>
  <conditionalFormatting sqref="A45">
    <cfRule type="expression" dxfId="1239" priority="268">
      <formula>$H45="Complete"</formula>
    </cfRule>
  </conditionalFormatting>
  <conditionalFormatting sqref="A45">
    <cfRule type="expression" dxfId="1238" priority="267">
      <formula>$H45="Complete"</formula>
    </cfRule>
  </conditionalFormatting>
  <conditionalFormatting sqref="B45">
    <cfRule type="expression" dxfId="1237" priority="266">
      <formula>$H45="Complete"</formula>
    </cfRule>
  </conditionalFormatting>
  <conditionalFormatting sqref="C45">
    <cfRule type="expression" dxfId="1236" priority="265">
      <formula>$H45="Complete"</formula>
    </cfRule>
  </conditionalFormatting>
  <conditionalFormatting sqref="C45">
    <cfRule type="expression" dxfId="1235" priority="264">
      <formula>$H45="Complete"</formula>
    </cfRule>
  </conditionalFormatting>
  <conditionalFormatting sqref="C46">
    <cfRule type="expression" dxfId="1234" priority="263">
      <formula>$H46="Complete"</formula>
    </cfRule>
  </conditionalFormatting>
  <conditionalFormatting sqref="C46">
    <cfRule type="expression" dxfId="1233" priority="262">
      <formula>$H46="Complete"</formula>
    </cfRule>
  </conditionalFormatting>
  <conditionalFormatting sqref="A47">
    <cfRule type="expression" dxfId="1232" priority="221">
      <formula>$H47="Complete"</formula>
    </cfRule>
  </conditionalFormatting>
  <conditionalFormatting sqref="A47">
    <cfRule type="expression" dxfId="1231" priority="220">
      <formula>$H47="Complete"</formula>
    </cfRule>
  </conditionalFormatting>
  <conditionalFormatting sqref="C47">
    <cfRule type="expression" dxfId="1230" priority="219">
      <formula>$H47="Complete"</formula>
    </cfRule>
  </conditionalFormatting>
  <conditionalFormatting sqref="C47">
    <cfRule type="expression" dxfId="1229" priority="218">
      <formula>$H47="Complete"</formula>
    </cfRule>
  </conditionalFormatting>
  <conditionalFormatting sqref="D47">
    <cfRule type="expression" dxfId="1228" priority="217">
      <formula>$H47="Complete"</formula>
    </cfRule>
  </conditionalFormatting>
  <conditionalFormatting sqref="B47">
    <cfRule type="expression" dxfId="1227" priority="216">
      <formula>$H47="Complete"</formula>
    </cfRule>
  </conditionalFormatting>
  <conditionalFormatting sqref="I47">
    <cfRule type="expression" dxfId="1226" priority="215">
      <formula>$H47="Complete"</formula>
    </cfRule>
  </conditionalFormatting>
  <conditionalFormatting sqref="A44">
    <cfRule type="expression" dxfId="1225" priority="168">
      <formula>$H44="Complete"</formula>
    </cfRule>
  </conditionalFormatting>
  <conditionalFormatting sqref="D44">
    <cfRule type="expression" dxfId="1224" priority="166">
      <formula>$H44="Complete"</formula>
    </cfRule>
  </conditionalFormatting>
  <conditionalFormatting sqref="B44">
    <cfRule type="expression" dxfId="1223" priority="165">
      <formula>$H44="Complete"</formula>
    </cfRule>
  </conditionalFormatting>
  <conditionalFormatting sqref="C44">
    <cfRule type="expression" dxfId="1222" priority="164">
      <formula>$H44="Complete"</formula>
    </cfRule>
  </conditionalFormatting>
  <conditionalFormatting sqref="I44">
    <cfRule type="expression" dxfId="1221" priority="163">
      <formula>$H44="Complete"</formula>
    </cfRule>
  </conditionalFormatting>
  <conditionalFormatting sqref="A35:D35 I35">
    <cfRule type="expression" dxfId="1220" priority="65">
      <formula>$H35="Complete"</formula>
    </cfRule>
  </conditionalFormatting>
  <conditionalFormatting sqref="A33">
    <cfRule type="expression" dxfId="1219" priority="50">
      <formula>$H33="Complete"</formula>
    </cfRule>
  </conditionalFormatting>
  <conditionalFormatting sqref="B33:D33 H33:I33 H34:H55">
    <cfRule type="expression" dxfId="1218" priority="49">
      <formula>$H33="Complete"</formula>
    </cfRule>
  </conditionalFormatting>
  <conditionalFormatting sqref="A36:D36 I36">
    <cfRule type="expression" dxfId="1217" priority="40">
      <formula>$H36="Complete"</formula>
    </cfRule>
  </conditionalFormatting>
  <conditionalFormatting sqref="I34">
    <cfRule type="expression" dxfId="1216" priority="30">
      <formula>$H34="Complete"</formula>
    </cfRule>
  </conditionalFormatting>
  <conditionalFormatting sqref="A34:D34">
    <cfRule type="expression" dxfId="1215" priority="29">
      <formula>$H34="Complete"</formula>
    </cfRule>
  </conditionalFormatting>
  <conditionalFormatting sqref="A37:B37">
    <cfRule type="expression" dxfId="1214" priority="28">
      <formula>$H37="Complete"</formula>
    </cfRule>
  </conditionalFormatting>
  <conditionalFormatting sqref="D37">
    <cfRule type="expression" dxfId="1213" priority="27">
      <formula>$H37="Complete"</formula>
    </cfRule>
  </conditionalFormatting>
  <conditionalFormatting sqref="C37">
    <cfRule type="expression" dxfId="1212" priority="26">
      <formula>$H37="Complete"</formula>
    </cfRule>
  </conditionalFormatting>
  <conditionalFormatting sqref="A38:D38">
    <cfRule type="expression" dxfId="1211" priority="25">
      <formula>$H38="Complete"</formula>
    </cfRule>
  </conditionalFormatting>
  <conditionalFormatting sqref="A39:D39">
    <cfRule type="expression" dxfId="1210" priority="24">
      <formula>$H39="Complete"</formula>
    </cfRule>
  </conditionalFormatting>
  <conditionalFormatting sqref="A40:D40">
    <cfRule type="expression" dxfId="1209" priority="23">
      <formula>$H40="Complete"</formula>
    </cfRule>
  </conditionalFormatting>
  <conditionalFormatting sqref="I37">
    <cfRule type="expression" dxfId="1208" priority="22">
      <formula>$H37="Complete"</formula>
    </cfRule>
  </conditionalFormatting>
  <conditionalFormatting sqref="I38">
    <cfRule type="expression" dxfId="1207" priority="21">
      <formula>$H38="Complete"</formula>
    </cfRule>
  </conditionalFormatting>
  <conditionalFormatting sqref="I39">
    <cfRule type="expression" dxfId="1206" priority="20">
      <formula>$H39="Complete"</formula>
    </cfRule>
  </conditionalFormatting>
  <conditionalFormatting sqref="I40">
    <cfRule type="expression" dxfId="1205" priority="19">
      <formula>$H40="Complete"</formula>
    </cfRule>
  </conditionalFormatting>
  <conditionalFormatting sqref="A41">
    <cfRule type="expression" dxfId="1204" priority="17">
      <formula>$H41="Complete"</formula>
    </cfRule>
  </conditionalFormatting>
  <conditionalFormatting sqref="D41">
    <cfRule type="expression" dxfId="1203" priority="14">
      <formula>$H41="Complete"</formula>
    </cfRule>
  </conditionalFormatting>
  <conditionalFormatting sqref="D41">
    <cfRule type="expression" dxfId="1202" priority="16">
      <formula>$H41="Complete"</formula>
    </cfRule>
  </conditionalFormatting>
  <conditionalFormatting sqref="D41">
    <cfRule type="expression" dxfId="1201" priority="15">
      <formula>$H41="Complete"</formula>
    </cfRule>
  </conditionalFormatting>
  <conditionalFormatting sqref="I41">
    <cfRule type="expression" dxfId="1200" priority="13">
      <formula>$H41="Complete"</formula>
    </cfRule>
  </conditionalFormatting>
  <conditionalFormatting sqref="B41">
    <cfRule type="expression" dxfId="1199" priority="12">
      <formula>$H41="Complete"</formula>
    </cfRule>
  </conditionalFormatting>
  <conditionalFormatting sqref="C41">
    <cfRule type="expression" dxfId="1198" priority="11">
      <formula>$H41="Complete"</formula>
    </cfRule>
  </conditionalFormatting>
  <conditionalFormatting sqref="A42">
    <cfRule type="expression" dxfId="1197" priority="10">
      <formula>$H42="Complete"</formula>
    </cfRule>
  </conditionalFormatting>
  <conditionalFormatting sqref="B42:D42 I42">
    <cfRule type="expression" dxfId="1196" priority="9">
      <formula>$H42="Complete"</formula>
    </cfRule>
  </conditionalFormatting>
  <conditionalFormatting sqref="A43:D43 I43">
    <cfRule type="expression" dxfId="1195" priority="7">
      <formula>$H43="Complete"</formula>
    </cfRule>
  </conditionalFormatting>
  <conditionalFormatting sqref="I7:I31">
    <cfRule type="cellIs" dxfId="1194" priority="5" operator="equal">
      <formula>"Signed Off"</formula>
    </cfRule>
    <cfRule type="cellIs" dxfId="1193" priority="6" operator="equal">
      <formula>"Needs Trained"</formula>
    </cfRule>
  </conditionalFormatting>
  <conditionalFormatting sqref="I6">
    <cfRule type="cellIs" dxfId="1192" priority="4" operator="equal">
      <formula>"Needs Trained"</formula>
    </cfRule>
  </conditionalFormatting>
  <conditionalFormatting sqref="I6">
    <cfRule type="cellIs" dxfId="1191" priority="3" operator="equal">
      <formula>"Signed Off"</formula>
    </cfRule>
  </conditionalFormatting>
  <conditionalFormatting sqref="I5">
    <cfRule type="cellIs" dxfId="1190" priority="2" operator="equal">
      <formula>"Needs Trained"</formula>
    </cfRule>
  </conditionalFormatting>
  <conditionalFormatting sqref="I5">
    <cfRule type="cellIs" dxfId="1189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28575</xdr:rowOff>
                  </from>
                  <to>
                    <xdr:col>12</xdr:col>
                    <xdr:colOff>552450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1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ProjectList!$B$2:$B$600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A9" sqref="A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18" width="13.42578125" hidden="1" customWidth="1"/>
    <col min="19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LOOKUP(H2,ProjectList!B606:B628,ProjectList!C606:C628)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2'!K17="","",'Monday 2'!K17)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/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367"/>
      <c r="E34" s="151"/>
      <c r="F34" s="151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188" priority="1889">
      <formula>$H60=0</formula>
    </cfRule>
  </conditionalFormatting>
  <conditionalFormatting sqref="D68">
    <cfRule type="expression" dxfId="1187" priority="1888">
      <formula>$H68=0</formula>
    </cfRule>
  </conditionalFormatting>
  <conditionalFormatting sqref="D72">
    <cfRule type="expression" dxfId="1186" priority="1887">
      <formula>$H72=0</formula>
    </cfRule>
  </conditionalFormatting>
  <conditionalFormatting sqref="D74">
    <cfRule type="expression" dxfId="1185" priority="1886">
      <formula>$H74=0</formula>
    </cfRule>
  </conditionalFormatting>
  <conditionalFormatting sqref="D81">
    <cfRule type="expression" dxfId="1184" priority="1885">
      <formula>$H81=0</formula>
    </cfRule>
  </conditionalFormatting>
  <conditionalFormatting sqref="D75">
    <cfRule type="expression" dxfId="1183" priority="1884">
      <formula>$H75=0</formula>
    </cfRule>
  </conditionalFormatting>
  <conditionalFormatting sqref="D71">
    <cfRule type="expression" dxfId="1182" priority="1883">
      <formula>$H71=0</formula>
    </cfRule>
  </conditionalFormatting>
  <conditionalFormatting sqref="D83">
    <cfRule type="expression" dxfId="1181" priority="1882">
      <formula>$H83=0</formula>
    </cfRule>
  </conditionalFormatting>
  <conditionalFormatting sqref="D84">
    <cfRule type="expression" dxfId="1180" priority="1881">
      <formula>$H84=0</formula>
    </cfRule>
  </conditionalFormatting>
  <conditionalFormatting sqref="D85">
    <cfRule type="expression" dxfId="1179" priority="1880">
      <formula>$H85=0</formula>
    </cfRule>
  </conditionalFormatting>
  <conditionalFormatting sqref="D86">
    <cfRule type="expression" dxfId="1178" priority="1879">
      <formula>$H86=0</formula>
    </cfRule>
  </conditionalFormatting>
  <conditionalFormatting sqref="D87">
    <cfRule type="expression" dxfId="1177" priority="1878">
      <formula>$H87=0</formula>
    </cfRule>
  </conditionalFormatting>
  <conditionalFormatting sqref="D88">
    <cfRule type="expression" dxfId="1176" priority="1877">
      <formula>$H88=0</formula>
    </cfRule>
  </conditionalFormatting>
  <conditionalFormatting sqref="D82">
    <cfRule type="expression" dxfId="1175" priority="1876">
      <formula>$H82=0</formula>
    </cfRule>
  </conditionalFormatting>
  <conditionalFormatting sqref="D66">
    <cfRule type="expression" dxfId="1174" priority="1875">
      <formula>$H66=0</formula>
    </cfRule>
  </conditionalFormatting>
  <conditionalFormatting sqref="D65">
    <cfRule type="expression" dxfId="1173" priority="1874">
      <formula>$H65=0</formula>
    </cfRule>
  </conditionalFormatting>
  <conditionalFormatting sqref="D69">
    <cfRule type="expression" dxfId="1172" priority="1873">
      <formula>$H69=0</formula>
    </cfRule>
  </conditionalFormatting>
  <conditionalFormatting sqref="D70">
    <cfRule type="expression" dxfId="1171" priority="1872">
      <formula>$H70=0</formula>
    </cfRule>
  </conditionalFormatting>
  <conditionalFormatting sqref="D71">
    <cfRule type="expression" dxfId="1170" priority="1871">
      <formula>$H71=0</formula>
    </cfRule>
  </conditionalFormatting>
  <conditionalFormatting sqref="D74">
    <cfRule type="expression" dxfId="1169" priority="1870">
      <formula>$H74=0</formula>
    </cfRule>
  </conditionalFormatting>
  <conditionalFormatting sqref="D72">
    <cfRule type="expression" dxfId="1168" priority="1869">
      <formula>$H72=0</formula>
    </cfRule>
  </conditionalFormatting>
  <conditionalFormatting sqref="D68">
    <cfRule type="expression" dxfId="1167" priority="1868">
      <formula>$H68=0</formula>
    </cfRule>
  </conditionalFormatting>
  <conditionalFormatting sqref="D76">
    <cfRule type="expression" dxfId="1166" priority="1867">
      <formula>$H76=0</formula>
    </cfRule>
  </conditionalFormatting>
  <conditionalFormatting sqref="D77">
    <cfRule type="expression" dxfId="1165" priority="1866">
      <formula>$H77=0</formula>
    </cfRule>
  </conditionalFormatting>
  <conditionalFormatting sqref="D78">
    <cfRule type="expression" dxfId="1164" priority="1865">
      <formula>$H78=0</formula>
    </cfRule>
  </conditionalFormatting>
  <conditionalFormatting sqref="D79">
    <cfRule type="expression" dxfId="1163" priority="1864">
      <formula>$H79=0</formula>
    </cfRule>
  </conditionalFormatting>
  <conditionalFormatting sqref="D80">
    <cfRule type="expression" dxfId="1162" priority="1863">
      <formula>$H80=0</formula>
    </cfRule>
  </conditionalFormatting>
  <conditionalFormatting sqref="A46 A49:A55">
    <cfRule type="expression" dxfId="1161" priority="1686">
      <formula>$H46="Complete"</formula>
    </cfRule>
  </conditionalFormatting>
  <conditionalFormatting sqref="A46 A49:A57">
    <cfRule type="expression" dxfId="1160" priority="1685">
      <formula>$H46="Complete"</formula>
    </cfRule>
  </conditionalFormatting>
  <conditionalFormatting sqref="A48">
    <cfRule type="expression" dxfId="1159" priority="1170">
      <formula>$H48="Complete"</formula>
    </cfRule>
  </conditionalFormatting>
  <conditionalFormatting sqref="A48">
    <cfRule type="expression" dxfId="1158" priority="1169">
      <formula>$H48="Complete"</formula>
    </cfRule>
  </conditionalFormatting>
  <conditionalFormatting sqref="C46 C48:C57">
    <cfRule type="expression" dxfId="1157" priority="1080">
      <formula>$H46="Complete"</formula>
    </cfRule>
  </conditionalFormatting>
  <conditionalFormatting sqref="D46 D48:D57">
    <cfRule type="expression" dxfId="1156" priority="1079">
      <formula>$H46="Complete"</formula>
    </cfRule>
  </conditionalFormatting>
  <conditionalFormatting sqref="B56:B57">
    <cfRule type="expression" dxfId="1155" priority="1078">
      <formula>$H56="Complete"</formula>
    </cfRule>
  </conditionalFormatting>
  <conditionalFormatting sqref="B56:B57">
    <cfRule type="expression" dxfId="1154" priority="1084">
      <formula>$H56="Complete"</formula>
    </cfRule>
  </conditionalFormatting>
  <conditionalFormatting sqref="B56:B57">
    <cfRule type="expression" dxfId="1153" priority="1083">
      <formula>$H56="Complete"</formula>
    </cfRule>
  </conditionalFormatting>
  <conditionalFormatting sqref="C46 C48:C57">
    <cfRule type="expression" dxfId="1152" priority="1082">
      <formula>$H46="Complete"</formula>
    </cfRule>
  </conditionalFormatting>
  <conditionalFormatting sqref="D46 D48:D57">
    <cfRule type="expression" dxfId="1151" priority="1081">
      <formula>$H46="Complete"</formula>
    </cfRule>
  </conditionalFormatting>
  <conditionalFormatting sqref="I56:I57">
    <cfRule type="expression" dxfId="1150" priority="989">
      <formula>$H56="Complete"</formula>
    </cfRule>
  </conditionalFormatting>
  <conditionalFormatting sqref="C46 C48:C57">
    <cfRule type="expression" dxfId="1149" priority="995">
      <formula>$H46="Complete"</formula>
    </cfRule>
  </conditionalFormatting>
  <conditionalFormatting sqref="D46 D48:D57">
    <cfRule type="expression" dxfId="1148" priority="994">
      <formula>$H46="Complete"</formula>
    </cfRule>
  </conditionalFormatting>
  <conditionalFormatting sqref="B56:B57">
    <cfRule type="expression" dxfId="1147" priority="993">
      <formula>$H56="Complete"</formula>
    </cfRule>
  </conditionalFormatting>
  <conditionalFormatting sqref="A44">
    <cfRule type="expression" dxfId="1146" priority="769">
      <formula>$H44="Complete"</formula>
    </cfRule>
  </conditionalFormatting>
  <conditionalFormatting sqref="A44">
    <cfRule type="expression" dxfId="1145" priority="768">
      <formula>$H44="Complete"</formula>
    </cfRule>
  </conditionalFormatting>
  <conditionalFormatting sqref="C44">
    <cfRule type="expression" dxfId="1144" priority="763">
      <formula>$H44="Complete"</formula>
    </cfRule>
  </conditionalFormatting>
  <conditionalFormatting sqref="D44">
    <cfRule type="expression" dxfId="1143" priority="762">
      <formula>$H44="Complete"</formula>
    </cfRule>
  </conditionalFormatting>
  <conditionalFormatting sqref="C44">
    <cfRule type="expression" dxfId="1142" priority="765">
      <formula>$H44="Complete"</formula>
    </cfRule>
  </conditionalFormatting>
  <conditionalFormatting sqref="D44">
    <cfRule type="expression" dxfId="1141" priority="764">
      <formula>$H44="Complete"</formula>
    </cfRule>
  </conditionalFormatting>
  <conditionalFormatting sqref="C44">
    <cfRule type="expression" dxfId="1140" priority="760">
      <formula>$H44="Complete"</formula>
    </cfRule>
  </conditionalFormatting>
  <conditionalFormatting sqref="D44">
    <cfRule type="expression" dxfId="1139" priority="759">
      <formula>$H44="Complete"</formula>
    </cfRule>
  </conditionalFormatting>
  <conditionalFormatting sqref="A45">
    <cfRule type="expression" dxfId="1138" priority="756">
      <formula>$H45="Complete"</formula>
    </cfRule>
  </conditionalFormatting>
  <conditionalFormatting sqref="A45">
    <cfRule type="expression" dxfId="1137" priority="755">
      <formula>$H45="Complete"</formula>
    </cfRule>
  </conditionalFormatting>
  <conditionalFormatting sqref="D45">
    <cfRule type="expression" dxfId="1136" priority="753">
      <formula>$H45="Complete"</formula>
    </cfRule>
  </conditionalFormatting>
  <conditionalFormatting sqref="C45">
    <cfRule type="expression" dxfId="1135" priority="752">
      <formula>$H45="Complete"</formula>
    </cfRule>
  </conditionalFormatting>
  <conditionalFormatting sqref="A43">
    <cfRule type="expression" dxfId="1134" priority="748">
      <formula>$H43="Complete"</formula>
    </cfRule>
  </conditionalFormatting>
  <conditionalFormatting sqref="A43">
    <cfRule type="expression" dxfId="1133" priority="747">
      <formula>$H43="Complete"</formula>
    </cfRule>
  </conditionalFormatting>
  <conditionalFormatting sqref="C43">
    <cfRule type="expression" dxfId="1132" priority="745">
      <formula>$H43="Complete"</formula>
    </cfRule>
  </conditionalFormatting>
  <conditionalFormatting sqref="D43">
    <cfRule type="expression" dxfId="1131" priority="639">
      <formula>$H43="Complete"</formula>
    </cfRule>
  </conditionalFormatting>
  <conditionalFormatting sqref="D43">
    <cfRule type="expression" dxfId="1130" priority="640">
      <formula>$H43="Complete"</formula>
    </cfRule>
  </conditionalFormatting>
  <conditionalFormatting sqref="D43">
    <cfRule type="expression" dxfId="1129" priority="638">
      <formula>$H43="Complete"</formula>
    </cfRule>
  </conditionalFormatting>
  <conditionalFormatting sqref="A42">
    <cfRule type="expression" dxfId="1128" priority="412">
      <formula>$H42="Complete"</formula>
    </cfRule>
  </conditionalFormatting>
  <conditionalFormatting sqref="A42">
    <cfRule type="expression" dxfId="1127" priority="411">
      <formula>$H42="Complete"</formula>
    </cfRule>
  </conditionalFormatting>
  <conditionalFormatting sqref="D42">
    <cfRule type="expression" dxfId="1126" priority="410">
      <formula>$H42="Complete"</formula>
    </cfRule>
  </conditionalFormatting>
  <conditionalFormatting sqref="C42">
    <cfRule type="expression" dxfId="1125" priority="408">
      <formula>$H42="Complete"</formula>
    </cfRule>
  </conditionalFormatting>
  <conditionalFormatting sqref="A47">
    <cfRule type="expression" dxfId="1124" priority="405">
      <formula>$H47="Complete"</formula>
    </cfRule>
  </conditionalFormatting>
  <conditionalFormatting sqref="A47">
    <cfRule type="expression" dxfId="1123" priority="404">
      <formula>$H47="Complete"</formula>
    </cfRule>
  </conditionalFormatting>
  <conditionalFormatting sqref="D47">
    <cfRule type="expression" dxfId="1122" priority="403">
      <formula>$H47="Complete"</formula>
    </cfRule>
  </conditionalFormatting>
  <conditionalFormatting sqref="C47">
    <cfRule type="expression" dxfId="1121" priority="401">
      <formula>$H47="Complete"</formula>
    </cfRule>
  </conditionalFormatting>
  <conditionalFormatting sqref="A41">
    <cfRule type="expression" dxfId="1120" priority="359">
      <formula>$H41="Complete"</formula>
    </cfRule>
  </conditionalFormatting>
  <conditionalFormatting sqref="A41">
    <cfRule type="expression" dxfId="1119" priority="358">
      <formula>$H41="Complete"</formula>
    </cfRule>
  </conditionalFormatting>
  <conditionalFormatting sqref="D41">
    <cfRule type="expression" dxfId="1118" priority="357">
      <formula>$H41="Complete"</formula>
    </cfRule>
  </conditionalFormatting>
  <conditionalFormatting sqref="C41">
    <cfRule type="expression" dxfId="1117" priority="355">
      <formula>$H41="Complete"</formula>
    </cfRule>
  </conditionalFormatting>
  <conditionalFormatting sqref="I46:I49 I41">
    <cfRule type="expression" dxfId="1116" priority="293">
      <formula>$H41="Complete"</formula>
    </cfRule>
  </conditionalFormatting>
  <conditionalFormatting sqref="I50:I55">
    <cfRule type="expression" dxfId="1115" priority="291">
      <formula>$H50="Complete"</formula>
    </cfRule>
  </conditionalFormatting>
  <conditionalFormatting sqref="I42:I44">
    <cfRule type="expression" dxfId="1114" priority="290">
      <formula>$H42="Complete"</formula>
    </cfRule>
  </conditionalFormatting>
  <conditionalFormatting sqref="I45">
    <cfRule type="expression" dxfId="1113" priority="289">
      <formula>$H45="Complete"</formula>
    </cfRule>
  </conditionalFormatting>
  <conditionalFormatting sqref="B41:B55">
    <cfRule type="expression" dxfId="1112" priority="287">
      <formula>$H41="Complete"</formula>
    </cfRule>
  </conditionalFormatting>
  <conditionalFormatting sqref="A38">
    <cfRule type="expression" dxfId="1111" priority="188">
      <formula>$H38="Complete"</formula>
    </cfRule>
  </conditionalFormatting>
  <conditionalFormatting sqref="B38">
    <cfRule type="expression" dxfId="1110" priority="187">
      <formula>$H38="Complete"</formula>
    </cfRule>
  </conditionalFormatting>
  <conditionalFormatting sqref="D38">
    <cfRule type="expression" dxfId="1109" priority="184">
      <formula>$H38="Complete"</formula>
    </cfRule>
  </conditionalFormatting>
  <conditionalFormatting sqref="D38">
    <cfRule type="expression" dxfId="1108" priority="186">
      <formula>$H38="Complete"</formula>
    </cfRule>
  </conditionalFormatting>
  <conditionalFormatting sqref="D38">
    <cfRule type="expression" dxfId="1107" priority="185">
      <formula>$H38="Complete"</formula>
    </cfRule>
  </conditionalFormatting>
  <conditionalFormatting sqref="I38">
    <cfRule type="expression" dxfId="1106" priority="183">
      <formula>$H38="Complete"</formula>
    </cfRule>
  </conditionalFormatting>
  <conditionalFormatting sqref="I40">
    <cfRule type="expression" dxfId="1105" priority="155">
      <formula>$H40="Complete"</formula>
    </cfRule>
  </conditionalFormatting>
  <conditionalFormatting sqref="D40">
    <cfRule type="expression" dxfId="1104" priority="152">
      <formula>$H40="Complete"</formula>
    </cfRule>
  </conditionalFormatting>
  <conditionalFormatting sqref="D40">
    <cfRule type="expression" dxfId="1103" priority="154">
      <formula>$H40="Complete"</formula>
    </cfRule>
  </conditionalFormatting>
  <conditionalFormatting sqref="D40">
    <cfRule type="expression" dxfId="1102" priority="153">
      <formula>$H40="Complete"</formula>
    </cfRule>
  </conditionalFormatting>
  <conditionalFormatting sqref="A40">
    <cfRule type="expression" dxfId="1101" priority="151">
      <formula>$H40="Complete"</formula>
    </cfRule>
  </conditionalFormatting>
  <conditionalFormatting sqref="C40">
    <cfRule type="expression" dxfId="1100" priority="150">
      <formula>$H40="Complete"</formula>
    </cfRule>
  </conditionalFormatting>
  <conditionalFormatting sqref="C40">
    <cfRule type="expression" dxfId="1099" priority="149">
      <formula>$H40="Complete"</formula>
    </cfRule>
  </conditionalFormatting>
  <conditionalFormatting sqref="B40">
    <cfRule type="expression" dxfId="1098" priority="148">
      <formula>$H40="Complete"</formula>
    </cfRule>
  </conditionalFormatting>
  <conditionalFormatting sqref="I37">
    <cfRule type="expression" dxfId="1097" priority="95">
      <formula>$H37="Complete"</formula>
    </cfRule>
  </conditionalFormatting>
  <conditionalFormatting sqref="A37 D37">
    <cfRule type="expression" dxfId="1096" priority="94">
      <formula>$H37="Complete"</formula>
    </cfRule>
  </conditionalFormatting>
  <conditionalFormatting sqref="B37">
    <cfRule type="expression" dxfId="1095" priority="93">
      <formula>$H37="Complete"</formula>
    </cfRule>
  </conditionalFormatting>
  <conditionalFormatting sqref="C38">
    <cfRule type="expression" dxfId="1094" priority="91">
      <formula>$H38="Complete"</formula>
    </cfRule>
  </conditionalFormatting>
  <conditionalFormatting sqref="I39">
    <cfRule type="expression" dxfId="1093" priority="89">
      <formula>$H39="Complete"</formula>
    </cfRule>
  </conditionalFormatting>
  <conditionalFormatting sqref="D39">
    <cfRule type="expression" dxfId="1092" priority="88">
      <formula>$H39="Complete"</formula>
    </cfRule>
  </conditionalFormatting>
  <conditionalFormatting sqref="C39">
    <cfRule type="expression" dxfId="1091" priority="87">
      <formula>$H39="Complete"</formula>
    </cfRule>
  </conditionalFormatting>
  <conditionalFormatting sqref="A39">
    <cfRule type="expression" dxfId="1090" priority="86">
      <formula>$H39="Complete"</formula>
    </cfRule>
  </conditionalFormatting>
  <conditionalFormatting sqref="B39">
    <cfRule type="expression" dxfId="1089" priority="85">
      <formula>$H39="Complete"</formula>
    </cfRule>
  </conditionalFormatting>
  <conditionalFormatting sqref="H33:H55">
    <cfRule type="expression" dxfId="1088" priority="54">
      <formula>$H33="Complete"</formula>
    </cfRule>
  </conditionalFormatting>
  <conditionalFormatting sqref="D33">
    <cfRule type="expression" dxfId="1087" priority="34">
      <formula>$H33="Complete"</formula>
    </cfRule>
  </conditionalFormatting>
  <conditionalFormatting sqref="C33">
    <cfRule type="expression" dxfId="1086" priority="33">
      <formula>$H33="Complete"</formula>
    </cfRule>
  </conditionalFormatting>
  <conditionalFormatting sqref="C33">
    <cfRule type="expression" dxfId="1085" priority="32">
      <formula>$H33="Complete"</formula>
    </cfRule>
  </conditionalFormatting>
  <conditionalFormatting sqref="A33">
    <cfRule type="expression" dxfId="1084" priority="36">
      <formula>$H33="Complete"</formula>
    </cfRule>
  </conditionalFormatting>
  <conditionalFormatting sqref="A33">
    <cfRule type="expression" dxfId="1083" priority="35">
      <formula>$H33="Complete"</formula>
    </cfRule>
  </conditionalFormatting>
  <conditionalFormatting sqref="B33">
    <cfRule type="expression" dxfId="1082" priority="31">
      <formula>$H33="Complete"</formula>
    </cfRule>
  </conditionalFormatting>
  <conditionalFormatting sqref="I33">
    <cfRule type="expression" dxfId="1081" priority="30">
      <formula>$H33="Complete"</formula>
    </cfRule>
  </conditionalFormatting>
  <conditionalFormatting sqref="A34">
    <cfRule type="expression" dxfId="1080" priority="29">
      <formula>$H34="Complete"</formula>
    </cfRule>
  </conditionalFormatting>
  <conditionalFormatting sqref="D34">
    <cfRule type="expression" dxfId="1079" priority="27">
      <formula>$H34="Complete"</formula>
    </cfRule>
  </conditionalFormatting>
  <conditionalFormatting sqref="I34">
    <cfRule type="expression" dxfId="1078" priority="26">
      <formula>$H34="Complete"</formula>
    </cfRule>
  </conditionalFormatting>
  <conditionalFormatting sqref="B34">
    <cfRule type="expression" dxfId="1077" priority="25">
      <formula>$H34="Complete"</formula>
    </cfRule>
  </conditionalFormatting>
  <conditionalFormatting sqref="C34">
    <cfRule type="expression" dxfId="1076" priority="24">
      <formula>$H34="Complete"</formula>
    </cfRule>
  </conditionalFormatting>
  <conditionalFormatting sqref="A35">
    <cfRule type="expression" dxfId="1075" priority="22">
      <formula>$H35="Complete"</formula>
    </cfRule>
  </conditionalFormatting>
  <conditionalFormatting sqref="A35">
    <cfRule type="expression" dxfId="1074" priority="21">
      <formula>$H35="Complete"</formula>
    </cfRule>
  </conditionalFormatting>
  <conditionalFormatting sqref="B35">
    <cfRule type="expression" dxfId="1073" priority="19">
      <formula>$H35="Complete"</formula>
    </cfRule>
  </conditionalFormatting>
  <conditionalFormatting sqref="D35">
    <cfRule type="expression" dxfId="1072" priority="16">
      <formula>$H35="Complete"</formula>
    </cfRule>
  </conditionalFormatting>
  <conditionalFormatting sqref="D35">
    <cfRule type="expression" dxfId="1071" priority="18">
      <formula>$H35="Complete"</formula>
    </cfRule>
  </conditionalFormatting>
  <conditionalFormatting sqref="D35">
    <cfRule type="expression" dxfId="1070" priority="17">
      <formula>$H35="Complete"</formula>
    </cfRule>
  </conditionalFormatting>
  <conditionalFormatting sqref="I35">
    <cfRule type="expression" dxfId="1069" priority="15">
      <formula>$H35="Complete"</formula>
    </cfRule>
  </conditionalFormatting>
  <conditionalFormatting sqref="C35">
    <cfRule type="expression" dxfId="1068" priority="14">
      <formula>$H35="Complete"</formula>
    </cfRule>
  </conditionalFormatting>
  <conditionalFormatting sqref="A36">
    <cfRule type="expression" dxfId="1067" priority="12">
      <formula>$H36="Complete"</formula>
    </cfRule>
  </conditionalFormatting>
  <conditionalFormatting sqref="D36">
    <cfRule type="expression" dxfId="1066" priority="9">
      <formula>$H36="Complete"</formula>
    </cfRule>
  </conditionalFormatting>
  <conditionalFormatting sqref="D36">
    <cfRule type="expression" dxfId="1065" priority="11">
      <formula>$H36="Complete"</formula>
    </cfRule>
  </conditionalFormatting>
  <conditionalFormatting sqref="D36">
    <cfRule type="expression" dxfId="1064" priority="10">
      <formula>$H36="Complete"</formula>
    </cfRule>
  </conditionalFormatting>
  <conditionalFormatting sqref="I36">
    <cfRule type="expression" dxfId="1063" priority="8">
      <formula>$H36="Complete"</formula>
    </cfRule>
  </conditionalFormatting>
  <conditionalFormatting sqref="B36">
    <cfRule type="expression" dxfId="1062" priority="7">
      <formula>$H36="Complete"</formula>
    </cfRule>
  </conditionalFormatting>
  <conditionalFormatting sqref="C36">
    <cfRule type="expression" dxfId="1061" priority="6">
      <formula>$H36="Complete"</formula>
    </cfRule>
  </conditionalFormatting>
  <conditionalFormatting sqref="C37">
    <cfRule type="expression" dxfId="1060" priority="5">
      <formula>$H37="Complete"</formula>
    </cfRule>
  </conditionalFormatting>
  <conditionalFormatting sqref="I6:I31">
    <cfRule type="cellIs" dxfId="1059" priority="4" operator="equal">
      <formula>"Needs Trained"</formula>
    </cfRule>
  </conditionalFormatting>
  <conditionalFormatting sqref="I6:I31">
    <cfRule type="cellIs" dxfId="1058" priority="3" operator="equal">
      <formula>"Signed Off"</formula>
    </cfRule>
  </conditionalFormatting>
  <conditionalFormatting sqref="I5">
    <cfRule type="cellIs" dxfId="1057" priority="2" operator="equal">
      <formula>"Needs Trained"</formula>
    </cfRule>
  </conditionalFormatting>
  <conditionalFormatting sqref="I5">
    <cfRule type="cellIs" dxfId="1056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200-000004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ProjectList!$B$2:$B$600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N8" sqref="N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LOOKUP(H2,ProjectList!B606:B628,ProjectList!C606:C628)</f>
        <v>#N/A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44275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3"/>
      <c r="J42" s="504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1055" priority="112">
      <formula>$H48="Complete"</formula>
    </cfRule>
  </conditionalFormatting>
  <conditionalFormatting sqref="C48 C50 C52">
    <cfRule type="expression" dxfId="1054" priority="111">
      <formula>$H48="Complete"</formula>
    </cfRule>
  </conditionalFormatting>
  <conditionalFormatting sqref="C48 C50 C52">
    <cfRule type="expression" dxfId="1053" priority="110">
      <formula>$H48="Complete"</formula>
    </cfRule>
  </conditionalFormatting>
  <conditionalFormatting sqref="A46">
    <cfRule type="expression" dxfId="1052" priority="107">
      <formula>$H46="Complete"</formula>
    </cfRule>
  </conditionalFormatting>
  <conditionalFormatting sqref="A34">
    <cfRule type="expression" dxfId="1051" priority="100">
      <formula>$H34="Complete"</formula>
    </cfRule>
  </conditionalFormatting>
  <conditionalFormatting sqref="C46">
    <cfRule type="expression" dxfId="1050" priority="105">
      <formula>$H46="Complete"</formula>
    </cfRule>
  </conditionalFormatting>
  <conditionalFormatting sqref="A34">
    <cfRule type="expression" dxfId="1049" priority="99">
      <formula>$H34="Complete"</formula>
    </cfRule>
  </conditionalFormatting>
  <conditionalFormatting sqref="D34">
    <cfRule type="expression" dxfId="1048" priority="95">
      <formula>$H34="Complete"</formula>
    </cfRule>
  </conditionalFormatting>
  <conditionalFormatting sqref="A41">
    <cfRule type="expression" dxfId="1047" priority="94">
      <formula>$H41="Complete"</formula>
    </cfRule>
  </conditionalFormatting>
  <conditionalFormatting sqref="A41">
    <cfRule type="expression" dxfId="1046" priority="93">
      <formula>$H41="Complete"</formula>
    </cfRule>
  </conditionalFormatting>
  <conditionalFormatting sqref="C41">
    <cfRule type="expression" dxfId="1045" priority="92">
      <formula>$H41="Complete"</formula>
    </cfRule>
  </conditionalFormatting>
  <conditionalFormatting sqref="D41">
    <cfRule type="expression" dxfId="1044" priority="90">
      <formula>$H41="Complete"</formula>
    </cfRule>
  </conditionalFormatting>
  <conditionalFormatting sqref="A33">
    <cfRule type="expression" dxfId="1043" priority="88">
      <formula>$H33="Complete"</formula>
    </cfRule>
  </conditionalFormatting>
  <conditionalFormatting sqref="A33">
    <cfRule type="expression" dxfId="1042" priority="87">
      <formula>$H33="Complete"</formula>
    </cfRule>
  </conditionalFormatting>
  <conditionalFormatting sqref="C33">
    <cfRule type="expression" dxfId="1041" priority="86">
      <formula>$H33="Complete"</formula>
    </cfRule>
  </conditionalFormatting>
  <conditionalFormatting sqref="D33">
    <cfRule type="expression" dxfId="1040" priority="84">
      <formula>$H33="Complete"</formula>
    </cfRule>
  </conditionalFormatting>
  <conditionalFormatting sqref="A49">
    <cfRule type="expression" dxfId="1039" priority="73">
      <formula>$H49="Complete"</formula>
    </cfRule>
  </conditionalFormatting>
  <conditionalFormatting sqref="A49">
    <cfRule type="expression" dxfId="1038" priority="72">
      <formula>$H49="Complete"</formula>
    </cfRule>
  </conditionalFormatting>
  <conditionalFormatting sqref="C49">
    <cfRule type="expression" dxfId="1037" priority="70">
      <formula>$H49="Complete"</formula>
    </cfRule>
  </conditionalFormatting>
  <conditionalFormatting sqref="C49">
    <cfRule type="expression" dxfId="1036" priority="69">
      <formula>$H49="Complete"</formula>
    </cfRule>
  </conditionalFormatting>
  <conditionalFormatting sqref="D49">
    <cfRule type="expression" dxfId="1035" priority="68">
      <formula>$H49="Complete"</formula>
    </cfRule>
  </conditionalFormatting>
  <conditionalFormatting sqref="A45">
    <cfRule type="expression" dxfId="1034" priority="66">
      <formula>$H45="Complete"</formula>
    </cfRule>
  </conditionalFormatting>
  <conditionalFormatting sqref="C42">
    <cfRule type="expression" dxfId="1033" priority="62">
      <formula>$H42="Complete"</formula>
    </cfRule>
  </conditionalFormatting>
  <conditionalFormatting sqref="A45">
    <cfRule type="expression" dxfId="1032" priority="65">
      <formula>$H45="Complete"</formula>
    </cfRule>
  </conditionalFormatting>
  <conditionalFormatting sqref="A42">
    <cfRule type="expression" dxfId="1031" priority="64">
      <formula>$H42="Complete"</formula>
    </cfRule>
  </conditionalFormatting>
  <conditionalFormatting sqref="A42">
    <cfRule type="expression" dxfId="1030" priority="63">
      <formula>$H42="Complete"</formula>
    </cfRule>
  </conditionalFormatting>
  <conditionalFormatting sqref="D42">
    <cfRule type="expression" dxfId="1029" priority="61">
      <formula>$H42="Complete"</formula>
    </cfRule>
  </conditionalFormatting>
  <conditionalFormatting sqref="D42">
    <cfRule type="expression" dxfId="1028" priority="60">
      <formula>$H42="Complete"</formula>
    </cfRule>
  </conditionalFormatting>
  <conditionalFormatting sqref="D42">
    <cfRule type="expression" dxfId="1027" priority="59">
      <formula>$H42="Complete"</formula>
    </cfRule>
  </conditionalFormatting>
  <conditionalFormatting sqref="A43">
    <cfRule type="expression" dxfId="1026" priority="57">
      <formula>$H43="Complete"</formula>
    </cfRule>
  </conditionalFormatting>
  <conditionalFormatting sqref="D43 D45">
    <cfRule type="expression" dxfId="1025" priority="56">
      <formula>$H43="Complete"</formula>
    </cfRule>
  </conditionalFormatting>
  <conditionalFormatting sqref="C43 C45">
    <cfRule type="expression" dxfId="1024" priority="55">
      <formula>$H43="Complete"</formula>
    </cfRule>
  </conditionalFormatting>
  <conditionalFormatting sqref="C43 C45">
    <cfRule type="expression" dxfId="1023" priority="54">
      <formula>$H43="Complete"</formula>
    </cfRule>
  </conditionalFormatting>
  <conditionalFormatting sqref="A44">
    <cfRule type="expression" dxfId="1022" priority="50">
      <formula>$H44="Complete"</formula>
    </cfRule>
  </conditionalFormatting>
  <conditionalFormatting sqref="A44">
    <cfRule type="expression" dxfId="1021" priority="49">
      <formula>$H44="Complete"</formula>
    </cfRule>
  </conditionalFormatting>
  <conditionalFormatting sqref="C44">
    <cfRule type="expression" dxfId="1020" priority="47">
      <formula>$H44="Complete"</formula>
    </cfRule>
  </conditionalFormatting>
  <conditionalFormatting sqref="D44">
    <cfRule type="expression" dxfId="1019" priority="45">
      <formula>$H44="Complete"</formula>
    </cfRule>
  </conditionalFormatting>
  <conditionalFormatting sqref="D60:D64 D69:D70 D67">
    <cfRule type="expression" dxfId="1018" priority="164">
      <formula>$H60=0</formula>
    </cfRule>
  </conditionalFormatting>
  <conditionalFormatting sqref="D68">
    <cfRule type="expression" dxfId="1017" priority="163">
      <formula>$H68=0</formula>
    </cfRule>
  </conditionalFormatting>
  <conditionalFormatting sqref="D72">
    <cfRule type="expression" dxfId="1016" priority="162">
      <formula>$H72=0</formula>
    </cfRule>
  </conditionalFormatting>
  <conditionalFormatting sqref="D74">
    <cfRule type="expression" dxfId="1015" priority="161">
      <formula>$H74=0</formula>
    </cfRule>
  </conditionalFormatting>
  <conditionalFormatting sqref="D81">
    <cfRule type="expression" dxfId="1014" priority="160">
      <formula>$H81=0</formula>
    </cfRule>
  </conditionalFormatting>
  <conditionalFormatting sqref="D75">
    <cfRule type="expression" dxfId="1013" priority="159">
      <formula>$H75=0</formula>
    </cfRule>
  </conditionalFormatting>
  <conditionalFormatting sqref="D71">
    <cfRule type="expression" dxfId="1012" priority="158">
      <formula>$H71=0</formula>
    </cfRule>
  </conditionalFormatting>
  <conditionalFormatting sqref="D83">
    <cfRule type="expression" dxfId="1011" priority="157">
      <formula>$H83=0</formula>
    </cfRule>
  </conditionalFormatting>
  <conditionalFormatting sqref="D84">
    <cfRule type="expression" dxfId="1010" priority="156">
      <formula>$H84=0</formula>
    </cfRule>
  </conditionalFormatting>
  <conditionalFormatting sqref="D85">
    <cfRule type="expression" dxfId="1009" priority="155">
      <formula>$H85=0</formula>
    </cfRule>
  </conditionalFormatting>
  <conditionalFormatting sqref="D86">
    <cfRule type="expression" dxfId="1008" priority="154">
      <formula>$H86=0</formula>
    </cfRule>
  </conditionalFormatting>
  <conditionalFormatting sqref="D87">
    <cfRule type="expression" dxfId="1007" priority="153">
      <formula>$H87=0</formula>
    </cfRule>
  </conditionalFormatting>
  <conditionalFormatting sqref="D88">
    <cfRule type="expression" dxfId="1006" priority="152">
      <formula>$H88=0</formula>
    </cfRule>
  </conditionalFormatting>
  <conditionalFormatting sqref="D82">
    <cfRule type="expression" dxfId="1005" priority="151">
      <formula>$H82=0</formula>
    </cfRule>
  </conditionalFormatting>
  <conditionalFormatting sqref="D66">
    <cfRule type="expression" dxfId="1004" priority="150">
      <formula>$H66=0</formula>
    </cfRule>
  </conditionalFormatting>
  <conditionalFormatting sqref="D65">
    <cfRule type="expression" dxfId="1003" priority="149">
      <formula>$H65=0</formula>
    </cfRule>
  </conditionalFormatting>
  <conditionalFormatting sqref="D69">
    <cfRule type="expression" dxfId="1002" priority="148">
      <formula>$H69=0</formula>
    </cfRule>
  </conditionalFormatting>
  <conditionalFormatting sqref="D70">
    <cfRule type="expression" dxfId="1001" priority="147">
      <formula>$H70=0</formula>
    </cfRule>
  </conditionalFormatting>
  <conditionalFormatting sqref="D71">
    <cfRule type="expression" dxfId="1000" priority="146">
      <formula>$H71=0</formula>
    </cfRule>
  </conditionalFormatting>
  <conditionalFormatting sqref="D74">
    <cfRule type="expression" dxfId="999" priority="145">
      <formula>$H74=0</formula>
    </cfRule>
  </conditionalFormatting>
  <conditionalFormatting sqref="D72">
    <cfRule type="expression" dxfId="998" priority="144">
      <formula>$H72=0</formula>
    </cfRule>
  </conditionalFormatting>
  <conditionalFormatting sqref="D68">
    <cfRule type="expression" dxfId="997" priority="143">
      <formula>$H68=0</formula>
    </cfRule>
  </conditionalFormatting>
  <conditionalFormatting sqref="D76">
    <cfRule type="expression" dxfId="996" priority="142">
      <formula>$H76=0</formula>
    </cfRule>
  </conditionalFormatting>
  <conditionalFormatting sqref="D77">
    <cfRule type="expression" dxfId="995" priority="141">
      <formula>$H77=0</formula>
    </cfRule>
  </conditionalFormatting>
  <conditionalFormatting sqref="D78">
    <cfRule type="expression" dxfId="994" priority="140">
      <formula>$H78=0</formula>
    </cfRule>
  </conditionalFormatting>
  <conditionalFormatting sqref="D79">
    <cfRule type="expression" dxfId="993" priority="139">
      <formula>$H79=0</formula>
    </cfRule>
  </conditionalFormatting>
  <conditionalFormatting sqref="D80">
    <cfRule type="expression" dxfId="992" priority="138">
      <formula>$H80=0</formula>
    </cfRule>
  </conditionalFormatting>
  <conditionalFormatting sqref="A51:A52 A54:A55 A38:A40 C38:D40">
    <cfRule type="expression" dxfId="991" priority="137">
      <formula>$H38="Complete"</formula>
    </cfRule>
  </conditionalFormatting>
  <conditionalFormatting sqref="A51:A52 A54:A55">
    <cfRule type="expression" dxfId="990" priority="136">
      <formula>$H51="Complete"</formula>
    </cfRule>
  </conditionalFormatting>
  <conditionalFormatting sqref="C54:C55">
    <cfRule type="expression" dxfId="989" priority="135">
      <formula>$H54="Complete"</formula>
    </cfRule>
  </conditionalFormatting>
  <conditionalFormatting sqref="D54:D55">
    <cfRule type="expression" dxfId="988" priority="134">
      <formula>$H54="Complete"</formula>
    </cfRule>
  </conditionalFormatting>
  <conditionalFormatting sqref="A50">
    <cfRule type="expression" dxfId="987" priority="132">
      <formula>$H50="Complete"</formula>
    </cfRule>
  </conditionalFormatting>
  <conditionalFormatting sqref="A50">
    <cfRule type="expression" dxfId="986" priority="131">
      <formula>$H50="Complete"</formula>
    </cfRule>
  </conditionalFormatting>
  <conditionalFormatting sqref="A53">
    <cfRule type="expression" dxfId="985" priority="130">
      <formula>$H53="Complete"</formula>
    </cfRule>
  </conditionalFormatting>
  <conditionalFormatting sqref="A53">
    <cfRule type="expression" dxfId="984" priority="129">
      <formula>$H53="Complete"</formula>
    </cfRule>
  </conditionalFormatting>
  <conditionalFormatting sqref="D53">
    <cfRule type="expression" dxfId="983" priority="128">
      <formula>$H53="Complete"</formula>
    </cfRule>
  </conditionalFormatting>
  <conditionalFormatting sqref="C53">
    <cfRule type="expression" dxfId="982" priority="126">
      <formula>$H53="Complete"</formula>
    </cfRule>
  </conditionalFormatting>
  <conditionalFormatting sqref="C53">
    <cfRule type="expression" dxfId="981" priority="125">
      <formula>$H53="Complete"</formula>
    </cfRule>
  </conditionalFormatting>
  <conditionalFormatting sqref="C51">
    <cfRule type="expression" dxfId="980" priority="123">
      <formula>$H51="Complete"</formula>
    </cfRule>
  </conditionalFormatting>
  <conditionalFormatting sqref="C51">
    <cfRule type="expression" dxfId="979" priority="122">
      <formula>$H51="Complete"</formula>
    </cfRule>
  </conditionalFormatting>
  <conditionalFormatting sqref="D51">
    <cfRule type="expression" dxfId="978" priority="121">
      <formula>$H51="Complete"</formula>
    </cfRule>
  </conditionalFormatting>
  <conditionalFormatting sqref="C47">
    <cfRule type="expression" dxfId="977" priority="118">
      <formula>$H47="Complete"</formula>
    </cfRule>
  </conditionalFormatting>
  <conditionalFormatting sqref="A47">
    <cfRule type="expression" dxfId="976" priority="120">
      <formula>$H47="Complete"</formula>
    </cfRule>
  </conditionalFormatting>
  <conditionalFormatting sqref="A47">
    <cfRule type="expression" dxfId="975" priority="119">
      <formula>$H47="Complete"</formula>
    </cfRule>
  </conditionalFormatting>
  <conditionalFormatting sqref="D47">
    <cfRule type="expression" dxfId="974" priority="115">
      <formula>$H47="Complete"</formula>
    </cfRule>
  </conditionalFormatting>
  <conditionalFormatting sqref="D47">
    <cfRule type="expression" dxfId="973" priority="117">
      <formula>$H47="Complete"</formula>
    </cfRule>
  </conditionalFormatting>
  <conditionalFormatting sqref="D47">
    <cfRule type="expression" dxfId="972" priority="116">
      <formula>$H47="Complete"</formula>
    </cfRule>
  </conditionalFormatting>
  <conditionalFormatting sqref="A48">
    <cfRule type="expression" dxfId="971" priority="114">
      <formula>$H48="Complete"</formula>
    </cfRule>
  </conditionalFormatting>
  <conditionalFormatting sqref="A48">
    <cfRule type="expression" dxfId="970" priority="113">
      <formula>$H48="Complete"</formula>
    </cfRule>
  </conditionalFormatting>
  <conditionalFormatting sqref="A46">
    <cfRule type="expression" dxfId="969" priority="108">
      <formula>$H46="Complete"</formula>
    </cfRule>
  </conditionalFormatting>
  <conditionalFormatting sqref="D46">
    <cfRule type="expression" dxfId="968" priority="106">
      <formula>$H46="Complete"</formula>
    </cfRule>
  </conditionalFormatting>
  <conditionalFormatting sqref="A43">
    <cfRule type="expression" dxfId="967" priority="58">
      <formula>$H43="Complete"</formula>
    </cfRule>
  </conditionalFormatting>
  <conditionalFormatting sqref="C44">
    <cfRule type="expression" dxfId="966" priority="46">
      <formula>$H44="Complete"</formula>
    </cfRule>
  </conditionalFormatting>
  <conditionalFormatting sqref="I33:I34 I46:I49 I38:I41">
    <cfRule type="expression" dxfId="965" priority="44">
      <formula>$H33="Complete"</formula>
    </cfRule>
  </conditionalFormatting>
  <conditionalFormatting sqref="H33:H55">
    <cfRule type="expression" dxfId="964" priority="43">
      <formula>$H33="Complete"</formula>
    </cfRule>
  </conditionalFormatting>
  <conditionalFormatting sqref="I50:I55">
    <cfRule type="expression" dxfId="963" priority="42">
      <formula>$H50="Complete"</formula>
    </cfRule>
  </conditionalFormatting>
  <conditionalFormatting sqref="I42:I44">
    <cfRule type="expression" dxfId="962" priority="41">
      <formula>$H42="Complete"</formula>
    </cfRule>
  </conditionalFormatting>
  <conditionalFormatting sqref="I45">
    <cfRule type="expression" dxfId="961" priority="40">
      <formula>$H45="Complete"</formula>
    </cfRule>
  </conditionalFormatting>
  <conditionalFormatting sqref="B33">
    <cfRule type="expression" dxfId="960" priority="39">
      <formula>$H33="Complete"</formula>
    </cfRule>
  </conditionalFormatting>
  <conditionalFormatting sqref="B34 B38:B55">
    <cfRule type="expression" dxfId="959" priority="38">
      <formula>$H34="Complete"</formula>
    </cfRule>
  </conditionalFormatting>
  <conditionalFormatting sqref="A36">
    <cfRule type="expression" dxfId="958" priority="33">
      <formula>$H36="Complete"</formula>
    </cfRule>
  </conditionalFormatting>
  <conditionalFormatting sqref="A36">
    <cfRule type="expression" dxfId="957" priority="32">
      <formula>$H36="Complete"</formula>
    </cfRule>
  </conditionalFormatting>
  <conditionalFormatting sqref="C36">
    <cfRule type="expression" dxfId="956" priority="31">
      <formula>$H36="Complete"</formula>
    </cfRule>
  </conditionalFormatting>
  <conditionalFormatting sqref="D36">
    <cfRule type="expression" dxfId="955" priority="30">
      <formula>$H36="Complete"</formula>
    </cfRule>
  </conditionalFormatting>
  <conditionalFormatting sqref="I36">
    <cfRule type="expression" dxfId="954" priority="29">
      <formula>$H36="Complete"</formula>
    </cfRule>
  </conditionalFormatting>
  <conditionalFormatting sqref="B36">
    <cfRule type="expression" dxfId="953" priority="26">
      <formula>$H36="Complete"</formula>
    </cfRule>
  </conditionalFormatting>
  <conditionalFormatting sqref="C34">
    <cfRule type="expression" dxfId="952" priority="18">
      <formula>$H34="Complete"</formula>
    </cfRule>
  </conditionalFormatting>
  <conditionalFormatting sqref="A35">
    <cfRule type="expression" dxfId="951" priority="16">
      <formula>$H35="Complete"</formula>
    </cfRule>
  </conditionalFormatting>
  <conditionalFormatting sqref="B35">
    <cfRule type="expression" dxfId="950" priority="15">
      <formula>$H35="Complete"</formula>
    </cfRule>
  </conditionalFormatting>
  <conditionalFormatting sqref="D35">
    <cfRule type="expression" dxfId="949" priority="12">
      <formula>$H35="Complete"</formula>
    </cfRule>
  </conditionalFormatting>
  <conditionalFormatting sqref="D35">
    <cfRule type="expression" dxfId="948" priority="14">
      <formula>$H35="Complete"</formula>
    </cfRule>
  </conditionalFormatting>
  <conditionalFormatting sqref="D35">
    <cfRule type="expression" dxfId="947" priority="13">
      <formula>$H35="Complete"</formula>
    </cfRule>
  </conditionalFormatting>
  <conditionalFormatting sqref="I35">
    <cfRule type="expression" dxfId="946" priority="11">
      <formula>$H35="Complete"</formula>
    </cfRule>
  </conditionalFormatting>
  <conditionalFormatting sqref="C35">
    <cfRule type="expression" dxfId="945" priority="10">
      <formula>$H35="Complete"</formula>
    </cfRule>
  </conditionalFormatting>
  <conditionalFormatting sqref="I37">
    <cfRule type="expression" dxfId="944" priority="9">
      <formula>$H37="Complete"</formula>
    </cfRule>
  </conditionalFormatting>
  <conditionalFormatting sqref="A37 C37">
    <cfRule type="expression" dxfId="943" priority="8">
      <formula>$H37="Complete"</formula>
    </cfRule>
  </conditionalFormatting>
  <conditionalFormatting sqref="B37">
    <cfRule type="expression" dxfId="942" priority="7">
      <formula>$H37="Complete"</formula>
    </cfRule>
  </conditionalFormatting>
  <conditionalFormatting sqref="D37">
    <cfRule type="expression" dxfId="941" priority="5">
      <formula>$H37="Complete"</formula>
    </cfRule>
  </conditionalFormatting>
  <conditionalFormatting sqref="I6:I31">
    <cfRule type="cellIs" dxfId="940" priority="4" operator="equal">
      <formula>"Needs Trained"</formula>
    </cfRule>
  </conditionalFormatting>
  <conditionalFormatting sqref="I6:I31">
    <cfRule type="cellIs" dxfId="939" priority="3" operator="equal">
      <formula>"Signed Off"</formula>
    </cfRule>
  </conditionalFormatting>
  <conditionalFormatting sqref="I5">
    <cfRule type="cellIs" dxfId="938" priority="2" operator="equal">
      <formula>"Needs Trained"</formula>
    </cfRule>
  </conditionalFormatting>
  <conditionalFormatting sqref="I5">
    <cfRule type="cellIs" dxfId="937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12</xdr:col>
                    <xdr:colOff>561975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300-000006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CD29F840-B5FD-4BB3-A052-2B11F2BFD3F4}">
          <x14:formula1>
            <xm:f>ProjectList!$B$2:$B$600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L7" sqref="L7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8.42578125" customWidth="1"/>
    <col min="17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LOOKUP(H2,ProjectList!B606:B628,ProjectList!C606:C628)</f>
        <v>mike.fegley@navistar.com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6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936" priority="234">
      <formula>$H47="Complete"</formula>
    </cfRule>
  </conditionalFormatting>
  <conditionalFormatting sqref="D47">
    <cfRule type="expression" dxfId="935" priority="233">
      <formula>$H47="Complete"</formula>
    </cfRule>
  </conditionalFormatting>
  <conditionalFormatting sqref="A48">
    <cfRule type="expression" dxfId="934" priority="232">
      <formula>$H48="Complete"</formula>
    </cfRule>
  </conditionalFormatting>
  <conditionalFormatting sqref="A48">
    <cfRule type="expression" dxfId="933" priority="231">
      <formula>$H48="Complete"</formula>
    </cfRule>
  </conditionalFormatting>
  <conditionalFormatting sqref="D48 D50:D55">
    <cfRule type="expression" dxfId="932" priority="230">
      <formula>$H48="Complete"</formula>
    </cfRule>
  </conditionalFormatting>
  <conditionalFormatting sqref="A46">
    <cfRule type="expression" dxfId="931" priority="226">
      <formula>$H46="Complete"</formula>
    </cfRule>
  </conditionalFormatting>
  <conditionalFormatting sqref="A46">
    <cfRule type="expression" dxfId="930" priority="225">
      <formula>$H46="Complete"</formula>
    </cfRule>
  </conditionalFormatting>
  <conditionalFormatting sqref="D46">
    <cfRule type="expression" dxfId="929" priority="224">
      <formula>$H46="Complete"</formula>
    </cfRule>
  </conditionalFormatting>
  <conditionalFormatting sqref="C46">
    <cfRule type="expression" dxfId="928" priority="223">
      <formula>$H46="Complete"</formula>
    </cfRule>
  </conditionalFormatting>
  <conditionalFormatting sqref="A41">
    <cfRule type="expression" dxfId="927" priority="212">
      <formula>$H41="Complete"</formula>
    </cfRule>
  </conditionalFormatting>
  <conditionalFormatting sqref="A41">
    <cfRule type="expression" dxfId="926" priority="211">
      <formula>$H41="Complete"</formula>
    </cfRule>
  </conditionalFormatting>
  <conditionalFormatting sqref="D41">
    <cfRule type="expression" dxfId="925" priority="208">
      <formula>$H41="Complete"</formula>
    </cfRule>
  </conditionalFormatting>
  <conditionalFormatting sqref="C41">
    <cfRule type="expression" dxfId="924" priority="210">
      <formula>$H41="Complete"</formula>
    </cfRule>
  </conditionalFormatting>
  <conditionalFormatting sqref="D49">
    <cfRule type="expression" dxfId="923" priority="190">
      <formula>$H49="Complete"</formula>
    </cfRule>
  </conditionalFormatting>
  <conditionalFormatting sqref="A45">
    <cfRule type="expression" dxfId="922" priority="189">
      <formula>$H45="Complete"</formula>
    </cfRule>
  </conditionalFormatting>
  <conditionalFormatting sqref="A45">
    <cfRule type="expression" dxfId="921" priority="188">
      <formula>$H45="Complete"</formula>
    </cfRule>
  </conditionalFormatting>
  <conditionalFormatting sqref="D42">
    <cfRule type="expression" dxfId="920" priority="184">
      <formula>$H42="Complete"</formula>
    </cfRule>
  </conditionalFormatting>
  <conditionalFormatting sqref="A42">
    <cfRule type="expression" dxfId="919" priority="187">
      <formula>$H42="Complete"</formula>
    </cfRule>
  </conditionalFormatting>
  <conditionalFormatting sqref="A42">
    <cfRule type="expression" dxfId="918" priority="186">
      <formula>$H42="Complete"</formula>
    </cfRule>
  </conditionalFormatting>
  <conditionalFormatting sqref="C42">
    <cfRule type="expression" dxfId="917" priority="185">
      <formula>$H42="Complete"</formula>
    </cfRule>
  </conditionalFormatting>
  <conditionalFormatting sqref="D42">
    <cfRule type="expression" dxfId="916" priority="182">
      <formula>$H42="Complete"</formula>
    </cfRule>
  </conditionalFormatting>
  <conditionalFormatting sqref="A43">
    <cfRule type="expression" dxfId="915" priority="181">
      <formula>$H43="Complete"</formula>
    </cfRule>
  </conditionalFormatting>
  <conditionalFormatting sqref="C43 C45">
    <cfRule type="expression" dxfId="914" priority="178">
      <formula>$H43="Complete"</formula>
    </cfRule>
  </conditionalFormatting>
  <conditionalFormatting sqref="C43 C45">
    <cfRule type="expression" dxfId="913" priority="177">
      <formula>$H43="Complete"</formula>
    </cfRule>
  </conditionalFormatting>
  <conditionalFormatting sqref="D43 D45">
    <cfRule type="expression" dxfId="912" priority="179">
      <formula>$H43="Complete"</formula>
    </cfRule>
  </conditionalFormatting>
  <conditionalFormatting sqref="A43">
    <cfRule type="expression" dxfId="911" priority="180">
      <formula>$H43="Complete"</formula>
    </cfRule>
  </conditionalFormatting>
  <conditionalFormatting sqref="A44">
    <cfRule type="expression" dxfId="910" priority="174">
      <formula>$H44="Complete"</formula>
    </cfRule>
  </conditionalFormatting>
  <conditionalFormatting sqref="A44">
    <cfRule type="expression" dxfId="909" priority="173">
      <formula>$H44="Complete"</formula>
    </cfRule>
  </conditionalFormatting>
  <conditionalFormatting sqref="C44">
    <cfRule type="expression" dxfId="908" priority="171">
      <formula>$H44="Complete"</formula>
    </cfRule>
  </conditionalFormatting>
  <conditionalFormatting sqref="C44">
    <cfRule type="expression" dxfId="907" priority="170">
      <formula>$H44="Complete"</formula>
    </cfRule>
  </conditionalFormatting>
  <conditionalFormatting sqref="D44">
    <cfRule type="expression" dxfId="906" priority="169">
      <formula>$H44="Complete"</formula>
    </cfRule>
  </conditionalFormatting>
  <conditionalFormatting sqref="A50:A55">
    <cfRule type="expression" dxfId="905" priority="240">
      <formula>$H50="Complete"</formula>
    </cfRule>
  </conditionalFormatting>
  <conditionalFormatting sqref="A50:A55">
    <cfRule type="expression" dxfId="904" priority="239">
      <formula>$H50="Complete"</formula>
    </cfRule>
  </conditionalFormatting>
  <conditionalFormatting sqref="C47">
    <cfRule type="expression" dxfId="903" priority="236">
      <formula>$H47="Complete"</formula>
    </cfRule>
  </conditionalFormatting>
  <conditionalFormatting sqref="D47">
    <cfRule type="expression" dxfId="902" priority="235">
      <formula>$H47="Complete"</formula>
    </cfRule>
  </conditionalFormatting>
  <conditionalFormatting sqref="A47">
    <cfRule type="expression" dxfId="901" priority="238">
      <formula>$H47="Complete"</formula>
    </cfRule>
  </conditionalFormatting>
  <conditionalFormatting sqref="A47">
    <cfRule type="expression" dxfId="900" priority="237">
      <formula>$H47="Complete"</formula>
    </cfRule>
  </conditionalFormatting>
  <conditionalFormatting sqref="C48 C50:C55">
    <cfRule type="expression" dxfId="899" priority="229">
      <formula>$H48="Complete"</formula>
    </cfRule>
  </conditionalFormatting>
  <conditionalFormatting sqref="C48 C50:C55">
    <cfRule type="expression" dxfId="898" priority="228">
      <formula>$H48="Complete"</formula>
    </cfRule>
  </conditionalFormatting>
  <conditionalFormatting sqref="A49">
    <cfRule type="expression" dxfId="897" priority="195">
      <formula>$H49="Complete"</formula>
    </cfRule>
  </conditionalFormatting>
  <conditionalFormatting sqref="A49">
    <cfRule type="expression" dxfId="896" priority="194">
      <formula>$H49="Complete"</formula>
    </cfRule>
  </conditionalFormatting>
  <conditionalFormatting sqref="C49">
    <cfRule type="expression" dxfId="895" priority="192">
      <formula>$H49="Complete"</formula>
    </cfRule>
  </conditionalFormatting>
  <conditionalFormatting sqref="C49">
    <cfRule type="expression" dxfId="894" priority="191">
      <formula>$H49="Complete"</formula>
    </cfRule>
  </conditionalFormatting>
  <conditionalFormatting sqref="D42">
    <cfRule type="expression" dxfId="893" priority="183">
      <formula>$H42="Complete"</formula>
    </cfRule>
  </conditionalFormatting>
  <conditionalFormatting sqref="D60:D64 D69:D70 D67">
    <cfRule type="expression" dxfId="892" priority="286">
      <formula>$H60=0</formula>
    </cfRule>
  </conditionalFormatting>
  <conditionalFormatting sqref="D68">
    <cfRule type="expression" dxfId="891" priority="285">
      <formula>$H68=0</formula>
    </cfRule>
  </conditionalFormatting>
  <conditionalFormatting sqref="D72">
    <cfRule type="expression" dxfId="890" priority="284">
      <formula>$H72=0</formula>
    </cfRule>
  </conditionalFormatting>
  <conditionalFormatting sqref="D74">
    <cfRule type="expression" dxfId="889" priority="283">
      <formula>$H74=0</formula>
    </cfRule>
  </conditionalFormatting>
  <conditionalFormatting sqref="D81">
    <cfRule type="expression" dxfId="888" priority="282">
      <formula>$H81=0</formula>
    </cfRule>
  </conditionalFormatting>
  <conditionalFormatting sqref="D75">
    <cfRule type="expression" dxfId="887" priority="281">
      <formula>$H75=0</formula>
    </cfRule>
  </conditionalFormatting>
  <conditionalFormatting sqref="D71">
    <cfRule type="expression" dxfId="886" priority="280">
      <formula>$H71=0</formula>
    </cfRule>
  </conditionalFormatting>
  <conditionalFormatting sqref="D83">
    <cfRule type="expression" dxfId="885" priority="279">
      <formula>$H83=0</formula>
    </cfRule>
  </conditionalFormatting>
  <conditionalFormatting sqref="D84">
    <cfRule type="expression" dxfId="884" priority="278">
      <formula>$H84=0</formula>
    </cfRule>
  </conditionalFormatting>
  <conditionalFormatting sqref="D85">
    <cfRule type="expression" dxfId="883" priority="277">
      <formula>$H85=0</formula>
    </cfRule>
  </conditionalFormatting>
  <conditionalFormatting sqref="D86">
    <cfRule type="expression" dxfId="882" priority="276">
      <formula>$H86=0</formula>
    </cfRule>
  </conditionalFormatting>
  <conditionalFormatting sqref="D87">
    <cfRule type="expression" dxfId="881" priority="275">
      <formula>$H87=0</formula>
    </cfRule>
  </conditionalFormatting>
  <conditionalFormatting sqref="D88">
    <cfRule type="expression" dxfId="880" priority="274">
      <formula>$H88=0</formula>
    </cfRule>
  </conditionalFormatting>
  <conditionalFormatting sqref="D82">
    <cfRule type="expression" dxfId="879" priority="273">
      <formula>$H82=0</formula>
    </cfRule>
  </conditionalFormatting>
  <conditionalFormatting sqref="D66">
    <cfRule type="expression" dxfId="878" priority="272">
      <formula>$H66=0</formula>
    </cfRule>
  </conditionalFormatting>
  <conditionalFormatting sqref="D65">
    <cfRule type="expression" dxfId="877" priority="271">
      <formula>$H65=0</formula>
    </cfRule>
  </conditionalFormatting>
  <conditionalFormatting sqref="D69">
    <cfRule type="expression" dxfId="876" priority="270">
      <formula>$H69=0</formula>
    </cfRule>
  </conditionalFormatting>
  <conditionalFormatting sqref="D70">
    <cfRule type="expression" dxfId="875" priority="269">
      <formula>$H70=0</formula>
    </cfRule>
  </conditionalFormatting>
  <conditionalFormatting sqref="D71">
    <cfRule type="expression" dxfId="874" priority="268">
      <formula>$H71=0</formula>
    </cfRule>
  </conditionalFormatting>
  <conditionalFormatting sqref="D74">
    <cfRule type="expression" dxfId="873" priority="267">
      <formula>$H74=0</formula>
    </cfRule>
  </conditionalFormatting>
  <conditionalFormatting sqref="D72">
    <cfRule type="expression" dxfId="872" priority="266">
      <formula>$H72=0</formula>
    </cfRule>
  </conditionalFormatting>
  <conditionalFormatting sqref="D68">
    <cfRule type="expression" dxfId="871" priority="265">
      <formula>$H68=0</formula>
    </cfRule>
  </conditionalFormatting>
  <conditionalFormatting sqref="D76">
    <cfRule type="expression" dxfId="870" priority="264">
      <formula>$H76=0</formula>
    </cfRule>
  </conditionalFormatting>
  <conditionalFormatting sqref="D77">
    <cfRule type="expression" dxfId="869" priority="263">
      <formula>$H77=0</formula>
    </cfRule>
  </conditionalFormatting>
  <conditionalFormatting sqref="D78">
    <cfRule type="expression" dxfId="868" priority="262">
      <formula>$H78=0</formula>
    </cfRule>
  </conditionalFormatting>
  <conditionalFormatting sqref="D79">
    <cfRule type="expression" dxfId="867" priority="261">
      <formula>$H79=0</formula>
    </cfRule>
  </conditionalFormatting>
  <conditionalFormatting sqref="D80">
    <cfRule type="expression" dxfId="866" priority="260">
      <formula>$H80=0</formula>
    </cfRule>
  </conditionalFormatting>
  <conditionalFormatting sqref="I46:I49 I41">
    <cfRule type="expression" dxfId="865" priority="168">
      <formula>$H41="Complete"</formula>
    </cfRule>
  </conditionalFormatting>
  <conditionalFormatting sqref="I50:I55">
    <cfRule type="expression" dxfId="864" priority="166">
      <formula>$H50="Complete"</formula>
    </cfRule>
  </conditionalFormatting>
  <conditionalFormatting sqref="I42:I44">
    <cfRule type="expression" dxfId="863" priority="165">
      <formula>$H42="Complete"</formula>
    </cfRule>
  </conditionalFormatting>
  <conditionalFormatting sqref="I45">
    <cfRule type="expression" dxfId="862" priority="164">
      <formula>$H45="Complete"</formula>
    </cfRule>
  </conditionalFormatting>
  <conditionalFormatting sqref="B41:B55">
    <cfRule type="expression" dxfId="861" priority="162">
      <formula>$H41="Complete"</formula>
    </cfRule>
  </conditionalFormatting>
  <conditionalFormatting sqref="A39">
    <cfRule type="expression" dxfId="860" priority="137">
      <formula>$H39="Complete"</formula>
    </cfRule>
  </conditionalFormatting>
  <conditionalFormatting sqref="A39">
    <cfRule type="expression" dxfId="859" priority="136">
      <formula>$H39="Complete"</formula>
    </cfRule>
  </conditionalFormatting>
  <conditionalFormatting sqref="D39">
    <cfRule type="expression" dxfId="858" priority="135">
      <formula>$H39="Complete"</formula>
    </cfRule>
  </conditionalFormatting>
  <conditionalFormatting sqref="C39">
    <cfRule type="expression" dxfId="857" priority="134">
      <formula>$H39="Complete"</formula>
    </cfRule>
  </conditionalFormatting>
  <conditionalFormatting sqref="A40">
    <cfRule type="expression" dxfId="856" priority="133">
      <formula>$H40="Complete"</formula>
    </cfRule>
  </conditionalFormatting>
  <conditionalFormatting sqref="A40">
    <cfRule type="expression" dxfId="855" priority="132">
      <formula>$H40="Complete"</formula>
    </cfRule>
  </conditionalFormatting>
  <conditionalFormatting sqref="C40">
    <cfRule type="expression" dxfId="854" priority="131">
      <formula>$H40="Complete"</formula>
    </cfRule>
  </conditionalFormatting>
  <conditionalFormatting sqref="D40">
    <cfRule type="expression" dxfId="853" priority="130">
      <formula>$H40="Complete"</formula>
    </cfRule>
  </conditionalFormatting>
  <conditionalFormatting sqref="I39:I40">
    <cfRule type="expression" dxfId="852" priority="129">
      <formula>$H39="Complete"</formula>
    </cfRule>
  </conditionalFormatting>
  <conditionalFormatting sqref="B39">
    <cfRule type="expression" dxfId="851" priority="127">
      <formula>$H39="Complete"</formula>
    </cfRule>
  </conditionalFormatting>
  <conditionalFormatting sqref="B40">
    <cfRule type="expression" dxfId="850" priority="126">
      <formula>$H40="Complete"</formula>
    </cfRule>
  </conditionalFormatting>
  <conditionalFormatting sqref="A37">
    <cfRule type="expression" dxfId="849" priority="115">
      <formula>$H37="Complete"</formula>
    </cfRule>
  </conditionalFormatting>
  <conditionalFormatting sqref="A37">
    <cfRule type="expression" dxfId="848" priority="114">
      <formula>$H37="Complete"</formula>
    </cfRule>
  </conditionalFormatting>
  <conditionalFormatting sqref="H33:H55">
    <cfRule type="expression" dxfId="847" priority="71">
      <formula>$H33="Complete"</formula>
    </cfRule>
  </conditionalFormatting>
  <conditionalFormatting sqref="A33 C33:D33">
    <cfRule type="expression" dxfId="846" priority="70">
      <formula>$H33="Complete"</formula>
    </cfRule>
  </conditionalFormatting>
  <conditionalFormatting sqref="B33">
    <cfRule type="expression" dxfId="845" priority="69">
      <formula>$H33="Complete"</formula>
    </cfRule>
  </conditionalFormatting>
  <conditionalFormatting sqref="I33">
    <cfRule type="expression" dxfId="844" priority="68">
      <formula>$H33="Complete"</formula>
    </cfRule>
  </conditionalFormatting>
  <conditionalFormatting sqref="A38">
    <cfRule type="expression" dxfId="843" priority="48">
      <formula>$H38="Complete"</formula>
    </cfRule>
  </conditionalFormatting>
  <conditionalFormatting sqref="A38">
    <cfRule type="expression" dxfId="842" priority="47">
      <formula>$H38="Complete"</formula>
    </cfRule>
  </conditionalFormatting>
  <conditionalFormatting sqref="C38">
    <cfRule type="expression" dxfId="841" priority="46">
      <formula>$H38="Complete"</formula>
    </cfRule>
  </conditionalFormatting>
  <conditionalFormatting sqref="D38">
    <cfRule type="expression" dxfId="840" priority="45">
      <formula>$H38="Complete"</formula>
    </cfRule>
  </conditionalFormatting>
  <conditionalFormatting sqref="I38">
    <cfRule type="expression" dxfId="839" priority="44">
      <formula>$H38="Complete"</formula>
    </cfRule>
  </conditionalFormatting>
  <conditionalFormatting sqref="B38">
    <cfRule type="expression" dxfId="838" priority="42">
      <formula>$H38="Complete"</formula>
    </cfRule>
  </conditionalFormatting>
  <conditionalFormatting sqref="I36">
    <cfRule type="expression" dxfId="837" priority="26">
      <formula>$H36="Complete"</formula>
    </cfRule>
  </conditionalFormatting>
  <conditionalFormatting sqref="D36">
    <cfRule type="expression" dxfId="836" priority="25">
      <formula>$H36="Complete"</formula>
    </cfRule>
  </conditionalFormatting>
  <conditionalFormatting sqref="A36 C36">
    <cfRule type="expression" dxfId="835" priority="24">
      <formula>$H36="Complete"</formula>
    </cfRule>
  </conditionalFormatting>
  <conditionalFormatting sqref="B36">
    <cfRule type="expression" dxfId="834" priority="23">
      <formula>$H36="Complete"</formula>
    </cfRule>
  </conditionalFormatting>
  <conditionalFormatting sqref="A34">
    <cfRule type="expression" dxfId="833" priority="21">
      <formula>$H34="Complete"</formula>
    </cfRule>
  </conditionalFormatting>
  <conditionalFormatting sqref="D34">
    <cfRule type="expression" dxfId="832" priority="20">
      <formula>$H34="Complete"</formula>
    </cfRule>
  </conditionalFormatting>
  <conditionalFormatting sqref="B34">
    <cfRule type="expression" dxfId="831" priority="19">
      <formula>$H34="Complete"</formula>
    </cfRule>
  </conditionalFormatting>
  <conditionalFormatting sqref="I34">
    <cfRule type="expression" dxfId="830" priority="18">
      <formula>$H34="Complete"</formula>
    </cfRule>
  </conditionalFormatting>
  <conditionalFormatting sqref="C34">
    <cfRule type="expression" dxfId="829" priority="17">
      <formula>$H34="Complete"</formula>
    </cfRule>
  </conditionalFormatting>
  <conditionalFormatting sqref="C34">
    <cfRule type="expression" dxfId="828" priority="16">
      <formula>$H34="Complete"</formula>
    </cfRule>
  </conditionalFormatting>
  <conditionalFormatting sqref="I35">
    <cfRule type="expression" dxfId="827" priority="14">
      <formula>$H35="Complete"</formula>
    </cfRule>
  </conditionalFormatting>
  <conditionalFormatting sqref="A35 C35:D35">
    <cfRule type="expression" dxfId="826" priority="13">
      <formula>$H35="Complete"</formula>
    </cfRule>
  </conditionalFormatting>
  <conditionalFormatting sqref="B35">
    <cfRule type="expression" dxfId="825" priority="12">
      <formula>$H35="Complete"</formula>
    </cfRule>
  </conditionalFormatting>
  <conditionalFormatting sqref="B37">
    <cfRule type="expression" dxfId="824" priority="11">
      <formula>$H37="Complete"</formula>
    </cfRule>
  </conditionalFormatting>
  <conditionalFormatting sqref="D37">
    <cfRule type="expression" dxfId="823" priority="8">
      <formula>$H37="Complete"</formula>
    </cfRule>
  </conditionalFormatting>
  <conditionalFormatting sqref="D37">
    <cfRule type="expression" dxfId="822" priority="10">
      <formula>$H37="Complete"</formula>
    </cfRule>
  </conditionalFormatting>
  <conditionalFormatting sqref="D37">
    <cfRule type="expression" dxfId="821" priority="9">
      <formula>$H37="Complete"</formula>
    </cfRule>
  </conditionalFormatting>
  <conditionalFormatting sqref="I37">
    <cfRule type="expression" dxfId="820" priority="7">
      <formula>$H37="Complete"</formula>
    </cfRule>
  </conditionalFormatting>
  <conditionalFormatting sqref="C37">
    <cfRule type="expression" dxfId="819" priority="5">
      <formula>$H37="Complete"</formula>
    </cfRule>
  </conditionalFormatting>
  <conditionalFormatting sqref="I6:I31">
    <cfRule type="cellIs" dxfId="818" priority="4" operator="equal">
      <formula>"Needs Trained"</formula>
    </cfRule>
  </conditionalFormatting>
  <conditionalFormatting sqref="I6:I31">
    <cfRule type="cellIs" dxfId="817" priority="3" operator="equal">
      <formula>"Signed Off"</formula>
    </cfRule>
  </conditionalFormatting>
  <conditionalFormatting sqref="I5">
    <cfRule type="cellIs" dxfId="816" priority="2" operator="equal">
      <formula>"Needs Trained"</formula>
    </cfRule>
  </conditionalFormatting>
  <conditionalFormatting sqref="I5">
    <cfRule type="cellIs" dxfId="815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5</xdr:row>
                    <xdr:rowOff>19050</xdr:rowOff>
                  </from>
                  <to>
                    <xdr:col>12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4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ProjectList!$B$2:$B$600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A14" sqref="A14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335</v>
      </c>
      <c r="I2" s="175" t="str">
        <f>LOOKUP(H2,ProjectList!B606:B628,ProjectList!C606:C628)</f>
        <v>paul.lord@navistar.com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2'!K17="","",'Monday 2'!K17)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47"/>
      <c r="F34" s="147"/>
      <c r="G34" s="147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814" priority="1084">
      <formula>$H60=0</formula>
    </cfRule>
  </conditionalFormatting>
  <conditionalFormatting sqref="D68">
    <cfRule type="expression" dxfId="813" priority="1083">
      <formula>$H68=0</formula>
    </cfRule>
  </conditionalFormatting>
  <conditionalFormatting sqref="D72">
    <cfRule type="expression" dxfId="812" priority="1082">
      <formula>$H72=0</formula>
    </cfRule>
  </conditionalFormatting>
  <conditionalFormatting sqref="D74">
    <cfRule type="expression" dxfId="811" priority="1081">
      <formula>$H74=0</formula>
    </cfRule>
  </conditionalFormatting>
  <conditionalFormatting sqref="D81">
    <cfRule type="expression" dxfId="810" priority="1080">
      <formula>$H81=0</formula>
    </cfRule>
  </conditionalFormatting>
  <conditionalFormatting sqref="D75">
    <cfRule type="expression" dxfId="809" priority="1079">
      <formula>$H75=0</formula>
    </cfRule>
  </conditionalFormatting>
  <conditionalFormatting sqref="D71">
    <cfRule type="expression" dxfId="808" priority="1078">
      <formula>$H71=0</formula>
    </cfRule>
  </conditionalFormatting>
  <conditionalFormatting sqref="D83">
    <cfRule type="expression" dxfId="807" priority="1077">
      <formula>$H83=0</formula>
    </cfRule>
  </conditionalFormatting>
  <conditionalFormatting sqref="D84">
    <cfRule type="expression" dxfId="806" priority="1076">
      <formula>$H84=0</formula>
    </cfRule>
  </conditionalFormatting>
  <conditionalFormatting sqref="D85">
    <cfRule type="expression" dxfId="805" priority="1075">
      <formula>$H85=0</formula>
    </cfRule>
  </conditionalFormatting>
  <conditionalFormatting sqref="D86">
    <cfRule type="expression" dxfId="804" priority="1074">
      <formula>$H86=0</formula>
    </cfRule>
  </conditionalFormatting>
  <conditionalFormatting sqref="D87">
    <cfRule type="expression" dxfId="803" priority="1073">
      <formula>$H87=0</formula>
    </cfRule>
  </conditionalFormatting>
  <conditionalFormatting sqref="D88">
    <cfRule type="expression" dxfId="802" priority="1072">
      <formula>$H88=0</formula>
    </cfRule>
  </conditionalFormatting>
  <conditionalFormatting sqref="D82">
    <cfRule type="expression" dxfId="801" priority="1071">
      <formula>$H82=0</formula>
    </cfRule>
  </conditionalFormatting>
  <conditionalFormatting sqref="D66">
    <cfRule type="expression" dxfId="800" priority="1070">
      <formula>$H66=0</formula>
    </cfRule>
  </conditionalFormatting>
  <conditionalFormatting sqref="D65">
    <cfRule type="expression" dxfId="799" priority="1069">
      <formula>$H65=0</formula>
    </cfRule>
  </conditionalFormatting>
  <conditionalFormatting sqref="D69">
    <cfRule type="expression" dxfId="798" priority="1068">
      <formula>$H69=0</formula>
    </cfRule>
  </conditionalFormatting>
  <conditionalFormatting sqref="D70">
    <cfRule type="expression" dxfId="797" priority="1067">
      <formula>$H70=0</formula>
    </cfRule>
  </conditionalFormatting>
  <conditionalFormatting sqref="D71">
    <cfRule type="expression" dxfId="796" priority="1066">
      <formula>$H71=0</formula>
    </cfRule>
  </conditionalFormatting>
  <conditionalFormatting sqref="D74">
    <cfRule type="expression" dxfId="795" priority="1065">
      <formula>$H74=0</formula>
    </cfRule>
  </conditionalFormatting>
  <conditionalFormatting sqref="D72">
    <cfRule type="expression" dxfId="794" priority="1064">
      <formula>$H72=0</formula>
    </cfRule>
  </conditionalFormatting>
  <conditionalFormatting sqref="D68">
    <cfRule type="expression" dxfId="793" priority="1063">
      <formula>$H68=0</formula>
    </cfRule>
  </conditionalFormatting>
  <conditionalFormatting sqref="D76">
    <cfRule type="expression" dxfId="792" priority="1062">
      <formula>$H76=0</formula>
    </cfRule>
  </conditionalFormatting>
  <conditionalFormatting sqref="D77">
    <cfRule type="expression" dxfId="791" priority="1061">
      <formula>$H77=0</formula>
    </cfRule>
  </conditionalFormatting>
  <conditionalFormatting sqref="D78">
    <cfRule type="expression" dxfId="790" priority="1060">
      <formula>$H78=0</formula>
    </cfRule>
  </conditionalFormatting>
  <conditionalFormatting sqref="D79">
    <cfRule type="expression" dxfId="789" priority="1059">
      <formula>$H79=0</formula>
    </cfRule>
  </conditionalFormatting>
  <conditionalFormatting sqref="D80">
    <cfRule type="expression" dxfId="788" priority="1058">
      <formula>$H80=0</formula>
    </cfRule>
  </conditionalFormatting>
  <conditionalFormatting sqref="A43:A55">
    <cfRule type="expression" dxfId="787" priority="947">
      <formula>$H43="Complete"</formula>
    </cfRule>
  </conditionalFormatting>
  <conditionalFormatting sqref="A43:A57">
    <cfRule type="expression" dxfId="786" priority="946">
      <formula>$H43="Complete"</formula>
    </cfRule>
  </conditionalFormatting>
  <conditionalFormatting sqref="C43:C57">
    <cfRule type="expression" dxfId="785" priority="944">
      <formula>$H43="Complete"</formula>
    </cfRule>
  </conditionalFormatting>
  <conditionalFormatting sqref="D43:D57">
    <cfRule type="expression" dxfId="784" priority="943">
      <formula>$H43="Complete"</formula>
    </cfRule>
  </conditionalFormatting>
  <conditionalFormatting sqref="J56:K57">
    <cfRule type="expression" dxfId="783" priority="942">
      <formula>$H56="Complete"</formula>
    </cfRule>
  </conditionalFormatting>
  <conditionalFormatting sqref="I56:I57">
    <cfRule type="expression" dxfId="782" priority="940">
      <formula>$H56="Complete"</formula>
    </cfRule>
  </conditionalFormatting>
  <conditionalFormatting sqref="B56:B57">
    <cfRule type="expression" dxfId="781" priority="859">
      <formula>$H56="Complete"</formula>
    </cfRule>
  </conditionalFormatting>
  <conditionalFormatting sqref="A42">
    <cfRule type="expression" dxfId="780" priority="452">
      <formula>$H42="Complete"</formula>
    </cfRule>
  </conditionalFormatting>
  <conditionalFormatting sqref="A42">
    <cfRule type="expression" dxfId="779" priority="451">
      <formula>$H42="Complete"</formula>
    </cfRule>
  </conditionalFormatting>
  <conditionalFormatting sqref="C42">
    <cfRule type="expression" dxfId="778" priority="450">
      <formula>$H42="Complete"</formula>
    </cfRule>
  </conditionalFormatting>
  <conditionalFormatting sqref="D42">
    <cfRule type="expression" dxfId="777" priority="449">
      <formula>$H42="Complete"</formula>
    </cfRule>
  </conditionalFormatting>
  <conditionalFormatting sqref="D42">
    <cfRule type="expression" dxfId="776" priority="448">
      <formula>$H42="Complete"</formula>
    </cfRule>
  </conditionalFormatting>
  <conditionalFormatting sqref="A38">
    <cfRule type="expression" dxfId="775" priority="185">
      <formula>$H38="Complete"</formula>
    </cfRule>
  </conditionalFormatting>
  <conditionalFormatting sqref="A38">
    <cfRule type="expression" dxfId="774" priority="184">
      <formula>$H38="Complete"</formula>
    </cfRule>
  </conditionalFormatting>
  <conditionalFormatting sqref="D38">
    <cfRule type="expression" dxfId="773" priority="183">
      <formula>$H38="Complete"</formula>
    </cfRule>
  </conditionalFormatting>
  <conditionalFormatting sqref="C38">
    <cfRule type="expression" dxfId="772" priority="182">
      <formula>$H38="Complete"</formula>
    </cfRule>
  </conditionalFormatting>
  <conditionalFormatting sqref="A40">
    <cfRule type="expression" dxfId="771" priority="178">
      <formula>$H40="Complete"</formula>
    </cfRule>
  </conditionalFormatting>
  <conditionalFormatting sqref="A40">
    <cfRule type="expression" dxfId="770" priority="177">
      <formula>$H40="Complete"</formula>
    </cfRule>
  </conditionalFormatting>
  <conditionalFormatting sqref="C40">
    <cfRule type="expression" dxfId="769" priority="172">
      <formula>$H40="Complete"</formula>
    </cfRule>
  </conditionalFormatting>
  <conditionalFormatting sqref="D40">
    <cfRule type="expression" dxfId="768" priority="171">
      <formula>$H40="Complete"</formula>
    </cfRule>
  </conditionalFormatting>
  <conditionalFormatting sqref="C40">
    <cfRule type="expression" dxfId="767" priority="174">
      <formula>$H40="Complete"</formula>
    </cfRule>
  </conditionalFormatting>
  <conditionalFormatting sqref="D40">
    <cfRule type="expression" dxfId="766" priority="173">
      <formula>$H40="Complete"</formula>
    </cfRule>
  </conditionalFormatting>
  <conditionalFormatting sqref="C40">
    <cfRule type="expression" dxfId="765" priority="169">
      <formula>$H40="Complete"</formula>
    </cfRule>
  </conditionalFormatting>
  <conditionalFormatting sqref="D40">
    <cfRule type="expression" dxfId="764" priority="168">
      <formula>$H40="Complete"</formula>
    </cfRule>
  </conditionalFormatting>
  <conditionalFormatting sqref="A41">
    <cfRule type="expression" dxfId="763" priority="165">
      <formula>$H41="Complete"</formula>
    </cfRule>
  </conditionalFormatting>
  <conditionalFormatting sqref="A41">
    <cfRule type="expression" dxfId="762" priority="164">
      <formula>$H41="Complete"</formula>
    </cfRule>
  </conditionalFormatting>
  <conditionalFormatting sqref="D41">
    <cfRule type="expression" dxfId="761" priority="162">
      <formula>$H41="Complete"</formula>
    </cfRule>
  </conditionalFormatting>
  <conditionalFormatting sqref="C41">
    <cfRule type="expression" dxfId="760" priority="161">
      <formula>$H41="Complete"</formula>
    </cfRule>
  </conditionalFormatting>
  <conditionalFormatting sqref="A39">
    <cfRule type="expression" dxfId="759" priority="159">
      <formula>$H39="Complete"</formula>
    </cfRule>
  </conditionalFormatting>
  <conditionalFormatting sqref="A39">
    <cfRule type="expression" dxfId="758" priority="158">
      <formula>$H39="Complete"</formula>
    </cfRule>
  </conditionalFormatting>
  <conditionalFormatting sqref="C39">
    <cfRule type="expression" dxfId="757" priority="157">
      <formula>$H39="Complete"</formula>
    </cfRule>
  </conditionalFormatting>
  <conditionalFormatting sqref="D39">
    <cfRule type="expression" dxfId="756" priority="135">
      <formula>$H39="Complete"</formula>
    </cfRule>
  </conditionalFormatting>
  <conditionalFormatting sqref="D39">
    <cfRule type="expression" dxfId="755" priority="136">
      <formula>$H39="Complete"</formula>
    </cfRule>
  </conditionalFormatting>
  <conditionalFormatting sqref="D39">
    <cfRule type="expression" dxfId="754" priority="134">
      <formula>$H39="Complete"</formula>
    </cfRule>
  </conditionalFormatting>
  <conditionalFormatting sqref="H56:H57">
    <cfRule type="expression" dxfId="753" priority="111">
      <formula>$H56="Complete"</formula>
    </cfRule>
  </conditionalFormatting>
  <conditionalFormatting sqref="I38:I41 I46:I49">
    <cfRule type="expression" dxfId="752" priority="89">
      <formula>$H38="Complete"</formula>
    </cfRule>
  </conditionalFormatting>
  <conditionalFormatting sqref="I50:I55">
    <cfRule type="expression" dxfId="751" priority="87">
      <formula>$H50="Complete"</formula>
    </cfRule>
  </conditionalFormatting>
  <conditionalFormatting sqref="I42:I44">
    <cfRule type="expression" dxfId="750" priority="86">
      <formula>$H42="Complete"</formula>
    </cfRule>
  </conditionalFormatting>
  <conditionalFormatting sqref="I45">
    <cfRule type="expression" dxfId="749" priority="85">
      <formula>$H45="Complete"</formula>
    </cfRule>
  </conditionalFormatting>
  <conditionalFormatting sqref="B38:B55">
    <cfRule type="expression" dxfId="748" priority="83">
      <formula>$H38="Complete"</formula>
    </cfRule>
  </conditionalFormatting>
  <conditionalFormatting sqref="B34">
    <cfRule type="expression" dxfId="747" priority="54">
      <formula>$H34="Complete"</formula>
    </cfRule>
  </conditionalFormatting>
  <conditionalFormatting sqref="A34 D34">
    <cfRule type="expression" dxfId="746" priority="57">
      <formula>$H34="Complete"</formula>
    </cfRule>
  </conditionalFormatting>
  <conditionalFormatting sqref="C34">
    <cfRule type="expression" dxfId="745" priority="56">
      <formula>$H34="Complete"</formula>
    </cfRule>
  </conditionalFormatting>
  <conditionalFormatting sqref="C34">
    <cfRule type="expression" dxfId="744" priority="55">
      <formula>$H34="Complete"</formula>
    </cfRule>
  </conditionalFormatting>
  <conditionalFormatting sqref="I34">
    <cfRule type="expression" dxfId="743" priority="53">
      <formula>$H34="Complete"</formula>
    </cfRule>
  </conditionalFormatting>
  <conditionalFormatting sqref="A37">
    <cfRule type="expression" dxfId="742" priority="43">
      <formula>$H37="Complete"</formula>
    </cfRule>
  </conditionalFormatting>
  <conditionalFormatting sqref="D37">
    <cfRule type="expression" dxfId="741" priority="42">
      <formula>$H37="Complete"</formula>
    </cfRule>
  </conditionalFormatting>
  <conditionalFormatting sqref="I37">
    <cfRule type="expression" dxfId="740" priority="41">
      <formula>$H37="Complete"</formula>
    </cfRule>
  </conditionalFormatting>
  <conditionalFormatting sqref="B37">
    <cfRule type="expression" dxfId="739" priority="27">
      <formula>$H37="Complete"</formula>
    </cfRule>
  </conditionalFormatting>
  <conditionalFormatting sqref="C37">
    <cfRule type="expression" dxfId="738" priority="26">
      <formula>$H37="Complete"</formula>
    </cfRule>
  </conditionalFormatting>
  <conditionalFormatting sqref="C37">
    <cfRule type="expression" dxfId="737" priority="25">
      <formula>$H37="Complete"</formula>
    </cfRule>
  </conditionalFormatting>
  <conditionalFormatting sqref="H33:H55">
    <cfRule type="expression" dxfId="736" priority="24">
      <formula>$H33="Complete"</formula>
    </cfRule>
  </conditionalFormatting>
  <conditionalFormatting sqref="A33">
    <cfRule type="expression" dxfId="735" priority="23">
      <formula>$H33="Complete"</formula>
    </cfRule>
  </conditionalFormatting>
  <conditionalFormatting sqref="D33">
    <cfRule type="expression" dxfId="734" priority="22">
      <formula>$H33="Complete"</formula>
    </cfRule>
  </conditionalFormatting>
  <conditionalFormatting sqref="B33">
    <cfRule type="expression" dxfId="733" priority="21">
      <formula>$H33="Complete"</formula>
    </cfRule>
  </conditionalFormatting>
  <conditionalFormatting sqref="I33">
    <cfRule type="expression" dxfId="732" priority="20">
      <formula>$H33="Complete"</formula>
    </cfRule>
  </conditionalFormatting>
  <conditionalFormatting sqref="C33">
    <cfRule type="expression" dxfId="731" priority="19">
      <formula>$H33="Complete"</formula>
    </cfRule>
  </conditionalFormatting>
  <conditionalFormatting sqref="C33">
    <cfRule type="expression" dxfId="730" priority="18">
      <formula>$H33="Complete"</formula>
    </cfRule>
  </conditionalFormatting>
  <conditionalFormatting sqref="A35">
    <cfRule type="expression" dxfId="729" priority="16">
      <formula>$H35="Complete"</formula>
    </cfRule>
  </conditionalFormatting>
  <conditionalFormatting sqref="D35">
    <cfRule type="expression" dxfId="728" priority="13">
      <formula>$H35="Complete"</formula>
    </cfRule>
  </conditionalFormatting>
  <conditionalFormatting sqref="D35">
    <cfRule type="expression" dxfId="727" priority="15">
      <formula>$H35="Complete"</formula>
    </cfRule>
  </conditionalFormatting>
  <conditionalFormatting sqref="D35">
    <cfRule type="expression" dxfId="726" priority="14">
      <formula>$H35="Complete"</formula>
    </cfRule>
  </conditionalFormatting>
  <conditionalFormatting sqref="I35">
    <cfRule type="expression" dxfId="725" priority="12">
      <formula>$H35="Complete"</formula>
    </cfRule>
  </conditionalFormatting>
  <conditionalFormatting sqref="B35">
    <cfRule type="expression" dxfId="724" priority="11">
      <formula>$H35="Complete"</formula>
    </cfRule>
  </conditionalFormatting>
  <conditionalFormatting sqref="C35">
    <cfRule type="expression" dxfId="723" priority="10">
      <formula>$H35="Complete"</formula>
    </cfRule>
  </conditionalFormatting>
  <conditionalFormatting sqref="I36">
    <cfRule type="expression" dxfId="722" priority="9">
      <formula>$H36="Complete"</formula>
    </cfRule>
  </conditionalFormatting>
  <conditionalFormatting sqref="A36 D36">
    <cfRule type="expression" dxfId="721" priority="8">
      <formula>$H36="Complete"</formula>
    </cfRule>
  </conditionalFormatting>
  <conditionalFormatting sqref="B36">
    <cfRule type="expression" dxfId="720" priority="7">
      <formula>$H36="Complete"</formula>
    </cfRule>
  </conditionalFormatting>
  <conditionalFormatting sqref="C36">
    <cfRule type="expression" dxfId="719" priority="5">
      <formula>$H36="Complete"</formula>
    </cfRule>
  </conditionalFormatting>
  <conditionalFormatting sqref="I6:I31">
    <cfRule type="cellIs" dxfId="718" priority="4" operator="equal">
      <formula>"Needs Trained"</formula>
    </cfRule>
  </conditionalFormatting>
  <conditionalFormatting sqref="I6:I31">
    <cfRule type="cellIs" dxfId="717" priority="3" operator="equal">
      <formula>"Signed Off"</formula>
    </cfRule>
  </conditionalFormatting>
  <conditionalFormatting sqref="I5">
    <cfRule type="cellIs" dxfId="716" priority="2" operator="equal">
      <formula>"Needs Trained"</formula>
    </cfRule>
  </conditionalFormatting>
  <conditionalFormatting sqref="I5">
    <cfRule type="cellIs" dxfId="715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5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ProjectList!$B$2:$B$600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A25" sqref="A2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LOOKUP(H2,ProjectList!B606:B628,ProjectList!C606:C628)</f>
        <v>Andrew.Schillke@Navistar.com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44276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3"/>
      <c r="J42" s="504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714" priority="119">
      <formula>$H48="Complete"</formula>
    </cfRule>
  </conditionalFormatting>
  <conditionalFormatting sqref="D47">
    <cfRule type="expression" dxfId="713" priority="124">
      <formula>$H47="Complete"</formula>
    </cfRule>
  </conditionalFormatting>
  <conditionalFormatting sqref="D47">
    <cfRule type="expression" dxfId="712" priority="123">
      <formula>$H47="Complete"</formula>
    </cfRule>
  </conditionalFormatting>
  <conditionalFormatting sqref="A48">
    <cfRule type="expression" dxfId="711" priority="122">
      <formula>$H48="Complete"</formula>
    </cfRule>
  </conditionalFormatting>
  <conditionalFormatting sqref="A48">
    <cfRule type="expression" dxfId="710" priority="121">
      <formula>$H48="Complete"</formula>
    </cfRule>
  </conditionalFormatting>
  <conditionalFormatting sqref="D48 D50 D52">
    <cfRule type="expression" dxfId="709" priority="120">
      <formula>$H48="Complete"</formula>
    </cfRule>
  </conditionalFormatting>
  <conditionalFormatting sqref="C48 C50 C52">
    <cfRule type="expression" dxfId="708" priority="118">
      <formula>$H48="Complete"</formula>
    </cfRule>
  </conditionalFormatting>
  <conditionalFormatting sqref="A46">
    <cfRule type="expression" dxfId="707" priority="116">
      <formula>$H46="Complete"</formula>
    </cfRule>
  </conditionalFormatting>
  <conditionalFormatting sqref="A46">
    <cfRule type="expression" dxfId="706" priority="115">
      <formula>$H46="Complete"</formula>
    </cfRule>
  </conditionalFormatting>
  <conditionalFormatting sqref="D46">
    <cfRule type="expression" dxfId="705" priority="114">
      <formula>$H46="Complete"</formula>
    </cfRule>
  </conditionalFormatting>
  <conditionalFormatting sqref="C46">
    <cfRule type="expression" dxfId="704" priority="113">
      <formula>$H46="Complete"</formula>
    </cfRule>
  </conditionalFormatting>
  <conditionalFormatting sqref="A41">
    <cfRule type="expression" dxfId="703" priority="102">
      <formula>$H41="Complete"</formula>
    </cfRule>
  </conditionalFormatting>
  <conditionalFormatting sqref="A41">
    <cfRule type="expression" dxfId="702" priority="101">
      <formula>$H41="Complete"</formula>
    </cfRule>
  </conditionalFormatting>
  <conditionalFormatting sqref="C41">
    <cfRule type="expression" dxfId="701" priority="100">
      <formula>$H41="Complete"</formula>
    </cfRule>
  </conditionalFormatting>
  <conditionalFormatting sqref="D41">
    <cfRule type="expression" dxfId="700" priority="98">
      <formula>$H41="Complete"</formula>
    </cfRule>
  </conditionalFormatting>
  <conditionalFormatting sqref="A33">
    <cfRule type="expression" dxfId="699" priority="96">
      <formula>$H33="Complete"</formula>
    </cfRule>
  </conditionalFormatting>
  <conditionalFormatting sqref="A33">
    <cfRule type="expression" dxfId="698" priority="95">
      <formula>$H33="Complete"</formula>
    </cfRule>
  </conditionalFormatting>
  <conditionalFormatting sqref="C33">
    <cfRule type="expression" dxfId="697" priority="94">
      <formula>$H33="Complete"</formula>
    </cfRule>
  </conditionalFormatting>
  <conditionalFormatting sqref="A49">
    <cfRule type="expression" dxfId="696" priority="81">
      <formula>$H49="Complete"</formula>
    </cfRule>
  </conditionalFormatting>
  <conditionalFormatting sqref="A49">
    <cfRule type="expression" dxfId="695" priority="80">
      <formula>$H49="Complete"</formula>
    </cfRule>
  </conditionalFormatting>
  <conditionalFormatting sqref="C49">
    <cfRule type="expression" dxfId="694" priority="77">
      <formula>$H49="Complete"</formula>
    </cfRule>
  </conditionalFormatting>
  <conditionalFormatting sqref="D49">
    <cfRule type="expression" dxfId="693" priority="76">
      <formula>$H49="Complete"</formula>
    </cfRule>
  </conditionalFormatting>
  <conditionalFormatting sqref="A42">
    <cfRule type="expression" dxfId="692" priority="71">
      <formula>$H42="Complete"</formula>
    </cfRule>
  </conditionalFormatting>
  <conditionalFormatting sqref="A45">
    <cfRule type="expression" dxfId="691" priority="74">
      <formula>$H45="Complete"</formula>
    </cfRule>
  </conditionalFormatting>
  <conditionalFormatting sqref="A45">
    <cfRule type="expression" dxfId="690" priority="73">
      <formula>$H45="Complete"</formula>
    </cfRule>
  </conditionalFormatting>
  <conditionalFormatting sqref="A42">
    <cfRule type="expression" dxfId="689" priority="72">
      <formula>$H42="Complete"</formula>
    </cfRule>
  </conditionalFormatting>
  <conditionalFormatting sqref="C42">
    <cfRule type="expression" dxfId="688" priority="70">
      <formula>$H42="Complete"</formula>
    </cfRule>
  </conditionalFormatting>
  <conditionalFormatting sqref="D42">
    <cfRule type="expression" dxfId="687" priority="69">
      <formula>$H42="Complete"</formula>
    </cfRule>
  </conditionalFormatting>
  <conditionalFormatting sqref="D42">
    <cfRule type="expression" dxfId="686" priority="68">
      <formula>$H42="Complete"</formula>
    </cfRule>
  </conditionalFormatting>
  <conditionalFormatting sqref="A44">
    <cfRule type="expression" dxfId="685" priority="58">
      <formula>$H44="Complete"</formula>
    </cfRule>
  </conditionalFormatting>
  <conditionalFormatting sqref="A44">
    <cfRule type="expression" dxfId="684" priority="57">
      <formula>$H44="Complete"</formula>
    </cfRule>
  </conditionalFormatting>
  <conditionalFormatting sqref="C44">
    <cfRule type="expression" dxfId="683" priority="55">
      <formula>$H44="Complete"</formula>
    </cfRule>
  </conditionalFormatting>
  <conditionalFormatting sqref="D44">
    <cfRule type="expression" dxfId="682" priority="53">
      <formula>$H44="Complete"</formula>
    </cfRule>
  </conditionalFormatting>
  <conditionalFormatting sqref="D60:D64 D69:D70 D67">
    <cfRule type="expression" dxfId="681" priority="172">
      <formula>$H60=0</formula>
    </cfRule>
  </conditionalFormatting>
  <conditionalFormatting sqref="D68">
    <cfRule type="expression" dxfId="680" priority="171">
      <formula>$H68=0</formula>
    </cfRule>
  </conditionalFormatting>
  <conditionalFormatting sqref="D72">
    <cfRule type="expression" dxfId="679" priority="170">
      <formula>$H72=0</formula>
    </cfRule>
  </conditionalFormatting>
  <conditionalFormatting sqref="D74">
    <cfRule type="expression" dxfId="678" priority="169">
      <formula>$H74=0</formula>
    </cfRule>
  </conditionalFormatting>
  <conditionalFormatting sqref="D81">
    <cfRule type="expression" dxfId="677" priority="168">
      <formula>$H81=0</formula>
    </cfRule>
  </conditionalFormatting>
  <conditionalFormatting sqref="D75">
    <cfRule type="expression" dxfId="676" priority="167">
      <formula>$H75=0</formula>
    </cfRule>
  </conditionalFormatting>
  <conditionalFormatting sqref="D71">
    <cfRule type="expression" dxfId="675" priority="166">
      <formula>$H71=0</formula>
    </cfRule>
  </conditionalFormatting>
  <conditionalFormatting sqref="D83">
    <cfRule type="expression" dxfId="674" priority="165">
      <formula>$H83=0</formula>
    </cfRule>
  </conditionalFormatting>
  <conditionalFormatting sqref="D84">
    <cfRule type="expression" dxfId="673" priority="164">
      <formula>$H84=0</formula>
    </cfRule>
  </conditionalFormatting>
  <conditionalFormatting sqref="D85">
    <cfRule type="expression" dxfId="672" priority="163">
      <formula>$H85=0</formula>
    </cfRule>
  </conditionalFormatting>
  <conditionalFormatting sqref="D86">
    <cfRule type="expression" dxfId="671" priority="162">
      <formula>$H86=0</formula>
    </cfRule>
  </conditionalFormatting>
  <conditionalFormatting sqref="D87">
    <cfRule type="expression" dxfId="670" priority="161">
      <formula>$H87=0</formula>
    </cfRule>
  </conditionalFormatting>
  <conditionalFormatting sqref="D88">
    <cfRule type="expression" dxfId="669" priority="160">
      <formula>$H88=0</formula>
    </cfRule>
  </conditionalFormatting>
  <conditionalFormatting sqref="D82">
    <cfRule type="expression" dxfId="668" priority="159">
      <formula>$H82=0</formula>
    </cfRule>
  </conditionalFormatting>
  <conditionalFormatting sqref="D66">
    <cfRule type="expression" dxfId="667" priority="158">
      <formula>$H66=0</formula>
    </cfRule>
  </conditionalFormatting>
  <conditionalFormatting sqref="D65">
    <cfRule type="expression" dxfId="666" priority="157">
      <formula>$H65=0</formula>
    </cfRule>
  </conditionalFormatting>
  <conditionalFormatting sqref="D69">
    <cfRule type="expression" dxfId="665" priority="156">
      <formula>$H69=0</formula>
    </cfRule>
  </conditionalFormatting>
  <conditionalFormatting sqref="D70">
    <cfRule type="expression" dxfId="664" priority="155">
      <formula>$H70=0</formula>
    </cfRule>
  </conditionalFormatting>
  <conditionalFormatting sqref="D71">
    <cfRule type="expression" dxfId="663" priority="154">
      <formula>$H71=0</formula>
    </cfRule>
  </conditionalFormatting>
  <conditionalFormatting sqref="D74">
    <cfRule type="expression" dxfId="662" priority="153">
      <formula>$H74=0</formula>
    </cfRule>
  </conditionalFormatting>
  <conditionalFormatting sqref="D72">
    <cfRule type="expression" dxfId="661" priority="152">
      <formula>$H72=0</formula>
    </cfRule>
  </conditionalFormatting>
  <conditionalFormatting sqref="D68">
    <cfRule type="expression" dxfId="660" priority="151">
      <formula>$H68=0</formula>
    </cfRule>
  </conditionalFormatting>
  <conditionalFormatting sqref="D76">
    <cfRule type="expression" dxfId="659" priority="150">
      <formula>$H76=0</formula>
    </cfRule>
  </conditionalFormatting>
  <conditionalFormatting sqref="D77">
    <cfRule type="expression" dxfId="658" priority="149">
      <formula>$H77=0</formula>
    </cfRule>
  </conditionalFormatting>
  <conditionalFormatting sqref="D78">
    <cfRule type="expression" dxfId="657" priority="148">
      <formula>$H78=0</formula>
    </cfRule>
  </conditionalFormatting>
  <conditionalFormatting sqref="D79">
    <cfRule type="expression" dxfId="656" priority="147">
      <formula>$H79=0</formula>
    </cfRule>
  </conditionalFormatting>
  <conditionalFormatting sqref="D80">
    <cfRule type="expression" dxfId="655" priority="146">
      <formula>$H80=0</formula>
    </cfRule>
  </conditionalFormatting>
  <conditionalFormatting sqref="A51:A52 A54:A55 A38:A40 C38:D40">
    <cfRule type="expression" dxfId="654" priority="145">
      <formula>$H38="Complete"</formula>
    </cfRule>
  </conditionalFormatting>
  <conditionalFormatting sqref="A51:A52 A54:A55">
    <cfRule type="expression" dxfId="653" priority="144">
      <formula>$H51="Complete"</formula>
    </cfRule>
  </conditionalFormatting>
  <conditionalFormatting sqref="C54:C55">
    <cfRule type="expression" dxfId="652" priority="143">
      <formula>$H54="Complete"</formula>
    </cfRule>
  </conditionalFormatting>
  <conditionalFormatting sqref="D54:D55">
    <cfRule type="expression" dxfId="651" priority="142">
      <formula>$H54="Complete"</formula>
    </cfRule>
  </conditionalFormatting>
  <conditionalFormatting sqref="A50">
    <cfRule type="expression" dxfId="650" priority="140">
      <formula>$H50="Complete"</formula>
    </cfRule>
  </conditionalFormatting>
  <conditionalFormatting sqref="A50">
    <cfRule type="expression" dxfId="649" priority="139">
      <formula>$H50="Complete"</formula>
    </cfRule>
  </conditionalFormatting>
  <conditionalFormatting sqref="A53">
    <cfRule type="expression" dxfId="648" priority="138">
      <formula>$H53="Complete"</formula>
    </cfRule>
  </conditionalFormatting>
  <conditionalFormatting sqref="A53">
    <cfRule type="expression" dxfId="647" priority="137">
      <formula>$H53="Complete"</formula>
    </cfRule>
  </conditionalFormatting>
  <conditionalFormatting sqref="D53">
    <cfRule type="expression" dxfId="646" priority="136">
      <formula>$H53="Complete"</formula>
    </cfRule>
  </conditionalFormatting>
  <conditionalFormatting sqref="C53">
    <cfRule type="expression" dxfId="645" priority="134">
      <formula>$H53="Complete"</formula>
    </cfRule>
  </conditionalFormatting>
  <conditionalFormatting sqref="C53">
    <cfRule type="expression" dxfId="644" priority="133">
      <formula>$H53="Complete"</formula>
    </cfRule>
  </conditionalFormatting>
  <conditionalFormatting sqref="C51">
    <cfRule type="expression" dxfId="643" priority="131">
      <formula>$H51="Complete"</formula>
    </cfRule>
  </conditionalFormatting>
  <conditionalFormatting sqref="C51">
    <cfRule type="expression" dxfId="642" priority="130">
      <formula>$H51="Complete"</formula>
    </cfRule>
  </conditionalFormatting>
  <conditionalFormatting sqref="D51">
    <cfRule type="expression" dxfId="641" priority="129">
      <formula>$H51="Complete"</formula>
    </cfRule>
  </conditionalFormatting>
  <conditionalFormatting sqref="C47">
    <cfRule type="expression" dxfId="640" priority="126">
      <formula>$H47="Complete"</formula>
    </cfRule>
  </conditionalFormatting>
  <conditionalFormatting sqref="A47">
    <cfRule type="expression" dxfId="639" priority="128">
      <formula>$H47="Complete"</formula>
    </cfRule>
  </conditionalFormatting>
  <conditionalFormatting sqref="A47">
    <cfRule type="expression" dxfId="638" priority="127">
      <formula>$H47="Complete"</formula>
    </cfRule>
  </conditionalFormatting>
  <conditionalFormatting sqref="D47">
    <cfRule type="expression" dxfId="637" priority="125">
      <formula>$H47="Complete"</formula>
    </cfRule>
  </conditionalFormatting>
  <conditionalFormatting sqref="C49">
    <cfRule type="expression" dxfId="636" priority="78">
      <formula>$H49="Complete"</formula>
    </cfRule>
  </conditionalFormatting>
  <conditionalFormatting sqref="D42">
    <cfRule type="expression" dxfId="635" priority="67">
      <formula>$H42="Complete"</formula>
    </cfRule>
  </conditionalFormatting>
  <conditionalFormatting sqref="C43 C45">
    <cfRule type="expression" dxfId="634" priority="62">
      <formula>$H43="Complete"</formula>
    </cfRule>
  </conditionalFormatting>
  <conditionalFormatting sqref="A43">
    <cfRule type="expression" dxfId="633" priority="66">
      <formula>$H43="Complete"</formula>
    </cfRule>
  </conditionalFormatting>
  <conditionalFormatting sqref="A43">
    <cfRule type="expression" dxfId="632" priority="65">
      <formula>$H43="Complete"</formula>
    </cfRule>
  </conditionalFormatting>
  <conditionalFormatting sqref="D43 D45">
    <cfRule type="expression" dxfId="631" priority="64">
      <formula>$H43="Complete"</formula>
    </cfRule>
  </conditionalFormatting>
  <conditionalFormatting sqref="C43 C45">
    <cfRule type="expression" dxfId="630" priority="63">
      <formula>$H43="Complete"</formula>
    </cfRule>
  </conditionalFormatting>
  <conditionalFormatting sqref="C44">
    <cfRule type="expression" dxfId="629" priority="54">
      <formula>$H44="Complete"</formula>
    </cfRule>
  </conditionalFormatting>
  <conditionalFormatting sqref="I33 I46:I49 I38:I41">
    <cfRule type="expression" dxfId="628" priority="52">
      <formula>$H33="Complete"</formula>
    </cfRule>
  </conditionalFormatting>
  <conditionalFormatting sqref="H33:H55">
    <cfRule type="expression" dxfId="627" priority="51">
      <formula>$H33="Complete"</formula>
    </cfRule>
  </conditionalFormatting>
  <conditionalFormatting sqref="I50:I55">
    <cfRule type="expression" dxfId="626" priority="50">
      <formula>$H50="Complete"</formula>
    </cfRule>
  </conditionalFormatting>
  <conditionalFormatting sqref="I42:I44">
    <cfRule type="expression" dxfId="625" priority="49">
      <formula>$H42="Complete"</formula>
    </cfRule>
  </conditionalFormatting>
  <conditionalFormatting sqref="I45">
    <cfRule type="expression" dxfId="624" priority="48">
      <formula>$H45="Complete"</formula>
    </cfRule>
  </conditionalFormatting>
  <conditionalFormatting sqref="B33">
    <cfRule type="expression" dxfId="623" priority="47">
      <formula>$H33="Complete"</formula>
    </cfRule>
  </conditionalFormatting>
  <conditionalFormatting sqref="B38:B55">
    <cfRule type="expression" dxfId="622" priority="46">
      <formula>$H38="Complete"</formula>
    </cfRule>
  </conditionalFormatting>
  <conditionalFormatting sqref="A36">
    <cfRule type="expression" dxfId="621" priority="41">
      <formula>$H36="Complete"</formula>
    </cfRule>
  </conditionalFormatting>
  <conditionalFormatting sqref="A36">
    <cfRule type="expression" dxfId="620" priority="40">
      <formula>$H36="Complete"</formula>
    </cfRule>
  </conditionalFormatting>
  <conditionalFormatting sqref="C36">
    <cfRule type="expression" dxfId="619" priority="39">
      <formula>$H36="Complete"</formula>
    </cfRule>
  </conditionalFormatting>
  <conditionalFormatting sqref="D36">
    <cfRule type="expression" dxfId="618" priority="38">
      <formula>$H36="Complete"</formula>
    </cfRule>
  </conditionalFormatting>
  <conditionalFormatting sqref="I36">
    <cfRule type="expression" dxfId="617" priority="37">
      <formula>$H36="Complete"</formula>
    </cfRule>
  </conditionalFormatting>
  <conditionalFormatting sqref="B36">
    <cfRule type="expression" dxfId="616" priority="34">
      <formula>$H36="Complete"</formula>
    </cfRule>
  </conditionalFormatting>
  <conditionalFormatting sqref="D33">
    <cfRule type="expression" dxfId="615" priority="25">
      <formula>$H33="Complete"</formula>
    </cfRule>
  </conditionalFormatting>
  <conditionalFormatting sqref="A34">
    <cfRule type="expression" dxfId="614" priority="24">
      <formula>$H34="Complete"</formula>
    </cfRule>
  </conditionalFormatting>
  <conditionalFormatting sqref="A34">
    <cfRule type="expression" dxfId="613" priority="23">
      <formula>$H34="Complete"</formula>
    </cfRule>
  </conditionalFormatting>
  <conditionalFormatting sqref="D34">
    <cfRule type="expression" dxfId="612" priority="22">
      <formula>$H34="Complete"</formula>
    </cfRule>
  </conditionalFormatting>
  <conditionalFormatting sqref="I34">
    <cfRule type="expression" dxfId="611" priority="21">
      <formula>$H34="Complete"</formula>
    </cfRule>
  </conditionalFormatting>
  <conditionalFormatting sqref="B34">
    <cfRule type="expression" dxfId="610" priority="19">
      <formula>$H34="Complete"</formula>
    </cfRule>
  </conditionalFormatting>
  <conditionalFormatting sqref="C34">
    <cfRule type="expression" dxfId="609" priority="18">
      <formula>$H34="Complete"</formula>
    </cfRule>
  </conditionalFormatting>
  <conditionalFormatting sqref="A35">
    <cfRule type="expression" dxfId="608" priority="16">
      <formula>$H35="Complete"</formula>
    </cfRule>
  </conditionalFormatting>
  <conditionalFormatting sqref="B35">
    <cfRule type="expression" dxfId="607" priority="15">
      <formula>$H35="Complete"</formula>
    </cfRule>
  </conditionalFormatting>
  <conditionalFormatting sqref="D35">
    <cfRule type="expression" dxfId="606" priority="12">
      <formula>$H35="Complete"</formula>
    </cfRule>
  </conditionalFormatting>
  <conditionalFormatting sqref="D35">
    <cfRule type="expression" dxfId="605" priority="14">
      <formula>$H35="Complete"</formula>
    </cfRule>
  </conditionalFormatting>
  <conditionalFormatting sqref="D35">
    <cfRule type="expression" dxfId="604" priority="13">
      <formula>$H35="Complete"</formula>
    </cfRule>
  </conditionalFormatting>
  <conditionalFormatting sqref="I35">
    <cfRule type="expression" dxfId="603" priority="11">
      <formula>$H35="Complete"</formula>
    </cfRule>
  </conditionalFormatting>
  <conditionalFormatting sqref="C35">
    <cfRule type="expression" dxfId="602" priority="10">
      <formula>$H35="Complete"</formula>
    </cfRule>
  </conditionalFormatting>
  <conditionalFormatting sqref="I37">
    <cfRule type="expression" dxfId="601" priority="9">
      <formula>$H37="Complete"</formula>
    </cfRule>
  </conditionalFormatting>
  <conditionalFormatting sqref="A37 C37">
    <cfRule type="expression" dxfId="600" priority="8">
      <formula>$H37="Complete"</formula>
    </cfRule>
  </conditionalFormatting>
  <conditionalFormatting sqref="B37">
    <cfRule type="expression" dxfId="599" priority="7">
      <formula>$H37="Complete"</formula>
    </cfRule>
  </conditionalFormatting>
  <conditionalFormatting sqref="D37">
    <cfRule type="expression" dxfId="598" priority="5">
      <formula>$H37="Complete"</formula>
    </cfRule>
  </conditionalFormatting>
  <conditionalFormatting sqref="I6:I31">
    <cfRule type="cellIs" dxfId="597" priority="4" operator="equal">
      <formula>"Needs Trained"</formula>
    </cfRule>
  </conditionalFormatting>
  <conditionalFormatting sqref="I6:I31">
    <cfRule type="cellIs" dxfId="596" priority="3" operator="equal">
      <formula>"Signed Off"</formula>
    </cfRule>
  </conditionalFormatting>
  <conditionalFormatting sqref="I5">
    <cfRule type="cellIs" dxfId="595" priority="2" operator="equal">
      <formula>"Needs Trained"</formula>
    </cfRule>
  </conditionalFormatting>
  <conditionalFormatting sqref="I5">
    <cfRule type="cellIs" dxfId="594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28575</xdr:colOff>
                    <xdr:row>6</xdr:row>
                    <xdr:rowOff>0</xdr:rowOff>
                  </from>
                  <to>
                    <xdr:col>12</xdr:col>
                    <xdr:colOff>561975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6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ProjectList!$B$2:$B$600</xm:f>
          </x14:formula1>
          <xm:sqref>B33:B55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A13" sqref="A13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LOOKUP(H2,ProjectList!B606:B628,ProjectList!C606:C628)</f>
        <v>dana.burgess@navistar.com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1"/>
      <c r="J50" s="502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1"/>
      <c r="J51" s="502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593" priority="244">
      <formula>$H47="Complete"</formula>
    </cfRule>
  </conditionalFormatting>
  <conditionalFormatting sqref="A48">
    <cfRule type="expression" dxfId="592" priority="241">
      <formula>$H48="Complete"</formula>
    </cfRule>
  </conditionalFormatting>
  <conditionalFormatting sqref="D48 D50:D55">
    <cfRule type="expression" dxfId="591" priority="240">
      <formula>$H48="Complete"</formula>
    </cfRule>
  </conditionalFormatting>
  <conditionalFormatting sqref="C48 C50:C55">
    <cfRule type="expression" dxfId="590" priority="239">
      <formula>$H48="Complete"</formula>
    </cfRule>
  </conditionalFormatting>
  <conditionalFormatting sqref="A46">
    <cfRule type="expression" dxfId="589" priority="236">
      <formula>$H46="Complete"</formula>
    </cfRule>
  </conditionalFormatting>
  <conditionalFormatting sqref="C46">
    <cfRule type="expression" dxfId="588" priority="233">
      <formula>$H46="Complete"</formula>
    </cfRule>
  </conditionalFormatting>
  <conditionalFormatting sqref="A46">
    <cfRule type="expression" dxfId="587" priority="235">
      <formula>$H46="Complete"</formula>
    </cfRule>
  </conditionalFormatting>
  <conditionalFormatting sqref="D46">
    <cfRule type="expression" dxfId="586" priority="234">
      <formula>$H46="Complete"</formula>
    </cfRule>
  </conditionalFormatting>
  <conditionalFormatting sqref="D41">
    <cfRule type="expression" dxfId="585" priority="218">
      <formula>$H41="Complete"</formula>
    </cfRule>
  </conditionalFormatting>
  <conditionalFormatting sqref="A49">
    <cfRule type="expression" dxfId="584" priority="205">
      <formula>$H49="Complete"</formula>
    </cfRule>
  </conditionalFormatting>
  <conditionalFormatting sqref="A49">
    <cfRule type="expression" dxfId="583" priority="204">
      <formula>$H49="Complete"</formula>
    </cfRule>
  </conditionalFormatting>
  <conditionalFormatting sqref="C49">
    <cfRule type="expression" dxfId="582" priority="202">
      <formula>$H49="Complete"</formula>
    </cfRule>
  </conditionalFormatting>
  <conditionalFormatting sqref="C49">
    <cfRule type="expression" dxfId="581" priority="201">
      <formula>$H49="Complete"</formula>
    </cfRule>
  </conditionalFormatting>
  <conditionalFormatting sqref="D49">
    <cfRule type="expression" dxfId="580" priority="200">
      <formula>$H49="Complete"</formula>
    </cfRule>
  </conditionalFormatting>
  <conditionalFormatting sqref="A45">
    <cfRule type="expression" dxfId="579" priority="199">
      <formula>$H45="Complete"</formula>
    </cfRule>
  </conditionalFormatting>
  <conditionalFormatting sqref="A45">
    <cfRule type="expression" dxfId="578" priority="198">
      <formula>$H45="Complete"</formula>
    </cfRule>
  </conditionalFormatting>
  <conditionalFormatting sqref="C42">
    <cfRule type="expression" dxfId="577" priority="195">
      <formula>$H42="Complete"</formula>
    </cfRule>
  </conditionalFormatting>
  <conditionalFormatting sqref="A42">
    <cfRule type="expression" dxfId="576" priority="197">
      <formula>$H42="Complete"</formula>
    </cfRule>
  </conditionalFormatting>
  <conditionalFormatting sqref="A42">
    <cfRule type="expression" dxfId="575" priority="196">
      <formula>$H42="Complete"</formula>
    </cfRule>
  </conditionalFormatting>
  <conditionalFormatting sqref="D42">
    <cfRule type="expression" dxfId="574" priority="194">
      <formula>$H42="Complete"</formula>
    </cfRule>
  </conditionalFormatting>
  <conditionalFormatting sqref="C43 C45">
    <cfRule type="expression" dxfId="573" priority="187">
      <formula>$H43="Complete"</formula>
    </cfRule>
  </conditionalFormatting>
  <conditionalFormatting sqref="D43 D45">
    <cfRule type="expression" dxfId="572" priority="189">
      <formula>$H43="Complete"</formula>
    </cfRule>
  </conditionalFormatting>
  <conditionalFormatting sqref="C43 C45">
    <cfRule type="expression" dxfId="571" priority="188">
      <formula>$H43="Complete"</formula>
    </cfRule>
  </conditionalFormatting>
  <conditionalFormatting sqref="C44">
    <cfRule type="expression" dxfId="570" priority="181">
      <formula>$H44="Complete"</formula>
    </cfRule>
  </conditionalFormatting>
  <conditionalFormatting sqref="A44">
    <cfRule type="expression" dxfId="569" priority="184">
      <formula>$H44="Complete"</formula>
    </cfRule>
  </conditionalFormatting>
  <conditionalFormatting sqref="A44">
    <cfRule type="expression" dxfId="568" priority="183">
      <formula>$H44="Complete"</formula>
    </cfRule>
  </conditionalFormatting>
  <conditionalFormatting sqref="D44">
    <cfRule type="expression" dxfId="567" priority="179">
      <formula>$H44="Complete"</formula>
    </cfRule>
  </conditionalFormatting>
  <conditionalFormatting sqref="A38 C38:D38">
    <cfRule type="expression" dxfId="566" priority="251">
      <formula>$H38="Complete"</formula>
    </cfRule>
  </conditionalFormatting>
  <conditionalFormatting sqref="A50:A55">
    <cfRule type="expression" dxfId="565" priority="250">
      <formula>$H50="Complete"</formula>
    </cfRule>
  </conditionalFormatting>
  <conditionalFormatting sqref="A50:A55">
    <cfRule type="expression" dxfId="564" priority="249">
      <formula>$H50="Complete"</formula>
    </cfRule>
  </conditionalFormatting>
  <conditionalFormatting sqref="C47">
    <cfRule type="expression" dxfId="563" priority="246">
      <formula>$H47="Complete"</formula>
    </cfRule>
  </conditionalFormatting>
  <conditionalFormatting sqref="D47">
    <cfRule type="expression" dxfId="562" priority="245">
      <formula>$H47="Complete"</formula>
    </cfRule>
  </conditionalFormatting>
  <conditionalFormatting sqref="A47">
    <cfRule type="expression" dxfId="561" priority="248">
      <formula>$H47="Complete"</formula>
    </cfRule>
  </conditionalFormatting>
  <conditionalFormatting sqref="A47">
    <cfRule type="expression" dxfId="560" priority="247">
      <formula>$H47="Complete"</formula>
    </cfRule>
  </conditionalFormatting>
  <conditionalFormatting sqref="D47">
    <cfRule type="expression" dxfId="559" priority="243">
      <formula>$H47="Complete"</formula>
    </cfRule>
  </conditionalFormatting>
  <conditionalFormatting sqref="A48">
    <cfRule type="expression" dxfId="558" priority="242">
      <formula>$H48="Complete"</formula>
    </cfRule>
  </conditionalFormatting>
  <conditionalFormatting sqref="C48 C50:C55">
    <cfRule type="expression" dxfId="557" priority="238">
      <formula>$H48="Complete"</formula>
    </cfRule>
  </conditionalFormatting>
  <conditionalFormatting sqref="A41">
    <cfRule type="expression" dxfId="556" priority="222">
      <formula>$H41="Complete"</formula>
    </cfRule>
  </conditionalFormatting>
  <conditionalFormatting sqref="A41">
    <cfRule type="expression" dxfId="555" priority="221">
      <formula>$H41="Complete"</formula>
    </cfRule>
  </conditionalFormatting>
  <conditionalFormatting sqref="C41">
    <cfRule type="expression" dxfId="554" priority="220">
      <formula>$H41="Complete"</formula>
    </cfRule>
  </conditionalFormatting>
  <conditionalFormatting sqref="D42">
    <cfRule type="expression" dxfId="553" priority="193">
      <formula>$H42="Complete"</formula>
    </cfRule>
  </conditionalFormatting>
  <conditionalFormatting sqref="D42">
    <cfRule type="expression" dxfId="552" priority="192">
      <formula>$H42="Complete"</formula>
    </cfRule>
  </conditionalFormatting>
  <conditionalFormatting sqref="A43">
    <cfRule type="expression" dxfId="551" priority="191">
      <formula>$H43="Complete"</formula>
    </cfRule>
  </conditionalFormatting>
  <conditionalFormatting sqref="A43">
    <cfRule type="expression" dxfId="550" priority="190">
      <formula>$H43="Complete"</formula>
    </cfRule>
  </conditionalFormatting>
  <conditionalFormatting sqref="C44">
    <cfRule type="expression" dxfId="549" priority="180">
      <formula>$H44="Complete"</formula>
    </cfRule>
  </conditionalFormatting>
  <conditionalFormatting sqref="D60:D64 D69:D70 D67">
    <cfRule type="expression" dxfId="548" priority="296">
      <formula>$H60=0</formula>
    </cfRule>
  </conditionalFormatting>
  <conditionalFormatting sqref="D68">
    <cfRule type="expression" dxfId="547" priority="295">
      <formula>$H68=0</formula>
    </cfRule>
  </conditionalFormatting>
  <conditionalFormatting sqref="D72">
    <cfRule type="expression" dxfId="546" priority="294">
      <formula>$H72=0</formula>
    </cfRule>
  </conditionalFormatting>
  <conditionalFormatting sqref="D74">
    <cfRule type="expression" dxfId="545" priority="293">
      <formula>$H74=0</formula>
    </cfRule>
  </conditionalFormatting>
  <conditionalFormatting sqref="D81">
    <cfRule type="expression" dxfId="544" priority="292">
      <formula>$H81=0</formula>
    </cfRule>
  </conditionalFormatting>
  <conditionalFormatting sqref="D75">
    <cfRule type="expression" dxfId="543" priority="291">
      <formula>$H75=0</formula>
    </cfRule>
  </conditionalFormatting>
  <conditionalFormatting sqref="D71">
    <cfRule type="expression" dxfId="542" priority="290">
      <formula>$H71=0</formula>
    </cfRule>
  </conditionalFormatting>
  <conditionalFormatting sqref="D83">
    <cfRule type="expression" dxfId="541" priority="289">
      <formula>$H83=0</formula>
    </cfRule>
  </conditionalFormatting>
  <conditionalFormatting sqref="D84">
    <cfRule type="expression" dxfId="540" priority="288">
      <formula>$H84=0</formula>
    </cfRule>
  </conditionalFormatting>
  <conditionalFormatting sqref="D85">
    <cfRule type="expression" dxfId="539" priority="287">
      <formula>$H85=0</formula>
    </cfRule>
  </conditionalFormatting>
  <conditionalFormatting sqref="D86">
    <cfRule type="expression" dxfId="538" priority="286">
      <formula>$H86=0</formula>
    </cfRule>
  </conditionalFormatting>
  <conditionalFormatting sqref="D87">
    <cfRule type="expression" dxfId="537" priority="285">
      <formula>$H87=0</formula>
    </cfRule>
  </conditionalFormatting>
  <conditionalFormatting sqref="D88">
    <cfRule type="expression" dxfId="536" priority="284">
      <formula>$H88=0</formula>
    </cfRule>
  </conditionalFormatting>
  <conditionalFormatting sqref="D82">
    <cfRule type="expression" dxfId="535" priority="283">
      <formula>$H82=0</formula>
    </cfRule>
  </conditionalFormatting>
  <conditionalFormatting sqref="D66">
    <cfRule type="expression" dxfId="534" priority="282">
      <formula>$H66=0</formula>
    </cfRule>
  </conditionalFormatting>
  <conditionalFormatting sqref="D65">
    <cfRule type="expression" dxfId="533" priority="281">
      <formula>$H65=0</formula>
    </cfRule>
  </conditionalFormatting>
  <conditionalFormatting sqref="D69">
    <cfRule type="expression" dxfId="532" priority="280">
      <formula>$H69=0</formula>
    </cfRule>
  </conditionalFormatting>
  <conditionalFormatting sqref="D70">
    <cfRule type="expression" dxfId="531" priority="279">
      <formula>$H70=0</formula>
    </cfRule>
  </conditionalFormatting>
  <conditionalFormatting sqref="D71">
    <cfRule type="expression" dxfId="530" priority="278">
      <formula>$H71=0</formula>
    </cfRule>
  </conditionalFormatting>
  <conditionalFormatting sqref="D74">
    <cfRule type="expression" dxfId="529" priority="277">
      <formula>$H74=0</formula>
    </cfRule>
  </conditionalFormatting>
  <conditionalFormatting sqref="D72">
    <cfRule type="expression" dxfId="528" priority="276">
      <formula>$H72=0</formula>
    </cfRule>
  </conditionalFormatting>
  <conditionalFormatting sqref="D68">
    <cfRule type="expression" dxfId="527" priority="275">
      <formula>$H68=0</formula>
    </cfRule>
  </conditionalFormatting>
  <conditionalFormatting sqref="D76">
    <cfRule type="expression" dxfId="526" priority="274">
      <formula>$H76=0</formula>
    </cfRule>
  </conditionalFormatting>
  <conditionalFormatting sqref="D77">
    <cfRule type="expression" dxfId="525" priority="273">
      <formula>$H77=0</formula>
    </cfRule>
  </conditionalFormatting>
  <conditionalFormatting sqref="D78">
    <cfRule type="expression" dxfId="524" priority="272">
      <formula>$H78=0</formula>
    </cfRule>
  </conditionalFormatting>
  <conditionalFormatting sqref="D79">
    <cfRule type="expression" dxfId="523" priority="271">
      <formula>$H79=0</formula>
    </cfRule>
  </conditionalFormatting>
  <conditionalFormatting sqref="D80">
    <cfRule type="expression" dxfId="522" priority="270">
      <formula>$H80=0</formula>
    </cfRule>
  </conditionalFormatting>
  <conditionalFormatting sqref="I38 I46:I49 I41">
    <cfRule type="expression" dxfId="521" priority="178">
      <formula>$H38="Complete"</formula>
    </cfRule>
  </conditionalFormatting>
  <conditionalFormatting sqref="I50:I55">
    <cfRule type="expression" dxfId="520" priority="176">
      <formula>$H50="Complete"</formula>
    </cfRule>
  </conditionalFormatting>
  <conditionalFormatting sqref="I42:I44">
    <cfRule type="expression" dxfId="519" priority="175">
      <formula>$H42="Complete"</formula>
    </cfRule>
  </conditionalFormatting>
  <conditionalFormatting sqref="I45">
    <cfRule type="expression" dxfId="518" priority="174">
      <formula>$H45="Complete"</formula>
    </cfRule>
  </conditionalFormatting>
  <conditionalFormatting sqref="B38 B41:B55">
    <cfRule type="expression" dxfId="517" priority="172">
      <formula>$H38="Complete"</formula>
    </cfRule>
  </conditionalFormatting>
  <conditionalFormatting sqref="A39">
    <cfRule type="expression" dxfId="516" priority="142">
      <formula>$H39="Complete"</formula>
    </cfRule>
  </conditionalFormatting>
  <conditionalFormatting sqref="A39">
    <cfRule type="expression" dxfId="515" priority="141">
      <formula>$H39="Complete"</formula>
    </cfRule>
  </conditionalFormatting>
  <conditionalFormatting sqref="D39">
    <cfRule type="expression" dxfId="514" priority="140">
      <formula>$H39="Complete"</formula>
    </cfRule>
  </conditionalFormatting>
  <conditionalFormatting sqref="C39">
    <cfRule type="expression" dxfId="513" priority="139">
      <formula>$H39="Complete"</formula>
    </cfRule>
  </conditionalFormatting>
  <conditionalFormatting sqref="A40">
    <cfRule type="expression" dxfId="512" priority="138">
      <formula>$H40="Complete"</formula>
    </cfRule>
  </conditionalFormatting>
  <conditionalFormatting sqref="A40">
    <cfRule type="expression" dxfId="511" priority="137">
      <formula>$H40="Complete"</formula>
    </cfRule>
  </conditionalFormatting>
  <conditionalFormatting sqref="C40">
    <cfRule type="expression" dxfId="510" priority="136">
      <formula>$H40="Complete"</formula>
    </cfRule>
  </conditionalFormatting>
  <conditionalFormatting sqref="D40">
    <cfRule type="expression" dxfId="509" priority="135">
      <formula>$H40="Complete"</formula>
    </cfRule>
  </conditionalFormatting>
  <conditionalFormatting sqref="I39:I40">
    <cfRule type="expression" dxfId="508" priority="134">
      <formula>$H39="Complete"</formula>
    </cfRule>
  </conditionalFormatting>
  <conditionalFormatting sqref="B39">
    <cfRule type="expression" dxfId="507" priority="132">
      <formula>$H39="Complete"</formula>
    </cfRule>
  </conditionalFormatting>
  <conditionalFormatting sqref="B40">
    <cfRule type="expression" dxfId="506" priority="131">
      <formula>$H40="Complete"</formula>
    </cfRule>
  </conditionalFormatting>
  <conditionalFormatting sqref="H33:H55">
    <cfRule type="expression" dxfId="505" priority="105">
      <formula>$H33="Complete"</formula>
    </cfRule>
  </conditionalFormatting>
  <conditionalFormatting sqref="A33 C33">
    <cfRule type="expression" dxfId="504" priority="103">
      <formula>$H33="Complete"</formula>
    </cfRule>
  </conditionalFormatting>
  <conditionalFormatting sqref="B33">
    <cfRule type="expression" dxfId="503" priority="102">
      <formula>$H33="Complete"</formula>
    </cfRule>
  </conditionalFormatting>
  <conditionalFormatting sqref="D33">
    <cfRule type="expression" dxfId="502" priority="99">
      <formula>$H33="Complete"</formula>
    </cfRule>
  </conditionalFormatting>
  <conditionalFormatting sqref="D33">
    <cfRule type="expression" dxfId="501" priority="101">
      <formula>$H33="Complete"</formula>
    </cfRule>
  </conditionalFormatting>
  <conditionalFormatting sqref="D33">
    <cfRule type="expression" dxfId="500" priority="100">
      <formula>$H33="Complete"</formula>
    </cfRule>
  </conditionalFormatting>
  <conditionalFormatting sqref="I33">
    <cfRule type="expression" dxfId="499" priority="98">
      <formula>$H33="Complete"</formula>
    </cfRule>
  </conditionalFormatting>
  <conditionalFormatting sqref="A34">
    <cfRule type="expression" dxfId="498" priority="28">
      <formula>$H34="Complete"</formula>
    </cfRule>
  </conditionalFormatting>
  <conditionalFormatting sqref="D34">
    <cfRule type="expression" dxfId="497" priority="27">
      <formula>$H34="Complete"</formula>
    </cfRule>
  </conditionalFormatting>
  <conditionalFormatting sqref="B34">
    <cfRule type="expression" dxfId="496" priority="26">
      <formula>$H34="Complete"</formula>
    </cfRule>
  </conditionalFormatting>
  <conditionalFormatting sqref="I34">
    <cfRule type="expression" dxfId="495" priority="25">
      <formula>$H34="Complete"</formula>
    </cfRule>
  </conditionalFormatting>
  <conditionalFormatting sqref="C34">
    <cfRule type="expression" dxfId="494" priority="24">
      <formula>$H34="Complete"</formula>
    </cfRule>
  </conditionalFormatting>
  <conditionalFormatting sqref="C34">
    <cfRule type="expression" dxfId="493" priority="23">
      <formula>$H34="Complete"</formula>
    </cfRule>
  </conditionalFormatting>
  <conditionalFormatting sqref="I35">
    <cfRule type="expression" dxfId="492" priority="21">
      <formula>$H35="Complete"</formula>
    </cfRule>
  </conditionalFormatting>
  <conditionalFormatting sqref="A35 C35:D35">
    <cfRule type="expression" dxfId="491" priority="20">
      <formula>$H35="Complete"</formula>
    </cfRule>
  </conditionalFormatting>
  <conditionalFormatting sqref="B35">
    <cfRule type="expression" dxfId="490" priority="19">
      <formula>$H35="Complete"</formula>
    </cfRule>
  </conditionalFormatting>
  <conditionalFormatting sqref="A36">
    <cfRule type="expression" dxfId="489" priority="18">
      <formula>$H36="Complete"</formula>
    </cfRule>
  </conditionalFormatting>
  <conditionalFormatting sqref="A36">
    <cfRule type="expression" dxfId="488" priority="17">
      <formula>$H36="Complete"</formula>
    </cfRule>
  </conditionalFormatting>
  <conditionalFormatting sqref="B36">
    <cfRule type="expression" dxfId="487" priority="16">
      <formula>$H36="Complete"</formula>
    </cfRule>
  </conditionalFormatting>
  <conditionalFormatting sqref="D36">
    <cfRule type="expression" dxfId="486" priority="13">
      <formula>$H36="Complete"</formula>
    </cfRule>
  </conditionalFormatting>
  <conditionalFormatting sqref="D36">
    <cfRule type="expression" dxfId="485" priority="15">
      <formula>$H36="Complete"</formula>
    </cfRule>
  </conditionalFormatting>
  <conditionalFormatting sqref="D36">
    <cfRule type="expression" dxfId="484" priority="14">
      <formula>$H36="Complete"</formula>
    </cfRule>
  </conditionalFormatting>
  <conditionalFormatting sqref="I36">
    <cfRule type="expression" dxfId="483" priority="12">
      <formula>$H36="Complete"</formula>
    </cfRule>
  </conditionalFormatting>
  <conditionalFormatting sqref="C36">
    <cfRule type="expression" dxfId="482" priority="10">
      <formula>$H36="Complete"</formula>
    </cfRule>
  </conditionalFormatting>
  <conditionalFormatting sqref="I37">
    <cfRule type="expression" dxfId="481" priority="8">
      <formula>$H37="Complete"</formula>
    </cfRule>
  </conditionalFormatting>
  <conditionalFormatting sqref="D37">
    <cfRule type="expression" dxfId="480" priority="7">
      <formula>$H37="Complete"</formula>
    </cfRule>
  </conditionalFormatting>
  <conditionalFormatting sqref="A37 C37">
    <cfRule type="expression" dxfId="479" priority="6">
      <formula>$H37="Complete"</formula>
    </cfRule>
  </conditionalFormatting>
  <conditionalFormatting sqref="B37">
    <cfRule type="expression" dxfId="478" priority="5">
      <formula>$H37="Complete"</formula>
    </cfRule>
  </conditionalFormatting>
  <conditionalFormatting sqref="I6:I31">
    <cfRule type="cellIs" dxfId="477" priority="4" operator="equal">
      <formula>"Needs Trained"</formula>
    </cfRule>
  </conditionalFormatting>
  <conditionalFormatting sqref="I6:I31">
    <cfRule type="cellIs" dxfId="476" priority="3" operator="equal">
      <formula>"Signed Off"</formula>
    </cfRule>
  </conditionalFormatting>
  <conditionalFormatting sqref="I5">
    <cfRule type="cellIs" dxfId="475" priority="2" operator="equal">
      <formula>"Needs Trained"</formula>
    </cfRule>
  </conditionalFormatting>
  <conditionalFormatting sqref="I5">
    <cfRule type="cellIs" dxfId="474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700-000005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ProjectList!$B$2:$B$600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A16" sqref="A1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LOOKUP(H2,ProjectList!B606:B628,ProjectList!C606:C628)</f>
        <v>richard.young@navistar.com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2'!K16="","",'Monday 2'!K16)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2'!K17="","",'Monday 2'!K17)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>Price R.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3"/>
      <c r="J34" s="504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3"/>
      <c r="J44" s="504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3"/>
      <c r="J45" s="504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3"/>
      <c r="J46" s="504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1"/>
      <c r="J47" s="502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1"/>
      <c r="J48" s="502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1"/>
      <c r="J49" s="502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1"/>
      <c r="J50" s="502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1"/>
      <c r="J51" s="502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1"/>
      <c r="J52" s="502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1"/>
      <c r="J53" s="502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473" priority="1129">
      <formula>$H60=0</formula>
    </cfRule>
  </conditionalFormatting>
  <conditionalFormatting sqref="D68">
    <cfRule type="expression" dxfId="472" priority="1128">
      <formula>$H68=0</formula>
    </cfRule>
  </conditionalFormatting>
  <conditionalFormatting sqref="D72">
    <cfRule type="expression" dxfId="471" priority="1127">
      <formula>$H72=0</formula>
    </cfRule>
  </conditionalFormatting>
  <conditionalFormatting sqref="D74">
    <cfRule type="expression" dxfId="470" priority="1126">
      <formula>$H74=0</formula>
    </cfRule>
  </conditionalFormatting>
  <conditionalFormatting sqref="D81">
    <cfRule type="expression" dxfId="469" priority="1125">
      <formula>$H81=0</formula>
    </cfRule>
  </conditionalFormatting>
  <conditionalFormatting sqref="D75">
    <cfRule type="expression" dxfId="468" priority="1124">
      <formula>$H75=0</formula>
    </cfRule>
  </conditionalFormatting>
  <conditionalFormatting sqref="D71">
    <cfRule type="expression" dxfId="467" priority="1123">
      <formula>$H71=0</formula>
    </cfRule>
  </conditionalFormatting>
  <conditionalFormatting sqref="D83">
    <cfRule type="expression" dxfId="466" priority="1122">
      <formula>$H83=0</formula>
    </cfRule>
  </conditionalFormatting>
  <conditionalFormatting sqref="D84">
    <cfRule type="expression" dxfId="465" priority="1121">
      <formula>$H84=0</formula>
    </cfRule>
  </conditionalFormatting>
  <conditionalFormatting sqref="D85">
    <cfRule type="expression" dxfId="464" priority="1120">
      <formula>$H85=0</formula>
    </cfRule>
  </conditionalFormatting>
  <conditionalFormatting sqref="D86">
    <cfRule type="expression" dxfId="463" priority="1119">
      <formula>$H86=0</formula>
    </cfRule>
  </conditionalFormatting>
  <conditionalFormatting sqref="D87">
    <cfRule type="expression" dxfId="462" priority="1118">
      <formula>$H87=0</formula>
    </cfRule>
  </conditionalFormatting>
  <conditionalFormatting sqref="D88">
    <cfRule type="expression" dxfId="461" priority="1117">
      <formula>$H88=0</formula>
    </cfRule>
  </conditionalFormatting>
  <conditionalFormatting sqref="D82">
    <cfRule type="expression" dxfId="460" priority="1116">
      <formula>$H82=0</formula>
    </cfRule>
  </conditionalFormatting>
  <conditionalFormatting sqref="D66">
    <cfRule type="expression" dxfId="459" priority="1115">
      <formula>$H66=0</formula>
    </cfRule>
  </conditionalFormatting>
  <conditionalFormatting sqref="D65">
    <cfRule type="expression" dxfId="458" priority="1114">
      <formula>$H65=0</formula>
    </cfRule>
  </conditionalFormatting>
  <conditionalFormatting sqref="D69">
    <cfRule type="expression" dxfId="457" priority="1113">
      <formula>$H69=0</formula>
    </cfRule>
  </conditionalFormatting>
  <conditionalFormatting sqref="D70">
    <cfRule type="expression" dxfId="456" priority="1112">
      <formula>$H70=0</formula>
    </cfRule>
  </conditionalFormatting>
  <conditionalFormatting sqref="D71">
    <cfRule type="expression" dxfId="455" priority="1111">
      <formula>$H71=0</formula>
    </cfRule>
  </conditionalFormatting>
  <conditionalFormatting sqref="D74">
    <cfRule type="expression" dxfId="454" priority="1110">
      <formula>$H74=0</formula>
    </cfRule>
  </conditionalFormatting>
  <conditionalFormatting sqref="D72">
    <cfRule type="expression" dxfId="453" priority="1109">
      <formula>$H72=0</formula>
    </cfRule>
  </conditionalFormatting>
  <conditionalFormatting sqref="D68">
    <cfRule type="expression" dxfId="452" priority="1108">
      <formula>$H68=0</formula>
    </cfRule>
  </conditionalFormatting>
  <conditionalFormatting sqref="D76">
    <cfRule type="expression" dxfId="451" priority="1107">
      <formula>$H76=0</formula>
    </cfRule>
  </conditionalFormatting>
  <conditionalFormatting sqref="D77">
    <cfRule type="expression" dxfId="450" priority="1106">
      <formula>$H77=0</formula>
    </cfRule>
  </conditionalFormatting>
  <conditionalFormatting sqref="D78">
    <cfRule type="expression" dxfId="449" priority="1105">
      <formula>$H78=0</formula>
    </cfRule>
  </conditionalFormatting>
  <conditionalFormatting sqref="D79">
    <cfRule type="expression" dxfId="448" priority="1104">
      <formula>$H79=0</formula>
    </cfRule>
  </conditionalFormatting>
  <conditionalFormatting sqref="D80">
    <cfRule type="expression" dxfId="447" priority="1103">
      <formula>$H80=0</formula>
    </cfRule>
  </conditionalFormatting>
  <conditionalFormatting sqref="A44:A55">
    <cfRule type="expression" dxfId="446" priority="992">
      <formula>$H44="Complete"</formula>
    </cfRule>
  </conditionalFormatting>
  <conditionalFormatting sqref="A44:A57">
    <cfRule type="expression" dxfId="445" priority="991">
      <formula>$H44="Complete"</formula>
    </cfRule>
  </conditionalFormatting>
  <conditionalFormatting sqref="C44:C57">
    <cfRule type="expression" dxfId="444" priority="989">
      <formula>$H44="Complete"</formula>
    </cfRule>
  </conditionalFormatting>
  <conditionalFormatting sqref="D44:D57">
    <cfRule type="expression" dxfId="443" priority="988">
      <formula>$H44="Complete"</formula>
    </cfRule>
  </conditionalFormatting>
  <conditionalFormatting sqref="J56:K57">
    <cfRule type="expression" dxfId="442" priority="987">
      <formula>$H56="Complete"</formula>
    </cfRule>
  </conditionalFormatting>
  <conditionalFormatting sqref="I56:I57">
    <cfRule type="expression" dxfId="441" priority="985">
      <formula>$H56="Complete"</formula>
    </cfRule>
  </conditionalFormatting>
  <conditionalFormatting sqref="B56:B57">
    <cfRule type="expression" dxfId="440" priority="953">
      <formula>$H56="Complete"</formula>
    </cfRule>
  </conditionalFormatting>
  <conditionalFormatting sqref="A43">
    <cfRule type="expression" dxfId="439" priority="768">
      <formula>$H43="Complete"</formula>
    </cfRule>
  </conditionalFormatting>
  <conditionalFormatting sqref="A43">
    <cfRule type="expression" dxfId="438" priority="767">
      <formula>$H43="Complete"</formula>
    </cfRule>
  </conditionalFormatting>
  <conditionalFormatting sqref="C43">
    <cfRule type="expression" dxfId="437" priority="766">
      <formula>$H43="Complete"</formula>
    </cfRule>
  </conditionalFormatting>
  <conditionalFormatting sqref="D43">
    <cfRule type="expression" dxfId="436" priority="765">
      <formula>$H43="Complete"</formula>
    </cfRule>
  </conditionalFormatting>
  <conditionalFormatting sqref="A42">
    <cfRule type="expression" dxfId="435" priority="501">
      <formula>$H42="Complete"</formula>
    </cfRule>
  </conditionalFormatting>
  <conditionalFormatting sqref="A42">
    <cfRule type="expression" dxfId="434" priority="500">
      <formula>$H42="Complete"</formula>
    </cfRule>
  </conditionalFormatting>
  <conditionalFormatting sqref="C42">
    <cfRule type="expression" dxfId="433" priority="499">
      <formula>$H42="Complete"</formula>
    </cfRule>
  </conditionalFormatting>
  <conditionalFormatting sqref="D42">
    <cfRule type="expression" dxfId="432" priority="498">
      <formula>$H42="Complete"</formula>
    </cfRule>
  </conditionalFormatting>
  <conditionalFormatting sqref="D42">
    <cfRule type="expression" dxfId="431" priority="497">
      <formula>$H42="Complete"</formula>
    </cfRule>
  </conditionalFormatting>
  <conditionalFormatting sqref="D37">
    <cfRule type="expression" dxfId="430" priority="158">
      <formula>$H37="Complete"</formula>
    </cfRule>
  </conditionalFormatting>
  <conditionalFormatting sqref="D37">
    <cfRule type="expression" dxfId="429" priority="159">
      <formula>$H37="Complete"</formula>
    </cfRule>
  </conditionalFormatting>
  <conditionalFormatting sqref="D37">
    <cfRule type="expression" dxfId="428" priority="157">
      <formula>$H37="Complete"</formula>
    </cfRule>
  </conditionalFormatting>
  <conditionalFormatting sqref="A37">
    <cfRule type="expression" dxfId="427" priority="155">
      <formula>$H37="Complete"</formula>
    </cfRule>
  </conditionalFormatting>
  <conditionalFormatting sqref="A37">
    <cfRule type="expression" dxfId="426" priority="154">
      <formula>$H37="Complete"</formula>
    </cfRule>
  </conditionalFormatting>
  <conditionalFormatting sqref="C37">
    <cfRule type="expression" dxfId="425" priority="150">
      <formula>$H37="Complete"</formula>
    </cfRule>
  </conditionalFormatting>
  <conditionalFormatting sqref="A38">
    <cfRule type="expression" dxfId="424" priority="149">
      <formula>$H38="Complete"</formula>
    </cfRule>
  </conditionalFormatting>
  <conditionalFormatting sqref="A38">
    <cfRule type="expression" dxfId="423" priority="148">
      <formula>$H38="Complete"</formula>
    </cfRule>
  </conditionalFormatting>
  <conditionalFormatting sqref="D38">
    <cfRule type="expression" dxfId="422" priority="147">
      <formula>$H38="Complete"</formula>
    </cfRule>
  </conditionalFormatting>
  <conditionalFormatting sqref="C38">
    <cfRule type="expression" dxfId="421" priority="146">
      <formula>$H38="Complete"</formula>
    </cfRule>
  </conditionalFormatting>
  <conditionalFormatting sqref="A40">
    <cfRule type="expression" dxfId="420" priority="142">
      <formula>$H40="Complete"</formula>
    </cfRule>
  </conditionalFormatting>
  <conditionalFormatting sqref="A40">
    <cfRule type="expression" dxfId="419" priority="141">
      <formula>$H40="Complete"</formula>
    </cfRule>
  </conditionalFormatting>
  <conditionalFormatting sqref="C40">
    <cfRule type="expression" dxfId="418" priority="136">
      <formula>$H40="Complete"</formula>
    </cfRule>
  </conditionalFormatting>
  <conditionalFormatting sqref="D40">
    <cfRule type="expression" dxfId="417" priority="135">
      <formula>$H40="Complete"</formula>
    </cfRule>
  </conditionalFormatting>
  <conditionalFormatting sqref="C40">
    <cfRule type="expression" dxfId="416" priority="138">
      <formula>$H40="Complete"</formula>
    </cfRule>
  </conditionalFormatting>
  <conditionalFormatting sqref="D40">
    <cfRule type="expression" dxfId="415" priority="137">
      <formula>$H40="Complete"</formula>
    </cfRule>
  </conditionalFormatting>
  <conditionalFormatting sqref="C40">
    <cfRule type="expression" dxfId="414" priority="133">
      <formula>$H40="Complete"</formula>
    </cfRule>
  </conditionalFormatting>
  <conditionalFormatting sqref="D40">
    <cfRule type="expression" dxfId="413" priority="132">
      <formula>$H40="Complete"</formula>
    </cfRule>
  </conditionalFormatting>
  <conditionalFormatting sqref="A41">
    <cfRule type="expression" dxfId="412" priority="129">
      <formula>$H41="Complete"</formula>
    </cfRule>
  </conditionalFormatting>
  <conditionalFormatting sqref="A41">
    <cfRule type="expression" dxfId="411" priority="128">
      <formula>$H41="Complete"</formula>
    </cfRule>
  </conditionalFormatting>
  <conditionalFormatting sqref="D41">
    <cfRule type="expression" dxfId="410" priority="126">
      <formula>$H41="Complete"</formula>
    </cfRule>
  </conditionalFormatting>
  <conditionalFormatting sqref="C41">
    <cfRule type="expression" dxfId="409" priority="125">
      <formula>$H41="Complete"</formula>
    </cfRule>
  </conditionalFormatting>
  <conditionalFormatting sqref="A39">
    <cfRule type="expression" dxfId="408" priority="123">
      <formula>$H39="Complete"</formula>
    </cfRule>
  </conditionalFormatting>
  <conditionalFormatting sqref="A39">
    <cfRule type="expression" dxfId="407" priority="122">
      <formula>$H39="Complete"</formula>
    </cfRule>
  </conditionalFormatting>
  <conditionalFormatting sqref="C39">
    <cfRule type="expression" dxfId="406" priority="121">
      <formula>$H39="Complete"</formula>
    </cfRule>
  </conditionalFormatting>
  <conditionalFormatting sqref="D39">
    <cfRule type="expression" dxfId="405" priority="99">
      <formula>$H39="Complete"</formula>
    </cfRule>
  </conditionalFormatting>
  <conditionalFormatting sqref="D39">
    <cfRule type="expression" dxfId="404" priority="100">
      <formula>$H39="Complete"</formula>
    </cfRule>
  </conditionalFormatting>
  <conditionalFormatting sqref="D39">
    <cfRule type="expression" dxfId="403" priority="98">
      <formula>$H39="Complete"</formula>
    </cfRule>
  </conditionalFormatting>
  <conditionalFormatting sqref="H56:H57">
    <cfRule type="expression" dxfId="402" priority="64">
      <formula>$H56="Complete"</formula>
    </cfRule>
  </conditionalFormatting>
  <conditionalFormatting sqref="I37:I41 I46:I49">
    <cfRule type="expression" dxfId="401" priority="57">
      <formula>$H37="Complete"</formula>
    </cfRule>
  </conditionalFormatting>
  <conditionalFormatting sqref="I50:I55">
    <cfRule type="expression" dxfId="400" priority="55">
      <formula>$H50="Complete"</formula>
    </cfRule>
  </conditionalFormatting>
  <conditionalFormatting sqref="I42:I44">
    <cfRule type="expression" dxfId="399" priority="54">
      <formula>$H42="Complete"</formula>
    </cfRule>
  </conditionalFormatting>
  <conditionalFormatting sqref="I45">
    <cfRule type="expression" dxfId="398" priority="53">
      <formula>$H45="Complete"</formula>
    </cfRule>
  </conditionalFormatting>
  <conditionalFormatting sqref="B37:B55">
    <cfRule type="expression" dxfId="397" priority="51">
      <formula>$H37="Complete"</formula>
    </cfRule>
  </conditionalFormatting>
  <conditionalFormatting sqref="I35">
    <cfRule type="expression" dxfId="396" priority="39">
      <formula>$H35="Complete"</formula>
    </cfRule>
  </conditionalFormatting>
  <conditionalFormatting sqref="A36">
    <cfRule type="expression" dxfId="395" priority="38">
      <formula>$H36="Complete"</formula>
    </cfRule>
  </conditionalFormatting>
  <conditionalFormatting sqref="D36">
    <cfRule type="expression" dxfId="394" priority="37">
      <formula>$H36="Complete"</formula>
    </cfRule>
  </conditionalFormatting>
  <conditionalFormatting sqref="I36">
    <cfRule type="expression" dxfId="393" priority="36">
      <formula>$H36="Complete"</formula>
    </cfRule>
  </conditionalFormatting>
  <conditionalFormatting sqref="A34">
    <cfRule type="expression" dxfId="392" priority="34">
      <formula>$H34="Complete"</formula>
    </cfRule>
  </conditionalFormatting>
  <conditionalFormatting sqref="D34">
    <cfRule type="expression" dxfId="391" priority="33">
      <formula>$H34="Complete"</formula>
    </cfRule>
  </conditionalFormatting>
  <conditionalFormatting sqref="B34">
    <cfRule type="expression" dxfId="390" priority="32">
      <formula>$H34="Complete"</formula>
    </cfRule>
  </conditionalFormatting>
  <conditionalFormatting sqref="I34">
    <cfRule type="expression" dxfId="389" priority="31">
      <formula>$H34="Complete"</formula>
    </cfRule>
  </conditionalFormatting>
  <conditionalFormatting sqref="C34">
    <cfRule type="expression" dxfId="388" priority="30">
      <formula>$H34="Complete"</formula>
    </cfRule>
  </conditionalFormatting>
  <conditionalFormatting sqref="C34">
    <cfRule type="expression" dxfId="387" priority="29">
      <formula>$H34="Complete"</formula>
    </cfRule>
  </conditionalFormatting>
  <conditionalFormatting sqref="A35">
    <cfRule type="expression" dxfId="386" priority="28">
      <formula>$H35="Complete"</formula>
    </cfRule>
  </conditionalFormatting>
  <conditionalFormatting sqref="A35">
    <cfRule type="expression" dxfId="385" priority="27">
      <formula>$H35="Complete"</formula>
    </cfRule>
  </conditionalFormatting>
  <conditionalFormatting sqref="D35">
    <cfRule type="expression" dxfId="384" priority="26">
      <formula>$H35="Complete"</formula>
    </cfRule>
  </conditionalFormatting>
  <conditionalFormatting sqref="B35">
    <cfRule type="expression" dxfId="383" priority="25">
      <formula>$H35="Complete"</formula>
    </cfRule>
  </conditionalFormatting>
  <conditionalFormatting sqref="C35">
    <cfRule type="expression" dxfId="382" priority="24">
      <formula>$H35="Complete"</formula>
    </cfRule>
  </conditionalFormatting>
  <conditionalFormatting sqref="C35">
    <cfRule type="expression" dxfId="381" priority="23">
      <formula>$H35="Complete"</formula>
    </cfRule>
  </conditionalFormatting>
  <conditionalFormatting sqref="B36">
    <cfRule type="expression" dxfId="380" priority="22">
      <formula>$H36="Complete"</formula>
    </cfRule>
  </conditionalFormatting>
  <conditionalFormatting sqref="C36">
    <cfRule type="expression" dxfId="379" priority="21">
      <formula>$H36="Complete"</formula>
    </cfRule>
  </conditionalFormatting>
  <conditionalFormatting sqref="C36">
    <cfRule type="expression" dxfId="378" priority="20">
      <formula>$H36="Complete"</formula>
    </cfRule>
  </conditionalFormatting>
  <conditionalFormatting sqref="H33:H55">
    <cfRule type="expression" dxfId="377" priority="12">
      <formula>$H33="Complete"</formula>
    </cfRule>
  </conditionalFormatting>
  <conditionalFormatting sqref="A33">
    <cfRule type="expression" dxfId="376" priority="11">
      <formula>$H33="Complete"</formula>
    </cfRule>
  </conditionalFormatting>
  <conditionalFormatting sqref="D33">
    <cfRule type="expression" dxfId="375" priority="8">
      <formula>$H33="Complete"</formula>
    </cfRule>
  </conditionalFormatting>
  <conditionalFormatting sqref="D33">
    <cfRule type="expression" dxfId="374" priority="10">
      <formula>$H33="Complete"</formula>
    </cfRule>
  </conditionalFormatting>
  <conditionalFormatting sqref="D33">
    <cfRule type="expression" dxfId="373" priority="9">
      <formula>$H33="Complete"</formula>
    </cfRule>
  </conditionalFormatting>
  <conditionalFormatting sqref="I33">
    <cfRule type="expression" dxfId="372" priority="7">
      <formula>$H33="Complete"</formula>
    </cfRule>
  </conditionalFormatting>
  <conditionalFormatting sqref="B33">
    <cfRule type="expression" dxfId="371" priority="6">
      <formula>$H33="Complete"</formula>
    </cfRule>
  </conditionalFormatting>
  <conditionalFormatting sqref="C33">
    <cfRule type="expression" dxfId="370" priority="5">
      <formula>$H33="Complete"</formula>
    </cfRule>
  </conditionalFormatting>
  <conditionalFormatting sqref="I6:I31">
    <cfRule type="cellIs" dxfId="369" priority="4" operator="equal">
      <formula>"Needs Trained"</formula>
    </cfRule>
  </conditionalFormatting>
  <conditionalFormatting sqref="I6:I31">
    <cfRule type="cellIs" dxfId="368" priority="3" operator="equal">
      <formula>"Signed Off"</formula>
    </cfRule>
  </conditionalFormatting>
  <conditionalFormatting sqref="I5">
    <cfRule type="cellIs" dxfId="367" priority="2" operator="equal">
      <formula>"Needs Trained"</formula>
    </cfRule>
  </conditionalFormatting>
  <conditionalFormatting sqref="I5">
    <cfRule type="cellIs" dxfId="366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19050</xdr:rowOff>
                  </from>
                  <to>
                    <xdr:col>12</xdr:col>
                    <xdr:colOff>542925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800-000004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ProjectList!$B$2:$B$600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N20" sqref="N20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5" max="15" width="12" customWidth="1"/>
    <col min="17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676</v>
      </c>
      <c r="I2" s="175" t="str">
        <f>LOOKUP(H2,ProjectList!B606:B628,ProjectList!C606:C628)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4.1" customHeight="1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44277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47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9"/>
      <c r="L34" s="185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3"/>
      <c r="J36" s="504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47"/>
      <c r="G39" s="151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3"/>
      <c r="J41" s="504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3"/>
      <c r="J42" s="504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3"/>
      <c r="J43" s="504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3"/>
      <c r="J46" s="504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1"/>
      <c r="J47" s="502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1"/>
      <c r="J49" s="502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1"/>
      <c r="J50" s="502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1"/>
      <c r="J51" s="502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1"/>
      <c r="J52" s="502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1"/>
      <c r="J53" s="502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1"/>
      <c r="J54" s="502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365" priority="419">
      <formula>$H53="Complete"</formula>
    </cfRule>
  </conditionalFormatting>
  <conditionalFormatting sqref="D47">
    <cfRule type="expression" dxfId="364" priority="405">
      <formula>$H47="Complete"</formula>
    </cfRule>
  </conditionalFormatting>
  <conditionalFormatting sqref="A48">
    <cfRule type="expression" dxfId="363" priority="404">
      <formula>$H48="Complete"</formula>
    </cfRule>
  </conditionalFormatting>
  <conditionalFormatting sqref="A48">
    <cfRule type="expression" dxfId="362" priority="403">
      <formula>$H48="Complete"</formula>
    </cfRule>
  </conditionalFormatting>
  <conditionalFormatting sqref="D48 D50 D52">
    <cfRule type="expression" dxfId="361" priority="402">
      <formula>$H48="Complete"</formula>
    </cfRule>
  </conditionalFormatting>
  <conditionalFormatting sqref="C48 C50 C52">
    <cfRule type="expression" dxfId="360" priority="401">
      <formula>$H48="Complete"</formula>
    </cfRule>
  </conditionalFormatting>
  <conditionalFormatting sqref="C48 C50 C52">
    <cfRule type="expression" dxfId="359" priority="400">
      <formula>$H48="Complete"</formula>
    </cfRule>
  </conditionalFormatting>
  <conditionalFormatting sqref="A46">
    <cfRule type="expression" dxfId="358" priority="398">
      <formula>$H46="Complete"</formula>
    </cfRule>
  </conditionalFormatting>
  <conditionalFormatting sqref="A46">
    <cfRule type="expression" dxfId="357" priority="397">
      <formula>$H46="Complete"</formula>
    </cfRule>
  </conditionalFormatting>
  <conditionalFormatting sqref="D46">
    <cfRule type="expression" dxfId="356" priority="396">
      <formula>$H46="Complete"</formula>
    </cfRule>
  </conditionalFormatting>
  <conditionalFormatting sqref="C46">
    <cfRule type="expression" dxfId="355" priority="395">
      <formula>$H46="Complete"</formula>
    </cfRule>
  </conditionalFormatting>
  <conditionalFormatting sqref="A49">
    <cfRule type="expression" dxfId="354" priority="362">
      <formula>$H49="Complete"</formula>
    </cfRule>
  </conditionalFormatting>
  <conditionalFormatting sqref="C49">
    <cfRule type="expression" dxfId="353" priority="360">
      <formula>$H49="Complete"</formula>
    </cfRule>
  </conditionalFormatting>
  <conditionalFormatting sqref="A45">
    <cfRule type="expression" dxfId="352" priority="356">
      <formula>$H45="Complete"</formula>
    </cfRule>
  </conditionalFormatting>
  <conditionalFormatting sqref="C49">
    <cfRule type="expression" dxfId="351" priority="359">
      <formula>$H49="Complete"</formula>
    </cfRule>
  </conditionalFormatting>
  <conditionalFormatting sqref="D49">
    <cfRule type="expression" dxfId="350" priority="358">
      <formula>$H49="Complete"</formula>
    </cfRule>
  </conditionalFormatting>
  <conditionalFormatting sqref="A45">
    <cfRule type="expression" dxfId="349" priority="355">
      <formula>$H45="Complete"</formula>
    </cfRule>
  </conditionalFormatting>
  <conditionalFormatting sqref="A42">
    <cfRule type="expression" dxfId="348" priority="354">
      <formula>$H42="Complete"</formula>
    </cfRule>
  </conditionalFormatting>
  <conditionalFormatting sqref="A42">
    <cfRule type="expression" dxfId="347" priority="353">
      <formula>$H42="Complete"</formula>
    </cfRule>
  </conditionalFormatting>
  <conditionalFormatting sqref="C42">
    <cfRule type="expression" dxfId="346" priority="352">
      <formula>$H42="Complete"</formula>
    </cfRule>
  </conditionalFormatting>
  <conditionalFormatting sqref="D42">
    <cfRule type="expression" dxfId="345" priority="351">
      <formula>$H42="Complete"</formula>
    </cfRule>
  </conditionalFormatting>
  <conditionalFormatting sqref="D42">
    <cfRule type="expression" dxfId="344" priority="350">
      <formula>$H42="Complete"</formula>
    </cfRule>
  </conditionalFormatting>
  <conditionalFormatting sqref="D42">
    <cfRule type="expression" dxfId="343" priority="349">
      <formula>$H42="Complete"</formula>
    </cfRule>
  </conditionalFormatting>
  <conditionalFormatting sqref="A43">
    <cfRule type="expression" dxfId="342" priority="348">
      <formula>$H43="Complete"</formula>
    </cfRule>
  </conditionalFormatting>
  <conditionalFormatting sqref="D43 D45">
    <cfRule type="expression" dxfId="341" priority="346">
      <formula>$H43="Complete"</formula>
    </cfRule>
  </conditionalFormatting>
  <conditionalFormatting sqref="C43 C45">
    <cfRule type="expression" dxfId="340" priority="345">
      <formula>$H43="Complete"</formula>
    </cfRule>
  </conditionalFormatting>
  <conditionalFormatting sqref="C43 C45">
    <cfRule type="expression" dxfId="339" priority="344">
      <formula>$H43="Complete"</formula>
    </cfRule>
  </conditionalFormatting>
  <conditionalFormatting sqref="A44">
    <cfRule type="expression" dxfId="338" priority="340">
      <formula>$H44="Complete"</formula>
    </cfRule>
  </conditionalFormatting>
  <conditionalFormatting sqref="A44">
    <cfRule type="expression" dxfId="337" priority="339">
      <formula>$H44="Complete"</formula>
    </cfRule>
  </conditionalFormatting>
  <conditionalFormatting sqref="C44">
    <cfRule type="expression" dxfId="336" priority="337">
      <formula>$H44="Complete"</formula>
    </cfRule>
  </conditionalFormatting>
  <conditionalFormatting sqref="C44">
    <cfRule type="expression" dxfId="335" priority="336">
      <formula>$H44="Complete"</formula>
    </cfRule>
  </conditionalFormatting>
  <conditionalFormatting sqref="D44">
    <cfRule type="expression" dxfId="334" priority="335">
      <formula>$H44="Complete"</formula>
    </cfRule>
  </conditionalFormatting>
  <conditionalFormatting sqref="D60:D64 D69:D70 D67">
    <cfRule type="expression" dxfId="333" priority="454">
      <formula>$H60=0</formula>
    </cfRule>
  </conditionalFormatting>
  <conditionalFormatting sqref="D68">
    <cfRule type="expression" dxfId="332" priority="453">
      <formula>$H68=0</formula>
    </cfRule>
  </conditionalFormatting>
  <conditionalFormatting sqref="D72">
    <cfRule type="expression" dxfId="331" priority="452">
      <formula>$H72=0</formula>
    </cfRule>
  </conditionalFormatting>
  <conditionalFormatting sqref="D74">
    <cfRule type="expression" dxfId="330" priority="451">
      <formula>$H74=0</formula>
    </cfRule>
  </conditionalFormatting>
  <conditionalFormatting sqref="D81">
    <cfRule type="expression" dxfId="329" priority="450">
      <formula>$H81=0</formula>
    </cfRule>
  </conditionalFormatting>
  <conditionalFormatting sqref="D75">
    <cfRule type="expression" dxfId="328" priority="449">
      <formula>$H75=0</formula>
    </cfRule>
  </conditionalFormatting>
  <conditionalFormatting sqref="D71">
    <cfRule type="expression" dxfId="327" priority="448">
      <formula>$H71=0</formula>
    </cfRule>
  </conditionalFormatting>
  <conditionalFormatting sqref="D83">
    <cfRule type="expression" dxfId="326" priority="447">
      <formula>$H83=0</formula>
    </cfRule>
  </conditionalFormatting>
  <conditionalFormatting sqref="D84">
    <cfRule type="expression" dxfId="325" priority="446">
      <formula>$H84=0</formula>
    </cfRule>
  </conditionalFormatting>
  <conditionalFormatting sqref="D85">
    <cfRule type="expression" dxfId="324" priority="445">
      <formula>$H85=0</formula>
    </cfRule>
  </conditionalFormatting>
  <conditionalFormatting sqref="D86">
    <cfRule type="expression" dxfId="323" priority="444">
      <formula>$H86=0</formula>
    </cfRule>
  </conditionalFormatting>
  <conditionalFormatting sqref="D87">
    <cfRule type="expression" dxfId="322" priority="443">
      <formula>$H87=0</formula>
    </cfRule>
  </conditionalFormatting>
  <conditionalFormatting sqref="D88">
    <cfRule type="expression" dxfId="321" priority="442">
      <formula>$H88=0</formula>
    </cfRule>
  </conditionalFormatting>
  <conditionalFormatting sqref="D82">
    <cfRule type="expression" dxfId="320" priority="441">
      <formula>$H82=0</formula>
    </cfRule>
  </conditionalFormatting>
  <conditionalFormatting sqref="D66">
    <cfRule type="expression" dxfId="319" priority="440">
      <formula>$H66=0</formula>
    </cfRule>
  </conditionalFormatting>
  <conditionalFormatting sqref="D65">
    <cfRule type="expression" dxfId="318" priority="439">
      <formula>$H65=0</formula>
    </cfRule>
  </conditionalFormatting>
  <conditionalFormatting sqref="D69">
    <cfRule type="expression" dxfId="317" priority="438">
      <formula>$H69=0</formula>
    </cfRule>
  </conditionalFormatting>
  <conditionalFormatting sqref="D70">
    <cfRule type="expression" dxfId="316" priority="437">
      <formula>$H70=0</formula>
    </cfRule>
  </conditionalFormatting>
  <conditionalFormatting sqref="D71">
    <cfRule type="expression" dxfId="315" priority="436">
      <formula>$H71=0</formula>
    </cfRule>
  </conditionalFormatting>
  <conditionalFormatting sqref="D74">
    <cfRule type="expression" dxfId="314" priority="435">
      <formula>$H74=0</formula>
    </cfRule>
  </conditionalFormatting>
  <conditionalFormatting sqref="D72">
    <cfRule type="expression" dxfId="313" priority="434">
      <formula>$H72=0</formula>
    </cfRule>
  </conditionalFormatting>
  <conditionalFormatting sqref="D68">
    <cfRule type="expression" dxfId="312" priority="433">
      <formula>$H68=0</formula>
    </cfRule>
  </conditionalFormatting>
  <conditionalFormatting sqref="D76">
    <cfRule type="expression" dxfId="311" priority="432">
      <formula>$H76=0</formula>
    </cfRule>
  </conditionalFormatting>
  <conditionalFormatting sqref="D77">
    <cfRule type="expression" dxfId="310" priority="431">
      <formula>$H77=0</formula>
    </cfRule>
  </conditionalFormatting>
  <conditionalFormatting sqref="D78">
    <cfRule type="expression" dxfId="309" priority="430">
      <formula>$H78=0</formula>
    </cfRule>
  </conditionalFormatting>
  <conditionalFormatting sqref="D79">
    <cfRule type="expression" dxfId="308" priority="429">
      <formula>$H79=0</formula>
    </cfRule>
  </conditionalFormatting>
  <conditionalFormatting sqref="D80">
    <cfRule type="expression" dxfId="307" priority="428">
      <formula>$H80=0</formula>
    </cfRule>
  </conditionalFormatting>
  <conditionalFormatting sqref="A51:A52 A54:A55 A40 C40:D40">
    <cfRule type="expression" dxfId="306" priority="427">
      <formula>$H40="Complete"</formula>
    </cfRule>
  </conditionalFormatting>
  <conditionalFormatting sqref="A51:A52 A54:A55">
    <cfRule type="expression" dxfId="305" priority="426">
      <formula>$H51="Complete"</formula>
    </cfRule>
  </conditionalFormatting>
  <conditionalFormatting sqref="C54:C55">
    <cfRule type="expression" dxfId="304" priority="425">
      <formula>$H54="Complete"</formula>
    </cfRule>
  </conditionalFormatting>
  <conditionalFormatting sqref="D54:D55">
    <cfRule type="expression" dxfId="303" priority="424">
      <formula>$H54="Complete"</formula>
    </cfRule>
  </conditionalFormatting>
  <conditionalFormatting sqref="A50">
    <cfRule type="expression" dxfId="302" priority="422">
      <formula>$H50="Complete"</formula>
    </cfRule>
  </conditionalFormatting>
  <conditionalFormatting sqref="A50">
    <cfRule type="expression" dxfId="301" priority="421">
      <formula>$H50="Complete"</formula>
    </cfRule>
  </conditionalFormatting>
  <conditionalFormatting sqref="A53">
    <cfRule type="expression" dxfId="300" priority="420">
      <formula>$H53="Complete"</formula>
    </cfRule>
  </conditionalFormatting>
  <conditionalFormatting sqref="D53">
    <cfRule type="expression" dxfId="299" priority="418">
      <formula>$H53="Complete"</formula>
    </cfRule>
  </conditionalFormatting>
  <conditionalFormatting sqref="C53">
    <cfRule type="expression" dxfId="298" priority="416">
      <formula>$H53="Complete"</formula>
    </cfRule>
  </conditionalFormatting>
  <conditionalFormatting sqref="C53">
    <cfRule type="expression" dxfId="297" priority="415">
      <formula>$H53="Complete"</formula>
    </cfRule>
  </conditionalFormatting>
  <conditionalFormatting sqref="C51">
    <cfRule type="expression" dxfId="296" priority="413">
      <formula>$H51="Complete"</formula>
    </cfRule>
  </conditionalFormatting>
  <conditionalFormatting sqref="C51">
    <cfRule type="expression" dxfId="295" priority="412">
      <formula>$H51="Complete"</formula>
    </cfRule>
  </conditionalFormatting>
  <conditionalFormatting sqref="D51">
    <cfRule type="expression" dxfId="294" priority="411">
      <formula>$H51="Complete"</formula>
    </cfRule>
  </conditionalFormatting>
  <conditionalFormatting sqref="C47">
    <cfRule type="expression" dxfId="293" priority="408">
      <formula>$H47="Complete"</formula>
    </cfRule>
  </conditionalFormatting>
  <conditionalFormatting sqref="A47">
    <cfRule type="expression" dxfId="292" priority="410">
      <formula>$H47="Complete"</formula>
    </cfRule>
  </conditionalFormatting>
  <conditionalFormatting sqref="A47">
    <cfRule type="expression" dxfId="291" priority="409">
      <formula>$H47="Complete"</formula>
    </cfRule>
  </conditionalFormatting>
  <conditionalFormatting sqref="D47">
    <cfRule type="expression" dxfId="290" priority="407">
      <formula>$H47="Complete"</formula>
    </cfRule>
  </conditionalFormatting>
  <conditionalFormatting sqref="D47">
    <cfRule type="expression" dxfId="289" priority="406">
      <formula>$H47="Complete"</formula>
    </cfRule>
  </conditionalFormatting>
  <conditionalFormatting sqref="A41">
    <cfRule type="expression" dxfId="288" priority="384">
      <formula>$H41="Complete"</formula>
    </cfRule>
  </conditionalFormatting>
  <conditionalFormatting sqref="A41">
    <cfRule type="expression" dxfId="287" priority="383">
      <formula>$H41="Complete"</formula>
    </cfRule>
  </conditionalFormatting>
  <conditionalFormatting sqref="C41">
    <cfRule type="expression" dxfId="286" priority="382">
      <formula>$H41="Complete"</formula>
    </cfRule>
  </conditionalFormatting>
  <conditionalFormatting sqref="D41">
    <cfRule type="expression" dxfId="285" priority="380">
      <formula>$H41="Complete"</formula>
    </cfRule>
  </conditionalFormatting>
  <conditionalFormatting sqref="A49">
    <cfRule type="expression" dxfId="284" priority="363">
      <formula>$H49="Complete"</formula>
    </cfRule>
  </conditionalFormatting>
  <conditionalFormatting sqref="A43">
    <cfRule type="expression" dxfId="283" priority="347">
      <formula>$H43="Complete"</formula>
    </cfRule>
  </conditionalFormatting>
  <conditionalFormatting sqref="I46:I49 I40:I41">
    <cfRule type="expression" dxfId="282" priority="334">
      <formula>$H40="Complete"</formula>
    </cfRule>
  </conditionalFormatting>
  <conditionalFormatting sqref="I50:I55">
    <cfRule type="expression" dxfId="281" priority="332">
      <formula>$H50="Complete"</formula>
    </cfRule>
  </conditionalFormatting>
  <conditionalFormatting sqref="I42:I44">
    <cfRule type="expression" dxfId="280" priority="331">
      <formula>$H42="Complete"</formula>
    </cfRule>
  </conditionalFormatting>
  <conditionalFormatting sqref="I45">
    <cfRule type="expression" dxfId="279" priority="330">
      <formula>$H45="Complete"</formula>
    </cfRule>
  </conditionalFormatting>
  <conditionalFormatting sqref="B40:B55">
    <cfRule type="expression" dxfId="278" priority="328">
      <formula>$H40="Complete"</formula>
    </cfRule>
  </conditionalFormatting>
  <conditionalFormatting sqref="A39 C39:D39">
    <cfRule type="expression" dxfId="277" priority="180">
      <formula>$H39="Complete"</formula>
    </cfRule>
  </conditionalFormatting>
  <conditionalFormatting sqref="I39">
    <cfRule type="expression" dxfId="276" priority="179">
      <formula>$H39="Complete"</formula>
    </cfRule>
  </conditionalFormatting>
  <conditionalFormatting sqref="B39">
    <cfRule type="expression" dxfId="275" priority="178">
      <formula>$H39="Complete"</formula>
    </cfRule>
  </conditionalFormatting>
  <conditionalFormatting sqref="A38">
    <cfRule type="expression" dxfId="274" priority="111">
      <formula>$H38="Complete"</formula>
    </cfRule>
  </conditionalFormatting>
  <conditionalFormatting sqref="A38">
    <cfRule type="expression" dxfId="273" priority="110">
      <formula>$H38="Complete"</formula>
    </cfRule>
  </conditionalFormatting>
  <conditionalFormatting sqref="D38">
    <cfRule type="expression" dxfId="272" priority="108">
      <formula>$H38="Complete"</formula>
    </cfRule>
  </conditionalFormatting>
  <conditionalFormatting sqref="I38">
    <cfRule type="expression" dxfId="271" priority="107">
      <formula>$H38="Complete"</formula>
    </cfRule>
  </conditionalFormatting>
  <conditionalFormatting sqref="B38">
    <cfRule type="expression" dxfId="270" priority="106">
      <formula>$H38="Complete"</formula>
    </cfRule>
  </conditionalFormatting>
  <conditionalFormatting sqref="A37">
    <cfRule type="expression" dxfId="269" priority="75">
      <formula>$H37="Complete"</formula>
    </cfRule>
  </conditionalFormatting>
  <conditionalFormatting sqref="D37">
    <cfRule type="expression" dxfId="268" priority="74">
      <formula>$H37="Complete"</formula>
    </cfRule>
  </conditionalFormatting>
  <conditionalFormatting sqref="I37">
    <cfRule type="expression" dxfId="267" priority="73">
      <formula>$H37="Complete"</formula>
    </cfRule>
  </conditionalFormatting>
  <conditionalFormatting sqref="B37">
    <cfRule type="expression" dxfId="266" priority="59">
      <formula>$H37="Complete"</formula>
    </cfRule>
  </conditionalFormatting>
  <conditionalFormatting sqref="C37">
    <cfRule type="expression" dxfId="265" priority="58">
      <formula>$H37="Complete"</formula>
    </cfRule>
  </conditionalFormatting>
  <conditionalFormatting sqref="C37">
    <cfRule type="expression" dxfId="264" priority="57">
      <formula>$H37="Complete"</formula>
    </cfRule>
  </conditionalFormatting>
  <conditionalFormatting sqref="C38">
    <cfRule type="expression" dxfId="263" priority="56">
      <formula>$H38="Complete"</formula>
    </cfRule>
  </conditionalFormatting>
  <conditionalFormatting sqref="C38">
    <cfRule type="expression" dxfId="262" priority="55">
      <formula>$H38="Complete"</formula>
    </cfRule>
  </conditionalFormatting>
  <conditionalFormatting sqref="A35">
    <cfRule type="expression" dxfId="261" priority="31">
      <formula>$H35="Complete"</formula>
    </cfRule>
  </conditionalFormatting>
  <conditionalFormatting sqref="D35">
    <cfRule type="expression" dxfId="260" priority="30">
      <formula>$H35="Complete"</formula>
    </cfRule>
  </conditionalFormatting>
  <conditionalFormatting sqref="B35">
    <cfRule type="expression" dxfId="259" priority="29">
      <formula>$H35="Complete"</formula>
    </cfRule>
  </conditionalFormatting>
  <conditionalFormatting sqref="I35">
    <cfRule type="expression" dxfId="258" priority="28">
      <formula>$H35="Complete"</formula>
    </cfRule>
  </conditionalFormatting>
  <conditionalFormatting sqref="C35">
    <cfRule type="expression" dxfId="257" priority="27">
      <formula>$H35="Complete"</formula>
    </cfRule>
  </conditionalFormatting>
  <conditionalFormatting sqref="B33">
    <cfRule type="expression" dxfId="256" priority="16">
      <formula>$H33="Complete"</formula>
    </cfRule>
  </conditionalFormatting>
  <conditionalFormatting sqref="A33 D33">
    <cfRule type="expression" dxfId="255" priority="19">
      <formula>$H33="Complete"</formula>
    </cfRule>
  </conditionalFormatting>
  <conditionalFormatting sqref="C33">
    <cfRule type="expression" dxfId="254" priority="18">
      <formula>$H33="Complete"</formula>
    </cfRule>
  </conditionalFormatting>
  <conditionalFormatting sqref="C33">
    <cfRule type="expression" dxfId="253" priority="17">
      <formula>$H33="Complete"</formula>
    </cfRule>
  </conditionalFormatting>
  <conditionalFormatting sqref="I33">
    <cfRule type="expression" dxfId="252" priority="15">
      <formula>$H33="Complete"</formula>
    </cfRule>
  </conditionalFormatting>
  <conditionalFormatting sqref="H33:H55">
    <cfRule type="expression" dxfId="251" priority="14">
      <formula>$H33="Complete"</formula>
    </cfRule>
  </conditionalFormatting>
  <conditionalFormatting sqref="A34">
    <cfRule type="expression" dxfId="250" priority="13">
      <formula>$H34="Complete"</formula>
    </cfRule>
  </conditionalFormatting>
  <conditionalFormatting sqref="B34:D34 I34">
    <cfRule type="expression" dxfId="249" priority="12">
      <formula>$H34="Complete"</formula>
    </cfRule>
  </conditionalFormatting>
  <conditionalFormatting sqref="A36">
    <cfRule type="expression" dxfId="248" priority="10">
      <formula>$H36="Complete"</formula>
    </cfRule>
  </conditionalFormatting>
  <conditionalFormatting sqref="D36">
    <cfRule type="expression" dxfId="247" priority="9">
      <formula>$H36="Complete"</formula>
    </cfRule>
  </conditionalFormatting>
  <conditionalFormatting sqref="B36">
    <cfRule type="expression" dxfId="246" priority="8">
      <formula>$H36="Complete"</formula>
    </cfRule>
  </conditionalFormatting>
  <conditionalFormatting sqref="I36">
    <cfRule type="expression" dxfId="245" priority="7">
      <formula>$H36="Complete"</formula>
    </cfRule>
  </conditionalFormatting>
  <conditionalFormatting sqref="C36">
    <cfRule type="expression" dxfId="244" priority="6">
      <formula>$H36="Complete"</formula>
    </cfRule>
  </conditionalFormatting>
  <conditionalFormatting sqref="C36">
    <cfRule type="expression" dxfId="243" priority="5">
      <formula>$H36="Complete"</formula>
    </cfRule>
  </conditionalFormatting>
  <conditionalFormatting sqref="I6:I31">
    <cfRule type="cellIs" dxfId="242" priority="4" operator="equal">
      <formula>"Needs Trained"</formula>
    </cfRule>
  </conditionalFormatting>
  <conditionalFormatting sqref="I6:I31">
    <cfRule type="cellIs" dxfId="241" priority="3" operator="equal">
      <formula>"Signed Off"</formula>
    </cfRule>
  </conditionalFormatting>
  <conditionalFormatting sqref="I5">
    <cfRule type="cellIs" dxfId="240" priority="2" operator="equal">
      <formula>"Needs Trained"</formula>
    </cfRule>
  </conditionalFormatting>
  <conditionalFormatting sqref="I5">
    <cfRule type="cellIs" dxfId="239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28575</xdr:rowOff>
                  </from>
                  <to>
                    <xdr:col>12</xdr:col>
                    <xdr:colOff>552450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900-000004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ProjectList!$B$2:$B$600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A9" sqref="A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9.42578125" hidden="1" customWidth="1"/>
    <col min="18" max="24" width="0" hidden="1" customWidth="1"/>
  </cols>
  <sheetData>
    <row r="1" spans="1:23" s="170" customFormat="1" ht="15.75" x14ac:dyDescent="0.2">
      <c r="A1" s="507" t="s">
        <v>10</v>
      </c>
      <c r="B1" s="507"/>
      <c r="C1" s="507"/>
      <c r="D1" s="507"/>
      <c r="E1" s="507"/>
      <c r="F1" s="507"/>
      <c r="G1" s="507"/>
      <c r="H1" s="507"/>
      <c r="I1" s="507"/>
      <c r="J1" s="507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LOOKUP(H2,ProjectList!B606:B628,ProjectList!C606:C628)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8"/>
      <c r="D3" s="509"/>
      <c r="E3" s="509"/>
      <c r="F3" s="509"/>
      <c r="G3" s="509"/>
      <c r="H3" s="509"/>
      <c r="I3" s="513"/>
      <c r="J3" s="510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1000</v>
      </c>
      <c r="C4" s="267" t="s">
        <v>1002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1271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">
        <v>542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876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1036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1001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44277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IF(B14="","",IF(VLOOKUP($B14,ProjectList!$B$2:$D$589,2)="","",VLOOKUP($B14,ProjectList!$B$2:$D$589,2)))</f>
        <v/>
      </c>
      <c r="D14" s="28" t="str">
        <f>IF(B14="","",IF(VLOOKUP($B14,ProjectList!$B$2:$D$589,3)="","",VLOOKUP($B14,ProjectList!$B$2:$D$589,3)))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IF(B15="","",IF(VLOOKUP($B15,ProjectList!$B$2:$D$589,2)="","",VLOOKUP($B15,ProjectList!$B$2:$D$589,2)))</f>
        <v/>
      </c>
      <c r="D15" s="28" t="str">
        <f>IF(B15="","",IF(VLOOKUP($B15,ProjectList!$B$2:$D$589,3)="","",VLOOKUP($B15,ProjectList!$B$2:$D$589,3)))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IF(B16="","",IF(VLOOKUP($B16,ProjectList!$B$2:$D$589,2)="","",VLOOKUP($B16,ProjectList!$B$2:$D$589,2)))</f>
        <v/>
      </c>
      <c r="D16" s="28" t="str">
        <f>IF(B16="","",IF(VLOOKUP($B16,ProjectList!$B$2:$D$589,3)="","",VLOOKUP($B16,ProjectList!$B$2:$D$589,3)))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IF(B17="","",IF(VLOOKUP($B17,ProjectList!$B$2:$D$589,2)="","",VLOOKUP($B17,ProjectList!$B$2:$D$589,2)))</f>
        <v/>
      </c>
      <c r="D17" s="28" t="str">
        <f>IF(B17="","",IF(VLOOKUP($B17,ProjectList!$B$2:$D$589,3)="","",VLOOKUP($B17,ProjectList!$B$2:$D$589,3)))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IF(B18="","",IF(VLOOKUP($B18,ProjectList!$B$2:$D$589,2)="","",VLOOKUP($B18,ProjectList!$B$2:$D$589,2)))</f>
        <v/>
      </c>
      <c r="D18" s="28" t="str">
        <f>IF(B18="","",IF(VLOOKUP($B18,ProjectList!$B$2:$D$589,3)="","",VLOOKUP($B18,ProjectList!$B$2:$D$589,3)))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IF(B19="","",IF(VLOOKUP($B19,ProjectList!$B$2:$D$589,2)="","",VLOOKUP($B19,ProjectList!$B$2:$D$589,2)))</f>
        <v/>
      </c>
      <c r="D19" s="28" t="str">
        <f>IF(B19="","",IF(VLOOKUP($B19,ProjectList!$B$2:$D$589,3)="","",VLOOKUP($B19,ProjectList!$B$2:$D$589,3)))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IF(B20="","",IF(VLOOKUP($B20,ProjectList!$B$2:$D$589,2)="","",VLOOKUP($B20,ProjectList!$B$2:$D$589,2)))</f>
        <v/>
      </c>
      <c r="D20" s="28" t="str">
        <f>IF(B20="","",IF(VLOOKUP($B20,ProjectList!$B$2:$D$589,3)="","",VLOOKUP($B20,ProjectList!$B$2:$D$589,3)))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IF(B21="","",IF(VLOOKUP($B21,ProjectList!$B$2:$D$589,2)="","",VLOOKUP($B21,ProjectList!$B$2:$D$589,2)))</f>
        <v/>
      </c>
      <c r="D21" s="28" t="str">
        <f>IF(B21="","",IF(VLOOKUP($B21,ProjectList!$B$2:$D$589,3)="","",VLOOKUP($B21,ProjectList!$B$2:$D$589,3)))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IF(B22="","",IF(VLOOKUP($B22,ProjectList!$B$2:$D$589,2)="","",VLOOKUP($B22,ProjectList!$B$2:$D$589,2)))</f>
        <v/>
      </c>
      <c r="D22" s="28" t="str">
        <f>IF(B22="","",IF(VLOOKUP($B22,ProjectList!$B$2:$D$589,3)="","",VLOOKUP($B22,ProjectList!$B$2:$D$589,3)))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IF(B23="","",IF(VLOOKUP($B23,ProjectList!$B$2:$D$589,2)="","",VLOOKUP($B23,ProjectList!$B$2:$D$589,2)))</f>
        <v/>
      </c>
      <c r="D23" s="28" t="str">
        <f>IF(B23="","",IF(VLOOKUP($B23,ProjectList!$B$2:$D$589,3)="","",VLOOKUP($B23,ProjectList!$B$2:$D$589,3)))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IF(B24="","",IF(VLOOKUP($B24,ProjectList!$B$2:$D$589,2)="","",VLOOKUP($B24,ProjectList!$B$2:$D$589,2)))</f>
        <v/>
      </c>
      <c r="D24" s="28" t="str">
        <f>IF(B24="","",IF(VLOOKUP($B24,ProjectList!$B$2:$D$589,3)="","",VLOOKUP($B24,ProjectList!$B$2:$D$589,3)))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IF(B25="","",IF(VLOOKUP($B25,ProjectList!$B$2:$D$589,2)="","",VLOOKUP($B25,ProjectList!$B$2:$D$589,2)))</f>
        <v/>
      </c>
      <c r="D25" s="28" t="str">
        <f>IF(B25="","",IF(VLOOKUP($B25,ProjectList!$B$2:$D$589,3)="","",VLOOKUP($B25,ProjectList!$B$2:$D$589,3)))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IF(B26="","",IF(VLOOKUP($B26,ProjectList!$B$2:$D$589,2)="","",VLOOKUP($B26,ProjectList!$B$2:$D$589,2)))</f>
        <v/>
      </c>
      <c r="D26" s="28" t="str">
        <f>IF(B26="","",IF(VLOOKUP($B26,ProjectList!$B$2:$D$589,3)="","",VLOOKUP($B26,ProjectList!$B$2:$D$589,3)))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IF(B27="","",IF(VLOOKUP($B27,ProjectList!$B$2:$D$589,2)="","",VLOOKUP($B27,ProjectList!$B$2:$D$589,2)))</f>
        <v/>
      </c>
      <c r="D27" s="28" t="str">
        <f>IF(B27="","",IF(VLOOKUP($B27,ProjectList!$B$2:$D$589,3)="","",VLOOKUP($B27,ProjectList!$B$2:$D$589,3)))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IF(B28="","",IF(VLOOKUP($B28,ProjectList!$B$2:$D$589,2)="","",VLOOKUP($B28,ProjectList!$B$2:$D$589,2)))</f>
        <v/>
      </c>
      <c r="D28" s="28" t="str">
        <f>IF(B28="","",IF(VLOOKUP($B28,ProjectList!$B$2:$D$589,3)="","",VLOOKUP($B28,ProjectList!$B$2:$D$589,3)))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IF(B29="","",IF(VLOOKUP($B29,ProjectList!$B$2:$D$589,2)="","",VLOOKUP($B29,ProjectList!$B$2:$D$589,2)))</f>
        <v/>
      </c>
      <c r="D29" s="28" t="str">
        <f>IF(B29="","",IF(VLOOKUP($B29,ProjectList!$B$2:$D$589,3)="","",VLOOKUP($B29,ProjectList!$B$2:$D$589,3)))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IF(B30="","",IF(VLOOKUP($B30,ProjectList!$B$2:$D$589,2)="","",VLOOKUP($B30,ProjectList!$B$2:$D$589,2)))</f>
        <v/>
      </c>
      <c r="D30" s="28" t="str">
        <f>IF(B30="","",IF(VLOOKUP($B30,ProjectList!$B$2:$D$589,3)="","",VLOOKUP($B30,ProjectList!$B$2:$D$589,3)))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IF(B31="","",IF(VLOOKUP($B31,ProjectList!$B$2:$D$589,2)="","",VLOOKUP($B31,ProjectList!$B$2:$D$589,2)))</f>
        <v/>
      </c>
      <c r="D31" s="28" t="str">
        <f>IF(B31="","",IF(VLOOKUP($B31,ProjectList!$B$2:$D$589,3)="","",VLOOKUP($B31,ProjectList!$B$2:$D$589,3)))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1003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11" t="s">
        <v>3</v>
      </c>
      <c r="J32" s="512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3"/>
      <c r="J33" s="504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1"/>
      <c r="J34" s="502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3"/>
      <c r="J35" s="504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47"/>
      <c r="H36" s="150" t="s">
        <v>98</v>
      </c>
      <c r="I36" s="501"/>
      <c r="J36" s="502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3"/>
      <c r="J37" s="504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3"/>
      <c r="J38" s="504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3"/>
      <c r="J39" s="504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3"/>
      <c r="J40" s="504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3"/>
      <c r="J41" s="504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3"/>
      <c r="J42" s="504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3"/>
      <c r="J43" s="504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3"/>
      <c r="J44" s="504"/>
      <c r="K44" s="389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3"/>
      <c r="J45" s="504"/>
      <c r="K45" s="389"/>
    </row>
    <row r="46" spans="1:14" s="170" customFormat="1" ht="12.75" customHeight="1" x14ac:dyDescent="0.2">
      <c r="A46" s="278"/>
      <c r="B46" s="179"/>
      <c r="C46" s="149"/>
      <c r="D46" s="149"/>
      <c r="E46" s="147"/>
      <c r="F46" s="151"/>
      <c r="G46" s="151"/>
      <c r="H46" s="150" t="s">
        <v>98</v>
      </c>
      <c r="I46" s="501"/>
      <c r="J46" s="502"/>
      <c r="K46" s="389"/>
    </row>
    <row r="47" spans="1:14" s="170" customFormat="1" ht="12.75" customHeight="1" thickBot="1" x14ac:dyDescent="0.25">
      <c r="A47" s="279"/>
      <c r="B47" s="179"/>
      <c r="C47" s="148"/>
      <c r="D47" s="149"/>
      <c r="E47" s="147"/>
      <c r="F47" s="147"/>
      <c r="G47" s="147"/>
      <c r="H47" s="150" t="s">
        <v>98</v>
      </c>
      <c r="I47" s="503"/>
      <c r="J47" s="504"/>
      <c r="K47" s="389"/>
    </row>
    <row r="48" spans="1:14" s="170" customFormat="1" ht="12.75" customHeight="1" x14ac:dyDescent="0.2">
      <c r="A48" s="278"/>
      <c r="B48" s="179"/>
      <c r="C48" s="149"/>
      <c r="D48" s="149"/>
      <c r="E48" s="147"/>
      <c r="F48" s="151"/>
      <c r="G48" s="151"/>
      <c r="H48" s="150" t="s">
        <v>98</v>
      </c>
      <c r="I48" s="501"/>
      <c r="J48" s="502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3"/>
      <c r="J49" s="504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3"/>
      <c r="J50" s="504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3"/>
      <c r="J51" s="504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1"/>
      <c r="J52" s="502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1"/>
      <c r="J53" s="502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1"/>
      <c r="J54" s="502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9"/>
      <c r="J55" s="500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238" priority="505">
      <formula>$H52="Complete"</formula>
    </cfRule>
  </conditionalFormatting>
  <conditionalFormatting sqref="C52:C55">
    <cfRule type="expression" dxfId="237" priority="504">
      <formula>$H52="Complete"</formula>
    </cfRule>
  </conditionalFormatting>
  <conditionalFormatting sqref="C52:C55">
    <cfRule type="expression" dxfId="236" priority="503">
      <formula>$H52="Complete"</formula>
    </cfRule>
  </conditionalFormatting>
  <conditionalFormatting sqref="A44">
    <cfRule type="expression" dxfId="235" priority="448">
      <formula>$H44="Complete"</formula>
    </cfRule>
  </conditionalFormatting>
  <conditionalFormatting sqref="A52:A55">
    <cfRule type="expression" dxfId="234" priority="515">
      <formula>$H52="Complete"</formula>
    </cfRule>
  </conditionalFormatting>
  <conditionalFormatting sqref="A52:A55">
    <cfRule type="expression" dxfId="233" priority="514">
      <formula>$H52="Complete"</formula>
    </cfRule>
  </conditionalFormatting>
  <conditionalFormatting sqref="A44">
    <cfRule type="expression" dxfId="232" priority="449">
      <formula>$H44="Complete"</formula>
    </cfRule>
  </conditionalFormatting>
  <conditionalFormatting sqref="D60:D64 D69:D70 D67">
    <cfRule type="expression" dxfId="231" priority="561">
      <formula>$H60=0</formula>
    </cfRule>
  </conditionalFormatting>
  <conditionalFormatting sqref="D68">
    <cfRule type="expression" dxfId="230" priority="560">
      <formula>$H68=0</formula>
    </cfRule>
  </conditionalFormatting>
  <conditionalFormatting sqref="D72">
    <cfRule type="expression" dxfId="229" priority="559">
      <formula>$H72=0</formula>
    </cfRule>
  </conditionalFormatting>
  <conditionalFormatting sqref="D74">
    <cfRule type="expression" dxfId="228" priority="558">
      <formula>$H74=0</formula>
    </cfRule>
  </conditionalFormatting>
  <conditionalFormatting sqref="D81">
    <cfRule type="expression" dxfId="227" priority="557">
      <formula>$H81=0</formula>
    </cfRule>
  </conditionalFormatting>
  <conditionalFormatting sqref="D75">
    <cfRule type="expression" dxfId="226" priority="556">
      <formula>$H75=0</formula>
    </cfRule>
  </conditionalFormatting>
  <conditionalFormatting sqref="D71">
    <cfRule type="expression" dxfId="225" priority="555">
      <formula>$H71=0</formula>
    </cfRule>
  </conditionalFormatting>
  <conditionalFormatting sqref="D83">
    <cfRule type="expression" dxfId="224" priority="554">
      <formula>$H83=0</formula>
    </cfRule>
  </conditionalFormatting>
  <conditionalFormatting sqref="D84">
    <cfRule type="expression" dxfId="223" priority="553">
      <formula>$H84=0</formula>
    </cfRule>
  </conditionalFormatting>
  <conditionalFormatting sqref="D85">
    <cfRule type="expression" dxfId="222" priority="552">
      <formula>$H85=0</formula>
    </cfRule>
  </conditionalFormatting>
  <conditionalFormatting sqref="D86">
    <cfRule type="expression" dxfId="221" priority="551">
      <formula>$H86=0</formula>
    </cfRule>
  </conditionalFormatting>
  <conditionalFormatting sqref="D87">
    <cfRule type="expression" dxfId="220" priority="550">
      <formula>$H87=0</formula>
    </cfRule>
  </conditionalFormatting>
  <conditionalFormatting sqref="D88">
    <cfRule type="expression" dxfId="219" priority="549">
      <formula>$H88=0</formula>
    </cfRule>
  </conditionalFormatting>
  <conditionalFormatting sqref="D82">
    <cfRule type="expression" dxfId="218" priority="548">
      <formula>$H82=0</formula>
    </cfRule>
  </conditionalFormatting>
  <conditionalFormatting sqref="D66">
    <cfRule type="expression" dxfId="217" priority="547">
      <formula>$H66=0</formula>
    </cfRule>
  </conditionalFormatting>
  <conditionalFormatting sqref="D65">
    <cfRule type="expression" dxfId="216" priority="546">
      <formula>$H65=0</formula>
    </cfRule>
  </conditionalFormatting>
  <conditionalFormatting sqref="D69">
    <cfRule type="expression" dxfId="215" priority="545">
      <formula>$H69=0</formula>
    </cfRule>
  </conditionalFormatting>
  <conditionalFormatting sqref="D70">
    <cfRule type="expression" dxfId="214" priority="544">
      <formula>$H70=0</formula>
    </cfRule>
  </conditionalFormatting>
  <conditionalFormatting sqref="D71">
    <cfRule type="expression" dxfId="213" priority="543">
      <formula>$H71=0</formula>
    </cfRule>
  </conditionalFormatting>
  <conditionalFormatting sqref="D74">
    <cfRule type="expression" dxfId="212" priority="542">
      <formula>$H74=0</formula>
    </cfRule>
  </conditionalFormatting>
  <conditionalFormatting sqref="D72">
    <cfRule type="expression" dxfId="211" priority="541">
      <formula>$H72=0</formula>
    </cfRule>
  </conditionalFormatting>
  <conditionalFormatting sqref="D68">
    <cfRule type="expression" dxfId="210" priority="540">
      <formula>$H68=0</formula>
    </cfRule>
  </conditionalFormatting>
  <conditionalFormatting sqref="D76">
    <cfRule type="expression" dxfId="209" priority="539">
      <formula>$H76=0</formula>
    </cfRule>
  </conditionalFormatting>
  <conditionalFormatting sqref="D77">
    <cfRule type="expression" dxfId="208" priority="538">
      <formula>$H77=0</formula>
    </cfRule>
  </conditionalFormatting>
  <conditionalFormatting sqref="D78">
    <cfRule type="expression" dxfId="207" priority="537">
      <formula>$H78=0</formula>
    </cfRule>
  </conditionalFormatting>
  <conditionalFormatting sqref="D79">
    <cfRule type="expression" dxfId="206" priority="536">
      <formula>$H79=0</formula>
    </cfRule>
  </conditionalFormatting>
  <conditionalFormatting sqref="D80">
    <cfRule type="expression" dxfId="205" priority="535">
      <formula>$H80=0</formula>
    </cfRule>
  </conditionalFormatting>
  <conditionalFormatting sqref="I52:I55">
    <cfRule type="expression" dxfId="204" priority="441">
      <formula>$H52="Complete"</formula>
    </cfRule>
  </conditionalFormatting>
  <conditionalFormatting sqref="B52:B55">
    <cfRule type="expression" dxfId="203" priority="437">
      <formula>$H52="Complete"</formula>
    </cfRule>
  </conditionalFormatting>
  <conditionalFormatting sqref="C44">
    <cfRule type="expression" dxfId="202" priority="294">
      <formula>$H44="Complete"</formula>
    </cfRule>
  </conditionalFormatting>
  <conditionalFormatting sqref="D44">
    <cfRule type="expression" dxfId="201" priority="291">
      <formula>$H44="Complete"</formula>
    </cfRule>
  </conditionalFormatting>
  <conditionalFormatting sqref="D44">
    <cfRule type="expression" dxfId="200" priority="293">
      <formula>$H44="Complete"</formula>
    </cfRule>
  </conditionalFormatting>
  <conditionalFormatting sqref="D44">
    <cfRule type="expression" dxfId="199" priority="292">
      <formula>$H44="Complete"</formula>
    </cfRule>
  </conditionalFormatting>
  <conditionalFormatting sqref="I44">
    <cfRule type="expression" dxfId="198" priority="290">
      <formula>$H44="Complete"</formula>
    </cfRule>
  </conditionalFormatting>
  <conditionalFormatting sqref="B44">
    <cfRule type="expression" dxfId="197" priority="289">
      <formula>$H44="Complete"</formula>
    </cfRule>
  </conditionalFormatting>
  <conditionalFormatting sqref="D45">
    <cfRule type="expression" dxfId="196" priority="265">
      <formula>$H45="Complete"</formula>
    </cfRule>
  </conditionalFormatting>
  <conditionalFormatting sqref="I45">
    <cfRule type="expression" dxfId="195" priority="264">
      <formula>$H45="Complete"</formula>
    </cfRule>
  </conditionalFormatting>
  <conditionalFormatting sqref="B45">
    <cfRule type="expression" dxfId="194" priority="263">
      <formula>$H45="Complete"</formula>
    </cfRule>
  </conditionalFormatting>
  <conditionalFormatting sqref="A45">
    <cfRule type="expression" dxfId="193" priority="262">
      <formula>$H45="Complete"</formula>
    </cfRule>
  </conditionalFormatting>
  <conditionalFormatting sqref="A45">
    <cfRule type="expression" dxfId="192" priority="261">
      <formula>$H45="Complete"</formula>
    </cfRule>
  </conditionalFormatting>
  <conditionalFormatting sqref="C45">
    <cfRule type="expression" dxfId="191" priority="260">
      <formula>$H45="Complete"</formula>
    </cfRule>
  </conditionalFormatting>
  <conditionalFormatting sqref="A46">
    <cfRule type="expression" dxfId="190" priority="259">
      <formula>$H46="Complete"</formula>
    </cfRule>
  </conditionalFormatting>
  <conditionalFormatting sqref="A46">
    <cfRule type="expression" dxfId="189" priority="258">
      <formula>$H46="Complete"</formula>
    </cfRule>
  </conditionalFormatting>
  <conditionalFormatting sqref="D46">
    <cfRule type="expression" dxfId="188" priority="257">
      <formula>$H46="Complete"</formula>
    </cfRule>
  </conditionalFormatting>
  <conditionalFormatting sqref="C46">
    <cfRule type="expression" dxfId="187" priority="256">
      <formula>$H46="Complete"</formula>
    </cfRule>
  </conditionalFormatting>
  <conditionalFormatting sqref="C46">
    <cfRule type="expression" dxfId="186" priority="255">
      <formula>$H46="Complete"</formula>
    </cfRule>
  </conditionalFormatting>
  <conditionalFormatting sqref="I46">
    <cfRule type="expression" dxfId="185" priority="254">
      <formula>$H46="Complete"</formula>
    </cfRule>
  </conditionalFormatting>
  <conditionalFormatting sqref="B46">
    <cfRule type="expression" dxfId="184" priority="253">
      <formula>$H46="Complete"</formula>
    </cfRule>
  </conditionalFormatting>
  <conditionalFormatting sqref="A47">
    <cfRule type="expression" dxfId="183" priority="251">
      <formula>$H47="Complete"</formula>
    </cfRule>
  </conditionalFormatting>
  <conditionalFormatting sqref="A47">
    <cfRule type="expression" dxfId="182" priority="250">
      <formula>$H47="Complete"</formula>
    </cfRule>
  </conditionalFormatting>
  <conditionalFormatting sqref="C47:D47">
    <cfRule type="expression" dxfId="181" priority="248">
      <formula>$H47="Complete"</formula>
    </cfRule>
  </conditionalFormatting>
  <conditionalFormatting sqref="B47">
    <cfRule type="expression" dxfId="180" priority="247">
      <formula>$H47="Complete"</formula>
    </cfRule>
  </conditionalFormatting>
  <conditionalFormatting sqref="I47">
    <cfRule type="expression" dxfId="179" priority="246">
      <formula>$H47="Complete"</formula>
    </cfRule>
  </conditionalFormatting>
  <conditionalFormatting sqref="A48">
    <cfRule type="expression" dxfId="178" priority="245">
      <formula>$H48="Complete"</formula>
    </cfRule>
  </conditionalFormatting>
  <conditionalFormatting sqref="A48">
    <cfRule type="expression" dxfId="177" priority="244">
      <formula>$H48="Complete"</formula>
    </cfRule>
  </conditionalFormatting>
  <conditionalFormatting sqref="D48">
    <cfRule type="expression" dxfId="176" priority="243">
      <formula>$H48="Complete"</formula>
    </cfRule>
  </conditionalFormatting>
  <conditionalFormatting sqref="C48">
    <cfRule type="expression" dxfId="175" priority="242">
      <formula>$H48="Complete"</formula>
    </cfRule>
  </conditionalFormatting>
  <conditionalFormatting sqref="C48">
    <cfRule type="expression" dxfId="174" priority="241">
      <formula>$H48="Complete"</formula>
    </cfRule>
  </conditionalFormatting>
  <conditionalFormatting sqref="I48">
    <cfRule type="expression" dxfId="173" priority="240">
      <formula>$H48="Complete"</formula>
    </cfRule>
  </conditionalFormatting>
  <conditionalFormatting sqref="B48">
    <cfRule type="expression" dxfId="172" priority="239">
      <formula>$H48="Complete"</formula>
    </cfRule>
  </conditionalFormatting>
  <conditionalFormatting sqref="I49">
    <cfRule type="expression" dxfId="171" priority="223">
      <formula>$H49="Complete"</formula>
    </cfRule>
  </conditionalFormatting>
  <conditionalFormatting sqref="D49">
    <cfRule type="expression" dxfId="170" priority="222">
      <formula>$H49="Complete"</formula>
    </cfRule>
  </conditionalFormatting>
  <conditionalFormatting sqref="A49 C49">
    <cfRule type="expression" dxfId="169" priority="221">
      <formula>$H49="Complete"</formula>
    </cfRule>
  </conditionalFormatting>
  <conditionalFormatting sqref="B49">
    <cfRule type="expression" dxfId="168" priority="220">
      <formula>$H49="Complete"</formula>
    </cfRule>
  </conditionalFormatting>
  <conditionalFormatting sqref="A50">
    <cfRule type="expression" dxfId="167" priority="219">
      <formula>$H50="Complete"</formula>
    </cfRule>
  </conditionalFormatting>
  <conditionalFormatting sqref="C50:D50">
    <cfRule type="expression" dxfId="166" priority="217">
      <formula>$H50="Complete"</formula>
    </cfRule>
  </conditionalFormatting>
  <conditionalFormatting sqref="I50">
    <cfRule type="expression" dxfId="165" priority="216">
      <formula>$H50="Complete"</formula>
    </cfRule>
  </conditionalFormatting>
  <conditionalFormatting sqref="B50">
    <cfRule type="expression" dxfId="164" priority="215">
      <formula>$H50="Complete"</formula>
    </cfRule>
  </conditionalFormatting>
  <conditionalFormatting sqref="A51">
    <cfRule type="expression" dxfId="163" priority="214">
      <formula>$H51="Complete"</formula>
    </cfRule>
  </conditionalFormatting>
  <conditionalFormatting sqref="A51">
    <cfRule type="expression" dxfId="162" priority="213">
      <formula>$H51="Complete"</formula>
    </cfRule>
  </conditionalFormatting>
  <conditionalFormatting sqref="C51">
    <cfRule type="expression" dxfId="161" priority="212">
      <formula>$H51="Complete"</formula>
    </cfRule>
  </conditionalFormatting>
  <conditionalFormatting sqref="C51">
    <cfRule type="expression" dxfId="160" priority="211">
      <formula>$H51="Complete"</formula>
    </cfRule>
  </conditionalFormatting>
  <conditionalFormatting sqref="D51">
    <cfRule type="expression" dxfId="159" priority="210">
      <formula>$H51="Complete"</formula>
    </cfRule>
  </conditionalFormatting>
  <conditionalFormatting sqref="I51">
    <cfRule type="expression" dxfId="158" priority="209">
      <formula>$H51="Complete"</formula>
    </cfRule>
  </conditionalFormatting>
  <conditionalFormatting sqref="B51">
    <cfRule type="expression" dxfId="157" priority="207">
      <formula>$H51="Complete"</formula>
    </cfRule>
  </conditionalFormatting>
  <conditionalFormatting sqref="A43">
    <cfRule type="expression" dxfId="156" priority="192">
      <formula>$H43="Complete"</formula>
    </cfRule>
  </conditionalFormatting>
  <conditionalFormatting sqref="I43">
    <cfRule type="expression" dxfId="155" priority="191">
      <formula>$H43="Complete"</formula>
    </cfRule>
  </conditionalFormatting>
  <conditionalFormatting sqref="D43">
    <cfRule type="expression" dxfId="154" priority="190">
      <formula>$H43="Complete"</formula>
    </cfRule>
  </conditionalFormatting>
  <conditionalFormatting sqref="B43">
    <cfRule type="expression" dxfId="153" priority="189">
      <formula>$H43="Complete"</formula>
    </cfRule>
  </conditionalFormatting>
  <conditionalFormatting sqref="C43">
    <cfRule type="expression" dxfId="152" priority="188">
      <formula>$H43="Complete"</formula>
    </cfRule>
  </conditionalFormatting>
  <conditionalFormatting sqref="A40">
    <cfRule type="expression" dxfId="151" priority="65">
      <formula>$H40="Complete"</formula>
    </cfRule>
  </conditionalFormatting>
  <conditionalFormatting sqref="B40">
    <cfRule type="expression" dxfId="150" priority="64">
      <formula>$H40="Complete"</formula>
    </cfRule>
  </conditionalFormatting>
  <conditionalFormatting sqref="D40">
    <cfRule type="expression" dxfId="149" priority="61">
      <formula>$H40="Complete"</formula>
    </cfRule>
  </conditionalFormatting>
  <conditionalFormatting sqref="D40">
    <cfRule type="expression" dxfId="148" priority="63">
      <formula>$H40="Complete"</formula>
    </cfRule>
  </conditionalFormatting>
  <conditionalFormatting sqref="D40">
    <cfRule type="expression" dxfId="147" priority="62">
      <formula>$H40="Complete"</formula>
    </cfRule>
  </conditionalFormatting>
  <conditionalFormatting sqref="C40">
    <cfRule type="expression" dxfId="146" priority="60">
      <formula>$H40="Complete"</formula>
    </cfRule>
  </conditionalFormatting>
  <conditionalFormatting sqref="I40">
    <cfRule type="expression" dxfId="145" priority="59">
      <formula>$H40="Complete"</formula>
    </cfRule>
  </conditionalFormatting>
  <conditionalFormatting sqref="H33:H55">
    <cfRule type="expression" dxfId="144" priority="51">
      <formula>$H33="Complete"</formula>
    </cfRule>
  </conditionalFormatting>
  <conditionalFormatting sqref="D34">
    <cfRule type="expression" dxfId="143" priority="48">
      <formula>$H34="Complete"</formula>
    </cfRule>
  </conditionalFormatting>
  <conditionalFormatting sqref="B34">
    <cfRule type="expression" dxfId="142" priority="47">
      <formula>$H34="Complete"</formula>
    </cfRule>
  </conditionalFormatting>
  <conditionalFormatting sqref="C34">
    <cfRule type="expression" dxfId="141" priority="46">
      <formula>$H34="Complete"</formula>
    </cfRule>
  </conditionalFormatting>
  <conditionalFormatting sqref="C34">
    <cfRule type="expression" dxfId="140" priority="45">
      <formula>$H34="Complete"</formula>
    </cfRule>
  </conditionalFormatting>
  <conditionalFormatting sqref="I34">
    <cfRule type="expression" dxfId="139" priority="44">
      <formula>$H34="Complete"</formula>
    </cfRule>
  </conditionalFormatting>
  <conditionalFormatting sqref="A34">
    <cfRule type="expression" dxfId="138" priority="49">
      <formula>$H34="Complete"</formula>
    </cfRule>
  </conditionalFormatting>
  <conditionalFormatting sqref="D33">
    <cfRule type="expression" dxfId="137" priority="41">
      <formula>$H33="Complete"</formula>
    </cfRule>
  </conditionalFormatting>
  <conditionalFormatting sqref="C33">
    <cfRule type="expression" dxfId="136" priority="40">
      <formula>$H33="Complete"</formula>
    </cfRule>
  </conditionalFormatting>
  <conditionalFormatting sqref="C33">
    <cfRule type="expression" dxfId="135" priority="39">
      <formula>$H33="Complete"</formula>
    </cfRule>
  </conditionalFormatting>
  <conditionalFormatting sqref="A33">
    <cfRule type="expression" dxfId="134" priority="43">
      <formula>$H33="Complete"</formula>
    </cfRule>
  </conditionalFormatting>
  <conditionalFormatting sqref="A33">
    <cfRule type="expression" dxfId="133" priority="42">
      <formula>$H33="Complete"</formula>
    </cfRule>
  </conditionalFormatting>
  <conditionalFormatting sqref="B33">
    <cfRule type="expression" dxfId="132" priority="38">
      <formula>$H33="Complete"</formula>
    </cfRule>
  </conditionalFormatting>
  <conditionalFormatting sqref="I33">
    <cfRule type="expression" dxfId="131" priority="37">
      <formula>$H33="Complete"</formula>
    </cfRule>
  </conditionalFormatting>
  <conditionalFormatting sqref="A35:D35">
    <cfRule type="expression" dxfId="130" priority="35">
      <formula>$H35="Complete"</formula>
    </cfRule>
  </conditionalFormatting>
  <conditionalFormatting sqref="I35">
    <cfRule type="expression" dxfId="129" priority="34">
      <formula>$H35="Complete"</formula>
    </cfRule>
  </conditionalFormatting>
  <conditionalFormatting sqref="A36:D36">
    <cfRule type="expression" dxfId="128" priority="32">
      <formula>$H36="Complete"</formula>
    </cfRule>
  </conditionalFormatting>
  <conditionalFormatting sqref="A37:D37">
    <cfRule type="expression" dxfId="127" priority="31">
      <formula>$H37="Complete"</formula>
    </cfRule>
  </conditionalFormatting>
  <conditionalFormatting sqref="I36">
    <cfRule type="expression" dxfId="126" priority="30">
      <formula>$H36="Complete"</formula>
    </cfRule>
  </conditionalFormatting>
  <conditionalFormatting sqref="I37">
    <cfRule type="expression" dxfId="125" priority="29">
      <formula>$H37="Complete"</formula>
    </cfRule>
  </conditionalFormatting>
  <conditionalFormatting sqref="A38">
    <cfRule type="expression" dxfId="124" priority="27">
      <formula>$H38="Complete"</formula>
    </cfRule>
  </conditionalFormatting>
  <conditionalFormatting sqref="D38">
    <cfRule type="expression" dxfId="123" priority="24">
      <formula>$H38="Complete"</formula>
    </cfRule>
  </conditionalFormatting>
  <conditionalFormatting sqref="D38">
    <cfRule type="expression" dxfId="122" priority="26">
      <formula>$H38="Complete"</formula>
    </cfRule>
  </conditionalFormatting>
  <conditionalFormatting sqref="D38">
    <cfRule type="expression" dxfId="121" priority="25">
      <formula>$H38="Complete"</formula>
    </cfRule>
  </conditionalFormatting>
  <conditionalFormatting sqref="I38">
    <cfRule type="expression" dxfId="120" priority="23">
      <formula>$H38="Complete"</formula>
    </cfRule>
  </conditionalFormatting>
  <conditionalFormatting sqref="B38">
    <cfRule type="expression" dxfId="119" priority="22">
      <formula>$H38="Complete"</formula>
    </cfRule>
  </conditionalFormatting>
  <conditionalFormatting sqref="C38">
    <cfRule type="expression" dxfId="118" priority="21">
      <formula>$H38="Complete"</formula>
    </cfRule>
  </conditionalFormatting>
  <conditionalFormatting sqref="A39">
    <cfRule type="expression" dxfId="117" priority="20">
      <formula>$H39="Complete"</formula>
    </cfRule>
  </conditionalFormatting>
  <conditionalFormatting sqref="B39:D39 I39">
    <cfRule type="expression" dxfId="116" priority="19">
      <formula>$H39="Complete"</formula>
    </cfRule>
  </conditionalFormatting>
  <conditionalFormatting sqref="B41">
    <cfRule type="expression" dxfId="115" priority="15">
      <formula>$H41="Complete"</formula>
    </cfRule>
  </conditionalFormatting>
  <conditionalFormatting sqref="A41 D41">
    <cfRule type="expression" dxfId="114" priority="18">
      <formula>$H41="Complete"</formula>
    </cfRule>
  </conditionalFormatting>
  <conditionalFormatting sqref="C41">
    <cfRule type="expression" dxfId="113" priority="17">
      <formula>$H41="Complete"</formula>
    </cfRule>
  </conditionalFormatting>
  <conditionalFormatting sqref="C41">
    <cfRule type="expression" dxfId="112" priority="16">
      <formula>$H41="Complete"</formula>
    </cfRule>
  </conditionalFormatting>
  <conditionalFormatting sqref="I41">
    <cfRule type="expression" dxfId="111" priority="14">
      <formula>$H41="Complete"</formula>
    </cfRule>
  </conditionalFormatting>
  <conditionalFormatting sqref="A42">
    <cfRule type="expression" dxfId="110" priority="11">
      <formula>$H42="Complete"</formula>
    </cfRule>
  </conditionalFormatting>
  <conditionalFormatting sqref="B42">
    <cfRule type="expression" dxfId="109" priority="9">
      <formula>$H42="Complete"</formula>
    </cfRule>
  </conditionalFormatting>
  <conditionalFormatting sqref="I42">
    <cfRule type="expression" dxfId="108" priority="8">
      <formula>$H42="Complete"</formula>
    </cfRule>
  </conditionalFormatting>
  <conditionalFormatting sqref="C42">
    <cfRule type="expression" dxfId="107" priority="7">
      <formula>$H42="Complete"</formula>
    </cfRule>
  </conditionalFormatting>
  <conditionalFormatting sqref="C42">
    <cfRule type="expression" dxfId="106" priority="6">
      <formula>$H42="Complete"</formula>
    </cfRule>
  </conditionalFormatting>
  <conditionalFormatting sqref="D42">
    <cfRule type="expression" dxfId="105" priority="5">
      <formula>$H42="Complete"</formula>
    </cfRule>
  </conditionalFormatting>
  <conditionalFormatting sqref="I6:I31">
    <cfRule type="cellIs" dxfId="104" priority="4" operator="equal">
      <formula>"Needs Trained"</formula>
    </cfRule>
  </conditionalFormatting>
  <conditionalFormatting sqref="I6:I31">
    <cfRule type="cellIs" dxfId="103" priority="3" operator="equal">
      <formula>"Signed Off"</formula>
    </cfRule>
  </conditionalFormatting>
  <conditionalFormatting sqref="I5">
    <cfRule type="cellIs" dxfId="102" priority="2" operator="equal">
      <formula>"Needs Trained"</formula>
    </cfRule>
  </conditionalFormatting>
  <conditionalFormatting sqref="I5">
    <cfRule type="cellIs" dxfId="101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142875</xdr:rowOff>
                  </from>
                  <to>
                    <xdr:col>12</xdr:col>
                    <xdr:colOff>552450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A00-000007000000}">
          <x14:formula1>
            <xm:f>ProjectList!$B$606:$B$628</xm:f>
          </x14:formula1>
          <xm:sqref>H2</xm:sqref>
        </x14:dataValidation>
        <x14:dataValidation type="list" allowBlank="1" showInputMessage="1" showErrorMessage="1" xr:uid="{D58CD474-5058-4B42-BC5B-ADF0CECC9963}">
          <x14:formula1>
            <xm:f>ProjectList!$B$2:$B$600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28"/>
  <sheetViews>
    <sheetView zoomScaleNormal="100" workbookViewId="0">
      <pane ySplit="1" topLeftCell="A593" activePane="bottomLeft" state="frozen"/>
      <selection pane="bottomLeft" activeCell="B588" sqref="B588"/>
    </sheetView>
  </sheetViews>
  <sheetFormatPr defaultRowHeight="12.75" x14ac:dyDescent="0.2"/>
  <cols>
    <col min="1" max="1" width="5.42578125" customWidth="1"/>
    <col min="2" max="2" width="42.42578125" customWidth="1"/>
    <col min="3" max="3" width="22" customWidth="1"/>
    <col min="4" max="4" width="41" customWidth="1"/>
    <col min="5" max="5" width="34.28515625" customWidth="1"/>
    <col min="6" max="6" width="9.28515625" customWidth="1"/>
  </cols>
  <sheetData>
    <row r="1" spans="1:44" x14ac:dyDescent="0.2">
      <c r="A1" s="2"/>
      <c r="B1" s="3" t="s">
        <v>97</v>
      </c>
      <c r="C1" s="3" t="s">
        <v>19</v>
      </c>
      <c r="D1" s="3" t="s">
        <v>20</v>
      </c>
      <c r="E1" s="3" t="s">
        <v>1265</v>
      </c>
      <c r="F1" s="3" t="s">
        <v>1266</v>
      </c>
    </row>
    <row r="2" spans="1:44" x14ac:dyDescent="0.2">
      <c r="B2" s="2" t="s">
        <v>357</v>
      </c>
      <c r="C2" s="2"/>
      <c r="D2" s="2"/>
      <c r="E2" s="2"/>
    </row>
    <row r="3" spans="1:44" x14ac:dyDescent="0.2">
      <c r="B3" s="2" t="s">
        <v>442</v>
      </c>
      <c r="C3" s="2"/>
      <c r="D3" s="2"/>
    </row>
    <row r="4" spans="1:44" x14ac:dyDescent="0.2">
      <c r="B4" s="2" t="s">
        <v>389</v>
      </c>
      <c r="C4" s="2"/>
      <c r="D4" s="2"/>
    </row>
    <row r="5" spans="1:44" x14ac:dyDescent="0.2">
      <c r="B5" s="2" t="s">
        <v>589</v>
      </c>
      <c r="C5" s="2"/>
      <c r="D5" s="2" t="s">
        <v>590</v>
      </c>
    </row>
    <row r="6" spans="1:44" x14ac:dyDescent="0.2">
      <c r="B6" s="2" t="s">
        <v>662</v>
      </c>
      <c r="C6" s="2"/>
      <c r="D6" s="2">
        <v>605116104</v>
      </c>
    </row>
    <row r="7" spans="1:44" x14ac:dyDescent="0.2">
      <c r="B7" t="s">
        <v>1215</v>
      </c>
      <c r="C7" s="2"/>
      <c r="D7" s="2"/>
    </row>
    <row r="8" spans="1:44" x14ac:dyDescent="0.2">
      <c r="B8" s="2" t="s">
        <v>1112</v>
      </c>
      <c r="C8" s="2"/>
      <c r="D8" s="2"/>
    </row>
    <row r="9" spans="1:44" x14ac:dyDescent="0.2">
      <c r="B9" s="2" t="s">
        <v>350</v>
      </c>
      <c r="C9" s="2"/>
      <c r="D9" s="2"/>
    </row>
    <row r="10" spans="1:44" x14ac:dyDescent="0.2">
      <c r="B10" s="2" t="s">
        <v>180</v>
      </c>
      <c r="C10" s="2"/>
      <c r="D10" s="2" t="s">
        <v>183</v>
      </c>
    </row>
    <row r="11" spans="1:44" x14ac:dyDescent="0.2">
      <c r="B11" s="2" t="s">
        <v>1048</v>
      </c>
      <c r="C11" s="2"/>
      <c r="D11" s="2" t="s">
        <v>1049</v>
      </c>
    </row>
    <row r="12" spans="1:44" x14ac:dyDescent="0.2">
      <c r="B12" s="2" t="s">
        <v>325</v>
      </c>
      <c r="C12" s="2"/>
      <c r="D12" s="2"/>
    </row>
    <row r="13" spans="1:44" x14ac:dyDescent="0.2">
      <c r="B13" s="2" t="s">
        <v>376</v>
      </c>
      <c r="C13" s="2"/>
      <c r="D13" s="2" t="s">
        <v>377</v>
      </c>
    </row>
    <row r="14" spans="1:44" x14ac:dyDescent="0.2">
      <c r="B14" s="2" t="s">
        <v>1015</v>
      </c>
      <c r="C14" s="2" t="s">
        <v>1016</v>
      </c>
      <c r="D14" s="2" t="s">
        <v>1026</v>
      </c>
    </row>
    <row r="15" spans="1:44" ht="38.25" x14ac:dyDescent="0.2">
      <c r="B15" s="2" t="s">
        <v>830</v>
      </c>
      <c r="C15" s="2"/>
      <c r="D15" s="2"/>
      <c r="AR15" s="364" t="s">
        <v>1221</v>
      </c>
    </row>
    <row r="16" spans="1:44" ht="38.25" x14ac:dyDescent="0.2">
      <c r="B16" s="2" t="s">
        <v>743</v>
      </c>
      <c r="C16" s="2" t="s">
        <v>1051</v>
      </c>
      <c r="D16" s="2" t="s">
        <v>1014</v>
      </c>
      <c r="AR16" s="364" t="s">
        <v>1221</v>
      </c>
    </row>
    <row r="17" spans="2:44" ht="38.25" x14ac:dyDescent="0.2">
      <c r="B17" s="2" t="s">
        <v>426</v>
      </c>
      <c r="C17" s="2"/>
      <c r="D17" s="2"/>
      <c r="AR17" s="364" t="s">
        <v>1221</v>
      </c>
    </row>
    <row r="18" spans="2:44" x14ac:dyDescent="0.2">
      <c r="B18" s="2" t="s">
        <v>211</v>
      </c>
      <c r="C18" s="2" t="s">
        <v>208</v>
      </c>
      <c r="D18" s="2" t="s">
        <v>212</v>
      </c>
    </row>
    <row r="19" spans="2:44" x14ac:dyDescent="0.2">
      <c r="B19" s="2" t="s">
        <v>126</v>
      </c>
      <c r="C19" s="2"/>
      <c r="D19" s="2" t="s">
        <v>123</v>
      </c>
    </row>
    <row r="20" spans="2:44" x14ac:dyDescent="0.2">
      <c r="B20" s="2" t="s">
        <v>176</v>
      </c>
      <c r="C20" s="2"/>
      <c r="D20" s="2" t="s">
        <v>175</v>
      </c>
    </row>
    <row r="21" spans="2:44" x14ac:dyDescent="0.2">
      <c r="B21" s="2" t="s">
        <v>369</v>
      </c>
      <c r="C21" s="2"/>
      <c r="D21" s="2"/>
    </row>
    <row r="22" spans="2:44" x14ac:dyDescent="0.2">
      <c r="B22" s="2" t="s">
        <v>390</v>
      </c>
      <c r="C22" s="2"/>
      <c r="D22" s="2" t="s">
        <v>391</v>
      </c>
    </row>
    <row r="23" spans="2:44" x14ac:dyDescent="0.2">
      <c r="B23" s="2" t="s">
        <v>385</v>
      </c>
      <c r="C23" s="2"/>
      <c r="D23" s="2"/>
    </row>
    <row r="24" spans="2:44" x14ac:dyDescent="0.2">
      <c r="B24" s="2" t="s">
        <v>416</v>
      </c>
      <c r="C24" s="2"/>
      <c r="D24" s="2" t="s">
        <v>415</v>
      </c>
    </row>
    <row r="25" spans="2:44" x14ac:dyDescent="0.2">
      <c r="B25" s="2" t="s">
        <v>403</v>
      </c>
      <c r="C25" s="2"/>
      <c r="D25" s="2"/>
    </row>
    <row r="26" spans="2:44" x14ac:dyDescent="0.2">
      <c r="B26" s="2" t="s">
        <v>402</v>
      </c>
      <c r="C26" s="2"/>
      <c r="D26" s="2"/>
    </row>
    <row r="27" spans="2:44" x14ac:dyDescent="0.2">
      <c r="B27" s="2" t="s">
        <v>417</v>
      </c>
      <c r="C27" s="2"/>
      <c r="D27" s="2" t="s">
        <v>415</v>
      </c>
    </row>
    <row r="28" spans="2:44" x14ac:dyDescent="0.2">
      <c r="B28" s="2" t="s">
        <v>773</v>
      </c>
      <c r="C28" s="2" t="s">
        <v>975</v>
      </c>
      <c r="D28" s="2" t="s">
        <v>908</v>
      </c>
    </row>
    <row r="29" spans="2:44" x14ac:dyDescent="0.2">
      <c r="B29" s="2" t="s">
        <v>1108</v>
      </c>
      <c r="C29" s="2"/>
      <c r="D29" s="2" t="s">
        <v>1109</v>
      </c>
    </row>
    <row r="30" spans="2:44" x14ac:dyDescent="0.2">
      <c r="B30" s="2" t="s">
        <v>923</v>
      </c>
      <c r="C30" s="2" t="s">
        <v>168</v>
      </c>
      <c r="D30" s="2" t="s">
        <v>921</v>
      </c>
    </row>
    <row r="31" spans="2:44" x14ac:dyDescent="0.2">
      <c r="B31" s="2" t="s">
        <v>693</v>
      </c>
      <c r="C31" s="2"/>
      <c r="D31" s="2"/>
    </row>
    <row r="32" spans="2:44" x14ac:dyDescent="0.2">
      <c r="B32" s="2" t="s">
        <v>552</v>
      </c>
      <c r="C32" s="2"/>
      <c r="D32" s="2"/>
    </row>
    <row r="33" spans="1:6" x14ac:dyDescent="0.2">
      <c r="A33" s="2"/>
      <c r="B33" s="2" t="s">
        <v>410</v>
      </c>
      <c r="C33" s="2"/>
      <c r="D33" s="2"/>
    </row>
    <row r="34" spans="1:6" x14ac:dyDescent="0.2">
      <c r="B34" s="2" t="s">
        <v>209</v>
      </c>
      <c r="C34" s="2"/>
      <c r="D34" s="2"/>
    </row>
    <row r="35" spans="1:6" x14ac:dyDescent="0.2">
      <c r="B35" s="2" t="s">
        <v>629</v>
      </c>
      <c r="C35" s="2"/>
      <c r="D35" s="2"/>
    </row>
    <row r="36" spans="1:6" x14ac:dyDescent="0.2">
      <c r="B36" s="2" t="s">
        <v>513</v>
      </c>
      <c r="C36" s="2"/>
      <c r="D36" s="2"/>
    </row>
    <row r="37" spans="1:6" x14ac:dyDescent="0.2">
      <c r="B37" s="2" t="s">
        <v>1071</v>
      </c>
      <c r="C37" s="2" t="s">
        <v>168</v>
      </c>
      <c r="D37" s="2" t="s">
        <v>1075</v>
      </c>
    </row>
    <row r="38" spans="1:6" x14ac:dyDescent="0.2">
      <c r="B38" s="2" t="s">
        <v>388</v>
      </c>
      <c r="C38" s="2" t="s">
        <v>352</v>
      </c>
      <c r="D38" s="2"/>
    </row>
    <row r="39" spans="1:6" x14ac:dyDescent="0.2">
      <c r="B39" s="2" t="s">
        <v>845</v>
      </c>
      <c r="C39" s="2"/>
      <c r="D39" s="2"/>
    </row>
    <row r="40" spans="1:6" x14ac:dyDescent="0.2">
      <c r="B40" s="2" t="s">
        <v>1376</v>
      </c>
      <c r="C40" s="2"/>
      <c r="D40" s="2"/>
    </row>
    <row r="41" spans="1:6" x14ac:dyDescent="0.2">
      <c r="B41" s="2" t="s">
        <v>935</v>
      </c>
      <c r="C41" s="2" t="s">
        <v>937</v>
      </c>
      <c r="D41" s="2" t="s">
        <v>936</v>
      </c>
      <c r="E41" s="2" t="s">
        <v>452</v>
      </c>
      <c r="F41" s="2" t="s">
        <v>881</v>
      </c>
    </row>
    <row r="42" spans="1:6" x14ac:dyDescent="0.2">
      <c r="B42" s="2" t="s">
        <v>539</v>
      </c>
      <c r="C42" s="2"/>
      <c r="D42" s="2"/>
    </row>
    <row r="43" spans="1:6" x14ac:dyDescent="0.2">
      <c r="B43" s="2" t="s">
        <v>111</v>
      </c>
      <c r="C43" s="2" t="s">
        <v>646</v>
      </c>
      <c r="D43" s="2" t="s">
        <v>575</v>
      </c>
    </row>
    <row r="44" spans="1:6" x14ac:dyDescent="0.2">
      <c r="B44" s="2" t="s">
        <v>640</v>
      </c>
      <c r="C44" s="2"/>
      <c r="D44" s="2"/>
      <c r="E44" s="2"/>
    </row>
    <row r="45" spans="1:6" x14ac:dyDescent="0.2">
      <c r="B45" s="2" t="s">
        <v>367</v>
      </c>
      <c r="C45" s="2"/>
      <c r="D45" s="2"/>
    </row>
    <row r="46" spans="1:6" x14ac:dyDescent="0.2">
      <c r="B46" s="2" t="s">
        <v>400</v>
      </c>
      <c r="C46" s="2"/>
      <c r="D46" s="2"/>
    </row>
    <row r="47" spans="1:6" x14ac:dyDescent="0.2">
      <c r="B47" s="2" t="s">
        <v>399</v>
      </c>
      <c r="C47" s="2"/>
      <c r="D47" s="2"/>
    </row>
    <row r="48" spans="1:6" x14ac:dyDescent="0.2">
      <c r="B48" s="2" t="s">
        <v>184</v>
      </c>
      <c r="C48" s="2" t="s">
        <v>381</v>
      </c>
      <c r="D48" s="2" t="s">
        <v>382</v>
      </c>
    </row>
    <row r="49" spans="1:4" x14ac:dyDescent="0.2">
      <c r="B49" s="2" t="s">
        <v>300</v>
      </c>
      <c r="C49" s="2" t="s">
        <v>98</v>
      </c>
      <c r="D49" s="2" t="s">
        <v>98</v>
      </c>
    </row>
    <row r="50" spans="1:4" x14ac:dyDescent="0.2">
      <c r="B50" s="2" t="s">
        <v>560</v>
      </c>
      <c r="C50" s="2"/>
      <c r="D50" s="2"/>
    </row>
    <row r="51" spans="1:4" x14ac:dyDescent="0.2">
      <c r="B51" s="2" t="s">
        <v>362</v>
      </c>
      <c r="C51" s="2"/>
      <c r="D51" s="2"/>
    </row>
    <row r="52" spans="1:4" x14ac:dyDescent="0.2">
      <c r="B52" s="2" t="s">
        <v>127</v>
      </c>
      <c r="C52" s="2"/>
      <c r="D52" s="2" t="s">
        <v>852</v>
      </c>
    </row>
    <row r="53" spans="1:4" x14ac:dyDescent="0.2">
      <c r="B53" s="2" t="s">
        <v>697</v>
      </c>
      <c r="C53" s="2"/>
      <c r="D53" s="2" t="s">
        <v>696</v>
      </c>
    </row>
    <row r="54" spans="1:4" x14ac:dyDescent="0.2">
      <c r="B54" s="2" t="s">
        <v>805</v>
      </c>
      <c r="C54" s="2"/>
      <c r="D54" s="2"/>
    </row>
    <row r="55" spans="1:4" x14ac:dyDescent="0.2">
      <c r="B55" s="2" t="s">
        <v>1009</v>
      </c>
      <c r="C55" s="2"/>
      <c r="D55" s="2" t="s">
        <v>1011</v>
      </c>
    </row>
    <row r="56" spans="1:4" x14ac:dyDescent="0.2">
      <c r="B56" s="2" t="s">
        <v>779</v>
      </c>
      <c r="C56" s="2"/>
      <c r="D56" s="2"/>
    </row>
    <row r="57" spans="1:4" x14ac:dyDescent="0.2">
      <c r="B57" s="2" t="s">
        <v>695</v>
      </c>
    </row>
    <row r="58" spans="1:4" x14ac:dyDescent="0.2">
      <c r="B58" s="2" t="s">
        <v>670</v>
      </c>
    </row>
    <row r="59" spans="1:4" x14ac:dyDescent="0.2">
      <c r="B59" s="2" t="s">
        <v>1010</v>
      </c>
      <c r="D59" t="s">
        <v>1012</v>
      </c>
    </row>
    <row r="60" spans="1:4" x14ac:dyDescent="0.2">
      <c r="B60" s="2" t="s">
        <v>360</v>
      </c>
      <c r="C60" s="2"/>
      <c r="D60" s="2"/>
    </row>
    <row r="61" spans="1:4" x14ac:dyDescent="0.2">
      <c r="A61" s="2"/>
      <c r="B61" s="2" t="s">
        <v>599</v>
      </c>
      <c r="C61" s="2"/>
      <c r="D61" s="2"/>
    </row>
    <row r="62" spans="1:4" x14ac:dyDescent="0.2">
      <c r="A62" s="2"/>
      <c r="B62" s="2" t="s">
        <v>941</v>
      </c>
      <c r="C62" s="2"/>
      <c r="D62" s="2" t="s">
        <v>927</v>
      </c>
    </row>
    <row r="63" spans="1:4" x14ac:dyDescent="0.2">
      <c r="B63" s="2" t="s">
        <v>419</v>
      </c>
      <c r="C63" s="2"/>
      <c r="D63" s="2"/>
    </row>
    <row r="64" spans="1:4" x14ac:dyDescent="0.2">
      <c r="A64" s="2"/>
      <c r="B64" s="2" t="s">
        <v>592</v>
      </c>
      <c r="C64" s="2"/>
    </row>
    <row r="65" spans="1:4" x14ac:dyDescent="0.2">
      <c r="B65" s="2" t="s">
        <v>330</v>
      </c>
      <c r="C65" s="2" t="s">
        <v>331</v>
      </c>
      <c r="D65" s="2"/>
    </row>
    <row r="66" spans="1:4" x14ac:dyDescent="0.2">
      <c r="B66" s="2" t="s">
        <v>205</v>
      </c>
      <c r="C66" s="2"/>
      <c r="D66" s="2"/>
    </row>
    <row r="67" spans="1:4" x14ac:dyDescent="0.2">
      <c r="B67" s="2" t="s">
        <v>450</v>
      </c>
      <c r="C67" s="2" t="s">
        <v>451</v>
      </c>
      <c r="D67" s="2"/>
    </row>
    <row r="68" spans="1:4" x14ac:dyDescent="0.2">
      <c r="B68" s="2" t="s">
        <v>372</v>
      </c>
      <c r="C68" s="2"/>
      <c r="D68" s="2"/>
    </row>
    <row r="69" spans="1:4" x14ac:dyDescent="0.2">
      <c r="B69" s="2" t="s">
        <v>149</v>
      </c>
      <c r="C69" s="2"/>
      <c r="D69" s="2"/>
    </row>
    <row r="70" spans="1:4" x14ac:dyDescent="0.2">
      <c r="B70" s="2" t="s">
        <v>368</v>
      </c>
      <c r="C70" s="2"/>
      <c r="D70" s="2"/>
    </row>
    <row r="71" spans="1:4" x14ac:dyDescent="0.2">
      <c r="B71" s="2" t="s">
        <v>600</v>
      </c>
      <c r="C71" s="2"/>
      <c r="D71" s="2"/>
    </row>
    <row r="72" spans="1:4" x14ac:dyDescent="0.2">
      <c r="A72" s="2"/>
      <c r="B72" s="2" t="s">
        <v>1200</v>
      </c>
      <c r="C72" s="2"/>
      <c r="D72" s="2" t="s">
        <v>1201</v>
      </c>
    </row>
    <row r="73" spans="1:4" x14ac:dyDescent="0.2">
      <c r="A73" s="2"/>
      <c r="B73" s="2" t="s">
        <v>1166</v>
      </c>
      <c r="C73" s="2"/>
      <c r="D73" s="2" t="s">
        <v>1167</v>
      </c>
    </row>
    <row r="74" spans="1:4" x14ac:dyDescent="0.2">
      <c r="A74" s="2"/>
      <c r="B74" s="2" t="s">
        <v>952</v>
      </c>
      <c r="C74" s="2"/>
      <c r="D74" s="2"/>
    </row>
    <row r="75" spans="1:4" x14ac:dyDescent="0.2">
      <c r="B75" s="2" t="s">
        <v>996</v>
      </c>
      <c r="C75" s="2"/>
      <c r="D75" s="2"/>
    </row>
    <row r="76" spans="1:4" x14ac:dyDescent="0.2">
      <c r="B76" s="2" t="s">
        <v>710</v>
      </c>
      <c r="C76" s="2"/>
      <c r="D76" s="2"/>
    </row>
    <row r="77" spans="1:4" x14ac:dyDescent="0.2">
      <c r="B77" s="2" t="s">
        <v>580</v>
      </c>
      <c r="C77" s="2"/>
    </row>
    <row r="78" spans="1:4" x14ac:dyDescent="0.2">
      <c r="B78" s="2" t="s">
        <v>1144</v>
      </c>
      <c r="C78" s="2"/>
      <c r="D78" t="s">
        <v>1145</v>
      </c>
    </row>
    <row r="79" spans="1:4" x14ac:dyDescent="0.2">
      <c r="B79" s="2" t="s">
        <v>961</v>
      </c>
      <c r="C79" s="2"/>
      <c r="D79" s="2"/>
    </row>
    <row r="80" spans="1:4" x14ac:dyDescent="0.2">
      <c r="B80" s="2" t="s">
        <v>713</v>
      </c>
      <c r="C80" s="2"/>
      <c r="D80" s="2" t="s">
        <v>1242</v>
      </c>
    </row>
    <row r="81" spans="2:4" x14ac:dyDescent="0.2">
      <c r="B81" s="2" t="s">
        <v>751</v>
      </c>
      <c r="C81" s="2"/>
      <c r="D81" s="2"/>
    </row>
    <row r="82" spans="2:4" x14ac:dyDescent="0.2">
      <c r="B82" s="2" t="s">
        <v>363</v>
      </c>
      <c r="C82" s="2"/>
      <c r="D82" s="2"/>
    </row>
    <row r="83" spans="2:4" x14ac:dyDescent="0.2">
      <c r="B83" s="2" t="s">
        <v>821</v>
      </c>
      <c r="C83" s="2" t="s">
        <v>307</v>
      </c>
      <c r="D83" s="2" t="s">
        <v>98</v>
      </c>
    </row>
    <row r="84" spans="2:4" x14ac:dyDescent="0.2">
      <c r="B84" s="2" t="s">
        <v>823</v>
      </c>
      <c r="C84" s="2" t="s">
        <v>571</v>
      </c>
      <c r="D84" s="2" t="s">
        <v>572</v>
      </c>
    </row>
    <row r="85" spans="2:4" x14ac:dyDescent="0.2">
      <c r="B85" s="2" t="s">
        <v>822</v>
      </c>
      <c r="C85" s="2"/>
      <c r="D85" s="2"/>
    </row>
    <row r="86" spans="2:4" x14ac:dyDescent="0.2">
      <c r="B86" s="2" t="s">
        <v>818</v>
      </c>
      <c r="C86" s="2"/>
      <c r="D86" s="2"/>
    </row>
    <row r="87" spans="2:4" x14ac:dyDescent="0.2">
      <c r="B87" s="2" t="s">
        <v>820</v>
      </c>
      <c r="C87" s="2"/>
      <c r="D87" s="2"/>
    </row>
    <row r="88" spans="2:4" x14ac:dyDescent="0.2">
      <c r="B88" s="2" t="s">
        <v>819</v>
      </c>
      <c r="C88" s="2" t="s">
        <v>449</v>
      </c>
      <c r="D88" s="2"/>
    </row>
    <row r="89" spans="2:4" x14ac:dyDescent="0.2">
      <c r="B89" s="2" t="s">
        <v>828</v>
      </c>
      <c r="C89" s="2"/>
      <c r="D89" s="2"/>
    </row>
    <row r="90" spans="2:4" x14ac:dyDescent="0.2">
      <c r="B90" s="2" t="s">
        <v>825</v>
      </c>
      <c r="C90" s="2" t="s">
        <v>449</v>
      </c>
      <c r="D90" s="2"/>
    </row>
    <row r="91" spans="2:4" x14ac:dyDescent="0.2">
      <c r="B91" s="2" t="s">
        <v>1205</v>
      </c>
      <c r="C91" s="2"/>
      <c r="D91" s="2"/>
    </row>
    <row r="92" spans="2:4" x14ac:dyDescent="0.2">
      <c r="B92" s="2" t="s">
        <v>815</v>
      </c>
      <c r="C92" s="2"/>
      <c r="D92" s="2"/>
    </row>
    <row r="93" spans="2:4" x14ac:dyDescent="0.2">
      <c r="B93" s="2" t="s">
        <v>816</v>
      </c>
      <c r="C93" s="2"/>
      <c r="D93" s="2"/>
    </row>
    <row r="94" spans="2:4" x14ac:dyDescent="0.2">
      <c r="B94" s="2" t="s">
        <v>890</v>
      </c>
      <c r="C94" s="2"/>
      <c r="D94" s="2"/>
    </row>
    <row r="95" spans="2:4" x14ac:dyDescent="0.2">
      <c r="B95" s="2" t="s">
        <v>814</v>
      </c>
      <c r="C95" s="2"/>
      <c r="D95" s="2"/>
    </row>
    <row r="96" spans="2:4" x14ac:dyDescent="0.2">
      <c r="B96" s="2" t="s">
        <v>813</v>
      </c>
      <c r="C96" s="2"/>
      <c r="D96" s="2" t="s">
        <v>435</v>
      </c>
    </row>
    <row r="97" spans="2:4" x14ac:dyDescent="0.2">
      <c r="B97" s="2" t="s">
        <v>824</v>
      </c>
      <c r="C97" s="2"/>
      <c r="D97" s="2"/>
    </row>
    <row r="98" spans="2:4" x14ac:dyDescent="0.2">
      <c r="B98" s="2" t="s">
        <v>817</v>
      </c>
      <c r="C98" s="2"/>
      <c r="D98" s="2"/>
    </row>
    <row r="99" spans="2:4" x14ac:dyDescent="0.2">
      <c r="B99" s="2" t="s">
        <v>802</v>
      </c>
      <c r="C99" s="2"/>
      <c r="D99" s="2"/>
    </row>
    <row r="100" spans="2:4" x14ac:dyDescent="0.2">
      <c r="B100" s="2" t="s">
        <v>801</v>
      </c>
      <c r="C100" s="2"/>
      <c r="D100" s="2"/>
    </row>
    <row r="101" spans="2:4" x14ac:dyDescent="0.2">
      <c r="B101" s="2" t="s">
        <v>812</v>
      </c>
      <c r="C101" s="2"/>
      <c r="D101" s="2"/>
    </row>
    <row r="102" spans="2:4" x14ac:dyDescent="0.2">
      <c r="B102" s="2" t="s">
        <v>380</v>
      </c>
      <c r="C102" s="2"/>
      <c r="D102" s="2"/>
    </row>
    <row r="103" spans="2:4" x14ac:dyDescent="0.2">
      <c r="B103" s="2" t="s">
        <v>514</v>
      </c>
      <c r="C103" s="2"/>
      <c r="D103" s="2"/>
    </row>
    <row r="104" spans="2:4" x14ac:dyDescent="0.2">
      <c r="B104" s="2" t="s">
        <v>517</v>
      </c>
      <c r="C104" s="2"/>
      <c r="D104" s="2"/>
    </row>
    <row r="105" spans="2:4" x14ac:dyDescent="0.2">
      <c r="B105" s="2" t="s">
        <v>519</v>
      </c>
      <c r="C105" s="2"/>
      <c r="D105" s="2"/>
    </row>
    <row r="106" spans="2:4" x14ac:dyDescent="0.2">
      <c r="B106" s="2" t="s">
        <v>605</v>
      </c>
      <c r="C106" s="2"/>
      <c r="D106" s="2" t="s">
        <v>614</v>
      </c>
    </row>
    <row r="107" spans="2:4" x14ac:dyDescent="0.2">
      <c r="B107" s="2" t="s">
        <v>313</v>
      </c>
      <c r="C107" s="2"/>
      <c r="D107" s="2"/>
    </row>
    <row r="108" spans="2:4" x14ac:dyDescent="0.2">
      <c r="B108" s="2" t="s">
        <v>346</v>
      </c>
      <c r="C108" s="2"/>
      <c r="D108" s="2" t="s">
        <v>345</v>
      </c>
    </row>
    <row r="109" spans="2:4" x14ac:dyDescent="0.2">
      <c r="B109" s="2" t="s">
        <v>904</v>
      </c>
      <c r="C109" s="2"/>
      <c r="D109" s="2" t="s">
        <v>1138</v>
      </c>
    </row>
    <row r="110" spans="2:4" x14ac:dyDescent="0.2">
      <c r="B110" s="2" t="s">
        <v>387</v>
      </c>
      <c r="C110" s="2"/>
      <c r="D110" s="2"/>
    </row>
    <row r="111" spans="2:4" x14ac:dyDescent="0.2">
      <c r="B111" s="2" t="s">
        <v>690</v>
      </c>
      <c r="C111" s="2"/>
      <c r="D111" s="2"/>
    </row>
    <row r="112" spans="2:4" x14ac:dyDescent="0.2">
      <c r="B112" s="2" t="s">
        <v>631</v>
      </c>
      <c r="C112" s="2"/>
      <c r="D112" s="2"/>
    </row>
    <row r="113" spans="2:4" x14ac:dyDescent="0.2">
      <c r="B113" s="2" t="s">
        <v>364</v>
      </c>
      <c r="C113" s="2"/>
      <c r="D113" s="2"/>
    </row>
    <row r="114" spans="2:4" x14ac:dyDescent="0.2">
      <c r="B114" s="2" t="s">
        <v>903</v>
      </c>
      <c r="C114" s="2"/>
      <c r="D114" s="2" t="s">
        <v>962</v>
      </c>
    </row>
    <row r="115" spans="2:4" x14ac:dyDescent="0.2">
      <c r="B115" s="2" t="s">
        <v>146</v>
      </c>
      <c r="C115" s="2"/>
      <c r="D115" s="2"/>
    </row>
    <row r="116" spans="2:4" x14ac:dyDescent="0.2">
      <c r="B116" s="2" t="s">
        <v>143</v>
      </c>
      <c r="C116" s="2"/>
      <c r="D116" s="2" t="s">
        <v>144</v>
      </c>
    </row>
    <row r="117" spans="2:4" x14ac:dyDescent="0.2">
      <c r="B117" s="2" t="s">
        <v>134</v>
      </c>
      <c r="C117" s="2"/>
      <c r="D117" s="2" t="s">
        <v>135</v>
      </c>
    </row>
    <row r="118" spans="2:4" x14ac:dyDescent="0.2">
      <c r="B118" s="2" t="s">
        <v>131</v>
      </c>
      <c r="C118" s="2"/>
      <c r="D118" s="2" t="s">
        <v>132</v>
      </c>
    </row>
    <row r="119" spans="2:4" x14ac:dyDescent="0.2">
      <c r="B119" s="2" t="s">
        <v>443</v>
      </c>
      <c r="C119" s="2"/>
      <c r="D119" s="2"/>
    </row>
    <row r="120" spans="2:4" x14ac:dyDescent="0.2">
      <c r="B120" s="2" t="s">
        <v>122</v>
      </c>
      <c r="C120" s="2"/>
      <c r="D120" s="2"/>
    </row>
    <row r="121" spans="2:4" x14ac:dyDescent="0.2">
      <c r="B121" s="2" t="s">
        <v>139</v>
      </c>
      <c r="C121" s="2"/>
      <c r="D121" s="2" t="s">
        <v>123</v>
      </c>
    </row>
    <row r="122" spans="2:4" x14ac:dyDescent="0.2">
      <c r="B122" s="2" t="s">
        <v>130</v>
      </c>
      <c r="C122" s="2"/>
      <c r="D122" s="2" t="s">
        <v>138</v>
      </c>
    </row>
    <row r="123" spans="2:4" x14ac:dyDescent="0.2">
      <c r="B123" s="2" t="s">
        <v>440</v>
      </c>
      <c r="C123" s="2"/>
      <c r="D123" s="2"/>
    </row>
    <row r="124" spans="2:4" x14ac:dyDescent="0.2">
      <c r="B124" s="2" t="s">
        <v>909</v>
      </c>
      <c r="C124" s="2" t="s">
        <v>168</v>
      </c>
    </row>
    <row r="125" spans="2:4" x14ac:dyDescent="0.2">
      <c r="B125" s="2" t="s">
        <v>1133</v>
      </c>
      <c r="C125" s="2"/>
      <c r="D125" s="2" t="s">
        <v>1134</v>
      </c>
    </row>
    <row r="126" spans="2:4" x14ac:dyDescent="0.2">
      <c r="B126" s="2" t="s">
        <v>1111</v>
      </c>
      <c r="C126" s="2"/>
      <c r="D126" t="s">
        <v>1141</v>
      </c>
    </row>
    <row r="127" spans="2:4" x14ac:dyDescent="0.2">
      <c r="B127" s="2" t="s">
        <v>1190</v>
      </c>
      <c r="C127" s="2" t="s">
        <v>168</v>
      </c>
      <c r="D127" s="2" t="s">
        <v>1107</v>
      </c>
    </row>
    <row r="128" spans="2:4" x14ac:dyDescent="0.2">
      <c r="B128" s="2" t="s">
        <v>960</v>
      </c>
      <c r="C128" s="2" t="s">
        <v>924</v>
      </c>
      <c r="D128" s="2" t="s">
        <v>959</v>
      </c>
    </row>
    <row r="129" spans="2:5" x14ac:dyDescent="0.2">
      <c r="B129" s="2" t="s">
        <v>1120</v>
      </c>
      <c r="C129" s="2" t="s">
        <v>1095</v>
      </c>
      <c r="D129" s="2" t="s">
        <v>1027</v>
      </c>
    </row>
    <row r="130" spans="2:5" x14ac:dyDescent="0.2">
      <c r="B130" s="2" t="s">
        <v>870</v>
      </c>
      <c r="C130" s="2"/>
      <c r="D130" s="2" t="s">
        <v>1094</v>
      </c>
    </row>
    <row r="131" spans="2:5" x14ac:dyDescent="0.2">
      <c r="B131" s="2" t="s">
        <v>1024</v>
      </c>
      <c r="C131" s="2" t="s">
        <v>168</v>
      </c>
      <c r="D131" s="2" t="s">
        <v>1025</v>
      </c>
    </row>
    <row r="132" spans="2:5" x14ac:dyDescent="0.2">
      <c r="B132" s="2" t="s">
        <v>1113</v>
      </c>
      <c r="C132" s="2"/>
      <c r="D132" s="2" t="s">
        <v>1114</v>
      </c>
    </row>
    <row r="133" spans="2:5" x14ac:dyDescent="0.2">
      <c r="B133" s="2" t="s">
        <v>995</v>
      </c>
      <c r="C133" s="2" t="s">
        <v>168</v>
      </c>
      <c r="D133" s="2" t="s">
        <v>1114</v>
      </c>
    </row>
    <row r="134" spans="2:5" x14ac:dyDescent="0.2">
      <c r="B134" s="2" t="s">
        <v>596</v>
      </c>
      <c r="C134" s="2"/>
      <c r="D134" s="2" t="s">
        <v>1146</v>
      </c>
    </row>
    <row r="135" spans="2:5" x14ac:dyDescent="0.2">
      <c r="B135" s="2" t="s">
        <v>1177</v>
      </c>
      <c r="C135" s="2"/>
      <c r="D135" s="2" t="s">
        <v>1156</v>
      </c>
    </row>
    <row r="136" spans="2:5" x14ac:dyDescent="0.2">
      <c r="B136" s="2" t="s">
        <v>1176</v>
      </c>
      <c r="C136" s="2"/>
      <c r="D136" s="2" t="s">
        <v>1157</v>
      </c>
    </row>
    <row r="137" spans="2:5" x14ac:dyDescent="0.2">
      <c r="B137" s="2" t="s">
        <v>1244</v>
      </c>
      <c r="C137" s="2" t="s">
        <v>1245</v>
      </c>
      <c r="D137" s="2" t="s">
        <v>1156</v>
      </c>
    </row>
    <row r="138" spans="2:5" x14ac:dyDescent="0.2">
      <c r="B138" s="2" t="s">
        <v>508</v>
      </c>
      <c r="C138" s="2"/>
      <c r="D138" s="2"/>
    </row>
    <row r="139" spans="2:5" x14ac:dyDescent="0.2">
      <c r="B139" s="2" t="s">
        <v>439</v>
      </c>
      <c r="C139" s="2"/>
      <c r="D139" s="2" t="s">
        <v>518</v>
      </c>
      <c r="E139" s="2"/>
    </row>
    <row r="140" spans="2:5" x14ac:dyDescent="0.2">
      <c r="B140" s="2" t="s">
        <v>310</v>
      </c>
      <c r="C140" s="2"/>
      <c r="D140" s="2" t="s">
        <v>537</v>
      </c>
      <c r="E140" s="2"/>
    </row>
    <row r="141" spans="2:5" x14ac:dyDescent="0.2">
      <c r="B141" s="2" t="s">
        <v>314</v>
      </c>
      <c r="C141" s="2" t="s">
        <v>150</v>
      </c>
      <c r="D141" s="2" t="s">
        <v>152</v>
      </c>
    </row>
    <row r="142" spans="2:5" x14ac:dyDescent="0.2">
      <c r="B142" s="2" t="s">
        <v>1203</v>
      </c>
      <c r="C142" s="2"/>
      <c r="D142" s="2" t="s">
        <v>1204</v>
      </c>
    </row>
    <row r="143" spans="2:5" x14ac:dyDescent="0.2">
      <c r="B143" s="2" t="s">
        <v>953</v>
      </c>
      <c r="C143" s="2"/>
      <c r="D143" s="2" t="s">
        <v>954</v>
      </c>
    </row>
    <row r="144" spans="2:5" x14ac:dyDescent="0.2">
      <c r="B144" s="2" t="s">
        <v>846</v>
      </c>
      <c r="C144" s="2" t="s">
        <v>168</v>
      </c>
      <c r="D144" s="2" t="s">
        <v>847</v>
      </c>
    </row>
    <row r="145" spans="1:5" x14ac:dyDescent="0.2">
      <c r="B145" s="2" t="s">
        <v>1186</v>
      </c>
      <c r="C145" s="2" t="s">
        <v>168</v>
      </c>
      <c r="D145" s="2" t="s">
        <v>1184</v>
      </c>
      <c r="E145" s="2"/>
    </row>
    <row r="146" spans="1:5" x14ac:dyDescent="0.2">
      <c r="A146" s="2"/>
      <c r="B146" s="2" t="s">
        <v>1199</v>
      </c>
      <c r="C146" s="2" t="s">
        <v>168</v>
      </c>
      <c r="D146" s="2" t="s">
        <v>1231</v>
      </c>
    </row>
    <row r="147" spans="1:5" x14ac:dyDescent="0.2">
      <c r="B147" s="2" t="s">
        <v>1087</v>
      </c>
      <c r="C147" s="2"/>
      <c r="D147" s="2"/>
    </row>
    <row r="148" spans="1:5" x14ac:dyDescent="0.2">
      <c r="B148" s="2" t="s">
        <v>983</v>
      </c>
      <c r="C148" s="2"/>
      <c r="D148" s="2" t="s">
        <v>1039</v>
      </c>
    </row>
    <row r="149" spans="1:5" x14ac:dyDescent="0.2">
      <c r="B149" s="2" t="s">
        <v>907</v>
      </c>
      <c r="C149" s="2" t="s">
        <v>168</v>
      </c>
      <c r="D149" s="2" t="s">
        <v>1080</v>
      </c>
    </row>
    <row r="150" spans="1:5" x14ac:dyDescent="0.2">
      <c r="B150" s="2" t="s">
        <v>689</v>
      </c>
      <c r="C150" s="2"/>
      <c r="D150" s="2" t="s">
        <v>453</v>
      </c>
    </row>
    <row r="151" spans="1:5" x14ac:dyDescent="0.2">
      <c r="B151" s="2" t="s">
        <v>1078</v>
      </c>
      <c r="C151" s="2" t="s">
        <v>1079</v>
      </c>
      <c r="D151" s="2" t="s">
        <v>1080</v>
      </c>
    </row>
    <row r="152" spans="1:5" x14ac:dyDescent="0.2">
      <c r="B152" s="2" t="s">
        <v>444</v>
      </c>
      <c r="C152" s="2"/>
      <c r="D152" s="2"/>
      <c r="E152" s="2"/>
    </row>
    <row r="153" spans="1:5" x14ac:dyDescent="0.2">
      <c r="B153" s="2" t="s">
        <v>914</v>
      </c>
      <c r="C153" s="2" t="s">
        <v>916</v>
      </c>
      <c r="D153" s="2" t="s">
        <v>915</v>
      </c>
      <c r="E153" s="2"/>
    </row>
    <row r="154" spans="1:5" x14ac:dyDescent="0.2">
      <c r="B154" s="2" t="s">
        <v>1122</v>
      </c>
      <c r="C154" s="2" t="s">
        <v>1123</v>
      </c>
      <c r="D154" s="2" t="s">
        <v>453</v>
      </c>
      <c r="E154" s="2"/>
    </row>
    <row r="155" spans="1:5" x14ac:dyDescent="0.2">
      <c r="B155" s="2" t="s">
        <v>683</v>
      </c>
      <c r="C155" s="2" t="s">
        <v>684</v>
      </c>
      <c r="D155" s="2" t="s">
        <v>685</v>
      </c>
      <c r="E155" s="2"/>
    </row>
    <row r="156" spans="1:5" x14ac:dyDescent="0.2">
      <c r="A156" s="2"/>
      <c r="B156" s="2" t="s">
        <v>997</v>
      </c>
      <c r="C156" s="2"/>
      <c r="D156" s="2" t="s">
        <v>927</v>
      </c>
      <c r="E156" s="2"/>
    </row>
    <row r="157" spans="1:5" x14ac:dyDescent="0.2">
      <c r="A157" s="2"/>
      <c r="B157" s="2" t="s">
        <v>1226</v>
      </c>
      <c r="C157" s="2"/>
      <c r="D157" s="2" t="s">
        <v>1227</v>
      </c>
      <c r="E157" s="2"/>
    </row>
    <row r="158" spans="1:5" x14ac:dyDescent="0.2">
      <c r="A158" s="2"/>
      <c r="B158" s="2" t="s">
        <v>1225</v>
      </c>
      <c r="C158" s="2"/>
      <c r="D158" s="2"/>
      <c r="E158" s="2"/>
    </row>
    <row r="159" spans="1:5" x14ac:dyDescent="0.2">
      <c r="A159" s="2"/>
      <c r="B159" s="2" t="s">
        <v>1264</v>
      </c>
      <c r="C159" s="2"/>
      <c r="D159" s="2"/>
      <c r="E159" s="2"/>
    </row>
    <row r="160" spans="1:5" x14ac:dyDescent="0.2">
      <c r="A160" s="2"/>
      <c r="B160" s="2" t="s">
        <v>998</v>
      </c>
      <c r="C160" s="2"/>
      <c r="D160" s="2"/>
      <c r="E160" s="2"/>
    </row>
    <row r="161" spans="1:5" x14ac:dyDescent="0.2">
      <c r="A161" s="2"/>
      <c r="B161" s="2" t="s">
        <v>1164</v>
      </c>
      <c r="C161" s="2"/>
      <c r="D161" s="2" t="s">
        <v>1165</v>
      </c>
      <c r="E161" s="2"/>
    </row>
    <row r="162" spans="1:5" x14ac:dyDescent="0.2">
      <c r="A162" s="2"/>
      <c r="B162" s="2" t="s">
        <v>755</v>
      </c>
      <c r="C162" s="2" t="s">
        <v>445</v>
      </c>
      <c r="D162" s="2" t="s">
        <v>756</v>
      </c>
    </row>
    <row r="163" spans="1:5" x14ac:dyDescent="0.2">
      <c r="A163" s="2"/>
      <c r="B163" s="2" t="s">
        <v>355</v>
      </c>
      <c r="C163" s="2"/>
      <c r="D163" s="2"/>
    </row>
    <row r="164" spans="1:5" x14ac:dyDescent="0.2">
      <c r="A164" s="2"/>
      <c r="B164" s="2" t="s">
        <v>562</v>
      </c>
      <c r="C164" s="2" t="s">
        <v>445</v>
      </c>
      <c r="D164" s="2"/>
    </row>
    <row r="165" spans="1:5" x14ac:dyDescent="0.2">
      <c r="A165" s="2"/>
      <c r="B165" s="2" t="s">
        <v>563</v>
      </c>
      <c r="C165" s="2"/>
      <c r="D165" s="2" t="s">
        <v>564</v>
      </c>
    </row>
    <row r="166" spans="1:5" x14ac:dyDescent="0.2">
      <c r="A166" s="2"/>
      <c r="B166" s="2" t="s">
        <v>446</v>
      </c>
      <c r="C166" s="2"/>
      <c r="D166" s="2" t="s">
        <v>564</v>
      </c>
    </row>
    <row r="167" spans="1:5" x14ac:dyDescent="0.2">
      <c r="A167" s="2"/>
      <c r="B167" s="2" t="s">
        <v>632</v>
      </c>
      <c r="C167" s="2" t="s">
        <v>447</v>
      </c>
      <c r="D167" s="2" t="s">
        <v>453</v>
      </c>
    </row>
    <row r="168" spans="1:5" x14ac:dyDescent="0.2">
      <c r="A168" s="2"/>
      <c r="B168" s="210" t="s">
        <v>738</v>
      </c>
      <c r="C168" s="2"/>
      <c r="D168" s="2"/>
    </row>
    <row r="169" spans="1:5" x14ac:dyDescent="0.2">
      <c r="A169" s="2"/>
      <c r="B169" s="210" t="s">
        <v>739</v>
      </c>
      <c r="C169" s="2"/>
      <c r="D169" s="2"/>
    </row>
    <row r="170" spans="1:5" x14ac:dyDescent="0.2">
      <c r="A170" s="2"/>
      <c r="B170" s="210" t="s">
        <v>760</v>
      </c>
      <c r="C170" s="2"/>
      <c r="D170" s="2"/>
    </row>
    <row r="171" spans="1:5" x14ac:dyDescent="0.2">
      <c r="A171" s="2"/>
      <c r="B171" s="2" t="s">
        <v>348</v>
      </c>
      <c r="C171" s="2"/>
      <c r="D171" s="2"/>
    </row>
    <row r="172" spans="1:5" x14ac:dyDescent="0.2">
      <c r="A172" s="2"/>
      <c r="B172" s="2" t="s">
        <v>301</v>
      </c>
      <c r="C172" s="2"/>
      <c r="D172" s="2" t="s">
        <v>383</v>
      </c>
    </row>
    <row r="173" spans="1:5" x14ac:dyDescent="0.2">
      <c r="A173" s="2"/>
      <c r="B173" s="2" t="s">
        <v>423</v>
      </c>
      <c r="C173" s="2" t="s">
        <v>306</v>
      </c>
      <c r="D173" s="2" t="s">
        <v>561</v>
      </c>
    </row>
    <row r="174" spans="1:5" x14ac:dyDescent="0.2">
      <c r="A174" s="2"/>
      <c r="B174" s="2" t="s">
        <v>1127</v>
      </c>
      <c r="C174" s="2" t="s">
        <v>168</v>
      </c>
      <c r="D174" s="2" t="s">
        <v>1128</v>
      </c>
    </row>
    <row r="175" spans="1:5" x14ac:dyDescent="0.2">
      <c r="A175" s="2"/>
      <c r="B175" s="2" t="s">
        <v>1063</v>
      </c>
      <c r="C175" s="2"/>
      <c r="D175" s="2" t="s">
        <v>1052</v>
      </c>
    </row>
    <row r="176" spans="1:5" x14ac:dyDescent="0.2">
      <c r="A176" s="2"/>
      <c r="B176" s="2" t="s">
        <v>1028</v>
      </c>
      <c r="C176" s="2"/>
      <c r="D176" s="2"/>
    </row>
    <row r="177" spans="1:4" x14ac:dyDescent="0.2">
      <c r="A177" s="2"/>
      <c r="B177" s="2" t="s">
        <v>1229</v>
      </c>
      <c r="C177" s="2"/>
      <c r="D177" s="2"/>
    </row>
    <row r="178" spans="1:4" x14ac:dyDescent="0.2">
      <c r="A178" s="2"/>
      <c r="B178" s="2" t="s">
        <v>1209</v>
      </c>
      <c r="C178" s="2" t="s">
        <v>445</v>
      </c>
      <c r="D178" s="2" t="s">
        <v>1210</v>
      </c>
    </row>
    <row r="179" spans="1:4" x14ac:dyDescent="0.2">
      <c r="A179" s="2"/>
      <c r="B179" s="2" t="s">
        <v>875</v>
      </c>
      <c r="C179" s="2" t="s">
        <v>445</v>
      </c>
      <c r="D179" s="2" t="s">
        <v>874</v>
      </c>
    </row>
    <row r="180" spans="1:4" x14ac:dyDescent="0.2">
      <c r="A180" s="2"/>
      <c r="B180" s="2" t="s">
        <v>855</v>
      </c>
      <c r="C180" s="2"/>
      <c r="D180" s="2"/>
    </row>
    <row r="181" spans="1:4" x14ac:dyDescent="0.2">
      <c r="A181" s="2"/>
      <c r="B181" s="2" t="s">
        <v>386</v>
      </c>
      <c r="C181" s="2"/>
      <c r="D181" s="2"/>
    </row>
    <row r="182" spans="1:4" x14ac:dyDescent="0.2">
      <c r="A182" s="2"/>
      <c r="B182" s="2" t="s">
        <v>147</v>
      </c>
      <c r="C182" s="2"/>
      <c r="D182" s="2"/>
    </row>
    <row r="183" spans="1:4" x14ac:dyDescent="0.2">
      <c r="A183" s="2"/>
      <c r="B183" s="2" t="s">
        <v>413</v>
      </c>
      <c r="C183" s="2"/>
      <c r="D183" s="2" t="s">
        <v>148</v>
      </c>
    </row>
    <row r="184" spans="1:4" x14ac:dyDescent="0.2">
      <c r="A184" s="2"/>
      <c r="B184" s="2" t="s">
        <v>1126</v>
      </c>
      <c r="C184" s="2"/>
      <c r="D184" s="2"/>
    </row>
    <row r="185" spans="1:4" x14ac:dyDescent="0.2">
      <c r="A185" s="2"/>
      <c r="B185" s="2" t="s">
        <v>897</v>
      </c>
      <c r="C185" s="2" t="s">
        <v>168</v>
      </c>
      <c r="D185" s="2" t="s">
        <v>898</v>
      </c>
    </row>
    <row r="186" spans="1:4" x14ac:dyDescent="0.2">
      <c r="A186" s="2"/>
      <c r="B186" t="s">
        <v>1187</v>
      </c>
      <c r="C186" t="s">
        <v>168</v>
      </c>
      <c r="D186" t="s">
        <v>1179</v>
      </c>
    </row>
    <row r="187" spans="1:4" x14ac:dyDescent="0.2">
      <c r="B187" s="2" t="s">
        <v>374</v>
      </c>
      <c r="C187" s="2"/>
      <c r="D187" s="2" t="s">
        <v>516</v>
      </c>
    </row>
    <row r="188" spans="1:4" x14ac:dyDescent="0.2">
      <c r="A188" s="2"/>
      <c r="B188" s="2" t="s">
        <v>932</v>
      </c>
      <c r="C188" s="2" t="s">
        <v>845</v>
      </c>
      <c r="D188" s="2" t="s">
        <v>931</v>
      </c>
    </row>
    <row r="189" spans="1:4" x14ac:dyDescent="0.2">
      <c r="A189" s="2"/>
      <c r="B189" s="2" t="s">
        <v>970</v>
      </c>
      <c r="C189" s="2" t="s">
        <v>845</v>
      </c>
      <c r="D189" s="2" t="s">
        <v>931</v>
      </c>
    </row>
    <row r="190" spans="1:4" x14ac:dyDescent="0.2">
      <c r="A190" s="2"/>
      <c r="B190" s="2" t="s">
        <v>1147</v>
      </c>
      <c r="C190" s="2" t="s">
        <v>1149</v>
      </c>
      <c r="D190" s="2" t="s">
        <v>1148</v>
      </c>
    </row>
    <row r="191" spans="1:4" x14ac:dyDescent="0.2">
      <c r="B191" s="2" t="s">
        <v>940</v>
      </c>
      <c r="C191" s="2" t="s">
        <v>845</v>
      </c>
      <c r="D191" s="2" t="s">
        <v>931</v>
      </c>
    </row>
    <row r="192" spans="1:4" x14ac:dyDescent="0.2">
      <c r="B192" s="2" t="s">
        <v>939</v>
      </c>
      <c r="C192" s="2" t="s">
        <v>845</v>
      </c>
      <c r="D192" s="2" t="s">
        <v>931</v>
      </c>
    </row>
    <row r="193" spans="1:5" x14ac:dyDescent="0.2">
      <c r="B193" s="2" t="s">
        <v>173</v>
      </c>
      <c r="C193" s="2" t="s">
        <v>604</v>
      </c>
      <c r="D193" s="2" t="s">
        <v>610</v>
      </c>
    </row>
    <row r="194" spans="1:5" x14ac:dyDescent="0.2">
      <c r="B194" s="2" t="s">
        <v>943</v>
      </c>
      <c r="C194" s="2"/>
      <c r="D194" s="2"/>
    </row>
    <row r="195" spans="1:5" x14ac:dyDescent="0.2">
      <c r="B195" s="2" t="s">
        <v>980</v>
      </c>
      <c r="C195" s="2" t="s">
        <v>168</v>
      </c>
      <c r="D195" s="2" t="s">
        <v>982</v>
      </c>
    </row>
    <row r="196" spans="1:5" x14ac:dyDescent="0.2">
      <c r="B196" s="2" t="s">
        <v>979</v>
      </c>
      <c r="C196" s="2" t="s">
        <v>168</v>
      </c>
      <c r="D196" s="2" t="s">
        <v>981</v>
      </c>
      <c r="E196" s="2"/>
    </row>
    <row r="197" spans="1:5" x14ac:dyDescent="0.2">
      <c r="B197" s="2" t="s">
        <v>942</v>
      </c>
      <c r="C197" s="2"/>
      <c r="D197" s="2"/>
    </row>
    <row r="198" spans="1:5" x14ac:dyDescent="0.2">
      <c r="A198" s="2"/>
      <c r="B198" s="2" t="s">
        <v>944</v>
      </c>
      <c r="C198" s="2"/>
      <c r="D198" s="2"/>
    </row>
    <row r="199" spans="1:5" x14ac:dyDescent="0.2">
      <c r="B199" s="2" t="s">
        <v>441</v>
      </c>
      <c r="C199" s="2" t="s">
        <v>445</v>
      </c>
      <c r="D199" s="2" t="s">
        <v>837</v>
      </c>
    </row>
    <row r="200" spans="1:5" x14ac:dyDescent="0.2">
      <c r="B200" s="2" t="s">
        <v>555</v>
      </c>
      <c r="C200" s="2"/>
      <c r="D200" s="2" t="s">
        <v>98</v>
      </c>
    </row>
    <row r="201" spans="1:5" x14ac:dyDescent="0.2">
      <c r="B201" s="2" t="s">
        <v>1110</v>
      </c>
      <c r="C201" s="2"/>
      <c r="D201" s="2"/>
    </row>
    <row r="202" spans="1:5" x14ac:dyDescent="0.2">
      <c r="B202" s="2" t="s">
        <v>887</v>
      </c>
      <c r="C202" s="2" t="s">
        <v>889</v>
      </c>
      <c r="D202" s="2" t="s">
        <v>888</v>
      </c>
    </row>
    <row r="203" spans="1:5" x14ac:dyDescent="0.2">
      <c r="A203" s="2"/>
      <c r="B203" s="2" t="s">
        <v>692</v>
      </c>
      <c r="C203" s="2"/>
      <c r="D203" s="2"/>
    </row>
    <row r="204" spans="1:5" x14ac:dyDescent="0.2">
      <c r="A204" s="2"/>
      <c r="B204" s="2" t="s">
        <v>691</v>
      </c>
      <c r="C204" s="2"/>
      <c r="D204" s="2"/>
    </row>
    <row r="205" spans="1:5" x14ac:dyDescent="0.2">
      <c r="A205" s="2"/>
      <c r="B205" s="2" t="s">
        <v>799</v>
      </c>
      <c r="C205" s="2"/>
      <c r="D205" s="2" t="s">
        <v>827</v>
      </c>
    </row>
    <row r="206" spans="1:5" x14ac:dyDescent="0.2">
      <c r="A206" s="2"/>
      <c r="B206" s="2" t="s">
        <v>796</v>
      </c>
      <c r="C206" s="2"/>
      <c r="D206" s="2"/>
    </row>
    <row r="207" spans="1:5" x14ac:dyDescent="0.2">
      <c r="A207" s="2"/>
      <c r="B207" s="2" t="s">
        <v>869</v>
      </c>
      <c r="C207" s="2"/>
      <c r="D207" s="2"/>
    </row>
    <row r="208" spans="1:5" x14ac:dyDescent="0.2">
      <c r="A208" s="2"/>
      <c r="B208" s="2" t="s">
        <v>708</v>
      </c>
      <c r="C208" s="2"/>
      <c r="D208" s="2"/>
    </row>
    <row r="209" spans="1:5" x14ac:dyDescent="0.2">
      <c r="B209" s="2" t="s">
        <v>884</v>
      </c>
      <c r="C209" s="2"/>
      <c r="D209" s="2" t="s">
        <v>891</v>
      </c>
    </row>
    <row r="210" spans="1:5" x14ac:dyDescent="0.2">
      <c r="B210" s="2" t="s">
        <v>831</v>
      </c>
      <c r="C210" s="2"/>
      <c r="D210" s="2" t="s">
        <v>832</v>
      </c>
    </row>
    <row r="211" spans="1:5" x14ac:dyDescent="0.2">
      <c r="B211" s="2" t="s">
        <v>776</v>
      </c>
      <c r="C211" s="2"/>
      <c r="D211" s="2" t="s">
        <v>832</v>
      </c>
    </row>
    <row r="212" spans="1:5" x14ac:dyDescent="0.2">
      <c r="A212" s="2"/>
      <c r="B212" s="2" t="s">
        <v>917</v>
      </c>
      <c r="C212" s="2"/>
      <c r="D212" s="2" t="s">
        <v>918</v>
      </c>
    </row>
    <row r="213" spans="1:5" x14ac:dyDescent="0.2">
      <c r="A213" s="2"/>
      <c r="B213" s="2" t="s">
        <v>722</v>
      </c>
      <c r="C213" s="2"/>
      <c r="D213" s="2"/>
    </row>
    <row r="214" spans="1:5" x14ac:dyDescent="0.2">
      <c r="A214" s="2"/>
      <c r="B214" s="2" t="s">
        <v>737</v>
      </c>
      <c r="C214" s="2"/>
      <c r="D214" s="2"/>
      <c r="E214" s="2"/>
    </row>
    <row r="215" spans="1:5" x14ac:dyDescent="0.2">
      <c r="A215" s="2"/>
      <c r="B215" s="2" t="s">
        <v>791</v>
      </c>
      <c r="C215" s="2"/>
      <c r="D215" s="2"/>
      <c r="E215" s="2"/>
    </row>
    <row r="216" spans="1:5" x14ac:dyDescent="0.2">
      <c r="A216" s="2"/>
      <c r="B216" s="2" t="s">
        <v>769</v>
      </c>
      <c r="C216" s="2"/>
      <c r="D216" s="2"/>
      <c r="E216" s="2"/>
    </row>
    <row r="217" spans="1:5" x14ac:dyDescent="0.2">
      <c r="A217" s="2"/>
      <c r="B217" s="2" t="s">
        <v>925</v>
      </c>
      <c r="C217" s="2"/>
      <c r="D217" s="2" t="s">
        <v>926</v>
      </c>
      <c r="E217" s="2"/>
    </row>
    <row r="218" spans="1:5" x14ac:dyDescent="0.2">
      <c r="A218" s="2"/>
      <c r="B218" s="2" t="s">
        <v>938</v>
      </c>
      <c r="C218" s="2"/>
      <c r="D218" s="2"/>
    </row>
    <row r="219" spans="1:5" x14ac:dyDescent="0.2">
      <c r="A219" s="2"/>
      <c r="B219" s="2" t="s">
        <v>736</v>
      </c>
      <c r="C219" s="2"/>
      <c r="D219" s="2"/>
      <c r="E219" s="2"/>
    </row>
    <row r="220" spans="1:5" x14ac:dyDescent="0.2">
      <c r="A220" s="2"/>
      <c r="B220" s="2" t="s">
        <v>1119</v>
      </c>
      <c r="C220" s="2" t="s">
        <v>168</v>
      </c>
      <c r="D220" s="2" t="s">
        <v>991</v>
      </c>
      <c r="E220" s="2"/>
    </row>
    <row r="221" spans="1:5" x14ac:dyDescent="0.2">
      <c r="A221" s="2"/>
      <c r="B221" s="2" t="s">
        <v>1084</v>
      </c>
      <c r="C221" s="2" t="s">
        <v>168</v>
      </c>
      <c r="D221" s="2" t="s">
        <v>1086</v>
      </c>
      <c r="E221" s="2"/>
    </row>
    <row r="222" spans="1:5" x14ac:dyDescent="0.2">
      <c r="A222" s="2"/>
      <c r="B222" s="2" t="s">
        <v>1208</v>
      </c>
      <c r="E222" s="2"/>
    </row>
    <row r="223" spans="1:5" x14ac:dyDescent="0.2">
      <c r="A223" s="2"/>
      <c r="B223" s="2" t="s">
        <v>1253</v>
      </c>
      <c r="D223" s="2" t="s">
        <v>1254</v>
      </c>
      <c r="E223" s="2"/>
    </row>
    <row r="224" spans="1:5" x14ac:dyDescent="0.2">
      <c r="A224" s="2"/>
      <c r="B224" s="2" t="s">
        <v>1150</v>
      </c>
      <c r="C224" s="2"/>
      <c r="D224" s="2" t="s">
        <v>1151</v>
      </c>
      <c r="E224" s="2"/>
    </row>
    <row r="225" spans="1:5" x14ac:dyDescent="0.2">
      <c r="A225" s="2"/>
      <c r="B225" s="2" t="s">
        <v>1045</v>
      </c>
      <c r="C225" s="2" t="s">
        <v>1043</v>
      </c>
      <c r="D225" s="2" t="s">
        <v>806</v>
      </c>
      <c r="E225" s="2"/>
    </row>
    <row r="226" spans="1:5" x14ac:dyDescent="0.2">
      <c r="A226" s="2"/>
      <c r="B226" s="2" t="s">
        <v>534</v>
      </c>
      <c r="C226" s="2"/>
      <c r="D226" s="2" t="s">
        <v>551</v>
      </c>
      <c r="E226" s="2"/>
    </row>
    <row r="227" spans="1:5" x14ac:dyDescent="0.2">
      <c r="A227" s="2"/>
      <c r="B227" s="2" t="s">
        <v>535</v>
      </c>
      <c r="C227" s="2"/>
      <c r="D227" s="2" t="s">
        <v>549</v>
      </c>
      <c r="E227" s="2"/>
    </row>
    <row r="228" spans="1:5" x14ac:dyDescent="0.2">
      <c r="A228" s="2"/>
      <c r="B228" s="2" t="s">
        <v>104</v>
      </c>
      <c r="C228" s="2"/>
      <c r="D228" s="2"/>
      <c r="E228" s="2"/>
    </row>
    <row r="229" spans="1:5" x14ac:dyDescent="0.2">
      <c r="A229" s="2"/>
      <c r="B229" s="2" t="s">
        <v>587</v>
      </c>
      <c r="C229" s="2"/>
      <c r="D229" s="2"/>
      <c r="E229" s="2"/>
    </row>
    <row r="230" spans="1:5" x14ac:dyDescent="0.2">
      <c r="A230" s="2"/>
      <c r="B230" s="2" t="s">
        <v>597</v>
      </c>
      <c r="C230" s="2"/>
      <c r="D230" s="2"/>
    </row>
    <row r="231" spans="1:5" x14ac:dyDescent="0.2">
      <c r="A231" s="2"/>
      <c r="B231" s="2" t="s">
        <v>728</v>
      </c>
      <c r="C231" s="2"/>
      <c r="D231" s="2" t="s">
        <v>729</v>
      </c>
    </row>
    <row r="232" spans="1:5" x14ac:dyDescent="0.2">
      <c r="A232" s="2"/>
      <c r="B232" s="2" t="s">
        <v>570</v>
      </c>
      <c r="C232" s="2"/>
      <c r="D232" s="2"/>
    </row>
    <row r="233" spans="1:5" x14ac:dyDescent="0.2">
      <c r="A233" s="2"/>
      <c r="B233" s="2" t="s">
        <v>612</v>
      </c>
      <c r="C233" s="2"/>
      <c r="D233" s="2"/>
    </row>
    <row r="234" spans="1:5" x14ac:dyDescent="0.2">
      <c r="A234" s="2"/>
      <c r="B234" s="2" t="s">
        <v>568</v>
      </c>
      <c r="C234" s="2"/>
      <c r="D234" s="2"/>
    </row>
    <row r="235" spans="1:5" x14ac:dyDescent="0.2">
      <c r="A235" s="2"/>
      <c r="B235" s="2" t="s">
        <v>366</v>
      </c>
      <c r="C235" s="2"/>
      <c r="D235" s="2"/>
      <c r="E235" s="2"/>
    </row>
    <row r="236" spans="1:5" x14ac:dyDescent="0.2">
      <c r="A236" s="2"/>
      <c r="B236" s="99" t="s">
        <v>745</v>
      </c>
      <c r="C236" s="2"/>
      <c r="D236" s="2"/>
    </row>
    <row r="237" spans="1:5" x14ac:dyDescent="0.2">
      <c r="A237" s="2"/>
      <c r="B237" s="2" t="s">
        <v>608</v>
      </c>
      <c r="C237" s="2"/>
      <c r="D237" s="2"/>
    </row>
    <row r="238" spans="1:5" x14ac:dyDescent="0.2">
      <c r="A238" s="2"/>
      <c r="B238" s="2" t="s">
        <v>430</v>
      </c>
      <c r="C238" s="2"/>
      <c r="D238" s="2"/>
    </row>
    <row r="239" spans="1:5" x14ac:dyDescent="0.2">
      <c r="A239" s="2"/>
      <c r="B239" s="2" t="s">
        <v>133</v>
      </c>
      <c r="C239" s="2"/>
      <c r="D239" s="2"/>
    </row>
    <row r="240" spans="1:5" x14ac:dyDescent="0.2">
      <c r="A240" s="2"/>
      <c r="B240" s="2" t="s">
        <v>349</v>
      </c>
      <c r="C240" s="2"/>
      <c r="D240" s="2"/>
    </row>
    <row r="241" spans="1:4" x14ac:dyDescent="0.2">
      <c r="A241" s="2"/>
      <c r="B241" s="2" t="s">
        <v>392</v>
      </c>
      <c r="C241" s="2"/>
      <c r="D241" s="2"/>
    </row>
    <row r="242" spans="1:4" x14ac:dyDescent="0.2">
      <c r="A242" s="2"/>
      <c r="B242" s="2" t="s">
        <v>607</v>
      </c>
      <c r="C242" s="2"/>
      <c r="D242" s="2"/>
    </row>
    <row r="243" spans="1:4" x14ac:dyDescent="0.2">
      <c r="A243" s="2"/>
      <c r="B243" s="2" t="s">
        <v>408</v>
      </c>
      <c r="C243" s="2"/>
      <c r="D243" s="2"/>
    </row>
    <row r="244" spans="1:4" x14ac:dyDescent="0.2">
      <c r="A244" s="2"/>
      <c r="B244" s="2" t="s">
        <v>394</v>
      </c>
      <c r="C244" s="2"/>
      <c r="D244" s="2"/>
    </row>
    <row r="245" spans="1:4" x14ac:dyDescent="0.2">
      <c r="A245" s="2"/>
      <c r="B245" s="2" t="s">
        <v>988</v>
      </c>
      <c r="C245" s="2" t="s">
        <v>990</v>
      </c>
      <c r="D245" s="2"/>
    </row>
    <row r="246" spans="1:4" x14ac:dyDescent="0.2">
      <c r="A246" s="2"/>
      <c r="B246" s="2" t="s">
        <v>765</v>
      </c>
      <c r="C246" s="2" t="s">
        <v>768</v>
      </c>
      <c r="D246" s="2" t="s">
        <v>766</v>
      </c>
    </row>
    <row r="247" spans="1:4" x14ac:dyDescent="0.2">
      <c r="A247" s="2"/>
      <c r="B247" s="2" t="s">
        <v>420</v>
      </c>
      <c r="C247" s="2"/>
      <c r="D247" s="2"/>
    </row>
    <row r="248" spans="1:4" x14ac:dyDescent="0.2">
      <c r="A248" s="2"/>
      <c r="B248" s="2" t="s">
        <v>853</v>
      </c>
      <c r="C248" s="2"/>
      <c r="D248" s="2" t="s">
        <v>854</v>
      </c>
    </row>
    <row r="249" spans="1:4" x14ac:dyDescent="0.2">
      <c r="A249" s="2"/>
      <c r="B249" s="2" t="s">
        <v>311</v>
      </c>
      <c r="C249" s="2"/>
      <c r="D249" s="2"/>
    </row>
    <row r="250" spans="1:4" x14ac:dyDescent="0.2">
      <c r="A250" s="2"/>
      <c r="B250" s="2" t="s">
        <v>225</v>
      </c>
      <c r="C250" s="2"/>
      <c r="D250" s="2"/>
    </row>
    <row r="251" spans="1:4" x14ac:dyDescent="0.2">
      <c r="A251" s="2"/>
      <c r="B251" s="2" t="s">
        <v>578</v>
      </c>
      <c r="C251" s="2"/>
      <c r="D251" s="2" t="s">
        <v>583</v>
      </c>
    </row>
    <row r="252" spans="1:4" x14ac:dyDescent="0.2">
      <c r="A252" s="2"/>
      <c r="B252" s="2" t="s">
        <v>581</v>
      </c>
      <c r="C252" s="2"/>
      <c r="D252" s="2" t="s">
        <v>582</v>
      </c>
    </row>
    <row r="253" spans="1:4" x14ac:dyDescent="0.2">
      <c r="A253" s="2"/>
      <c r="B253" s="2" t="s">
        <v>655</v>
      </c>
      <c r="C253" s="2"/>
      <c r="D253" s="2"/>
    </row>
    <row r="254" spans="1:4" x14ac:dyDescent="0.2">
      <c r="A254" s="2"/>
      <c r="B254" s="2" t="s">
        <v>418</v>
      </c>
      <c r="C254" s="2"/>
      <c r="D254" s="2"/>
    </row>
    <row r="255" spans="1:4" x14ac:dyDescent="0.2">
      <c r="A255" s="2"/>
      <c r="B255" s="2" t="s">
        <v>649</v>
      </c>
      <c r="C255" s="2"/>
      <c r="D255" s="2"/>
    </row>
    <row r="256" spans="1:4" x14ac:dyDescent="0.2">
      <c r="A256" s="2"/>
      <c r="B256" s="2" t="s">
        <v>905</v>
      </c>
      <c r="C256" s="15" t="s">
        <v>906</v>
      </c>
      <c r="D256" s="2" t="s">
        <v>224</v>
      </c>
    </row>
    <row r="257" spans="1:4" x14ac:dyDescent="0.2">
      <c r="A257" s="2"/>
      <c r="B257" s="2" t="s">
        <v>229</v>
      </c>
      <c r="C257" s="15"/>
      <c r="D257" s="2"/>
    </row>
    <row r="258" spans="1:4" x14ac:dyDescent="0.2">
      <c r="A258" s="2"/>
      <c r="B258" s="2" t="s">
        <v>1263</v>
      </c>
      <c r="C258" s="15"/>
      <c r="D258" s="2"/>
    </row>
    <row r="259" spans="1:4" x14ac:dyDescent="0.2">
      <c r="A259" s="2"/>
      <c r="B259" s="2" t="s">
        <v>1121</v>
      </c>
      <c r="C259" s="15" t="s">
        <v>1062</v>
      </c>
      <c r="D259" s="2" t="s">
        <v>1061</v>
      </c>
    </row>
    <row r="260" spans="1:4" x14ac:dyDescent="0.2">
      <c r="A260" s="2"/>
      <c r="B260" s="297" t="s">
        <v>1053</v>
      </c>
      <c r="C260" s="15" t="s">
        <v>453</v>
      </c>
      <c r="D260" s="2" t="s">
        <v>1070</v>
      </c>
    </row>
    <row r="261" spans="1:4" x14ac:dyDescent="0.2">
      <c r="A261" s="2"/>
      <c r="B261" s="297" t="s">
        <v>1135</v>
      </c>
      <c r="C261" s="15" t="s">
        <v>1136</v>
      </c>
      <c r="D261" s="15" t="s">
        <v>1182</v>
      </c>
    </row>
    <row r="262" spans="1:4" x14ac:dyDescent="0.2">
      <c r="A262" s="2"/>
      <c r="B262" s="297" t="s">
        <v>1032</v>
      </c>
      <c r="C262" s="15"/>
      <c r="D262" s="2" t="s">
        <v>1069</v>
      </c>
    </row>
    <row r="263" spans="1:4" x14ac:dyDescent="0.2">
      <c r="A263" s="2"/>
      <c r="B263" s="297" t="s">
        <v>1230</v>
      </c>
      <c r="C263" s="15"/>
      <c r="D263" s="2"/>
    </row>
    <row r="264" spans="1:4" x14ac:dyDescent="0.2">
      <c r="A264" s="2"/>
      <c r="B264" s="297" t="s">
        <v>1257</v>
      </c>
      <c r="C264" s="15"/>
      <c r="D264" s="2"/>
    </row>
    <row r="265" spans="1:4" x14ac:dyDescent="0.2">
      <c r="A265" s="2"/>
      <c r="B265" s="297" t="s">
        <v>1362</v>
      </c>
      <c r="C265" s="15"/>
      <c r="D265" s="2" t="s">
        <v>1363</v>
      </c>
    </row>
    <row r="266" spans="1:4" x14ac:dyDescent="0.2">
      <c r="A266" s="2"/>
      <c r="B266" s="297" t="s">
        <v>1259</v>
      </c>
      <c r="C266" s="15"/>
      <c r="D266" s="2"/>
    </row>
    <row r="267" spans="1:4" x14ac:dyDescent="0.2">
      <c r="A267" s="2"/>
      <c r="B267" s="297" t="s">
        <v>1260</v>
      </c>
      <c r="C267" s="15"/>
      <c r="D267" s="2"/>
    </row>
    <row r="268" spans="1:4" x14ac:dyDescent="0.2">
      <c r="A268" s="2"/>
      <c r="B268" s="2" t="s">
        <v>900</v>
      </c>
      <c r="C268" s="2"/>
      <c r="D268" s="2" t="s">
        <v>98</v>
      </c>
    </row>
    <row r="269" spans="1:4" x14ac:dyDescent="0.2">
      <c r="A269" s="2"/>
      <c r="B269" s="2" t="s">
        <v>994</v>
      </c>
      <c r="C269" s="2"/>
      <c r="D269" s="2" t="s">
        <v>1040</v>
      </c>
    </row>
    <row r="270" spans="1:4" x14ac:dyDescent="0.2">
      <c r="A270" s="2"/>
      <c r="B270" s="2" t="s">
        <v>807</v>
      </c>
      <c r="C270" s="2" t="s">
        <v>98</v>
      </c>
      <c r="D270" s="2" t="s">
        <v>724</v>
      </c>
    </row>
    <row r="271" spans="1:4" x14ac:dyDescent="0.2">
      <c r="A271" s="2"/>
      <c r="B271" s="2" t="s">
        <v>1258</v>
      </c>
      <c r="C271" s="2" t="s">
        <v>98</v>
      </c>
      <c r="D271" s="2" t="s">
        <v>98</v>
      </c>
    </row>
    <row r="272" spans="1:4" x14ac:dyDescent="0.2">
      <c r="A272" s="2"/>
      <c r="B272" s="2" t="s">
        <v>901</v>
      </c>
      <c r="C272" s="2" t="s">
        <v>98</v>
      </c>
      <c r="D272" s="2" t="s">
        <v>902</v>
      </c>
    </row>
    <row r="273" spans="1:4" x14ac:dyDescent="0.2">
      <c r="A273" s="2"/>
      <c r="B273" s="2" t="s">
        <v>895</v>
      </c>
      <c r="C273" s="2" t="s">
        <v>1235</v>
      </c>
      <c r="D273" s="2" t="s">
        <v>1236</v>
      </c>
    </row>
    <row r="274" spans="1:4" x14ac:dyDescent="0.2">
      <c r="A274" s="2"/>
      <c r="B274" s="2" t="s">
        <v>1046</v>
      </c>
      <c r="C274" s="2"/>
      <c r="D274" s="2" t="s">
        <v>1047</v>
      </c>
    </row>
    <row r="275" spans="1:4" x14ac:dyDescent="0.2">
      <c r="A275" s="2"/>
      <c r="B275" s="2" t="s">
        <v>717</v>
      </c>
      <c r="C275" s="2"/>
      <c r="D275" s="2"/>
    </row>
    <row r="276" spans="1:4" x14ac:dyDescent="0.2">
      <c r="A276" s="2"/>
      <c r="B276" s="2" t="s">
        <v>422</v>
      </c>
      <c r="C276" s="2"/>
      <c r="D276" s="2" t="s">
        <v>424</v>
      </c>
    </row>
    <row r="277" spans="1:4" x14ac:dyDescent="0.2">
      <c r="A277" s="2"/>
      <c r="B277" s="2" t="s">
        <v>984</v>
      </c>
      <c r="C277" s="2"/>
      <c r="D277" s="2" t="s">
        <v>1029</v>
      </c>
    </row>
    <row r="278" spans="1:4" x14ac:dyDescent="0.2">
      <c r="A278" s="2"/>
      <c r="B278" s="2" t="s">
        <v>1077</v>
      </c>
      <c r="C278" s="2"/>
      <c r="D278" s="2"/>
    </row>
    <row r="279" spans="1:4" x14ac:dyDescent="0.2">
      <c r="A279" s="2"/>
      <c r="B279" s="2" t="s">
        <v>601</v>
      </c>
      <c r="C279" s="2"/>
      <c r="D279" s="2"/>
    </row>
    <row r="280" spans="1:4" x14ac:dyDescent="0.2">
      <c r="A280" s="2"/>
      <c r="B280" s="2" t="s">
        <v>622</v>
      </c>
      <c r="C280" s="2"/>
      <c r="D280" s="2"/>
    </row>
    <row r="281" spans="1:4" x14ac:dyDescent="0.2">
      <c r="A281" s="2"/>
      <c r="B281" s="2" t="s">
        <v>328</v>
      </c>
      <c r="C281" s="2"/>
      <c r="D281" s="2"/>
    </row>
    <row r="282" spans="1:4" x14ac:dyDescent="0.2">
      <c r="A282" s="2"/>
      <c r="B282" s="2" t="s">
        <v>677</v>
      </c>
      <c r="C282" s="2"/>
      <c r="D282" s="2"/>
    </row>
    <row r="283" spans="1:4" x14ac:dyDescent="0.2">
      <c r="A283" s="2"/>
      <c r="B283" s="2" t="s">
        <v>619</v>
      </c>
      <c r="C283" s="2"/>
      <c r="D283" s="2"/>
    </row>
    <row r="284" spans="1:4" x14ac:dyDescent="0.2">
      <c r="A284" s="2"/>
      <c r="B284" s="2" t="s">
        <v>656</v>
      </c>
      <c r="C284" s="2"/>
      <c r="D284" s="2"/>
    </row>
    <row r="285" spans="1:4" x14ac:dyDescent="0.2">
      <c r="A285" s="2"/>
      <c r="B285" s="2" t="s">
        <v>644</v>
      </c>
      <c r="C285" s="2"/>
      <c r="D285" s="2"/>
    </row>
    <row r="286" spans="1:4" x14ac:dyDescent="0.2">
      <c r="A286" s="2"/>
      <c r="B286" s="2" t="s">
        <v>992</v>
      </c>
      <c r="C286" s="2"/>
      <c r="D286" s="2"/>
    </row>
    <row r="287" spans="1:4" x14ac:dyDescent="0.2">
      <c r="A287" s="2"/>
      <c r="B287" s="2" t="s">
        <v>1241</v>
      </c>
      <c r="C287" s="2"/>
      <c r="D287" s="2"/>
    </row>
    <row r="288" spans="1:4" x14ac:dyDescent="0.2">
      <c r="A288" s="2"/>
      <c r="B288" s="2" t="s">
        <v>658</v>
      </c>
      <c r="C288" s="2"/>
      <c r="D288" s="2"/>
    </row>
    <row r="289" spans="1:4" x14ac:dyDescent="0.2">
      <c r="A289" s="2"/>
      <c r="B289" s="2" t="s">
        <v>727</v>
      </c>
      <c r="C289" s="2"/>
      <c r="D289" s="2"/>
    </row>
    <row r="290" spans="1:4" x14ac:dyDescent="0.2">
      <c r="A290" s="2"/>
      <c r="B290" s="2" t="s">
        <v>405</v>
      </c>
      <c r="C290" s="2"/>
      <c r="D290" s="2"/>
    </row>
    <row r="291" spans="1:4" x14ac:dyDescent="0.2">
      <c r="A291" s="2"/>
      <c r="B291" s="2" t="s">
        <v>638</v>
      </c>
      <c r="C291" s="2"/>
      <c r="D291" s="2"/>
    </row>
    <row r="292" spans="1:4" x14ac:dyDescent="0.2">
      <c r="A292" s="2"/>
      <c r="B292" s="2" t="s">
        <v>1019</v>
      </c>
      <c r="C292" s="2"/>
      <c r="D292" s="2" t="s">
        <v>1020</v>
      </c>
    </row>
    <row r="293" spans="1:4" x14ac:dyDescent="0.2">
      <c r="A293" s="2"/>
      <c r="B293" s="2" t="s">
        <v>329</v>
      </c>
      <c r="C293" s="2"/>
      <c r="D293" s="2" t="s">
        <v>488</v>
      </c>
    </row>
    <row r="294" spans="1:4" x14ac:dyDescent="0.2">
      <c r="A294" s="2"/>
      <c r="B294" s="2" t="s">
        <v>723</v>
      </c>
      <c r="C294" s="2"/>
      <c r="D294" s="2"/>
    </row>
    <row r="295" spans="1:4" x14ac:dyDescent="0.2">
      <c r="A295" s="2"/>
      <c r="B295" s="2" t="s">
        <v>1083</v>
      </c>
      <c r="C295" s="2"/>
      <c r="D295" s="2" t="s">
        <v>1181</v>
      </c>
    </row>
    <row r="296" spans="1:4" x14ac:dyDescent="0.2">
      <c r="A296" s="2"/>
      <c r="B296" s="2" t="s">
        <v>1096</v>
      </c>
      <c r="C296" s="2"/>
      <c r="D296" s="2"/>
    </row>
    <row r="297" spans="1:4" x14ac:dyDescent="0.2">
      <c r="A297" s="2"/>
      <c r="B297" s="2" t="s">
        <v>1160</v>
      </c>
      <c r="C297" s="2" t="s">
        <v>1161</v>
      </c>
      <c r="D297" s="2" t="s">
        <v>1162</v>
      </c>
    </row>
    <row r="298" spans="1:4" x14ac:dyDescent="0.2">
      <c r="A298" s="2"/>
      <c r="B298" s="2" t="s">
        <v>681</v>
      </c>
      <c r="C298" s="2"/>
      <c r="D298" s="2" t="s">
        <v>922</v>
      </c>
    </row>
    <row r="299" spans="1:4" x14ac:dyDescent="0.2">
      <c r="A299" s="2"/>
      <c r="B299" s="2" t="s">
        <v>611</v>
      </c>
      <c r="C299" s="2"/>
      <c r="D299" s="2"/>
    </row>
    <row r="300" spans="1:4" x14ac:dyDescent="0.2">
      <c r="A300" s="2"/>
      <c r="B300" s="2" t="s">
        <v>636</v>
      </c>
      <c r="C300" s="2"/>
      <c r="D300" s="2"/>
    </row>
    <row r="301" spans="1:4" x14ac:dyDescent="0.2">
      <c r="A301" s="2"/>
      <c r="B301" s="2" t="s">
        <v>660</v>
      </c>
      <c r="C301" s="2"/>
      <c r="D301" s="2"/>
    </row>
    <row r="302" spans="1:4" x14ac:dyDescent="0.2">
      <c r="A302" s="2"/>
      <c r="B302" s="2" t="s">
        <v>1082</v>
      </c>
      <c r="C302" s="2" t="s">
        <v>1169</v>
      </c>
      <c r="D302" s="2" t="s">
        <v>224</v>
      </c>
    </row>
    <row r="303" spans="1:4" x14ac:dyDescent="0.2">
      <c r="A303" s="2"/>
      <c r="B303" s="2" t="s">
        <v>764</v>
      </c>
      <c r="C303" s="2"/>
      <c r="D303" s="2"/>
    </row>
    <row r="304" spans="1:4" x14ac:dyDescent="0.2">
      <c r="A304" s="2"/>
      <c r="B304" s="2" t="s">
        <v>1129</v>
      </c>
      <c r="C304" s="2" t="s">
        <v>1140</v>
      </c>
      <c r="D304" s="2" t="s">
        <v>1256</v>
      </c>
    </row>
    <row r="305" spans="1:4" x14ac:dyDescent="0.2">
      <c r="A305" s="2"/>
      <c r="B305" s="2" t="s">
        <v>1246</v>
      </c>
      <c r="C305" s="2" t="s">
        <v>1140</v>
      </c>
      <c r="D305" s="2" t="s">
        <v>1255</v>
      </c>
    </row>
    <row r="306" spans="1:4" x14ac:dyDescent="0.2">
      <c r="A306" s="2"/>
      <c r="B306" s="2" t="s">
        <v>1037</v>
      </c>
      <c r="C306" s="2"/>
      <c r="D306" s="2" t="s">
        <v>1038</v>
      </c>
    </row>
    <row r="307" spans="1:4" x14ac:dyDescent="0.2">
      <c r="A307" s="2"/>
      <c r="B307" s="2" t="s">
        <v>559</v>
      </c>
      <c r="C307" s="2"/>
      <c r="D307" s="2"/>
    </row>
    <row r="308" spans="1:4" x14ac:dyDescent="0.2">
      <c r="A308" s="2"/>
      <c r="B308" s="2" t="s">
        <v>1216</v>
      </c>
      <c r="C308" s="2"/>
      <c r="D308" s="2" t="s">
        <v>1217</v>
      </c>
    </row>
    <row r="309" spans="1:4" x14ac:dyDescent="0.2">
      <c r="A309" s="2"/>
      <c r="B309" s="2" t="s">
        <v>674</v>
      </c>
      <c r="C309" s="2"/>
      <c r="D309" s="2"/>
    </row>
    <row r="310" spans="1:4" x14ac:dyDescent="0.2">
      <c r="A310" s="2"/>
      <c r="B310" s="2" t="s">
        <v>797</v>
      </c>
      <c r="C310" s="2"/>
      <c r="D310" s="2" t="s">
        <v>798</v>
      </c>
    </row>
    <row r="311" spans="1:4" x14ac:dyDescent="0.2">
      <c r="A311" s="2"/>
      <c r="B311" s="2" t="s">
        <v>711</v>
      </c>
      <c r="C311" s="2"/>
      <c r="D311" s="2"/>
    </row>
    <row r="312" spans="1:4" x14ac:dyDescent="0.2">
      <c r="A312" s="2"/>
      <c r="B312" s="2" t="s">
        <v>617</v>
      </c>
      <c r="C312" s="2"/>
      <c r="D312" s="2"/>
    </row>
    <row r="313" spans="1:4" x14ac:dyDescent="0.2">
      <c r="A313" s="2"/>
      <c r="B313" s="2" t="s">
        <v>327</v>
      </c>
      <c r="C313" s="2"/>
      <c r="D313" s="2"/>
    </row>
    <row r="314" spans="1:4" x14ac:dyDescent="0.2">
      <c r="A314" s="2"/>
      <c r="B314" s="2" t="s">
        <v>438</v>
      </c>
      <c r="C314" s="2"/>
      <c r="D314" s="2"/>
    </row>
    <row r="315" spans="1:4" x14ac:dyDescent="0.2">
      <c r="A315" s="2"/>
      <c r="B315" s="2" t="s">
        <v>326</v>
      </c>
      <c r="C315" s="138"/>
      <c r="D315" s="2"/>
    </row>
    <row r="316" spans="1:4" x14ac:dyDescent="0.2">
      <c r="A316" s="2"/>
      <c r="B316" s="2" t="s">
        <v>361</v>
      </c>
      <c r="C316" s="2"/>
      <c r="D316" s="2"/>
    </row>
    <row r="317" spans="1:4" x14ac:dyDescent="0.2">
      <c r="A317" s="2"/>
      <c r="B317" s="2" t="s">
        <v>365</v>
      </c>
      <c r="C317" s="2"/>
      <c r="D317" s="2"/>
    </row>
    <row r="318" spans="1:4" x14ac:dyDescent="0.2">
      <c r="A318" s="2"/>
      <c r="B318" s="2" t="s">
        <v>547</v>
      </c>
      <c r="C318" s="2"/>
      <c r="D318" s="2"/>
    </row>
    <row r="319" spans="1:4" x14ac:dyDescent="0.2">
      <c r="A319" s="2"/>
      <c r="B319" s="2" t="s">
        <v>1115</v>
      </c>
      <c r="C319" s="2"/>
      <c r="D319" s="2"/>
    </row>
    <row r="320" spans="1:4" x14ac:dyDescent="0.2">
      <c r="A320" s="2"/>
      <c r="B320" s="2" t="s">
        <v>553</v>
      </c>
      <c r="C320" s="2"/>
      <c r="D320" s="2"/>
    </row>
    <row r="321" spans="1:4" x14ac:dyDescent="0.2">
      <c r="A321" s="2"/>
      <c r="B321" s="2" t="s">
        <v>520</v>
      </c>
      <c r="C321" s="2"/>
      <c r="D321" s="2"/>
    </row>
    <row r="322" spans="1:4" x14ac:dyDescent="0.2">
      <c r="A322" s="2"/>
      <c r="B322" s="2" t="s">
        <v>1168</v>
      </c>
      <c r="C322" s="2"/>
      <c r="D322" s="2"/>
    </row>
    <row r="323" spans="1:4" x14ac:dyDescent="0.2">
      <c r="A323" s="2"/>
      <c r="B323" s="2" t="s">
        <v>971</v>
      </c>
      <c r="C323" s="2" t="s">
        <v>972</v>
      </c>
      <c r="D323" s="2" t="s">
        <v>973</v>
      </c>
    </row>
    <row r="324" spans="1:4" x14ac:dyDescent="0.2">
      <c r="A324" s="2"/>
      <c r="B324" s="2" t="s">
        <v>317</v>
      </c>
      <c r="C324" s="2"/>
      <c r="D324" s="2"/>
    </row>
    <row r="325" spans="1:4" x14ac:dyDescent="0.2">
      <c r="A325" s="2"/>
      <c r="B325" s="2" t="s">
        <v>986</v>
      </c>
      <c r="C325" s="2"/>
      <c r="D325" s="2"/>
    </row>
    <row r="326" spans="1:4" x14ac:dyDescent="0.2">
      <c r="A326" s="2"/>
      <c r="B326" s="2" t="s">
        <v>985</v>
      </c>
      <c r="C326" s="2"/>
      <c r="D326" s="2"/>
    </row>
    <row r="327" spans="1:4" x14ac:dyDescent="0.2">
      <c r="A327" s="2"/>
      <c r="B327" s="2" t="s">
        <v>396</v>
      </c>
      <c r="C327" s="2"/>
      <c r="D327" s="2"/>
    </row>
    <row r="328" spans="1:4" x14ac:dyDescent="0.2">
      <c r="A328" s="2"/>
      <c r="B328" s="2" t="s">
        <v>347</v>
      </c>
      <c r="C328" s="2"/>
      <c r="D328" s="2"/>
    </row>
    <row r="329" spans="1:4" x14ac:dyDescent="0.2">
      <c r="A329" s="2"/>
      <c r="B329" s="2" t="s">
        <v>803</v>
      </c>
      <c r="C329" s="2"/>
      <c r="D329" s="2"/>
    </row>
    <row r="330" spans="1:4" x14ac:dyDescent="0.2">
      <c r="B330" s="2" t="s">
        <v>1102</v>
      </c>
      <c r="C330" s="2"/>
      <c r="D330" s="2" t="s">
        <v>1103</v>
      </c>
    </row>
    <row r="331" spans="1:4" x14ac:dyDescent="0.2">
      <c r="B331" s="2" t="s">
        <v>620</v>
      </c>
      <c r="C331" s="2"/>
      <c r="D331" s="2"/>
    </row>
    <row r="332" spans="1:4" x14ac:dyDescent="0.2">
      <c r="B332" s="2" t="s">
        <v>1035</v>
      </c>
      <c r="C332" s="2"/>
      <c r="D332" s="2"/>
    </row>
    <row r="333" spans="1:4" x14ac:dyDescent="0.2">
      <c r="B333" s="2" t="s">
        <v>963</v>
      </c>
      <c r="C333" s="2"/>
      <c r="D333" s="2"/>
    </row>
    <row r="334" spans="1:4" x14ac:dyDescent="0.2">
      <c r="B334" s="2" t="s">
        <v>964</v>
      </c>
      <c r="C334" s="2"/>
      <c r="D334" s="2"/>
    </row>
    <row r="335" spans="1:4" x14ac:dyDescent="0.2">
      <c r="B335" s="2" t="s">
        <v>1240</v>
      </c>
      <c r="D335" s="2" t="s">
        <v>1165</v>
      </c>
    </row>
    <row r="336" spans="1:4" x14ac:dyDescent="0.2">
      <c r="A336" s="2"/>
      <c r="B336" s="2" t="s">
        <v>1233</v>
      </c>
      <c r="C336" s="2"/>
      <c r="D336" s="2" t="s">
        <v>1234</v>
      </c>
    </row>
    <row r="337" spans="1:4" x14ac:dyDescent="0.2">
      <c r="B337" s="2" t="s">
        <v>1099</v>
      </c>
      <c r="C337" s="2" t="s">
        <v>845</v>
      </c>
      <c r="D337" s="2" t="s">
        <v>1098</v>
      </c>
    </row>
    <row r="338" spans="1:4" x14ac:dyDescent="0.2">
      <c r="B338" s="2" t="s">
        <v>615</v>
      </c>
      <c r="C338" s="2"/>
      <c r="D338" s="2"/>
    </row>
    <row r="339" spans="1:4" x14ac:dyDescent="0.2">
      <c r="B339" s="2" t="s">
        <v>965</v>
      </c>
      <c r="C339" s="2"/>
      <c r="D339" s="2" t="s">
        <v>974</v>
      </c>
    </row>
    <row r="340" spans="1:4" x14ac:dyDescent="0.2">
      <c r="B340" s="2" t="s">
        <v>744</v>
      </c>
      <c r="C340" s="2"/>
    </row>
    <row r="341" spans="1:4" x14ac:dyDescent="0.2">
      <c r="B341" s="2" t="s">
        <v>576</v>
      </c>
      <c r="C341" s="2"/>
      <c r="D341" s="2"/>
    </row>
    <row r="342" spans="1:4" x14ac:dyDescent="0.2">
      <c r="A342" s="2"/>
      <c r="B342" s="2" t="s">
        <v>705</v>
      </c>
      <c r="C342" s="2"/>
      <c r="D342" s="2" t="s">
        <v>706</v>
      </c>
    </row>
    <row r="343" spans="1:4" x14ac:dyDescent="0.2">
      <c r="A343" s="2"/>
      <c r="B343" s="2" t="s">
        <v>733</v>
      </c>
      <c r="C343" s="2"/>
      <c r="D343" s="2"/>
    </row>
    <row r="344" spans="1:4" x14ac:dyDescent="0.2">
      <c r="A344" s="2"/>
      <c r="B344" s="2" t="s">
        <v>1124</v>
      </c>
      <c r="C344" s="2"/>
      <c r="D344" s="2" t="s">
        <v>1142</v>
      </c>
    </row>
    <row r="345" spans="1:4" x14ac:dyDescent="0.2">
      <c r="A345" s="2"/>
      <c r="B345" s="2" t="s">
        <v>1105</v>
      </c>
      <c r="C345" s="2"/>
      <c r="D345" s="2" t="s">
        <v>1106</v>
      </c>
    </row>
    <row r="346" spans="1:4" x14ac:dyDescent="0.2">
      <c r="A346" s="2"/>
      <c r="B346" s="2" t="s">
        <v>671</v>
      </c>
      <c r="C346" s="2"/>
      <c r="D346" s="2"/>
    </row>
    <row r="347" spans="1:4" x14ac:dyDescent="0.2">
      <c r="A347" s="2"/>
      <c r="B347" s="2" t="s">
        <v>826</v>
      </c>
      <c r="C347" s="2"/>
      <c r="D347" s="2"/>
    </row>
    <row r="348" spans="1:4" x14ac:dyDescent="0.2">
      <c r="A348" s="2"/>
      <c r="B348" s="2" t="s">
        <v>228</v>
      </c>
      <c r="C348" s="2"/>
      <c r="D348" s="2" t="s">
        <v>227</v>
      </c>
    </row>
    <row r="349" spans="1:4" x14ac:dyDescent="0.2">
      <c r="A349" s="2"/>
      <c r="B349" s="2" t="s">
        <v>397</v>
      </c>
      <c r="C349" s="2"/>
      <c r="D349" s="2"/>
    </row>
    <row r="350" spans="1:4" x14ac:dyDescent="0.2">
      <c r="A350" s="2"/>
      <c r="B350" s="2" t="s">
        <v>603</v>
      </c>
      <c r="C350" s="2"/>
      <c r="D350" s="2"/>
    </row>
    <row r="351" spans="1:4" x14ac:dyDescent="0.2">
      <c r="A351" s="2"/>
      <c r="B351" s="2" t="s">
        <v>102</v>
      </c>
    </row>
    <row r="352" spans="1:4" x14ac:dyDescent="0.2">
      <c r="A352" s="2"/>
      <c r="B352" s="2" t="s">
        <v>702</v>
      </c>
      <c r="C352" s="2"/>
      <c r="D352" s="2" t="s">
        <v>842</v>
      </c>
    </row>
    <row r="353" spans="1:4" x14ac:dyDescent="0.2">
      <c r="A353" s="2"/>
      <c r="B353" s="2" t="s">
        <v>82</v>
      </c>
      <c r="D353" s="2" t="s">
        <v>128</v>
      </c>
    </row>
    <row r="354" spans="1:4" x14ac:dyDescent="0.2">
      <c r="A354" s="2"/>
      <c r="B354" s="2" t="s">
        <v>1104</v>
      </c>
      <c r="D354" s="2"/>
    </row>
    <row r="355" spans="1:4" x14ac:dyDescent="0.2">
      <c r="A355" s="2"/>
      <c r="B355" s="2" t="s">
        <v>1369</v>
      </c>
      <c r="D355" s="2" t="s">
        <v>1370</v>
      </c>
    </row>
    <row r="356" spans="1:4" x14ac:dyDescent="0.2">
      <c r="A356" s="2"/>
      <c r="B356" s="2" t="s">
        <v>969</v>
      </c>
      <c r="C356" s="2"/>
      <c r="D356" s="2" t="s">
        <v>1248</v>
      </c>
    </row>
    <row r="357" spans="1:4" x14ac:dyDescent="0.2">
      <c r="A357" s="2"/>
      <c r="B357" s="2" t="s">
        <v>885</v>
      </c>
      <c r="C357" s="2" t="s">
        <v>882</v>
      </c>
      <c r="D357" s="2" t="s">
        <v>883</v>
      </c>
    </row>
    <row r="358" spans="1:4" x14ac:dyDescent="0.2">
      <c r="A358" s="2"/>
      <c r="B358" s="2" t="s">
        <v>142</v>
      </c>
      <c r="C358" s="2"/>
      <c r="D358" s="2"/>
    </row>
    <row r="359" spans="1:4" x14ac:dyDescent="0.2">
      <c r="A359" s="2"/>
      <c r="B359" s="2" t="s">
        <v>99</v>
      </c>
      <c r="C359" s="2" t="s">
        <v>951</v>
      </c>
      <c r="D359" s="2"/>
    </row>
    <row r="360" spans="1:4" x14ac:dyDescent="0.2">
      <c r="A360" s="2"/>
      <c r="B360" s="2" t="s">
        <v>100</v>
      </c>
      <c r="C360" s="2"/>
      <c r="D360" s="2" t="s">
        <v>741</v>
      </c>
    </row>
    <row r="361" spans="1:4" x14ac:dyDescent="0.2">
      <c r="A361" s="2"/>
      <c r="B361" s="2" t="s">
        <v>680</v>
      </c>
      <c r="C361" s="2"/>
      <c r="D361" s="2"/>
    </row>
    <row r="362" spans="1:4" x14ac:dyDescent="0.2">
      <c r="A362" s="2"/>
      <c r="B362" s="2" t="s">
        <v>343</v>
      </c>
      <c r="C362" s="2"/>
      <c r="D362" s="2"/>
    </row>
    <row r="363" spans="1:4" x14ac:dyDescent="0.2">
      <c r="A363" s="2"/>
      <c r="B363" s="2" t="s">
        <v>1074</v>
      </c>
      <c r="C363" s="2" t="s">
        <v>1385</v>
      </c>
      <c r="D363" s="2" t="s">
        <v>1387</v>
      </c>
    </row>
    <row r="364" spans="1:4" x14ac:dyDescent="0.2">
      <c r="A364" s="2"/>
      <c r="B364" s="2" t="s">
        <v>1386</v>
      </c>
      <c r="C364" s="2" t="s">
        <v>1385</v>
      </c>
      <c r="D364" s="2" t="s">
        <v>1387</v>
      </c>
    </row>
    <row r="365" spans="1:4" x14ac:dyDescent="0.2">
      <c r="A365" s="2"/>
      <c r="B365" s="2" t="s">
        <v>1213</v>
      </c>
      <c r="C365" s="2"/>
      <c r="D365" s="2" t="s">
        <v>1214</v>
      </c>
    </row>
    <row r="366" spans="1:4" x14ac:dyDescent="0.2">
      <c r="A366" s="2"/>
      <c r="B366" s="2" t="s">
        <v>848</v>
      </c>
      <c r="C366" s="2"/>
      <c r="D366" s="2" t="s">
        <v>849</v>
      </c>
    </row>
    <row r="367" spans="1:4" x14ac:dyDescent="0.2">
      <c r="A367" s="2"/>
      <c r="B367" s="2" t="s">
        <v>1218</v>
      </c>
      <c r="C367" s="2"/>
      <c r="D367" s="2"/>
    </row>
    <row r="368" spans="1:4" x14ac:dyDescent="0.2">
      <c r="A368" s="2"/>
      <c r="B368" s="2" t="s">
        <v>678</v>
      </c>
      <c r="C368" s="2"/>
      <c r="D368" s="2"/>
    </row>
    <row r="369" spans="1:4" x14ac:dyDescent="0.2">
      <c r="A369" s="2"/>
      <c r="B369" s="2" t="s">
        <v>675</v>
      </c>
      <c r="C369" s="2"/>
      <c r="D369" s="2"/>
    </row>
    <row r="370" spans="1:4" x14ac:dyDescent="0.2">
      <c r="A370" s="2"/>
      <c r="B370" s="2" t="s">
        <v>928</v>
      </c>
      <c r="D370" s="2" t="s">
        <v>929</v>
      </c>
    </row>
    <row r="371" spans="1:4" x14ac:dyDescent="0.2">
      <c r="A371" s="2"/>
      <c r="B371" s="2" t="s">
        <v>318</v>
      </c>
      <c r="C371" s="2"/>
      <c r="D371" s="2"/>
    </row>
    <row r="372" spans="1:4" x14ac:dyDescent="0.2">
      <c r="A372" s="2"/>
      <c r="B372" s="2" t="s">
        <v>515</v>
      </c>
      <c r="C372" s="2"/>
      <c r="D372" s="2"/>
    </row>
    <row r="373" spans="1:4" x14ac:dyDescent="0.2">
      <c r="A373" s="2"/>
      <c r="B373" s="2" t="s">
        <v>672</v>
      </c>
      <c r="D373" s="2" t="s">
        <v>703</v>
      </c>
    </row>
    <row r="374" spans="1:4" x14ac:dyDescent="0.2">
      <c r="A374" s="2"/>
      <c r="B374" s="2" t="s">
        <v>613</v>
      </c>
      <c r="C374" s="2"/>
      <c r="D374" s="2" t="s">
        <v>709</v>
      </c>
    </row>
    <row r="375" spans="1:4" x14ac:dyDescent="0.2">
      <c r="A375" s="2"/>
      <c r="B375" s="2" t="s">
        <v>673</v>
      </c>
      <c r="C375" s="2"/>
    </row>
    <row r="376" spans="1:4" x14ac:dyDescent="0.2">
      <c r="A376" s="2"/>
      <c r="B376" s="2" t="s">
        <v>673</v>
      </c>
      <c r="C376" s="2"/>
      <c r="D376" s="2"/>
    </row>
    <row r="377" spans="1:4" x14ac:dyDescent="0.2">
      <c r="B377" s="2" t="s">
        <v>96</v>
      </c>
      <c r="C377" s="2" t="s">
        <v>698</v>
      </c>
      <c r="D377" s="2" t="s">
        <v>699</v>
      </c>
    </row>
    <row r="378" spans="1:4" x14ac:dyDescent="0.2">
      <c r="B378" s="2" t="s">
        <v>701</v>
      </c>
      <c r="C378" s="2"/>
      <c r="D378" s="2"/>
    </row>
    <row r="379" spans="1:4" x14ac:dyDescent="0.2">
      <c r="B379" s="2" t="s">
        <v>1081</v>
      </c>
      <c r="C379" s="2"/>
      <c r="D379" s="2" t="s">
        <v>716</v>
      </c>
    </row>
    <row r="380" spans="1:4" x14ac:dyDescent="0.2">
      <c r="B380" s="2" t="s">
        <v>1097</v>
      </c>
      <c r="C380" s="2"/>
      <c r="D380" s="2" t="s">
        <v>1188</v>
      </c>
    </row>
    <row r="381" spans="1:4" x14ac:dyDescent="0.2">
      <c r="B381" s="2" t="s">
        <v>95</v>
      </c>
      <c r="C381" s="2"/>
      <c r="D381" s="2" t="s">
        <v>129</v>
      </c>
    </row>
    <row r="382" spans="1:4" x14ac:dyDescent="0.2">
      <c r="A382" s="2"/>
      <c r="B382" s="2" t="s">
        <v>103</v>
      </c>
      <c r="C382" s="2"/>
      <c r="D382" s="2" t="s">
        <v>694</v>
      </c>
    </row>
    <row r="383" spans="1:4" x14ac:dyDescent="0.2">
      <c r="A383" s="2"/>
      <c r="B383" s="2" t="s">
        <v>682</v>
      </c>
      <c r="C383" s="2" t="s">
        <v>137</v>
      </c>
      <c r="D383" s="2" t="s">
        <v>136</v>
      </c>
    </row>
    <row r="384" spans="1:4" x14ac:dyDescent="0.2">
      <c r="B384" s="2" t="s">
        <v>116</v>
      </c>
      <c r="C384" s="2"/>
      <c r="D384" s="2" t="s">
        <v>98</v>
      </c>
    </row>
    <row r="385" spans="1:4" x14ac:dyDescent="0.2">
      <c r="A385" s="2"/>
      <c r="B385" s="2" t="s">
        <v>868</v>
      </c>
      <c r="C385" s="2" t="s">
        <v>945</v>
      </c>
      <c r="D385" s="2" t="s">
        <v>962</v>
      </c>
    </row>
    <row r="386" spans="1:4" x14ac:dyDescent="0.2">
      <c r="A386" s="2"/>
      <c r="B386" s="2" t="s">
        <v>877</v>
      </c>
      <c r="C386" s="2"/>
      <c r="D386" s="2" t="s">
        <v>98</v>
      </c>
    </row>
    <row r="387" spans="1:4" x14ac:dyDescent="0.2">
      <c r="A387" s="2"/>
      <c r="B387" s="2" t="s">
        <v>1382</v>
      </c>
      <c r="C387" s="2"/>
      <c r="D387" s="2" t="s">
        <v>1383</v>
      </c>
    </row>
    <row r="388" spans="1:4" x14ac:dyDescent="0.2">
      <c r="A388" s="2"/>
      <c r="B388" s="2" t="s">
        <v>1132</v>
      </c>
      <c r="C388" s="2"/>
      <c r="D388" s="2" t="s">
        <v>1211</v>
      </c>
    </row>
    <row r="389" spans="1:4" x14ac:dyDescent="0.2">
      <c r="A389" s="2"/>
      <c r="B389" s="2" t="s">
        <v>1154</v>
      </c>
      <c r="C389" s="2"/>
      <c r="D389" s="2"/>
    </row>
    <row r="390" spans="1:4" x14ac:dyDescent="0.2">
      <c r="A390" s="2"/>
      <c r="B390" s="2" t="s">
        <v>140</v>
      </c>
      <c r="C390" s="2"/>
      <c r="D390" s="2"/>
    </row>
    <row r="391" spans="1:4" x14ac:dyDescent="0.2">
      <c r="A391" s="2"/>
      <c r="B391" s="2" t="s">
        <v>393</v>
      </c>
      <c r="C391" s="2"/>
      <c r="D391" s="2"/>
    </row>
    <row r="392" spans="1:4" x14ac:dyDescent="0.2">
      <c r="A392" s="2"/>
      <c r="B392" s="2" t="s">
        <v>533</v>
      </c>
      <c r="C392" s="2"/>
      <c r="D392" s="2"/>
    </row>
    <row r="393" spans="1:4" x14ac:dyDescent="0.2">
      <c r="A393" s="2"/>
      <c r="B393" s="2" t="s">
        <v>793</v>
      </c>
      <c r="C393" s="2"/>
      <c r="D393" s="2"/>
    </row>
    <row r="394" spans="1:4" x14ac:dyDescent="0.2">
      <c r="A394" s="2"/>
      <c r="B394" s="2" t="s">
        <v>1118</v>
      </c>
      <c r="C394" s="2" t="s">
        <v>445</v>
      </c>
      <c r="D394" s="2" t="s">
        <v>1076</v>
      </c>
    </row>
    <row r="395" spans="1:4" x14ac:dyDescent="0.2">
      <c r="B395" s="2" t="s">
        <v>811</v>
      </c>
      <c r="C395" s="2"/>
      <c r="D395" s="2"/>
    </row>
    <row r="396" spans="1:4" x14ac:dyDescent="0.2">
      <c r="B396" s="2" t="s">
        <v>545</v>
      </c>
      <c r="C396" s="2"/>
      <c r="D396" s="2"/>
    </row>
    <row r="397" spans="1:4" x14ac:dyDescent="0.2">
      <c r="A397" s="2"/>
      <c r="B397" s="2" t="s">
        <v>558</v>
      </c>
      <c r="C397" s="2"/>
      <c r="D397" s="2"/>
    </row>
    <row r="398" spans="1:4" x14ac:dyDescent="0.2">
      <c r="B398" s="2" t="s">
        <v>584</v>
      </c>
      <c r="C398" s="2"/>
      <c r="D398" s="2"/>
    </row>
    <row r="399" spans="1:4" x14ac:dyDescent="0.2">
      <c r="A399" s="2"/>
      <c r="B399" s="2" t="s">
        <v>554</v>
      </c>
      <c r="C399" s="2"/>
      <c r="D399" s="2"/>
    </row>
    <row r="400" spans="1:4" x14ac:dyDescent="0.2">
      <c r="A400" s="2"/>
      <c r="B400" s="2" t="s">
        <v>556</v>
      </c>
      <c r="C400" s="2"/>
      <c r="D400" s="2"/>
    </row>
    <row r="401" spans="1:4" x14ac:dyDescent="0.2">
      <c r="A401" s="2"/>
      <c r="B401" s="2" t="s">
        <v>1013</v>
      </c>
      <c r="C401" s="2" t="s">
        <v>1007</v>
      </c>
      <c r="D401" s="2" t="s">
        <v>1014</v>
      </c>
    </row>
    <row r="402" spans="1:4" x14ac:dyDescent="0.2">
      <c r="A402" s="2"/>
      <c r="B402" s="2" t="s">
        <v>544</v>
      </c>
      <c r="C402" s="2"/>
      <c r="D402" s="2"/>
    </row>
    <row r="403" spans="1:4" x14ac:dyDescent="0.2">
      <c r="B403" s="2" t="s">
        <v>341</v>
      </c>
      <c r="C403" s="2"/>
      <c r="D403" s="2"/>
    </row>
    <row r="404" spans="1:4" x14ac:dyDescent="0.2">
      <c r="A404" s="2"/>
      <c r="B404" s="2" t="s">
        <v>409</v>
      </c>
      <c r="C404" s="99"/>
      <c r="D404" s="2"/>
    </row>
    <row r="405" spans="1:4" x14ac:dyDescent="0.2">
      <c r="A405" s="2"/>
      <c r="B405" s="2" t="s">
        <v>505</v>
      </c>
      <c r="C405" s="99"/>
      <c r="D405" s="2"/>
    </row>
    <row r="406" spans="1:4" x14ac:dyDescent="0.2">
      <c r="A406" s="2"/>
      <c r="B406" s="2" t="s">
        <v>609</v>
      </c>
      <c r="C406" s="99"/>
    </row>
    <row r="407" spans="1:4" x14ac:dyDescent="0.2">
      <c r="A407" s="2"/>
      <c r="B407" s="2" t="s">
        <v>763</v>
      </c>
      <c r="C407" s="2"/>
      <c r="D407" s="2"/>
    </row>
    <row r="408" spans="1:4" x14ac:dyDescent="0.2">
      <c r="B408" s="2" t="s">
        <v>602</v>
      </c>
      <c r="C408" s="2" t="s">
        <v>804</v>
      </c>
      <c r="D408" s="2" t="s">
        <v>806</v>
      </c>
    </row>
    <row r="409" spans="1:4" x14ac:dyDescent="0.2">
      <c r="A409" s="2"/>
      <c r="B409" s="2" t="s">
        <v>351</v>
      </c>
      <c r="D409" s="2" t="s">
        <v>1163</v>
      </c>
    </row>
    <row r="410" spans="1:4" x14ac:dyDescent="0.2">
      <c r="A410" s="2"/>
      <c r="B410" s="2" t="s">
        <v>414</v>
      </c>
      <c r="C410" s="2" t="s">
        <v>1139</v>
      </c>
      <c r="D410" s="2" t="s">
        <v>880</v>
      </c>
    </row>
    <row r="411" spans="1:4" x14ac:dyDescent="0.2">
      <c r="B411" s="2" t="s">
        <v>373</v>
      </c>
      <c r="C411" s="2" t="s">
        <v>370</v>
      </c>
      <c r="D411" s="2" t="s">
        <v>371</v>
      </c>
    </row>
    <row r="412" spans="1:4" x14ac:dyDescent="0.2">
      <c r="A412" s="2"/>
      <c r="B412" s="2" t="s">
        <v>630</v>
      </c>
      <c r="C412" s="2"/>
      <c r="D412" s="2"/>
    </row>
    <row r="413" spans="1:4" x14ac:dyDescent="0.2">
      <c r="A413" s="2"/>
      <c r="B413" s="2" t="s">
        <v>588</v>
      </c>
      <c r="C413" s="2"/>
      <c r="D413" s="2"/>
    </row>
    <row r="414" spans="1:4" x14ac:dyDescent="0.2">
      <c r="A414" s="2"/>
      <c r="B414" s="2" t="s">
        <v>406</v>
      </c>
      <c r="C414" s="2"/>
      <c r="D414" s="2"/>
    </row>
    <row r="415" spans="1:4" x14ac:dyDescent="0.2">
      <c r="A415" s="2"/>
      <c r="B415" s="2" t="s">
        <v>412</v>
      </c>
      <c r="C415" s="2" t="s">
        <v>411</v>
      </c>
      <c r="D415" s="2" t="s">
        <v>411</v>
      </c>
    </row>
    <row r="416" spans="1:4" x14ac:dyDescent="0.2">
      <c r="B416" s="2" t="s">
        <v>511</v>
      </c>
      <c r="C416" s="2"/>
      <c r="D416" s="2"/>
    </row>
    <row r="417" spans="1:4" x14ac:dyDescent="0.2">
      <c r="B417" s="2" t="s">
        <v>579</v>
      </c>
      <c r="C417" s="2"/>
      <c r="D417" s="2"/>
    </row>
    <row r="418" spans="1:4" x14ac:dyDescent="0.2">
      <c r="B418" s="2" t="s">
        <v>595</v>
      </c>
      <c r="C418" s="2"/>
      <c r="D418" s="2"/>
    </row>
    <row r="419" spans="1:4" x14ac:dyDescent="0.2">
      <c r="B419" s="2" t="s">
        <v>378</v>
      </c>
      <c r="C419" s="2"/>
      <c r="D419" s="2"/>
    </row>
    <row r="420" spans="1:4" x14ac:dyDescent="0.2">
      <c r="B420" s="2" t="s">
        <v>531</v>
      </c>
      <c r="C420" s="2"/>
      <c r="D420" s="2"/>
    </row>
    <row r="421" spans="1:4" x14ac:dyDescent="0.2">
      <c r="A421" s="2"/>
      <c r="B421" s="2" t="s">
        <v>434</v>
      </c>
      <c r="C421" s="2"/>
      <c r="D421" s="2"/>
    </row>
    <row r="422" spans="1:4" x14ac:dyDescent="0.2">
      <c r="B422" s="2" t="s">
        <v>661</v>
      </c>
      <c r="C422" s="2"/>
      <c r="D422" s="2"/>
    </row>
    <row r="423" spans="1:4" ht="14.25" customHeight="1" x14ac:dyDescent="0.2">
      <c r="B423" s="2" t="s">
        <v>1117</v>
      </c>
      <c r="C423" s="2" t="s">
        <v>445</v>
      </c>
      <c r="D423" s="2" t="s">
        <v>1116</v>
      </c>
    </row>
    <row r="424" spans="1:4" x14ac:dyDescent="0.2">
      <c r="B424" s="2" t="s">
        <v>878</v>
      </c>
      <c r="C424" s="2"/>
      <c r="D424" s="2"/>
    </row>
    <row r="425" spans="1:4" x14ac:dyDescent="0.2">
      <c r="A425" s="2"/>
      <c r="B425" s="2" t="s">
        <v>625</v>
      </c>
      <c r="C425" s="2"/>
      <c r="D425" s="2"/>
    </row>
    <row r="426" spans="1:4" x14ac:dyDescent="0.2">
      <c r="B426" s="2" t="s">
        <v>624</v>
      </c>
      <c r="C426" s="2"/>
      <c r="D426" s="2"/>
    </row>
    <row r="427" spans="1:4" x14ac:dyDescent="0.2">
      <c r="A427" s="2"/>
      <c r="B427" s="2" t="s">
        <v>626</v>
      </c>
      <c r="C427" s="2"/>
      <c r="D427" s="2"/>
    </row>
    <row r="428" spans="1:4" x14ac:dyDescent="0.2">
      <c r="A428" s="2"/>
      <c r="B428" s="2" t="s">
        <v>645</v>
      </c>
      <c r="C428" s="2"/>
      <c r="D428" s="2"/>
    </row>
    <row r="429" spans="1:4" x14ac:dyDescent="0.2">
      <c r="A429" s="2"/>
      <c r="B429" s="2" t="s">
        <v>1238</v>
      </c>
      <c r="C429" s="2" t="s">
        <v>168</v>
      </c>
      <c r="D429" s="2" t="s">
        <v>1237</v>
      </c>
    </row>
    <row r="430" spans="1:4" x14ac:dyDescent="0.2">
      <c r="A430" s="2"/>
      <c r="B430" s="2" t="s">
        <v>1185</v>
      </c>
      <c r="C430" s="2" t="s">
        <v>445</v>
      </c>
      <c r="D430" s="2" t="s">
        <v>1183</v>
      </c>
    </row>
    <row r="431" spans="1:4" x14ac:dyDescent="0.2">
      <c r="A431" s="2"/>
      <c r="B431" t="s">
        <v>1228</v>
      </c>
      <c r="C431" t="s">
        <v>445</v>
      </c>
      <c r="D431" t="s">
        <v>1183</v>
      </c>
    </row>
    <row r="432" spans="1:4" x14ac:dyDescent="0.2">
      <c r="A432" s="2"/>
      <c r="B432" s="2" t="s">
        <v>946</v>
      </c>
      <c r="C432" s="2" t="s">
        <v>1059</v>
      </c>
      <c r="D432" s="2" t="s">
        <v>1060</v>
      </c>
    </row>
    <row r="433" spans="1:4" x14ac:dyDescent="0.2">
      <c r="B433" s="2" t="s">
        <v>851</v>
      </c>
      <c r="C433" s="2"/>
      <c r="D433" s="2" t="s">
        <v>1178</v>
      </c>
    </row>
    <row r="434" spans="1:4" x14ac:dyDescent="0.2">
      <c r="B434" s="2" t="s">
        <v>993</v>
      </c>
      <c r="C434" s="2"/>
      <c r="D434" s="2" t="s">
        <v>1220</v>
      </c>
    </row>
    <row r="435" spans="1:4" x14ac:dyDescent="0.2">
      <c r="A435" s="2"/>
      <c r="B435" s="2" t="s">
        <v>712</v>
      </c>
      <c r="C435" s="2"/>
      <c r="D435" s="2"/>
    </row>
    <row r="436" spans="1:4" x14ac:dyDescent="0.2">
      <c r="A436" s="2"/>
      <c r="B436" s="2" t="s">
        <v>616</v>
      </c>
      <c r="C436" s="2"/>
      <c r="D436" s="2"/>
    </row>
    <row r="437" spans="1:4" x14ac:dyDescent="0.2">
      <c r="A437" s="2"/>
      <c r="B437" s="2" t="s">
        <v>319</v>
      </c>
      <c r="C437" s="2"/>
      <c r="D437" s="2"/>
    </row>
    <row r="438" spans="1:4" x14ac:dyDescent="0.2">
      <c r="A438" s="2"/>
      <c r="B438" s="2" t="s">
        <v>686</v>
      </c>
      <c r="C438" s="2"/>
      <c r="D438" s="2" t="s">
        <v>707</v>
      </c>
    </row>
    <row r="439" spans="1:4" x14ac:dyDescent="0.2">
      <c r="A439" s="2"/>
      <c r="B439" s="2" t="s">
        <v>1085</v>
      </c>
      <c r="C439" s="2"/>
      <c r="D439" s="2" t="s">
        <v>891</v>
      </c>
    </row>
    <row r="440" spans="1:4" x14ac:dyDescent="0.2">
      <c r="A440" s="2"/>
      <c r="B440" s="2" t="s">
        <v>401</v>
      </c>
      <c r="C440" s="2"/>
      <c r="D440" s="2"/>
    </row>
    <row r="441" spans="1:4" x14ac:dyDescent="0.2">
      <c r="A441" s="2"/>
      <c r="B441" s="2" t="s">
        <v>999</v>
      </c>
      <c r="C441" s="2"/>
      <c r="D441" s="2"/>
    </row>
    <row r="442" spans="1:4" x14ac:dyDescent="0.2">
      <c r="A442" s="2"/>
      <c r="B442" s="2" t="s">
        <v>1219</v>
      </c>
      <c r="C442" s="2"/>
      <c r="D442" s="2" t="s">
        <v>1375</v>
      </c>
    </row>
    <row r="443" spans="1:4" x14ac:dyDescent="0.2">
      <c r="A443" s="2"/>
      <c r="B443" s="2" t="s">
        <v>1189</v>
      </c>
      <c r="C443" s="2" t="s">
        <v>966</v>
      </c>
      <c r="D443" s="2" t="s">
        <v>1207</v>
      </c>
    </row>
    <row r="444" spans="1:4" x14ac:dyDescent="0.2">
      <c r="A444" s="2"/>
      <c r="B444" s="2" t="s">
        <v>949</v>
      </c>
      <c r="C444" s="2"/>
      <c r="D444" s="2" t="s">
        <v>950</v>
      </c>
    </row>
    <row r="445" spans="1:4" x14ac:dyDescent="0.2">
      <c r="A445" s="2"/>
      <c r="B445" s="2" t="s">
        <v>957</v>
      </c>
      <c r="C445" s="2"/>
      <c r="D445" s="2" t="s">
        <v>958</v>
      </c>
    </row>
    <row r="446" spans="1:4" x14ac:dyDescent="0.2">
      <c r="A446" s="2"/>
      <c r="B446" s="2" t="s">
        <v>652</v>
      </c>
      <c r="C446" s="2"/>
      <c r="D446" s="2" t="s">
        <v>653</v>
      </c>
    </row>
    <row r="447" spans="1:4" x14ac:dyDescent="0.2">
      <c r="A447" s="2"/>
      <c r="B447" s="2" t="s">
        <v>379</v>
      </c>
      <c r="C447" s="2"/>
      <c r="D447" s="2" t="s">
        <v>654</v>
      </c>
    </row>
    <row r="448" spans="1:4" x14ac:dyDescent="0.2">
      <c r="A448" s="2"/>
      <c r="B448" s="2" t="s">
        <v>700</v>
      </c>
      <c r="C448" s="2"/>
      <c r="D448" s="2"/>
    </row>
    <row r="449" spans="1:4" x14ac:dyDescent="0.2">
      <c r="A449" s="2"/>
      <c r="B449" s="2" t="s">
        <v>115</v>
      </c>
      <c r="C449" s="2" t="s">
        <v>503</v>
      </c>
      <c r="D449" s="2"/>
    </row>
    <row r="450" spans="1:4" x14ac:dyDescent="0.2">
      <c r="A450" s="2"/>
      <c r="B450" s="2" t="s">
        <v>495</v>
      </c>
      <c r="C450" s="2" t="s">
        <v>496</v>
      </c>
      <c r="D450" s="2"/>
    </row>
    <row r="451" spans="1:4" x14ac:dyDescent="0.2">
      <c r="A451" s="2"/>
      <c r="B451" s="2" t="s">
        <v>523</v>
      </c>
      <c r="C451" s="2" t="s">
        <v>521</v>
      </c>
      <c r="D451" s="2" t="s">
        <v>522</v>
      </c>
    </row>
    <row r="452" spans="1:4" x14ac:dyDescent="0.2">
      <c r="A452" s="2"/>
      <c r="B452" s="2" t="s">
        <v>485</v>
      </c>
      <c r="C452" s="2" t="s">
        <v>504</v>
      </c>
      <c r="D452" s="2"/>
    </row>
    <row r="453" spans="1:4" x14ac:dyDescent="0.2">
      <c r="A453" s="2"/>
      <c r="B453" s="2" t="s">
        <v>509</v>
      </c>
      <c r="C453" s="2" t="s">
        <v>510</v>
      </c>
      <c r="D453" s="2"/>
    </row>
    <row r="454" spans="1:4" x14ac:dyDescent="0.2">
      <c r="B454" s="2" t="s">
        <v>524</v>
      </c>
      <c r="C454" s="2" t="s">
        <v>525</v>
      </c>
      <c r="D454" s="2"/>
    </row>
    <row r="455" spans="1:4" x14ac:dyDescent="0.2">
      <c r="A455" s="2"/>
      <c r="B455" s="2" t="s">
        <v>502</v>
      </c>
      <c r="C455" s="138">
        <v>51527472</v>
      </c>
      <c r="D455" s="2"/>
    </row>
    <row r="456" spans="1:4" x14ac:dyDescent="0.2">
      <c r="A456" s="2"/>
      <c r="B456" s="2" t="s">
        <v>500</v>
      </c>
      <c r="C456" s="138">
        <v>51527473</v>
      </c>
      <c r="D456" s="2"/>
    </row>
    <row r="457" spans="1:4" x14ac:dyDescent="0.2">
      <c r="A457" s="2"/>
      <c r="B457" s="2" t="s">
        <v>490</v>
      </c>
      <c r="C457" s="2" t="s">
        <v>497</v>
      </c>
      <c r="D457" s="2"/>
    </row>
    <row r="458" spans="1:4" x14ac:dyDescent="0.2">
      <c r="A458" s="2"/>
      <c r="B458" s="2" t="s">
        <v>491</v>
      </c>
      <c r="C458" s="2" t="s">
        <v>498</v>
      </c>
      <c r="D458" s="2"/>
    </row>
    <row r="459" spans="1:4" x14ac:dyDescent="0.2">
      <c r="A459" s="2"/>
      <c r="B459" s="2" t="s">
        <v>499</v>
      </c>
      <c r="C459" s="2" t="s">
        <v>501</v>
      </c>
      <c r="D459" s="2"/>
    </row>
    <row r="460" spans="1:4" x14ac:dyDescent="0.2">
      <c r="A460" s="2"/>
      <c r="B460" s="2" t="s">
        <v>740</v>
      </c>
      <c r="C460" s="2"/>
      <c r="D460" s="2"/>
    </row>
    <row r="461" spans="1:4" x14ac:dyDescent="0.2">
      <c r="A461" s="2"/>
      <c r="B461" s="2" t="s">
        <v>375</v>
      </c>
      <c r="D461" s="2" t="s">
        <v>117</v>
      </c>
    </row>
    <row r="462" spans="1:4" x14ac:dyDescent="0.2">
      <c r="A462" s="2"/>
      <c r="B462" s="2" t="s">
        <v>454</v>
      </c>
      <c r="D462" s="2"/>
    </row>
    <row r="463" spans="1:4" x14ac:dyDescent="0.2">
      <c r="A463" s="2"/>
      <c r="B463" s="2" t="s">
        <v>606</v>
      </c>
      <c r="D463" s="2"/>
    </row>
    <row r="464" spans="1:4" x14ac:dyDescent="0.2">
      <c r="A464" s="2"/>
      <c r="B464" s="2" t="s">
        <v>777</v>
      </c>
      <c r="C464" s="2"/>
      <c r="D464" s="2"/>
    </row>
    <row r="465" spans="1:4" x14ac:dyDescent="0.2">
      <c r="A465" s="2"/>
      <c r="B465" s="2" t="s">
        <v>1212</v>
      </c>
      <c r="C465" s="2"/>
      <c r="D465" s="2" t="s">
        <v>1239</v>
      </c>
    </row>
    <row r="466" spans="1:4" x14ac:dyDescent="0.2">
      <c r="A466" s="2"/>
      <c r="B466" s="2" t="s">
        <v>141</v>
      </c>
      <c r="C466" s="2"/>
      <c r="D466" s="2" t="s">
        <v>947</v>
      </c>
    </row>
    <row r="467" spans="1:4" x14ac:dyDescent="0.2">
      <c r="A467" s="2"/>
      <c r="B467" s="2" t="s">
        <v>93</v>
      </c>
      <c r="C467" s="2"/>
    </row>
    <row r="468" spans="1:4" x14ac:dyDescent="0.2">
      <c r="A468" s="2"/>
      <c r="B468" s="2" t="s">
        <v>91</v>
      </c>
      <c r="C468" s="2"/>
    </row>
    <row r="469" spans="1:4" x14ac:dyDescent="0.2">
      <c r="A469" s="2"/>
      <c r="B469" s="2" t="s">
        <v>1042</v>
      </c>
      <c r="C469" s="2"/>
    </row>
    <row r="470" spans="1:4" x14ac:dyDescent="0.2">
      <c r="A470" s="2"/>
      <c r="B470" s="2" t="s">
        <v>89</v>
      </c>
      <c r="C470" s="2"/>
      <c r="D470" s="2" t="s">
        <v>428</v>
      </c>
    </row>
    <row r="471" spans="1:4" x14ac:dyDescent="0.2">
      <c r="A471" s="2"/>
      <c r="B471" s="2" t="s">
        <v>90</v>
      </c>
      <c r="C471" s="2"/>
    </row>
    <row r="472" spans="1:4" x14ac:dyDescent="0.2">
      <c r="A472" s="2"/>
      <c r="B472" s="2" t="s">
        <v>540</v>
      </c>
      <c r="C472" s="2"/>
      <c r="D472" s="2"/>
    </row>
    <row r="473" spans="1:4" x14ac:dyDescent="0.2">
      <c r="A473" s="2"/>
      <c r="B473" s="2" t="s">
        <v>628</v>
      </c>
      <c r="C473" s="2"/>
      <c r="D473" s="2"/>
    </row>
    <row r="474" spans="1:4" x14ac:dyDescent="0.2">
      <c r="A474" s="2"/>
      <c r="B474" s="2" t="s">
        <v>762</v>
      </c>
      <c r="C474" s="2"/>
      <c r="D474" s="2"/>
    </row>
    <row r="475" spans="1:4" x14ac:dyDescent="0.2">
      <c r="A475" s="2"/>
      <c r="B475" s="2" t="s">
        <v>1125</v>
      </c>
      <c r="C475" s="2"/>
      <c r="D475" s="2"/>
    </row>
    <row r="476" spans="1:4" x14ac:dyDescent="0.2">
      <c r="A476" s="2"/>
      <c r="B476" s="2" t="s">
        <v>754</v>
      </c>
      <c r="C476" s="2"/>
      <c r="D476" s="2"/>
    </row>
    <row r="477" spans="1:4" x14ac:dyDescent="0.2">
      <c r="A477" s="2"/>
      <c r="B477" s="2" t="s">
        <v>1072</v>
      </c>
      <c r="C477" s="2"/>
      <c r="D477" s="2"/>
    </row>
    <row r="478" spans="1:4" x14ac:dyDescent="0.2">
      <c r="A478" s="2"/>
      <c r="B478" s="2" t="s">
        <v>896</v>
      </c>
      <c r="C478" s="2"/>
      <c r="D478" s="2"/>
    </row>
    <row r="479" spans="1:4" x14ac:dyDescent="0.2">
      <c r="A479" s="2"/>
      <c r="B479" s="2" t="s">
        <v>1232</v>
      </c>
      <c r="C479" s="2"/>
      <c r="D479" s="2"/>
    </row>
    <row r="480" spans="1:4" x14ac:dyDescent="0.2">
      <c r="A480" s="2"/>
      <c r="B480" s="2" t="s">
        <v>913</v>
      </c>
      <c r="C480" s="2"/>
      <c r="D480" s="2"/>
    </row>
    <row r="481" spans="1:4" x14ac:dyDescent="0.2">
      <c r="A481" s="2"/>
      <c r="B481" s="2" t="s">
        <v>526</v>
      </c>
      <c r="C481" s="2"/>
      <c r="D481" s="2" t="s">
        <v>792</v>
      </c>
    </row>
    <row r="482" spans="1:4" x14ac:dyDescent="0.2">
      <c r="A482" s="2"/>
      <c r="B482" s="2" t="s">
        <v>356</v>
      </c>
      <c r="C482" s="2"/>
    </row>
    <row r="483" spans="1:4" x14ac:dyDescent="0.2">
      <c r="A483" s="2"/>
      <c r="B483" s="2" t="s">
        <v>753</v>
      </c>
      <c r="C483" s="2"/>
    </row>
    <row r="484" spans="1:4" x14ac:dyDescent="0.2">
      <c r="A484" s="2"/>
      <c r="B484" s="2" t="s">
        <v>643</v>
      </c>
      <c r="C484" s="2"/>
    </row>
    <row r="485" spans="1:4" x14ac:dyDescent="0.2">
      <c r="A485" s="2"/>
      <c r="B485" s="2" t="s">
        <v>642</v>
      </c>
      <c r="C485" s="2"/>
    </row>
    <row r="486" spans="1:4" x14ac:dyDescent="0.2">
      <c r="A486" s="2"/>
      <c r="B486" s="2" t="s">
        <v>879</v>
      </c>
      <c r="C486" s="2"/>
    </row>
    <row r="487" spans="1:4" x14ac:dyDescent="0.2">
      <c r="A487" s="2"/>
      <c r="B487" s="2" t="s">
        <v>641</v>
      </c>
      <c r="C487" s="2"/>
    </row>
    <row r="488" spans="1:4" x14ac:dyDescent="0.2">
      <c r="B488" s="2" t="s">
        <v>637</v>
      </c>
      <c r="C488" s="2"/>
    </row>
    <row r="489" spans="1:4" x14ac:dyDescent="0.2">
      <c r="B489" s="2" t="s">
        <v>886</v>
      </c>
      <c r="C489" s="2"/>
    </row>
    <row r="490" spans="1:4" x14ac:dyDescent="0.2">
      <c r="A490" s="2"/>
      <c r="B490" s="2" t="s">
        <v>850</v>
      </c>
      <c r="C490" s="2"/>
    </row>
    <row r="491" spans="1:4" x14ac:dyDescent="0.2">
      <c r="A491" s="2"/>
      <c r="B491" s="2" t="s">
        <v>548</v>
      </c>
      <c r="C491" s="2"/>
      <c r="D491" s="2"/>
    </row>
    <row r="492" spans="1:4" x14ac:dyDescent="0.2">
      <c r="A492" s="2"/>
      <c r="B492" s="2" t="s">
        <v>893</v>
      </c>
      <c r="C492" s="2"/>
      <c r="D492" s="2" t="s">
        <v>894</v>
      </c>
    </row>
    <row r="493" spans="1:4" x14ac:dyDescent="0.2">
      <c r="A493" s="2"/>
      <c r="B493" s="2" t="s">
        <v>920</v>
      </c>
      <c r="C493" s="2" t="s">
        <v>1092</v>
      </c>
      <c r="D493" s="2" t="s">
        <v>1093</v>
      </c>
    </row>
    <row r="494" spans="1:4" x14ac:dyDescent="0.2">
      <c r="A494" s="2"/>
      <c r="B494" s="2" t="s">
        <v>1175</v>
      </c>
      <c r="C494" s="2"/>
      <c r="D494" s="2"/>
    </row>
    <row r="495" spans="1:4" x14ac:dyDescent="0.2">
      <c r="A495" s="2"/>
      <c r="B495" s="2" t="s">
        <v>912</v>
      </c>
      <c r="C495" s="2" t="s">
        <v>966</v>
      </c>
      <c r="D495" s="2" t="s">
        <v>1261</v>
      </c>
    </row>
    <row r="496" spans="1:4" x14ac:dyDescent="0.2">
      <c r="A496" s="2"/>
      <c r="B496" s="2" t="s">
        <v>546</v>
      </c>
      <c r="C496" s="2"/>
      <c r="D496" s="2"/>
    </row>
    <row r="497" spans="1:4" x14ac:dyDescent="0.2">
      <c r="A497" s="2"/>
      <c r="B497" s="2" t="s">
        <v>621</v>
      </c>
      <c r="C497" s="2"/>
      <c r="D497" s="2"/>
    </row>
    <row r="498" spans="1:4" x14ac:dyDescent="0.2">
      <c r="A498" s="2"/>
      <c r="B498" s="2" t="s">
        <v>425</v>
      </c>
      <c r="C498" s="2"/>
      <c r="D498" s="2"/>
    </row>
    <row r="499" spans="1:4" x14ac:dyDescent="0.2">
      <c r="A499" s="2"/>
      <c r="B499" s="2" t="s">
        <v>487</v>
      </c>
      <c r="C499" s="2"/>
      <c r="D499" s="2"/>
    </row>
    <row r="500" spans="1:4" x14ac:dyDescent="0.2">
      <c r="A500" s="2"/>
      <c r="B500" s="2" t="s">
        <v>704</v>
      </c>
      <c r="C500" s="2"/>
      <c r="D500" s="2"/>
    </row>
    <row r="501" spans="1:4" x14ac:dyDescent="0.2">
      <c r="A501" s="2"/>
      <c r="B501" s="2" t="s">
        <v>557</v>
      </c>
      <c r="C501" s="2"/>
      <c r="D501" s="2"/>
    </row>
    <row r="502" spans="1:4" x14ac:dyDescent="0.2">
      <c r="A502" s="2"/>
      <c r="B502" s="2" t="s">
        <v>910</v>
      </c>
      <c r="C502" s="2"/>
      <c r="D502" s="2"/>
    </row>
    <row r="503" spans="1:4" x14ac:dyDescent="0.2">
      <c r="A503" s="2"/>
      <c r="B503" s="2" t="s">
        <v>864</v>
      </c>
      <c r="C503" s="2"/>
      <c r="D503" s="2"/>
    </row>
    <row r="504" spans="1:4" x14ac:dyDescent="0.2">
      <c r="A504" s="2"/>
      <c r="B504" s="2" t="s">
        <v>843</v>
      </c>
      <c r="C504" s="2"/>
      <c r="D504" s="2" t="s">
        <v>844</v>
      </c>
    </row>
    <row r="505" spans="1:4" x14ac:dyDescent="0.2">
      <c r="A505" s="2"/>
      <c r="B505" s="2" t="s">
        <v>987</v>
      </c>
      <c r="C505" s="2"/>
      <c r="D505" s="2"/>
    </row>
    <row r="506" spans="1:4" x14ac:dyDescent="0.2">
      <c r="A506" s="2"/>
      <c r="B506" s="2" t="s">
        <v>899</v>
      </c>
      <c r="C506" s="2"/>
      <c r="D506" s="2"/>
    </row>
    <row r="507" spans="1:4" x14ac:dyDescent="0.2">
      <c r="A507" s="2"/>
      <c r="B507" s="2" t="s">
        <v>627</v>
      </c>
      <c r="C507" s="2"/>
      <c r="D507" s="2"/>
    </row>
    <row r="508" spans="1:4" x14ac:dyDescent="0.2">
      <c r="A508" s="2"/>
      <c r="B508" s="2" t="s">
        <v>1091</v>
      </c>
      <c r="C508" s="2" t="s">
        <v>168</v>
      </c>
      <c r="D508" s="2" t="s">
        <v>1089</v>
      </c>
    </row>
    <row r="509" spans="1:4" x14ac:dyDescent="0.2">
      <c r="A509" s="2"/>
      <c r="B509" s="2" t="s">
        <v>1090</v>
      </c>
      <c r="C509" s="2" t="s">
        <v>168</v>
      </c>
      <c r="D509" s="2" t="s">
        <v>1088</v>
      </c>
    </row>
    <row r="510" spans="1:4" x14ac:dyDescent="0.2">
      <c r="A510" s="2"/>
      <c r="B510" s="2" t="s">
        <v>336</v>
      </c>
      <c r="C510" s="2"/>
      <c r="D510" s="2" t="s">
        <v>309</v>
      </c>
    </row>
    <row r="511" spans="1:4" x14ac:dyDescent="0.2">
      <c r="A511" s="2"/>
      <c r="B511" s="2" t="s">
        <v>1050</v>
      </c>
      <c r="C511" s="2"/>
      <c r="D511" s="2"/>
    </row>
    <row r="512" spans="1:4" x14ac:dyDescent="0.2">
      <c r="A512" s="2"/>
      <c r="B512" s="2" t="s">
        <v>919</v>
      </c>
      <c r="C512" s="2"/>
      <c r="D512" s="2" t="s">
        <v>911</v>
      </c>
    </row>
    <row r="513" spans="1:4" x14ac:dyDescent="0.2">
      <c r="A513" s="2"/>
      <c r="B513" s="2" t="s">
        <v>1008</v>
      </c>
      <c r="C513" s="2" t="s">
        <v>1017</v>
      </c>
      <c r="D513" s="2" t="s">
        <v>1018</v>
      </c>
    </row>
    <row r="514" spans="1:4" x14ac:dyDescent="0.2">
      <c r="A514" s="2"/>
      <c r="B514" s="2" t="s">
        <v>761</v>
      </c>
      <c r="C514" s="2"/>
      <c r="D514" s="2"/>
    </row>
    <row r="515" spans="1:4" x14ac:dyDescent="0.2">
      <c r="A515" s="2"/>
      <c r="B515" s="2" t="s">
        <v>359</v>
      </c>
      <c r="C515" s="2"/>
      <c r="D515" s="2"/>
    </row>
    <row r="516" spans="1:4" x14ac:dyDescent="0.2">
      <c r="A516" s="2"/>
      <c r="B516" s="2" t="s">
        <v>687</v>
      </c>
      <c r="C516" s="2"/>
      <c r="D516" s="2" t="s">
        <v>688</v>
      </c>
    </row>
    <row r="517" spans="1:4" x14ac:dyDescent="0.2">
      <c r="A517" s="2"/>
      <c r="B517" s="2" t="s">
        <v>354</v>
      </c>
      <c r="C517" s="2"/>
      <c r="D517" s="2"/>
    </row>
    <row r="518" spans="1:4" x14ac:dyDescent="0.2">
      <c r="A518" s="2"/>
      <c r="B518" s="2" t="s">
        <v>353</v>
      </c>
      <c r="C518" s="2"/>
      <c r="D518" s="2"/>
    </row>
    <row r="519" spans="1:4" x14ac:dyDescent="0.2">
      <c r="A519" s="2"/>
      <c r="B519" s="2" t="s">
        <v>316</v>
      </c>
      <c r="C519" s="2"/>
    </row>
    <row r="520" spans="1:4" x14ac:dyDescent="0.2">
      <c r="A520" s="2"/>
      <c r="B520" s="2" t="s">
        <v>427</v>
      </c>
      <c r="C520" s="2"/>
      <c r="D520" s="2"/>
    </row>
    <row r="521" spans="1:4" x14ac:dyDescent="0.2">
      <c r="A521" s="2"/>
      <c r="B521" s="2" t="s">
        <v>308</v>
      </c>
      <c r="C521" s="2"/>
      <c r="D521" s="2" t="s">
        <v>309</v>
      </c>
    </row>
    <row r="522" spans="1:4" x14ac:dyDescent="0.2">
      <c r="A522" s="2"/>
      <c r="B522" s="2" t="s">
        <v>340</v>
      </c>
      <c r="C522" s="2"/>
      <c r="D522" s="2"/>
    </row>
    <row r="523" spans="1:4" x14ac:dyDescent="0.2">
      <c r="A523" s="2"/>
      <c r="B523" s="2" t="s">
        <v>829</v>
      </c>
      <c r="C523" s="2"/>
      <c r="D523" s="2" t="s">
        <v>516</v>
      </c>
    </row>
    <row r="524" spans="1:4" x14ac:dyDescent="0.2">
      <c r="A524" s="2"/>
      <c r="B524" s="2" t="s">
        <v>577</v>
      </c>
      <c r="C524" s="2"/>
      <c r="D524" s="2"/>
    </row>
    <row r="525" spans="1:4" x14ac:dyDescent="0.2">
      <c r="A525" s="2"/>
      <c r="B525" s="2" t="s">
        <v>748</v>
      </c>
      <c r="C525" s="2"/>
      <c r="D525" s="2"/>
    </row>
    <row r="526" spans="1:4" x14ac:dyDescent="0.2">
      <c r="A526" s="2"/>
      <c r="B526" s="2" t="s">
        <v>210</v>
      </c>
      <c r="C526" s="2"/>
      <c r="D526" s="2"/>
    </row>
    <row r="527" spans="1:4" x14ac:dyDescent="0.2">
      <c r="A527" s="2"/>
      <c r="B527" s="2" t="s">
        <v>339</v>
      </c>
      <c r="C527" s="2"/>
      <c r="D527" s="2"/>
    </row>
    <row r="528" spans="1:4" x14ac:dyDescent="0.2">
      <c r="A528" s="2"/>
      <c r="B528" s="2" t="s">
        <v>494</v>
      </c>
      <c r="C528" s="2"/>
      <c r="D528" s="2"/>
    </row>
    <row r="529" spans="1:4" x14ac:dyDescent="0.2">
      <c r="A529" s="2"/>
      <c r="B529" s="2" t="s">
        <v>715</v>
      </c>
      <c r="C529" s="2"/>
      <c r="D529" s="2"/>
    </row>
    <row r="530" spans="1:4" x14ac:dyDescent="0.2">
      <c r="A530" s="2"/>
      <c r="B530" s="2" t="s">
        <v>730</v>
      </c>
      <c r="C530" s="2"/>
      <c r="D530" s="2"/>
    </row>
    <row r="531" spans="1:4" x14ac:dyDescent="0.2">
      <c r="A531" s="2"/>
      <c r="B531" s="2" t="s">
        <v>721</v>
      </c>
      <c r="C531" s="2"/>
      <c r="D531" s="2"/>
    </row>
    <row r="532" spans="1:4" x14ac:dyDescent="0.2">
      <c r="A532" s="2"/>
      <c r="B532" s="2" t="s">
        <v>507</v>
      </c>
      <c r="C532" s="2"/>
      <c r="D532" s="2"/>
    </row>
    <row r="533" spans="1:4" x14ac:dyDescent="0.2">
      <c r="A533" s="2"/>
      <c r="B533" s="2" t="s">
        <v>506</v>
      </c>
      <c r="C533" s="2"/>
      <c r="D533" s="2"/>
    </row>
    <row r="534" spans="1:4" x14ac:dyDescent="0.2">
      <c r="A534" s="2"/>
      <c r="B534" s="2" t="s">
        <v>404</v>
      </c>
      <c r="C534" s="2"/>
      <c r="D534" s="2"/>
    </row>
    <row r="535" spans="1:4" x14ac:dyDescent="0.2">
      <c r="A535" s="2"/>
      <c r="B535" s="2" t="s">
        <v>650</v>
      </c>
      <c r="C535" s="2"/>
      <c r="D535" s="2"/>
    </row>
    <row r="536" spans="1:4" x14ac:dyDescent="0.2">
      <c r="A536" s="2"/>
      <c r="B536" s="2" t="s">
        <v>398</v>
      </c>
      <c r="C536" s="2"/>
      <c r="D536" s="2"/>
    </row>
    <row r="537" spans="1:4" x14ac:dyDescent="0.2">
      <c r="A537" s="2"/>
      <c r="B537" s="2" t="s">
        <v>731</v>
      </c>
      <c r="C537" s="2"/>
      <c r="D537" s="2"/>
    </row>
    <row r="538" spans="1:4" x14ac:dyDescent="0.2">
      <c r="A538" s="2"/>
      <c r="B538" s="2" t="s">
        <v>598</v>
      </c>
      <c r="C538" s="2"/>
      <c r="D538" s="2"/>
    </row>
    <row r="539" spans="1:4" x14ac:dyDescent="0.2">
      <c r="A539" s="2"/>
      <c r="B539" s="2" t="s">
        <v>395</v>
      </c>
      <c r="C539" s="2"/>
      <c r="D539" s="2"/>
    </row>
    <row r="540" spans="1:4" x14ac:dyDescent="0.2">
      <c r="A540" s="2"/>
      <c r="B540" s="2" t="s">
        <v>732</v>
      </c>
      <c r="C540" s="2"/>
      <c r="D540" s="2"/>
    </row>
    <row r="541" spans="1:4" x14ac:dyDescent="0.2">
      <c r="A541" s="2"/>
      <c r="B541" s="2" t="s">
        <v>529</v>
      </c>
      <c r="C541" s="2" t="s">
        <v>530</v>
      </c>
      <c r="D541" s="2"/>
    </row>
    <row r="542" spans="1:4" x14ac:dyDescent="0.2">
      <c r="A542" s="2"/>
      <c r="B542" s="2" t="s">
        <v>493</v>
      </c>
      <c r="C542" s="2"/>
      <c r="D542" s="2"/>
    </row>
    <row r="543" spans="1:4" x14ac:dyDescent="0.2">
      <c r="A543" s="2"/>
      <c r="B543" s="2" t="s">
        <v>767</v>
      </c>
      <c r="C543" s="2"/>
      <c r="D543" s="2"/>
    </row>
    <row r="544" spans="1:4" x14ac:dyDescent="0.2">
      <c r="A544" s="2"/>
      <c r="B544" s="2" t="s">
        <v>536</v>
      </c>
      <c r="C544" s="2"/>
      <c r="D544" s="2"/>
    </row>
    <row r="545" spans="1:4" x14ac:dyDescent="0.2">
      <c r="A545" s="2"/>
      <c r="B545" s="2" t="s">
        <v>747</v>
      </c>
      <c r="C545" s="2"/>
      <c r="D545" s="2"/>
    </row>
    <row r="546" spans="1:4" x14ac:dyDescent="0.2">
      <c r="A546" s="2"/>
      <c r="B546" s="2" t="s">
        <v>407</v>
      </c>
      <c r="C546" s="2"/>
      <c r="D546" s="2"/>
    </row>
    <row r="547" spans="1:4" x14ac:dyDescent="0.2">
      <c r="A547" s="2"/>
      <c r="B547" s="2" t="s">
        <v>358</v>
      </c>
      <c r="C547" s="2"/>
      <c r="D547" s="2"/>
    </row>
    <row r="548" spans="1:4" x14ac:dyDescent="0.2">
      <c r="A548" s="2"/>
      <c r="B548" s="2" t="s">
        <v>593</v>
      </c>
      <c r="C548" s="2"/>
      <c r="D548" s="2"/>
    </row>
    <row r="549" spans="1:4" x14ac:dyDescent="0.2">
      <c r="A549" s="2"/>
      <c r="B549" s="2" t="s">
        <v>594</v>
      </c>
      <c r="C549" s="2"/>
      <c r="D549" s="2"/>
    </row>
    <row r="550" spans="1:4" x14ac:dyDescent="0.2">
      <c r="A550" s="2"/>
      <c r="B550" s="2" t="s">
        <v>532</v>
      </c>
      <c r="C550" s="2"/>
      <c r="D550" s="2"/>
    </row>
    <row r="551" spans="1:4" x14ac:dyDescent="0.2">
      <c r="A551" s="2"/>
      <c r="B551" s="2" t="s">
        <v>989</v>
      </c>
      <c r="C551" s="2"/>
      <c r="D551" s="2"/>
    </row>
    <row r="552" spans="1:4" x14ac:dyDescent="0.2">
      <c r="A552" s="2"/>
      <c r="B552" s="2" t="s">
        <v>758</v>
      </c>
      <c r="C552" s="2"/>
      <c r="D552" s="2"/>
    </row>
    <row r="553" spans="1:4" x14ac:dyDescent="0.2">
      <c r="A553" s="2"/>
      <c r="B553" s="2" t="s">
        <v>634</v>
      </c>
      <c r="C553" s="2"/>
      <c r="D553" s="2"/>
    </row>
    <row r="554" spans="1:4" x14ac:dyDescent="0.2">
      <c r="A554" s="2"/>
      <c r="B554" s="2" t="s">
        <v>635</v>
      </c>
      <c r="C554" s="2"/>
      <c r="D554" s="2"/>
    </row>
    <row r="555" spans="1:4" x14ac:dyDescent="0.2">
      <c r="A555" s="2"/>
      <c r="B555" s="2" t="s">
        <v>718</v>
      </c>
      <c r="C555" s="2"/>
      <c r="D555" s="2"/>
    </row>
    <row r="556" spans="1:4" x14ac:dyDescent="0.2">
      <c r="A556" s="2"/>
      <c r="B556" s="2" t="s">
        <v>679</v>
      </c>
      <c r="C556" s="2"/>
      <c r="D556" s="2"/>
    </row>
    <row r="557" spans="1:4" x14ac:dyDescent="0.2">
      <c r="A557" s="2"/>
      <c r="B557" s="2" t="s">
        <v>719</v>
      </c>
      <c r="C557" s="2"/>
      <c r="D557" s="2"/>
    </row>
    <row r="558" spans="1:4" x14ac:dyDescent="0.2">
      <c r="A558" s="2"/>
      <c r="B558" s="2" t="s">
        <v>648</v>
      </c>
      <c r="C558" s="2"/>
      <c r="D558" s="2"/>
    </row>
    <row r="559" spans="1:4" x14ac:dyDescent="0.2">
      <c r="A559" s="2"/>
      <c r="B559" s="2" t="s">
        <v>778</v>
      </c>
      <c r="C559" s="2"/>
      <c r="D559" s="2"/>
    </row>
    <row r="560" spans="1:4" x14ac:dyDescent="0.2">
      <c r="A560" s="2"/>
      <c r="B560" s="2" t="s">
        <v>930</v>
      </c>
      <c r="C560" s="2"/>
      <c r="D560" s="2"/>
    </row>
    <row r="561" spans="1:4" x14ac:dyDescent="0.2">
      <c r="A561" s="2"/>
      <c r="B561" s="2" t="s">
        <v>659</v>
      </c>
      <c r="C561" s="2"/>
      <c r="D561" s="2"/>
    </row>
    <row r="562" spans="1:4" x14ac:dyDescent="0.2">
      <c r="A562" s="2"/>
      <c r="B562" s="2" t="s">
        <v>720</v>
      </c>
      <c r="C562" s="2"/>
      <c r="D562" s="2"/>
    </row>
    <row r="563" spans="1:4" x14ac:dyDescent="0.2">
      <c r="A563" s="2"/>
      <c r="B563" s="2" t="s">
        <v>633</v>
      </c>
      <c r="C563" s="2"/>
      <c r="D563" s="2"/>
    </row>
    <row r="564" spans="1:4" x14ac:dyDescent="0.2">
      <c r="A564" s="2"/>
      <c r="B564" s="2" t="s">
        <v>742</v>
      </c>
      <c r="C564" s="2"/>
      <c r="D564" s="2"/>
    </row>
    <row r="565" spans="1:4" x14ac:dyDescent="0.2">
      <c r="A565" s="2"/>
      <c r="B565" s="2" t="s">
        <v>759</v>
      </c>
      <c r="C565" s="2"/>
      <c r="D565" s="2"/>
    </row>
    <row r="566" spans="1:4" x14ac:dyDescent="0.2">
      <c r="A566" s="2"/>
      <c r="B566" s="2" t="s">
        <v>800</v>
      </c>
      <c r="C566" s="2"/>
      <c r="D566" s="2"/>
    </row>
    <row r="567" spans="1:4" x14ac:dyDescent="0.2">
      <c r="A567" s="2"/>
      <c r="B567" s="2" t="s">
        <v>1044</v>
      </c>
      <c r="C567" s="2"/>
      <c r="D567" s="2"/>
    </row>
    <row r="568" spans="1:4" x14ac:dyDescent="0.2">
      <c r="A568" s="2"/>
      <c r="B568" s="2" t="s">
        <v>770</v>
      </c>
      <c r="C568" s="2"/>
      <c r="D568" s="2"/>
    </row>
    <row r="569" spans="1:4" x14ac:dyDescent="0.2">
      <c r="A569" s="2"/>
      <c r="B569" s="2" t="s">
        <v>746</v>
      </c>
      <c r="C569" s="2"/>
      <c r="D569" s="2"/>
    </row>
    <row r="570" spans="1:4" x14ac:dyDescent="0.2">
      <c r="A570" s="2"/>
      <c r="B570" s="2" t="s">
        <v>726</v>
      </c>
      <c r="C570" s="2"/>
      <c r="D570" s="2"/>
    </row>
    <row r="571" spans="1:4" x14ac:dyDescent="0.2">
      <c r="A571" s="2"/>
      <c r="B571" s="2" t="s">
        <v>750</v>
      </c>
      <c r="D571" s="2"/>
    </row>
    <row r="572" spans="1:4" x14ac:dyDescent="0.2">
      <c r="A572" s="2"/>
      <c r="B572" s="2" t="s">
        <v>749</v>
      </c>
      <c r="D572" s="2"/>
    </row>
    <row r="573" spans="1:4" x14ac:dyDescent="0.2">
      <c r="A573" s="2"/>
      <c r="B573" s="2" t="s">
        <v>591</v>
      </c>
      <c r="C573" s="2"/>
    </row>
    <row r="574" spans="1:4" x14ac:dyDescent="0.2">
      <c r="A574" s="2"/>
      <c r="B574" s="2" t="s">
        <v>344</v>
      </c>
      <c r="C574" s="2"/>
      <c r="D574" s="2"/>
    </row>
    <row r="575" spans="1:4" x14ac:dyDescent="0.2">
      <c r="A575" s="2"/>
      <c r="B575" s="2" t="s">
        <v>492</v>
      </c>
      <c r="C575" s="2"/>
      <c r="D575" s="2"/>
    </row>
    <row r="576" spans="1:4" x14ac:dyDescent="0.2">
      <c r="A576" s="2"/>
      <c r="B576" s="2" t="s">
        <v>1249</v>
      </c>
      <c r="C576" s="2"/>
      <c r="D576" s="2"/>
    </row>
    <row r="577" spans="1:4" x14ac:dyDescent="0.2">
      <c r="A577" s="2"/>
      <c r="B577" s="2" t="s">
        <v>794</v>
      </c>
      <c r="C577" s="2"/>
      <c r="D577" s="2"/>
    </row>
    <row r="578" spans="1:4" x14ac:dyDescent="0.2">
      <c r="A578" s="2"/>
      <c r="B578" s="2" t="s">
        <v>948</v>
      </c>
      <c r="C578" s="2"/>
      <c r="D578" s="2"/>
    </row>
    <row r="579" spans="1:4" x14ac:dyDescent="0.2">
      <c r="A579" s="2"/>
      <c r="B579" s="2" t="s">
        <v>651</v>
      </c>
    </row>
    <row r="580" spans="1:4" x14ac:dyDescent="0.2">
      <c r="A580" s="2"/>
      <c r="B580" s="2" t="s">
        <v>429</v>
      </c>
      <c r="C580" s="2"/>
      <c r="D580" s="2" t="s">
        <v>623</v>
      </c>
    </row>
    <row r="581" spans="1:4" x14ac:dyDescent="0.2">
      <c r="A581" s="2"/>
      <c r="B581" s="2" t="s">
        <v>618</v>
      </c>
      <c r="C581" s="2"/>
      <c r="D581" s="2"/>
    </row>
    <row r="582" spans="1:4" x14ac:dyDescent="0.2">
      <c r="A582" s="2"/>
      <c r="B582" s="2" t="s">
        <v>342</v>
      </c>
      <c r="C582" s="2"/>
      <c r="D582" s="2"/>
    </row>
    <row r="583" spans="1:4" x14ac:dyDescent="0.2">
      <c r="A583" s="2"/>
      <c r="B583" s="2" t="s">
        <v>206</v>
      </c>
      <c r="C583" s="2"/>
      <c r="D583" s="2"/>
    </row>
    <row r="584" spans="1:4" x14ac:dyDescent="0.2">
      <c r="A584" s="2"/>
      <c r="B584" s="2" t="s">
        <v>337</v>
      </c>
      <c r="C584" s="2"/>
      <c r="D584" s="2"/>
    </row>
    <row r="585" spans="1:4" x14ac:dyDescent="0.2">
      <c r="A585" s="2"/>
      <c r="B585" s="2" t="s">
        <v>1174</v>
      </c>
      <c r="C585" s="2"/>
      <c r="D585" s="2"/>
    </row>
    <row r="586" spans="1:4" x14ac:dyDescent="0.2">
      <c r="A586" s="2"/>
      <c r="B586" s="2" t="s">
        <v>968</v>
      </c>
      <c r="C586" s="2"/>
      <c r="D586" s="2"/>
    </row>
    <row r="587" spans="1:4" x14ac:dyDescent="0.2">
      <c r="A587" s="2"/>
    </row>
    <row r="588" spans="1:4" x14ac:dyDescent="0.2">
      <c r="A588" s="2"/>
      <c r="B588" s="2"/>
      <c r="C588" s="2"/>
      <c r="D588" s="2"/>
    </row>
    <row r="589" spans="1:4" x14ac:dyDescent="0.2">
      <c r="A589" s="2"/>
      <c r="B589" s="365"/>
      <c r="C589" s="365"/>
      <c r="D589" s="365"/>
    </row>
    <row r="590" spans="1:4" x14ac:dyDescent="0.2">
      <c r="B590" s="220" t="s">
        <v>752</v>
      </c>
      <c r="C590" s="221"/>
      <c r="D590" s="221"/>
    </row>
    <row r="591" spans="1:4" ht="12.75" customHeight="1" x14ac:dyDescent="0.2">
      <c r="B591" s="216" t="s">
        <v>8</v>
      </c>
    </row>
    <row r="592" spans="1:4" ht="12.75" customHeight="1" x14ac:dyDescent="0.2">
      <c r="B592" s="217"/>
      <c r="C592" s="520" t="s">
        <v>1005</v>
      </c>
    </row>
    <row r="593" spans="2:4" x14ac:dyDescent="0.2">
      <c r="B593" s="218" t="s">
        <v>983</v>
      </c>
      <c r="C593" s="521"/>
      <c r="D593" s="366" t="s">
        <v>1155</v>
      </c>
    </row>
    <row r="594" spans="2:4" x14ac:dyDescent="0.2">
      <c r="B594" s="218" t="s">
        <v>1250</v>
      </c>
      <c r="C594" s="521"/>
    </row>
    <row r="595" spans="2:4" x14ac:dyDescent="0.2">
      <c r="B595" s="218" t="s">
        <v>1262</v>
      </c>
      <c r="C595" s="521"/>
    </row>
    <row r="596" spans="2:4" x14ac:dyDescent="0.2">
      <c r="B596" s="218"/>
      <c r="C596" s="521"/>
    </row>
    <row r="597" spans="2:4" x14ac:dyDescent="0.2">
      <c r="B597" s="218" t="s">
        <v>1243</v>
      </c>
      <c r="C597" s="521"/>
      <c r="D597" t="s">
        <v>1247</v>
      </c>
    </row>
    <row r="598" spans="2:4" x14ac:dyDescent="0.2">
      <c r="B598" s="218" t="s">
        <v>1131</v>
      </c>
      <c r="C598" s="521"/>
      <c r="D598" s="366" t="s">
        <v>1156</v>
      </c>
    </row>
    <row r="599" spans="2:4" x14ac:dyDescent="0.2">
      <c r="B599" s="218" t="s">
        <v>1137</v>
      </c>
      <c r="C599" s="521"/>
      <c r="D599" s="366" t="s">
        <v>1157</v>
      </c>
    </row>
    <row r="600" spans="2:4" x14ac:dyDescent="0.2">
      <c r="B600" s="219"/>
      <c r="C600" s="522"/>
    </row>
    <row r="605" spans="2:4" x14ac:dyDescent="0.2">
      <c r="B605" s="29" t="s">
        <v>188</v>
      </c>
      <c r="C605" s="29" t="s">
        <v>189</v>
      </c>
    </row>
    <row r="606" spans="2:4" x14ac:dyDescent="0.2">
      <c r="B606" s="2" t="s">
        <v>236</v>
      </c>
      <c r="C606" s="37" t="s">
        <v>237</v>
      </c>
    </row>
    <row r="607" spans="2:4" x14ac:dyDescent="0.2">
      <c r="B607" s="2" t="s">
        <v>110</v>
      </c>
      <c r="C607" s="30" t="s">
        <v>190</v>
      </c>
    </row>
    <row r="608" spans="2:4" x14ac:dyDescent="0.2">
      <c r="B608" s="2" t="s">
        <v>58</v>
      </c>
      <c r="C608" s="30" t="s">
        <v>191</v>
      </c>
    </row>
    <row r="609" spans="2:3" x14ac:dyDescent="0.2">
      <c r="B609" s="2" t="s">
        <v>108</v>
      </c>
      <c r="C609" s="30" t="s">
        <v>192</v>
      </c>
    </row>
    <row r="610" spans="2:3" x14ac:dyDescent="0.2">
      <c r="B610" s="2" t="s">
        <v>66</v>
      </c>
      <c r="C610" s="30" t="s">
        <v>193</v>
      </c>
    </row>
    <row r="611" spans="2:3" x14ac:dyDescent="0.2">
      <c r="B611" s="2" t="s">
        <v>63</v>
      </c>
      <c r="C611" s="30" t="s">
        <v>871</v>
      </c>
    </row>
    <row r="612" spans="2:3" x14ac:dyDescent="0.2">
      <c r="B612" s="2" t="s">
        <v>72</v>
      </c>
      <c r="C612" s="30" t="s">
        <v>194</v>
      </c>
    </row>
    <row r="613" spans="2:3" x14ac:dyDescent="0.2">
      <c r="B613" s="2" t="s">
        <v>62</v>
      </c>
      <c r="C613" s="30" t="s">
        <v>235</v>
      </c>
    </row>
    <row r="614" spans="2:3" x14ac:dyDescent="0.2">
      <c r="B614" s="2" t="s">
        <v>676</v>
      </c>
      <c r="C614" s="30" t="s">
        <v>967</v>
      </c>
    </row>
    <row r="615" spans="2:3" x14ac:dyDescent="0.2">
      <c r="B615" s="2" t="s">
        <v>22</v>
      </c>
      <c r="C615" s="30" t="s">
        <v>195</v>
      </c>
    </row>
    <row r="616" spans="2:3" x14ac:dyDescent="0.2">
      <c r="B616" s="2" t="s">
        <v>335</v>
      </c>
      <c r="C616" s="30" t="s">
        <v>550</v>
      </c>
    </row>
    <row r="617" spans="2:3" x14ac:dyDescent="0.2">
      <c r="B617" s="2" t="s">
        <v>955</v>
      </c>
      <c r="C617" s="30" t="s">
        <v>956</v>
      </c>
    </row>
    <row r="618" spans="2:3" x14ac:dyDescent="0.2">
      <c r="B618" s="2" t="s">
        <v>53</v>
      </c>
      <c r="C618" s="30" t="s">
        <v>196</v>
      </c>
    </row>
    <row r="619" spans="2:3" x14ac:dyDescent="0.2">
      <c r="B619" s="2" t="s">
        <v>56</v>
      </c>
      <c r="C619" s="30" t="s">
        <v>197</v>
      </c>
    </row>
    <row r="620" spans="2:3" x14ac:dyDescent="0.2">
      <c r="B620" s="2" t="s">
        <v>35</v>
      </c>
      <c r="C620" s="30" t="s">
        <v>198</v>
      </c>
    </row>
    <row r="621" spans="2:3" x14ac:dyDescent="0.2">
      <c r="B621" s="2" t="s">
        <v>118</v>
      </c>
      <c r="C621" s="30" t="s">
        <v>199</v>
      </c>
    </row>
    <row r="622" spans="2:3" x14ac:dyDescent="0.2">
      <c r="B622" s="2" t="s">
        <v>1360</v>
      </c>
      <c r="C622" s="30" t="s">
        <v>1361</v>
      </c>
    </row>
    <row r="623" spans="2:3" x14ac:dyDescent="0.2">
      <c r="B623" s="2" t="s">
        <v>43</v>
      </c>
      <c r="C623" s="30" t="s">
        <v>315</v>
      </c>
    </row>
    <row r="624" spans="2:3" x14ac:dyDescent="0.2">
      <c r="B624" s="2" t="s">
        <v>789</v>
      </c>
      <c r="C624" s="30" t="s">
        <v>1073</v>
      </c>
    </row>
    <row r="625" spans="2:3" x14ac:dyDescent="0.2">
      <c r="B625" s="2" t="s">
        <v>55</v>
      </c>
      <c r="C625" s="30" t="s">
        <v>200</v>
      </c>
    </row>
    <row r="626" spans="2:3" x14ac:dyDescent="0.2">
      <c r="B626" s="2" t="s">
        <v>105</v>
      </c>
      <c r="C626" s="30" t="s">
        <v>201</v>
      </c>
    </row>
    <row r="627" spans="2:3" x14ac:dyDescent="0.2">
      <c r="B627" s="2" t="s">
        <v>61</v>
      </c>
      <c r="C627" s="30" t="s">
        <v>202</v>
      </c>
    </row>
    <row r="628" spans="2:3" x14ac:dyDescent="0.2">
      <c r="B628" s="2" t="s">
        <v>48</v>
      </c>
      <c r="C628" s="30" t="s">
        <v>203</v>
      </c>
    </row>
  </sheetData>
  <autoFilter ref="B1:B628" xr:uid="{00000000-0009-0000-0000-00001B000000}"/>
  <sortState xmlns:xlrd2="http://schemas.microsoft.com/office/spreadsheetml/2017/richdata2" ref="B2:G589">
    <sortCondition ref="B2:B589"/>
  </sortState>
  <mergeCells count="1">
    <mergeCell ref="C592:C600"/>
  </mergeCells>
  <phoneticPr fontId="82" type="noConversion"/>
  <conditionalFormatting sqref="AR16">
    <cfRule type="containsText" dxfId="100" priority="155" operator="containsText" text="Arizona">
      <formula>NOT(ISERROR(SEARCH("Arizona",AR16)))</formula>
    </cfRule>
    <cfRule type="containsText" dxfId="99" priority="156" operator="containsText" text="Kingman">
      <formula>NOT(ISERROR(SEARCH("Kingman",AR16)))</formula>
    </cfRule>
    <cfRule type="containsText" dxfId="98" priority="157" operator="containsText" text="Las Vegas">
      <formula>NOT(ISERROR(SEARCH("Las Vegas",AR16)))</formula>
    </cfRule>
    <cfRule type="containsText" dxfId="97" priority="158" operator="containsText" text="Denver">
      <formula>NOT(ISERROR(SEARCH("Denver",AR16)))</formula>
    </cfRule>
    <cfRule type="containsText" dxfId="96" priority="159" operator="containsText" text="WPB">
      <formula>NOT(ISERROR(SEARCH("WPB",AR16)))</formula>
    </cfRule>
    <cfRule type="containsText" dxfId="95" priority="160" operator="containsText" text="Cold">
      <formula>NOT(ISERROR(SEARCH("Cold",AR16)))</formula>
    </cfRule>
    <cfRule type="containsText" dxfId="94" priority="161" operator="containsText" text="Alaska">
      <formula>NOT(ISERROR(SEARCH("Alaska",AR16)))</formula>
    </cfRule>
    <cfRule type="containsText" dxfId="93" priority="162" operator="containsText" text="MLP">
      <formula>NOT(ISERROR(SEARCH("MLP",AR16)))</formula>
    </cfRule>
    <cfRule type="containsText" dxfId="92" priority="163" operator="containsText" text="Customer">
      <formula>NOT(ISERROR(SEARCH("Customer",AR16)))</formula>
    </cfRule>
    <cfRule type="containsText" dxfId="91" priority="164" operator="containsText" text="Field Follow">
      <formula>NOT(ISERROR(SEARCH("Field Follow",AR16)))</formula>
    </cfRule>
    <cfRule type="containsText" dxfId="90" priority="165" operator="containsText" text="NCL">
      <formula>NOT(ISERROR(SEARCH("NCL",AR16)))</formula>
    </cfRule>
  </conditionalFormatting>
  <conditionalFormatting sqref="AR16">
    <cfRule type="containsText" dxfId="89" priority="144" operator="containsText" text="Arizona">
      <formula>NOT(ISERROR(SEARCH("Arizona",AR16)))</formula>
    </cfRule>
    <cfRule type="containsText" dxfId="88" priority="145" operator="containsText" text="Kingman">
      <formula>NOT(ISERROR(SEARCH("Kingman",AR16)))</formula>
    </cfRule>
    <cfRule type="containsText" dxfId="87" priority="146" operator="containsText" text="Las Vegas">
      <formula>NOT(ISERROR(SEARCH("Las Vegas",AR16)))</formula>
    </cfRule>
    <cfRule type="containsText" dxfId="86" priority="147" operator="containsText" text="Denver">
      <formula>NOT(ISERROR(SEARCH("Denver",AR16)))</formula>
    </cfRule>
    <cfRule type="containsText" dxfId="85" priority="148" operator="containsText" text="WPB">
      <formula>NOT(ISERROR(SEARCH("WPB",AR16)))</formula>
    </cfRule>
    <cfRule type="containsText" dxfId="84" priority="149" operator="containsText" text="Cold">
      <formula>NOT(ISERROR(SEARCH("Cold",AR16)))</formula>
    </cfRule>
    <cfRule type="containsText" dxfId="83" priority="150" operator="containsText" text="Alaska">
      <formula>NOT(ISERROR(SEARCH("Alaska",AR16)))</formula>
    </cfRule>
    <cfRule type="containsText" dxfId="82" priority="151" operator="containsText" text="MLP">
      <formula>NOT(ISERROR(SEARCH("MLP",AR16)))</formula>
    </cfRule>
    <cfRule type="containsText" dxfId="81" priority="152" operator="containsText" text="Customer">
      <formula>NOT(ISERROR(SEARCH("Customer",AR16)))</formula>
    </cfRule>
    <cfRule type="containsText" dxfId="80" priority="153" operator="containsText" text="Field Follow">
      <formula>NOT(ISERROR(SEARCH("Field Follow",AR16)))</formula>
    </cfRule>
    <cfRule type="containsText" dxfId="79" priority="154" operator="containsText" text="NCL">
      <formula>NOT(ISERROR(SEARCH("NCL",AR16)))</formula>
    </cfRule>
  </conditionalFormatting>
  <conditionalFormatting sqref="AR16">
    <cfRule type="containsText" dxfId="78" priority="133" operator="containsText" text="Arizona">
      <formula>NOT(ISERROR(SEARCH("Arizona",AR16)))</formula>
    </cfRule>
    <cfRule type="containsText" dxfId="77" priority="134" operator="containsText" text="Kingman">
      <formula>NOT(ISERROR(SEARCH("Kingman",AR16)))</formula>
    </cfRule>
    <cfRule type="containsText" dxfId="76" priority="135" operator="containsText" text="Las Vegas">
      <formula>NOT(ISERROR(SEARCH("Las Vegas",AR16)))</formula>
    </cfRule>
    <cfRule type="containsText" dxfId="75" priority="136" operator="containsText" text="Denver">
      <formula>NOT(ISERROR(SEARCH("Denver",AR16)))</formula>
    </cfRule>
    <cfRule type="containsText" dxfId="74" priority="137" operator="containsText" text="WPB">
      <formula>NOT(ISERROR(SEARCH("WPB",AR16)))</formula>
    </cfRule>
    <cfRule type="containsText" dxfId="73" priority="138" operator="containsText" text="Cold">
      <formula>NOT(ISERROR(SEARCH("Cold",AR16)))</formula>
    </cfRule>
    <cfRule type="containsText" dxfId="72" priority="139" operator="containsText" text="Alaska">
      <formula>NOT(ISERROR(SEARCH("Alaska",AR16)))</formula>
    </cfRule>
    <cfRule type="containsText" dxfId="71" priority="140" operator="containsText" text="MLP">
      <formula>NOT(ISERROR(SEARCH("MLP",AR16)))</formula>
    </cfRule>
    <cfRule type="containsText" dxfId="70" priority="141" operator="containsText" text="Customer">
      <formula>NOT(ISERROR(SEARCH("Customer",AR16)))</formula>
    </cfRule>
    <cfRule type="containsText" dxfId="69" priority="142" operator="containsText" text="Field Follow">
      <formula>NOT(ISERROR(SEARCH("Field Follow",AR16)))</formula>
    </cfRule>
    <cfRule type="containsText" dxfId="68" priority="143" operator="containsText" text="NCL">
      <formula>NOT(ISERROR(SEARCH("NCL",AR16)))</formula>
    </cfRule>
  </conditionalFormatting>
  <conditionalFormatting sqref="AR17">
    <cfRule type="containsText" dxfId="67" priority="122" operator="containsText" text="Arizona">
      <formula>NOT(ISERROR(SEARCH("Arizona",AR17)))</formula>
    </cfRule>
    <cfRule type="containsText" dxfId="66" priority="123" operator="containsText" text="Kingman">
      <formula>NOT(ISERROR(SEARCH("Kingman",AR17)))</formula>
    </cfRule>
    <cfRule type="containsText" dxfId="65" priority="124" operator="containsText" text="Las Vegas">
      <formula>NOT(ISERROR(SEARCH("Las Vegas",AR17)))</formula>
    </cfRule>
    <cfRule type="containsText" dxfId="64" priority="125" operator="containsText" text="Denver">
      <formula>NOT(ISERROR(SEARCH("Denver",AR17)))</formula>
    </cfRule>
    <cfRule type="containsText" dxfId="63" priority="126" operator="containsText" text="WPB">
      <formula>NOT(ISERROR(SEARCH("WPB",AR17)))</formula>
    </cfRule>
    <cfRule type="containsText" dxfId="62" priority="127" operator="containsText" text="Cold">
      <formula>NOT(ISERROR(SEARCH("Cold",AR17)))</formula>
    </cfRule>
    <cfRule type="containsText" dxfId="61" priority="128" operator="containsText" text="Alaska">
      <formula>NOT(ISERROR(SEARCH("Alaska",AR17)))</formula>
    </cfRule>
    <cfRule type="containsText" dxfId="60" priority="129" operator="containsText" text="MLP">
      <formula>NOT(ISERROR(SEARCH("MLP",AR17)))</formula>
    </cfRule>
    <cfRule type="containsText" dxfId="59" priority="130" operator="containsText" text="Customer">
      <formula>NOT(ISERROR(SEARCH("Customer",AR17)))</formula>
    </cfRule>
    <cfRule type="containsText" dxfId="58" priority="131" operator="containsText" text="Field Follow">
      <formula>NOT(ISERROR(SEARCH("Field Follow",AR17)))</formula>
    </cfRule>
    <cfRule type="containsText" dxfId="57" priority="132" operator="containsText" text="NCL">
      <formula>NOT(ISERROR(SEARCH("NCL",AR17)))</formula>
    </cfRule>
  </conditionalFormatting>
  <conditionalFormatting sqref="AR17">
    <cfRule type="containsText" dxfId="56" priority="111" operator="containsText" text="Arizona">
      <formula>NOT(ISERROR(SEARCH("Arizona",AR17)))</formula>
    </cfRule>
    <cfRule type="containsText" dxfId="55" priority="112" operator="containsText" text="Kingman">
      <formula>NOT(ISERROR(SEARCH("Kingman",AR17)))</formula>
    </cfRule>
    <cfRule type="containsText" dxfId="54" priority="113" operator="containsText" text="Las Vegas">
      <formula>NOT(ISERROR(SEARCH("Las Vegas",AR17)))</formula>
    </cfRule>
    <cfRule type="containsText" dxfId="53" priority="114" operator="containsText" text="Denver">
      <formula>NOT(ISERROR(SEARCH("Denver",AR17)))</formula>
    </cfRule>
    <cfRule type="containsText" dxfId="52" priority="115" operator="containsText" text="WPB">
      <formula>NOT(ISERROR(SEARCH("WPB",AR17)))</formula>
    </cfRule>
    <cfRule type="containsText" dxfId="51" priority="116" operator="containsText" text="Cold">
      <formula>NOT(ISERROR(SEARCH("Cold",AR17)))</formula>
    </cfRule>
    <cfRule type="containsText" dxfId="50" priority="117" operator="containsText" text="Alaska">
      <formula>NOT(ISERROR(SEARCH("Alaska",AR17)))</formula>
    </cfRule>
    <cfRule type="containsText" dxfId="49" priority="118" operator="containsText" text="MLP">
      <formula>NOT(ISERROR(SEARCH("MLP",AR17)))</formula>
    </cfRule>
    <cfRule type="containsText" dxfId="48" priority="119" operator="containsText" text="Customer">
      <formula>NOT(ISERROR(SEARCH("Customer",AR17)))</formula>
    </cfRule>
    <cfRule type="containsText" dxfId="47" priority="120" operator="containsText" text="Field Follow">
      <formula>NOT(ISERROR(SEARCH("Field Follow",AR17)))</formula>
    </cfRule>
    <cfRule type="containsText" dxfId="46" priority="121" operator="containsText" text="NCL">
      <formula>NOT(ISERROR(SEARCH("NCL",AR17)))</formula>
    </cfRule>
  </conditionalFormatting>
  <conditionalFormatting sqref="AR17">
    <cfRule type="containsText" dxfId="45" priority="100" operator="containsText" text="Arizona">
      <formula>NOT(ISERROR(SEARCH("Arizona",AR17)))</formula>
    </cfRule>
    <cfRule type="containsText" dxfId="44" priority="101" operator="containsText" text="Kingman">
      <formula>NOT(ISERROR(SEARCH("Kingman",AR17)))</formula>
    </cfRule>
    <cfRule type="containsText" dxfId="43" priority="102" operator="containsText" text="Las Vegas">
      <formula>NOT(ISERROR(SEARCH("Las Vegas",AR17)))</formula>
    </cfRule>
    <cfRule type="containsText" dxfId="42" priority="103" operator="containsText" text="Denver">
      <formula>NOT(ISERROR(SEARCH("Denver",AR17)))</formula>
    </cfRule>
    <cfRule type="containsText" dxfId="41" priority="104" operator="containsText" text="WPB">
      <formula>NOT(ISERROR(SEARCH("WPB",AR17)))</formula>
    </cfRule>
    <cfRule type="containsText" dxfId="40" priority="105" operator="containsText" text="Cold">
      <formula>NOT(ISERROR(SEARCH("Cold",AR17)))</formula>
    </cfRule>
    <cfRule type="containsText" dxfId="39" priority="106" operator="containsText" text="Alaska">
      <formula>NOT(ISERROR(SEARCH("Alaska",AR17)))</formula>
    </cfRule>
    <cfRule type="containsText" dxfId="38" priority="107" operator="containsText" text="MLP">
      <formula>NOT(ISERROR(SEARCH("MLP",AR17)))</formula>
    </cfRule>
    <cfRule type="containsText" dxfId="37" priority="108" operator="containsText" text="Customer">
      <formula>NOT(ISERROR(SEARCH("Customer",AR17)))</formula>
    </cfRule>
    <cfRule type="containsText" dxfId="36" priority="109" operator="containsText" text="Field Follow">
      <formula>NOT(ISERROR(SEARCH("Field Follow",AR17)))</formula>
    </cfRule>
    <cfRule type="containsText" dxfId="35" priority="110" operator="containsText" text="NCL">
      <formula>NOT(ISERROR(SEARCH("NCL",AR17)))</formula>
    </cfRule>
  </conditionalFormatting>
  <conditionalFormatting sqref="AR15">
    <cfRule type="containsText" dxfId="34" priority="23" operator="containsText" text="Arizona">
      <formula>NOT(ISERROR(SEARCH("Arizona",AR15)))</formula>
    </cfRule>
    <cfRule type="containsText" dxfId="33" priority="24" operator="containsText" text="Kingman">
      <formula>NOT(ISERROR(SEARCH("Kingman",AR15)))</formula>
    </cfRule>
    <cfRule type="containsText" dxfId="32" priority="25" operator="containsText" text="Las Vegas">
      <formula>NOT(ISERROR(SEARCH("Las Vegas",AR15)))</formula>
    </cfRule>
    <cfRule type="containsText" dxfId="31" priority="26" operator="containsText" text="Denver">
      <formula>NOT(ISERROR(SEARCH("Denver",AR15)))</formula>
    </cfRule>
    <cfRule type="containsText" dxfId="30" priority="27" operator="containsText" text="WPB">
      <formula>NOT(ISERROR(SEARCH("WPB",AR15)))</formula>
    </cfRule>
    <cfRule type="containsText" dxfId="29" priority="28" operator="containsText" text="Cold">
      <formula>NOT(ISERROR(SEARCH("Cold",AR15)))</formula>
    </cfRule>
    <cfRule type="containsText" dxfId="28" priority="29" operator="containsText" text="Alaska">
      <formula>NOT(ISERROR(SEARCH("Alaska",AR15)))</formula>
    </cfRule>
    <cfRule type="containsText" dxfId="27" priority="30" operator="containsText" text="MLP">
      <formula>NOT(ISERROR(SEARCH("MLP",AR15)))</formula>
    </cfRule>
    <cfRule type="containsText" dxfId="26" priority="31" operator="containsText" text="Customer">
      <formula>NOT(ISERROR(SEARCH("Customer",AR15)))</formula>
    </cfRule>
    <cfRule type="containsText" dxfId="25" priority="32" operator="containsText" text="Field Follow">
      <formula>NOT(ISERROR(SEARCH("Field Follow",AR15)))</formula>
    </cfRule>
    <cfRule type="containsText" dxfId="24" priority="33" operator="containsText" text="NCL">
      <formula>NOT(ISERROR(SEARCH("NCL",AR15)))</formula>
    </cfRule>
  </conditionalFormatting>
  <conditionalFormatting sqref="AR15">
    <cfRule type="containsText" dxfId="23" priority="12" operator="containsText" text="Arizona">
      <formula>NOT(ISERROR(SEARCH("Arizona",AR15)))</formula>
    </cfRule>
    <cfRule type="containsText" dxfId="22" priority="13" operator="containsText" text="Kingman">
      <formula>NOT(ISERROR(SEARCH("Kingman",AR15)))</formula>
    </cfRule>
    <cfRule type="containsText" dxfId="21" priority="14" operator="containsText" text="Las Vegas">
      <formula>NOT(ISERROR(SEARCH("Las Vegas",AR15)))</formula>
    </cfRule>
    <cfRule type="containsText" dxfId="20" priority="15" operator="containsText" text="Denver">
      <formula>NOT(ISERROR(SEARCH("Denver",AR15)))</formula>
    </cfRule>
    <cfRule type="containsText" dxfId="19" priority="16" operator="containsText" text="WPB">
      <formula>NOT(ISERROR(SEARCH("WPB",AR15)))</formula>
    </cfRule>
    <cfRule type="containsText" dxfId="18" priority="17" operator="containsText" text="Cold">
      <formula>NOT(ISERROR(SEARCH("Cold",AR15)))</formula>
    </cfRule>
    <cfRule type="containsText" dxfId="17" priority="18" operator="containsText" text="Alaska">
      <formula>NOT(ISERROR(SEARCH("Alaska",AR15)))</formula>
    </cfRule>
    <cfRule type="containsText" dxfId="16" priority="19" operator="containsText" text="MLP">
      <formula>NOT(ISERROR(SEARCH("MLP",AR15)))</formula>
    </cfRule>
    <cfRule type="containsText" dxfId="15" priority="20" operator="containsText" text="Customer">
      <formula>NOT(ISERROR(SEARCH("Customer",AR15)))</formula>
    </cfRule>
    <cfRule type="containsText" dxfId="14" priority="21" operator="containsText" text="Field Follow">
      <formula>NOT(ISERROR(SEARCH("Field Follow",AR15)))</formula>
    </cfRule>
    <cfRule type="containsText" dxfId="13" priority="22" operator="containsText" text="NCL">
      <formula>NOT(ISERROR(SEARCH("NCL",AR15)))</formula>
    </cfRule>
  </conditionalFormatting>
  <conditionalFormatting sqref="AR15">
    <cfRule type="containsText" dxfId="12" priority="1" operator="containsText" text="Arizona">
      <formula>NOT(ISERROR(SEARCH("Arizona",AR15)))</formula>
    </cfRule>
    <cfRule type="containsText" dxfId="11" priority="2" operator="containsText" text="Kingman">
      <formula>NOT(ISERROR(SEARCH("Kingman",AR15)))</formula>
    </cfRule>
    <cfRule type="containsText" dxfId="10" priority="3" operator="containsText" text="Las Vegas">
      <formula>NOT(ISERROR(SEARCH("Las Vegas",AR15)))</formula>
    </cfRule>
    <cfRule type="containsText" dxfId="9" priority="4" operator="containsText" text="Denver">
      <formula>NOT(ISERROR(SEARCH("Denver",AR15)))</formula>
    </cfRule>
    <cfRule type="containsText" dxfId="8" priority="5" operator="containsText" text="WPB">
      <formula>NOT(ISERROR(SEARCH("WPB",AR15)))</formula>
    </cfRule>
    <cfRule type="containsText" dxfId="7" priority="6" operator="containsText" text="Cold">
      <formula>NOT(ISERROR(SEARCH("Cold",AR15)))</formula>
    </cfRule>
    <cfRule type="containsText" dxfId="6" priority="7" operator="containsText" text="Alaska">
      <formula>NOT(ISERROR(SEARCH("Alaska",AR15)))</formula>
    </cfRule>
    <cfRule type="containsText" dxfId="5" priority="8" operator="containsText" text="MLP">
      <formula>NOT(ISERROR(SEARCH("MLP",AR15)))</formula>
    </cfRule>
    <cfRule type="containsText" dxfId="4" priority="9" operator="containsText" text="Customer">
      <formula>NOT(ISERROR(SEARCH("Customer",AR15)))</formula>
    </cfRule>
    <cfRule type="containsText" dxfId="3" priority="10" operator="containsText" text="Field Follow">
      <formula>NOT(ISERROR(SEARCH("Field Follow",AR15)))</formula>
    </cfRule>
    <cfRule type="containsText" dxfId="2" priority="11" operator="containsText" text="NCL">
      <formula>NOT(ISERROR(SEARCH("NCL",AR15)))</formula>
    </cfRule>
  </conditionalFormatting>
  <hyperlinks>
    <hyperlink ref="C609" r:id="rId1" xr:uid="{00000000-0004-0000-1B00-000000000000}"/>
    <hyperlink ref="C619" r:id="rId2" xr:uid="{00000000-0004-0000-1B00-000001000000}"/>
    <hyperlink ref="C628" r:id="rId3" xr:uid="{00000000-0004-0000-1B00-000002000000}"/>
    <hyperlink ref="C621" r:id="rId4" xr:uid="{00000000-0004-0000-1B00-000003000000}"/>
    <hyperlink ref="C610" r:id="rId5" xr:uid="{00000000-0004-0000-1B00-000004000000}"/>
    <hyperlink ref="C612" r:id="rId6" xr:uid="{00000000-0004-0000-1B00-000005000000}"/>
    <hyperlink ref="C613" r:id="rId7" xr:uid="{00000000-0004-0000-1B00-000006000000}"/>
    <hyperlink ref="C614" r:id="rId8" xr:uid="{00000000-0004-0000-1B00-000007000000}"/>
    <hyperlink ref="C615" r:id="rId9" xr:uid="{00000000-0004-0000-1B00-000008000000}"/>
    <hyperlink ref="C618" r:id="rId10" xr:uid="{00000000-0004-0000-1B00-000009000000}"/>
    <hyperlink ref="C620" r:id="rId11" xr:uid="{00000000-0004-0000-1B00-00000A000000}"/>
    <hyperlink ref="C625" r:id="rId12" xr:uid="{00000000-0004-0000-1B00-00000B000000}"/>
    <hyperlink ref="C626" r:id="rId13" xr:uid="{00000000-0004-0000-1B00-00000C000000}"/>
    <hyperlink ref="C627" r:id="rId14" xr:uid="{00000000-0004-0000-1B00-00000D000000}"/>
    <hyperlink ref="C608" r:id="rId15" xr:uid="{00000000-0004-0000-1B00-00000E000000}"/>
    <hyperlink ref="C607" r:id="rId16" display="jerome.buda@navistar.com" xr:uid="{00000000-0004-0000-1B00-00000F000000}"/>
    <hyperlink ref="C623" r:id="rId17" xr:uid="{00000000-0004-0000-1B00-000010000000}"/>
    <hyperlink ref="C616" r:id="rId18" xr:uid="{00000000-0004-0000-1B00-000011000000}"/>
    <hyperlink ref="C611" r:id="rId19" xr:uid="{00000000-0004-0000-1B00-000012000000}"/>
    <hyperlink ref="C617" r:id="rId20" xr:uid="{6D7A52DE-099B-4437-86A0-D4887EF2150C}"/>
    <hyperlink ref="C624" r:id="rId21" xr:uid="{D4CC42AF-2B72-4454-957F-35F5EE862808}"/>
    <hyperlink ref="C622" r:id="rId22" xr:uid="{8611E430-D7F9-43D8-9EF2-1857BB0154E9}"/>
  </hyperlinks>
  <printOptions headings="1"/>
  <pageMargins left="0.7" right="0.7" top="0.75" bottom="0.75" header="0.3" footer="0.3"/>
  <pageSetup orientation="landscape" r:id="rId2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4"/>
  <sheetViews>
    <sheetView workbookViewId="0">
      <pane ySplit="1" topLeftCell="A2" activePane="bottomLeft" state="frozen"/>
      <selection activeCell="A3" sqref="A3"/>
      <selection pane="bottomLeft" activeCell="N75" sqref="N75"/>
    </sheetView>
  </sheetViews>
  <sheetFormatPr defaultRowHeight="12.75" x14ac:dyDescent="0.2"/>
  <cols>
    <col min="3" max="3" width="20.42578125" bestFit="1" customWidth="1"/>
    <col min="4" max="4" width="13.42578125" customWidth="1"/>
    <col min="5" max="5" width="10" customWidth="1"/>
    <col min="6" max="6" width="11.42578125" customWidth="1"/>
  </cols>
  <sheetData>
    <row r="1" spans="2:16" s="1" customFormat="1" x14ac:dyDescent="0.2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320</v>
      </c>
      <c r="P1" s="1" t="s">
        <v>771</v>
      </c>
    </row>
    <row r="2" spans="2:16" x14ac:dyDescent="0.2">
      <c r="B2" s="2" t="s">
        <v>52</v>
      </c>
      <c r="C2" s="2" t="s">
        <v>512</v>
      </c>
      <c r="I2" s="2" t="s">
        <v>186</v>
      </c>
      <c r="L2" s="2" t="s">
        <v>321</v>
      </c>
    </row>
    <row r="3" spans="2:16" x14ac:dyDescent="0.2">
      <c r="B3" s="2"/>
      <c r="C3" s="2" t="s">
        <v>226</v>
      </c>
      <c r="I3" s="2" t="s">
        <v>185</v>
      </c>
      <c r="L3" s="2" t="s">
        <v>322</v>
      </c>
    </row>
    <row r="4" spans="2:16" x14ac:dyDescent="0.2">
      <c r="B4" s="2"/>
      <c r="C4" s="2" t="s">
        <v>421</v>
      </c>
      <c r="L4" s="2" t="s">
        <v>323</v>
      </c>
    </row>
    <row r="5" spans="2:16" x14ac:dyDescent="0.2">
      <c r="B5" s="2"/>
      <c r="C5" s="2" t="s">
        <v>114</v>
      </c>
      <c r="L5" s="2" t="s">
        <v>324</v>
      </c>
    </row>
    <row r="6" spans="2:16" x14ac:dyDescent="0.2">
      <c r="B6" s="2"/>
      <c r="C6" s="2" t="s">
        <v>384</v>
      </c>
      <c r="D6" s="2" t="s">
        <v>33</v>
      </c>
      <c r="E6" s="2" t="s">
        <v>32</v>
      </c>
      <c r="F6" s="2" t="s">
        <v>54</v>
      </c>
      <c r="L6" s="2"/>
    </row>
    <row r="7" spans="2:16" x14ac:dyDescent="0.2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">
      <c r="C8" s="2" t="s">
        <v>108</v>
      </c>
      <c r="D8" s="2" t="s">
        <v>109</v>
      </c>
      <c r="E8" s="2" t="s">
        <v>15</v>
      </c>
      <c r="F8" s="2" t="s">
        <v>54</v>
      </c>
      <c r="I8" s="1" t="s">
        <v>484</v>
      </c>
    </row>
    <row r="9" spans="2:16" x14ac:dyDescent="0.2">
      <c r="B9" s="2"/>
      <c r="C9" s="2" t="s">
        <v>1021</v>
      </c>
      <c r="D9" s="2" t="s">
        <v>1022</v>
      </c>
      <c r="E9" s="2" t="s">
        <v>32</v>
      </c>
      <c r="F9" s="2" t="s">
        <v>23</v>
      </c>
      <c r="I9" s="2" t="s">
        <v>482</v>
      </c>
      <c r="L9" s="2"/>
    </row>
    <row r="10" spans="2:16" x14ac:dyDescent="0.2">
      <c r="B10" s="2"/>
      <c r="C10" s="2" t="s">
        <v>1251</v>
      </c>
      <c r="D10" s="2" t="s">
        <v>1068</v>
      </c>
      <c r="E10" s="2" t="s">
        <v>32</v>
      </c>
      <c r="F10" s="2" t="s">
        <v>1252</v>
      </c>
      <c r="I10" s="2"/>
      <c r="L10" s="2"/>
    </row>
    <row r="11" spans="2:16" x14ac:dyDescent="0.2">
      <c r="B11" s="2"/>
      <c r="C11" s="2" t="s">
        <v>1030</v>
      </c>
      <c r="D11" s="2" t="s">
        <v>1031</v>
      </c>
      <c r="E11" s="2" t="s">
        <v>32</v>
      </c>
      <c r="F11" s="2" t="s">
        <v>23</v>
      </c>
      <c r="I11" s="2" t="s">
        <v>483</v>
      </c>
    </row>
    <row r="12" spans="2:16" x14ac:dyDescent="0.2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">
      <c r="C13" t="s">
        <v>22</v>
      </c>
      <c r="D13" t="s">
        <v>21</v>
      </c>
      <c r="E13" t="s">
        <v>15</v>
      </c>
      <c r="F13" t="s">
        <v>23</v>
      </c>
    </row>
    <row r="14" spans="2:16" x14ac:dyDescent="0.2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">
      <c r="C15" s="2" t="s">
        <v>335</v>
      </c>
      <c r="D15" s="2" t="s">
        <v>338</v>
      </c>
    </row>
    <row r="16" spans="2:16" x14ac:dyDescent="0.2">
      <c r="C16" s="2" t="s">
        <v>1159</v>
      </c>
      <c r="D16" s="2" t="s">
        <v>1158</v>
      </c>
      <c r="E16" t="s">
        <v>15</v>
      </c>
      <c r="F16" t="s">
        <v>433</v>
      </c>
    </row>
    <row r="17" spans="2:6" x14ac:dyDescent="0.2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">
      <c r="C18" s="2" t="s">
        <v>234</v>
      </c>
      <c r="D18" s="2"/>
      <c r="E18" s="2"/>
      <c r="F18" s="2"/>
    </row>
    <row r="19" spans="2:6" x14ac:dyDescent="0.2">
      <c r="C19" t="s">
        <v>35</v>
      </c>
      <c r="D19" t="s">
        <v>34</v>
      </c>
      <c r="E19" t="s">
        <v>32</v>
      </c>
      <c r="F19" t="s">
        <v>36</v>
      </c>
    </row>
    <row r="20" spans="2:6" x14ac:dyDescent="0.2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">
      <c r="C21" s="2" t="s">
        <v>892</v>
      </c>
    </row>
    <row r="22" spans="2:6" x14ac:dyDescent="0.2">
      <c r="C22" t="s">
        <v>789</v>
      </c>
      <c r="D22" t="s">
        <v>790</v>
      </c>
      <c r="E22" t="s">
        <v>32</v>
      </c>
      <c r="F22" t="s">
        <v>36</v>
      </c>
    </row>
    <row r="23" spans="2:6" x14ac:dyDescent="0.2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">
      <c r="C24" t="s">
        <v>28</v>
      </c>
      <c r="D24" t="s">
        <v>27</v>
      </c>
      <c r="E24" t="s">
        <v>29</v>
      </c>
      <c r="F24" t="s">
        <v>23</v>
      </c>
    </row>
    <row r="25" spans="2:6" x14ac:dyDescent="0.2">
      <c r="C25" t="s">
        <v>25</v>
      </c>
      <c r="D25" t="s">
        <v>24</v>
      </c>
      <c r="E25" t="s">
        <v>15</v>
      </c>
      <c r="F25" t="s">
        <v>26</v>
      </c>
    </row>
    <row r="26" spans="2:6" x14ac:dyDescent="0.2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">
      <c r="C27" s="2" t="s">
        <v>436</v>
      </c>
      <c r="D27" s="2" t="s">
        <v>437</v>
      </c>
      <c r="E27" s="2" t="s">
        <v>15</v>
      </c>
      <c r="F27" s="2" t="s">
        <v>433</v>
      </c>
    </row>
    <row r="28" spans="2:6" x14ac:dyDescent="0.2">
      <c r="C28" s="2" t="s">
        <v>1100</v>
      </c>
      <c r="D28" s="2" t="s">
        <v>1101</v>
      </c>
      <c r="E28" s="2" t="s">
        <v>15</v>
      </c>
      <c r="F28" s="2" t="s">
        <v>858</v>
      </c>
    </row>
    <row r="29" spans="2:6" x14ac:dyDescent="0.2">
      <c r="C29" s="2" t="s">
        <v>856</v>
      </c>
      <c r="D29" s="2" t="s">
        <v>857</v>
      </c>
      <c r="E29" s="2" t="s">
        <v>15</v>
      </c>
      <c r="F29" s="2" t="s">
        <v>858</v>
      </c>
    </row>
    <row r="30" spans="2:6" x14ac:dyDescent="0.2">
      <c r="B30" s="2"/>
      <c r="C30" s="2" t="s">
        <v>432</v>
      </c>
      <c r="D30" s="2" t="s">
        <v>33</v>
      </c>
      <c r="E30" s="2" t="s">
        <v>15</v>
      </c>
      <c r="F30" s="2" t="s">
        <v>433</v>
      </c>
    </row>
    <row r="31" spans="2:6" x14ac:dyDescent="0.2">
      <c r="B31" s="2"/>
      <c r="C31" s="2" t="s">
        <v>859</v>
      </c>
      <c r="D31" s="2" t="s">
        <v>860</v>
      </c>
      <c r="E31" s="2" t="s">
        <v>15</v>
      </c>
      <c r="F31" s="2" t="s">
        <v>858</v>
      </c>
    </row>
    <row r="32" spans="2:6" x14ac:dyDescent="0.2">
      <c r="C32" t="s">
        <v>124</v>
      </c>
    </row>
    <row r="33" spans="2:12" x14ac:dyDescent="0.2">
      <c r="C33" t="s">
        <v>125</v>
      </c>
    </row>
    <row r="34" spans="2:12" x14ac:dyDescent="0.2">
      <c r="B34" t="s">
        <v>37</v>
      </c>
      <c r="C34" s="2" t="s">
        <v>512</v>
      </c>
      <c r="D34" s="2"/>
    </row>
    <row r="35" spans="2:12" x14ac:dyDescent="0.2">
      <c r="C35" s="2" t="s">
        <v>226</v>
      </c>
    </row>
    <row r="36" spans="2:12" x14ac:dyDescent="0.2">
      <c r="B36" s="2"/>
      <c r="C36" s="2" t="s">
        <v>421</v>
      </c>
      <c r="L36" s="2"/>
    </row>
    <row r="37" spans="2:12" x14ac:dyDescent="0.2">
      <c r="B37" s="2"/>
      <c r="C37" s="2" t="s">
        <v>335</v>
      </c>
      <c r="D37" s="2" t="s">
        <v>338</v>
      </c>
      <c r="L37" s="2"/>
    </row>
    <row r="38" spans="2:12" x14ac:dyDescent="0.2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">
      <c r="C39" s="2" t="s">
        <v>1064</v>
      </c>
      <c r="D39" s="2" t="s">
        <v>1065</v>
      </c>
      <c r="E39" t="s">
        <v>32</v>
      </c>
      <c r="F39" t="s">
        <v>23</v>
      </c>
    </row>
    <row r="40" spans="2:12" x14ac:dyDescent="0.2">
      <c r="C40" t="s">
        <v>872</v>
      </c>
      <c r="D40" t="s">
        <v>873</v>
      </c>
      <c r="E40" t="s">
        <v>32</v>
      </c>
      <c r="F40" t="s">
        <v>23</v>
      </c>
    </row>
    <row r="41" spans="2:12" x14ac:dyDescent="0.2">
      <c r="C41" s="2" t="s">
        <v>1170</v>
      </c>
      <c r="D41" s="2" t="s">
        <v>1171</v>
      </c>
      <c r="E41" s="2" t="s">
        <v>32</v>
      </c>
      <c r="F41" s="2" t="s">
        <v>23</v>
      </c>
    </row>
    <row r="42" spans="2:12" x14ac:dyDescent="0.2">
      <c r="C42" s="2" t="s">
        <v>1172</v>
      </c>
      <c r="D42" s="2" t="s">
        <v>1173</v>
      </c>
      <c r="E42" s="2" t="s">
        <v>32</v>
      </c>
      <c r="F42" s="2" t="s">
        <v>23</v>
      </c>
    </row>
    <row r="43" spans="2:12" x14ac:dyDescent="0.2">
      <c r="B43" s="2"/>
      <c r="C43" s="2" t="s">
        <v>865</v>
      </c>
      <c r="D43" s="2" t="s">
        <v>866</v>
      </c>
      <c r="E43" s="2" t="s">
        <v>32</v>
      </c>
      <c r="F43" s="2" t="s">
        <v>867</v>
      </c>
    </row>
    <row r="44" spans="2:12" x14ac:dyDescent="0.2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">
      <c r="C45" s="2" t="s">
        <v>81</v>
      </c>
    </row>
    <row r="46" spans="2:12" x14ac:dyDescent="0.2">
      <c r="C46" s="2" t="s">
        <v>80</v>
      </c>
    </row>
    <row r="47" spans="2:12" x14ac:dyDescent="0.2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">
      <c r="C48" s="2" t="s">
        <v>1067</v>
      </c>
      <c r="D48" s="2" t="s">
        <v>1068</v>
      </c>
      <c r="E48" s="2" t="s">
        <v>32</v>
      </c>
      <c r="F48" s="2" t="s">
        <v>23</v>
      </c>
    </row>
    <row r="49" spans="2:12" x14ac:dyDescent="0.2">
      <c r="C49" s="2" t="s">
        <v>676</v>
      </c>
      <c r="D49" s="2" t="s">
        <v>42</v>
      </c>
      <c r="E49" s="2" t="s">
        <v>32</v>
      </c>
      <c r="F49" s="2" t="s">
        <v>23</v>
      </c>
    </row>
    <row r="50" spans="2:12" x14ac:dyDescent="0.2">
      <c r="C50" s="2" t="s">
        <v>1202</v>
      </c>
      <c r="D50" s="2" t="s">
        <v>1171</v>
      </c>
      <c r="E50" t="s">
        <v>32</v>
      </c>
      <c r="F50" t="s">
        <v>23</v>
      </c>
    </row>
    <row r="51" spans="2:12" x14ac:dyDescent="0.2">
      <c r="C51" s="2" t="s">
        <v>1223</v>
      </c>
      <c r="D51" s="2" t="s">
        <v>1224</v>
      </c>
      <c r="E51" t="s">
        <v>32</v>
      </c>
      <c r="F51" s="2" t="s">
        <v>23</v>
      </c>
    </row>
    <row r="52" spans="2:12" x14ac:dyDescent="0.2">
      <c r="B52" s="2"/>
      <c r="C52" t="s">
        <v>43</v>
      </c>
      <c r="D52" t="s">
        <v>42</v>
      </c>
      <c r="E52" s="2" t="s">
        <v>15</v>
      </c>
      <c r="F52" s="2" t="s">
        <v>54</v>
      </c>
    </row>
    <row r="53" spans="2:12" x14ac:dyDescent="0.2">
      <c r="B53" s="2"/>
      <c r="C53" t="s">
        <v>933</v>
      </c>
      <c r="D53" t="s">
        <v>934</v>
      </c>
      <c r="E53" t="s">
        <v>32</v>
      </c>
      <c r="F53" t="s">
        <v>23</v>
      </c>
    </row>
    <row r="54" spans="2:12" x14ac:dyDescent="0.2">
      <c r="C54" s="2" t="s">
        <v>512</v>
      </c>
    </row>
    <row r="55" spans="2:12" x14ac:dyDescent="0.2">
      <c r="C55" s="2" t="s">
        <v>226</v>
      </c>
    </row>
    <row r="56" spans="2:12" x14ac:dyDescent="0.2">
      <c r="B56" s="2"/>
      <c r="C56" s="2" t="s">
        <v>421</v>
      </c>
    </row>
    <row r="57" spans="2:12" x14ac:dyDescent="0.2">
      <c r="C57" s="2" t="s">
        <v>114</v>
      </c>
      <c r="D57" s="2"/>
    </row>
    <row r="58" spans="2:12" x14ac:dyDescent="0.2">
      <c r="B58" s="2" t="s">
        <v>57</v>
      </c>
      <c r="C58" s="2" t="s">
        <v>657</v>
      </c>
      <c r="D58" s="2"/>
    </row>
    <row r="59" spans="2:12" x14ac:dyDescent="0.2">
      <c r="C59" s="2" t="s">
        <v>236</v>
      </c>
      <c r="D59" s="2" t="s">
        <v>312</v>
      </c>
      <c r="L59" s="2"/>
    </row>
    <row r="60" spans="2:12" x14ac:dyDescent="0.2">
      <c r="C60" s="2" t="s">
        <v>58</v>
      </c>
      <c r="D60" s="2" t="s">
        <v>16</v>
      </c>
    </row>
    <row r="61" spans="2:12" x14ac:dyDescent="0.2">
      <c r="C61" s="2" t="s">
        <v>66</v>
      </c>
      <c r="D61" s="2" t="s">
        <v>65</v>
      </c>
    </row>
    <row r="62" spans="2:12" x14ac:dyDescent="0.2">
      <c r="C62" s="2" t="s">
        <v>63</v>
      </c>
      <c r="D62" s="2" t="s">
        <v>64</v>
      </c>
    </row>
    <row r="63" spans="2:12" x14ac:dyDescent="0.2">
      <c r="C63" s="2" t="s">
        <v>226</v>
      </c>
    </row>
    <row r="64" spans="2:12" x14ac:dyDescent="0.2">
      <c r="B64" s="2"/>
      <c r="C64" s="2" t="s">
        <v>72</v>
      </c>
      <c r="D64" s="2" t="s">
        <v>13</v>
      </c>
    </row>
    <row r="65" spans="2:6" x14ac:dyDescent="0.2">
      <c r="B65" s="2"/>
      <c r="C65" s="2" t="s">
        <v>527</v>
      </c>
      <c r="D65" s="2" t="s">
        <v>528</v>
      </c>
    </row>
    <row r="66" spans="2:6" x14ac:dyDescent="0.2">
      <c r="B66" s="2"/>
      <c r="C66" s="2" t="s">
        <v>62</v>
      </c>
      <c r="D66" s="2" t="s">
        <v>18</v>
      </c>
    </row>
    <row r="67" spans="2:6" x14ac:dyDescent="0.2">
      <c r="C67" s="2" t="s">
        <v>73</v>
      </c>
      <c r="D67" s="2" t="s">
        <v>50</v>
      </c>
    </row>
    <row r="68" spans="2:6" x14ac:dyDescent="0.2">
      <c r="C68" s="2" t="s">
        <v>757</v>
      </c>
      <c r="D68" s="2" t="s">
        <v>51</v>
      </c>
    </row>
    <row r="69" spans="2:6" x14ac:dyDescent="0.2">
      <c r="C69" s="2" t="s">
        <v>59</v>
      </c>
      <c r="D69" s="2" t="s">
        <v>18</v>
      </c>
    </row>
    <row r="70" spans="2:6" x14ac:dyDescent="0.2">
      <c r="C70" s="2" t="s">
        <v>585</v>
      </c>
      <c r="D70" s="2" t="s">
        <v>586</v>
      </c>
    </row>
    <row r="71" spans="2:6" x14ac:dyDescent="0.2">
      <c r="C71" s="2" t="s">
        <v>120</v>
      </c>
      <c r="D71" s="2"/>
    </row>
    <row r="72" spans="2:6" x14ac:dyDescent="0.2">
      <c r="C72" s="2" t="s">
        <v>639</v>
      </c>
      <c r="D72" s="2"/>
    </row>
    <row r="73" spans="2:6" x14ac:dyDescent="0.2">
      <c r="C73" s="2" t="s">
        <v>181</v>
      </c>
      <c r="D73" s="2"/>
    </row>
    <row r="74" spans="2:6" x14ac:dyDescent="0.2">
      <c r="C74" s="2" t="s">
        <v>60</v>
      </c>
      <c r="D74" s="2" t="s">
        <v>17</v>
      </c>
    </row>
    <row r="75" spans="2:6" x14ac:dyDescent="0.2">
      <c r="C75" s="2" t="s">
        <v>179</v>
      </c>
      <c r="D75" s="2"/>
    </row>
    <row r="76" spans="2:6" x14ac:dyDescent="0.2">
      <c r="C76" s="2" t="s">
        <v>121</v>
      </c>
      <c r="D76" s="2"/>
    </row>
    <row r="77" spans="2:6" x14ac:dyDescent="0.2">
      <c r="C77" s="2" t="s">
        <v>119</v>
      </c>
      <c r="D77" s="2"/>
    </row>
    <row r="78" spans="2:6" x14ac:dyDescent="0.2">
      <c r="C78" s="2" t="s">
        <v>182</v>
      </c>
      <c r="D78" s="2" t="s">
        <v>67</v>
      </c>
    </row>
    <row r="79" spans="2:6" x14ac:dyDescent="0.2">
      <c r="C79" s="2" t="s">
        <v>61</v>
      </c>
      <c r="D79" s="2" t="s">
        <v>65</v>
      </c>
    </row>
    <row r="80" spans="2:6" x14ac:dyDescent="0.2">
      <c r="B80" s="2" t="s">
        <v>52</v>
      </c>
      <c r="C80" s="2" t="s">
        <v>384</v>
      </c>
      <c r="D80" s="2" t="s">
        <v>33</v>
      </c>
      <c r="E80" s="2" t="s">
        <v>32</v>
      </c>
      <c r="F80" s="2" t="s">
        <v>54</v>
      </c>
    </row>
    <row r="81" spans="2:12" x14ac:dyDescent="0.2">
      <c r="B81" s="2"/>
      <c r="C81" s="2" t="s">
        <v>110</v>
      </c>
      <c r="D81" s="2" t="s">
        <v>46</v>
      </c>
      <c r="E81" s="2" t="s">
        <v>15</v>
      </c>
      <c r="F81" s="2" t="s">
        <v>54</v>
      </c>
    </row>
    <row r="82" spans="2:12" x14ac:dyDescent="0.2">
      <c r="C82" s="2" t="s">
        <v>108</v>
      </c>
      <c r="D82" s="2" t="s">
        <v>109</v>
      </c>
      <c r="E82" s="2" t="s">
        <v>15</v>
      </c>
      <c r="F82" s="2" t="s">
        <v>54</v>
      </c>
    </row>
    <row r="83" spans="2:12" x14ac:dyDescent="0.2">
      <c r="B83" s="2"/>
      <c r="C83" s="2" t="s">
        <v>1021</v>
      </c>
      <c r="D83" s="2" t="s">
        <v>1022</v>
      </c>
      <c r="E83" s="2" t="s">
        <v>32</v>
      </c>
      <c r="F83" s="2" t="s">
        <v>23</v>
      </c>
    </row>
    <row r="84" spans="2:12" x14ac:dyDescent="0.2">
      <c r="B84" s="2"/>
      <c r="C84" s="2" t="s">
        <v>1251</v>
      </c>
      <c r="D84" s="2" t="s">
        <v>1068</v>
      </c>
      <c r="E84" s="2" t="s">
        <v>32</v>
      </c>
      <c r="F84" s="2" t="s">
        <v>1252</v>
      </c>
    </row>
    <row r="85" spans="2:12" x14ac:dyDescent="0.2">
      <c r="B85" s="2"/>
      <c r="C85" s="2" t="s">
        <v>1030</v>
      </c>
      <c r="D85" s="2" t="s">
        <v>1031</v>
      </c>
      <c r="E85" s="2" t="s">
        <v>32</v>
      </c>
      <c r="F85" s="2" t="s">
        <v>23</v>
      </c>
    </row>
    <row r="86" spans="2:12" x14ac:dyDescent="0.2">
      <c r="B86" s="2"/>
      <c r="C86" t="s">
        <v>31</v>
      </c>
      <c r="D86" t="s">
        <v>30</v>
      </c>
      <c r="E86" t="s">
        <v>32</v>
      </c>
      <c r="F86" t="s">
        <v>23</v>
      </c>
    </row>
    <row r="87" spans="2:12" x14ac:dyDescent="0.2">
      <c r="C87" t="s">
        <v>22</v>
      </c>
      <c r="D87" t="s">
        <v>21</v>
      </c>
      <c r="E87" t="s">
        <v>15</v>
      </c>
      <c r="F87" t="s">
        <v>23</v>
      </c>
    </row>
    <row r="88" spans="2:12" x14ac:dyDescent="0.2">
      <c r="C88" s="2" t="s">
        <v>112</v>
      </c>
      <c r="D88" s="2" t="s">
        <v>113</v>
      </c>
      <c r="E88" s="2" t="s">
        <v>32</v>
      </c>
      <c r="F88" s="2" t="s">
        <v>23</v>
      </c>
    </row>
    <row r="89" spans="2:12" x14ac:dyDescent="0.2">
      <c r="C89" s="2" t="s">
        <v>335</v>
      </c>
      <c r="D89" s="2" t="s">
        <v>338</v>
      </c>
    </row>
    <row r="90" spans="2:12" x14ac:dyDescent="0.2">
      <c r="C90" s="2" t="s">
        <v>53</v>
      </c>
      <c r="D90" s="2" t="s">
        <v>13</v>
      </c>
      <c r="E90" s="2" t="s">
        <v>15</v>
      </c>
      <c r="F90" s="2" t="s">
        <v>54</v>
      </c>
      <c r="L90" s="2"/>
    </row>
    <row r="91" spans="2:12" x14ac:dyDescent="0.2">
      <c r="C91" s="2" t="s">
        <v>234</v>
      </c>
      <c r="D91" s="2"/>
      <c r="E91" s="2"/>
      <c r="F91" s="2"/>
    </row>
    <row r="92" spans="2:12" x14ac:dyDescent="0.2">
      <c r="C92" t="s">
        <v>35</v>
      </c>
      <c r="D92" t="s">
        <v>34</v>
      </c>
      <c r="E92" t="s">
        <v>32</v>
      </c>
      <c r="F92" t="s">
        <v>36</v>
      </c>
    </row>
    <row r="93" spans="2:12" x14ac:dyDescent="0.2">
      <c r="C93" s="2" t="s">
        <v>118</v>
      </c>
      <c r="D93" s="2" t="s">
        <v>107</v>
      </c>
      <c r="E93" s="2" t="s">
        <v>15</v>
      </c>
      <c r="F93" s="2" t="s">
        <v>54</v>
      </c>
    </row>
    <row r="94" spans="2:12" x14ac:dyDescent="0.2">
      <c r="C94" s="2" t="s">
        <v>892</v>
      </c>
      <c r="D94" s="2" t="s">
        <v>1143</v>
      </c>
    </row>
    <row r="95" spans="2:12" x14ac:dyDescent="0.2">
      <c r="C95" t="s">
        <v>789</v>
      </c>
      <c r="D95" t="s">
        <v>790</v>
      </c>
      <c r="E95" t="s">
        <v>32</v>
      </c>
      <c r="F95" t="s">
        <v>36</v>
      </c>
    </row>
    <row r="96" spans="2:12" x14ac:dyDescent="0.2">
      <c r="C96" s="2" t="s">
        <v>105</v>
      </c>
      <c r="D96" s="2" t="s">
        <v>106</v>
      </c>
      <c r="E96" s="2" t="s">
        <v>15</v>
      </c>
      <c r="F96" s="2" t="s">
        <v>54</v>
      </c>
    </row>
    <row r="97" spans="2:6" x14ac:dyDescent="0.2">
      <c r="C97" t="s">
        <v>28</v>
      </c>
      <c r="D97" t="s">
        <v>27</v>
      </c>
      <c r="E97" t="s">
        <v>29</v>
      </c>
      <c r="F97" t="s">
        <v>23</v>
      </c>
    </row>
    <row r="98" spans="2:6" x14ac:dyDescent="0.2">
      <c r="C98" t="s">
        <v>25</v>
      </c>
      <c r="D98" t="s">
        <v>24</v>
      </c>
      <c r="E98" t="s">
        <v>15</v>
      </c>
      <c r="F98" t="s">
        <v>26</v>
      </c>
    </row>
    <row r="99" spans="2:6" x14ac:dyDescent="0.2">
      <c r="C99" t="s">
        <v>48</v>
      </c>
      <c r="D99" t="s">
        <v>47</v>
      </c>
      <c r="E99" s="2" t="s">
        <v>15</v>
      </c>
      <c r="F99" t="s">
        <v>36</v>
      </c>
    </row>
    <row r="100" spans="2:6" x14ac:dyDescent="0.2">
      <c r="C100" s="2" t="s">
        <v>436</v>
      </c>
      <c r="D100" s="2" t="s">
        <v>437</v>
      </c>
      <c r="E100" s="2" t="s">
        <v>15</v>
      </c>
      <c r="F100" s="2" t="s">
        <v>433</v>
      </c>
    </row>
    <row r="101" spans="2:6" x14ac:dyDescent="0.2">
      <c r="C101" s="2" t="s">
        <v>856</v>
      </c>
      <c r="D101" s="2" t="s">
        <v>857</v>
      </c>
      <c r="E101" s="2" t="s">
        <v>15</v>
      </c>
      <c r="F101" s="2" t="s">
        <v>858</v>
      </c>
    </row>
    <row r="102" spans="2:6" x14ac:dyDescent="0.2">
      <c r="B102" s="2"/>
      <c r="C102" s="2" t="s">
        <v>432</v>
      </c>
      <c r="D102" s="2" t="s">
        <v>33</v>
      </c>
      <c r="E102" s="2" t="s">
        <v>15</v>
      </c>
      <c r="F102" s="2" t="s">
        <v>433</v>
      </c>
    </row>
    <row r="103" spans="2:6" x14ac:dyDescent="0.2">
      <c r="B103" s="2"/>
      <c r="C103" s="2" t="s">
        <v>859</v>
      </c>
      <c r="D103" s="2" t="s">
        <v>860</v>
      </c>
      <c r="E103" s="2" t="s">
        <v>15</v>
      </c>
      <c r="F103" s="2" t="s">
        <v>858</v>
      </c>
    </row>
    <row r="104" spans="2:6" x14ac:dyDescent="0.2">
      <c r="C104" t="s">
        <v>124</v>
      </c>
    </row>
    <row r="105" spans="2:6" x14ac:dyDescent="0.2">
      <c r="C105" t="s">
        <v>125</v>
      </c>
    </row>
    <row r="106" spans="2:6" x14ac:dyDescent="0.2">
      <c r="B106" t="s">
        <v>37</v>
      </c>
      <c r="C106" s="2" t="s">
        <v>335</v>
      </c>
      <c r="D106" s="2" t="s">
        <v>338</v>
      </c>
    </row>
    <row r="107" spans="2:6" x14ac:dyDescent="0.2">
      <c r="C107" s="2" t="s">
        <v>56</v>
      </c>
      <c r="D107" s="2" t="s">
        <v>14</v>
      </c>
      <c r="E107" s="2" t="s">
        <v>15</v>
      </c>
      <c r="F107" s="2" t="s">
        <v>54</v>
      </c>
    </row>
    <row r="108" spans="2:6" x14ac:dyDescent="0.2">
      <c r="C108" s="2" t="s">
        <v>1064</v>
      </c>
      <c r="D108" s="2" t="s">
        <v>1065</v>
      </c>
      <c r="E108" t="s">
        <v>32</v>
      </c>
      <c r="F108" t="s">
        <v>23</v>
      </c>
    </row>
    <row r="109" spans="2:6" x14ac:dyDescent="0.2">
      <c r="C109" t="s">
        <v>872</v>
      </c>
      <c r="D109" t="s">
        <v>873</v>
      </c>
      <c r="E109" t="s">
        <v>32</v>
      </c>
      <c r="F109" t="s">
        <v>23</v>
      </c>
    </row>
    <row r="110" spans="2:6" x14ac:dyDescent="0.2">
      <c r="C110" s="2" t="s">
        <v>1033</v>
      </c>
      <c r="D110" s="2" t="s">
        <v>1034</v>
      </c>
      <c r="E110" s="2" t="s">
        <v>32</v>
      </c>
      <c r="F110" s="2" t="s">
        <v>23</v>
      </c>
    </row>
    <row r="111" spans="2:6" x14ac:dyDescent="0.2">
      <c r="B111" s="2"/>
      <c r="C111" s="2" t="s">
        <v>865</v>
      </c>
      <c r="D111" s="2" t="s">
        <v>866</v>
      </c>
      <c r="E111" s="2" t="s">
        <v>32</v>
      </c>
      <c r="F111" s="2" t="s">
        <v>867</v>
      </c>
    </row>
    <row r="112" spans="2:6" x14ac:dyDescent="0.2">
      <c r="C112" s="2" t="s">
        <v>45</v>
      </c>
      <c r="D112" t="s">
        <v>44</v>
      </c>
      <c r="E112" s="2" t="s">
        <v>32</v>
      </c>
      <c r="F112" t="s">
        <v>23</v>
      </c>
    </row>
    <row r="113" spans="3:3" x14ac:dyDescent="0.2">
      <c r="C113" s="2" t="s">
        <v>81</v>
      </c>
    </row>
    <row r="114" spans="3:3" x14ac:dyDescent="0.2">
      <c r="C114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42578125" defaultRowHeight="12.75" x14ac:dyDescent="0.2"/>
  <cols>
    <col min="1" max="1" width="9.42578125" style="4"/>
    <col min="2" max="2" width="11.42578125" style="4" customWidth="1"/>
    <col min="3" max="16384" width="9.42578125" style="4"/>
  </cols>
  <sheetData>
    <row r="1" spans="1:1" x14ac:dyDescent="0.2">
      <c r="A1" s="5" t="s">
        <v>76</v>
      </c>
    </row>
    <row r="3" spans="1:1" x14ac:dyDescent="0.2">
      <c r="A3" s="6" t="s">
        <v>74</v>
      </c>
    </row>
    <row r="4" spans="1:1" x14ac:dyDescent="0.2">
      <c r="A4" s="6" t="s">
        <v>233</v>
      </c>
    </row>
    <row r="5" spans="1:1" x14ac:dyDescent="0.2">
      <c r="A5" s="6" t="s">
        <v>75</v>
      </c>
    </row>
    <row r="6" spans="1:1" x14ac:dyDescent="0.2">
      <c r="A6" s="6" t="s">
        <v>78</v>
      </c>
    </row>
    <row r="7" spans="1:1" x14ac:dyDescent="0.2">
      <c r="A7" s="6" t="s">
        <v>79</v>
      </c>
    </row>
    <row r="8" spans="1:1" x14ac:dyDescent="0.2">
      <c r="A8" s="6"/>
    </row>
    <row r="9" spans="1:1" x14ac:dyDescent="0.2">
      <c r="A9" s="6" t="s">
        <v>77</v>
      </c>
    </row>
    <row r="10" spans="1:1" x14ac:dyDescent="0.2">
      <c r="A10" s="6" t="s">
        <v>213</v>
      </c>
    </row>
    <row r="11" spans="1:1" x14ac:dyDescent="0.2">
      <c r="A11" s="6" t="s">
        <v>215</v>
      </c>
    </row>
    <row r="12" spans="1:1" x14ac:dyDescent="0.2">
      <c r="A12" s="6" t="s">
        <v>216</v>
      </c>
    </row>
    <row r="13" spans="1:1" x14ac:dyDescent="0.2">
      <c r="A13" s="6" t="s">
        <v>217</v>
      </c>
    </row>
    <row r="14" spans="1:1" x14ac:dyDescent="0.2">
      <c r="A14" s="6" t="s">
        <v>230</v>
      </c>
    </row>
    <row r="15" spans="1:1" x14ac:dyDescent="0.2">
      <c r="A15" s="6" t="s">
        <v>231</v>
      </c>
    </row>
    <row r="16" spans="1:1" x14ac:dyDescent="0.2">
      <c r="A16" s="6" t="s">
        <v>214</v>
      </c>
    </row>
    <row r="17" spans="1:2" x14ac:dyDescent="0.2">
      <c r="A17" s="6" t="s">
        <v>232</v>
      </c>
    </row>
    <row r="19" spans="1:2" x14ac:dyDescent="0.2">
      <c r="A19" s="6" t="s">
        <v>74</v>
      </c>
    </row>
    <row r="20" spans="1:2" x14ac:dyDescent="0.2">
      <c r="A20" s="6" t="s">
        <v>213</v>
      </c>
    </row>
    <row r="21" spans="1:2" x14ac:dyDescent="0.2">
      <c r="A21" s="6" t="s">
        <v>215</v>
      </c>
    </row>
    <row r="22" spans="1:2" x14ac:dyDescent="0.2">
      <c r="A22" s="6" t="s">
        <v>216</v>
      </c>
    </row>
    <row r="23" spans="1:2" x14ac:dyDescent="0.2">
      <c r="A23" s="6" t="s">
        <v>217</v>
      </c>
    </row>
    <row r="24" spans="1:2" x14ac:dyDescent="0.2">
      <c r="A24" s="6" t="s">
        <v>230</v>
      </c>
    </row>
    <row r="25" spans="1:2" x14ac:dyDescent="0.2">
      <c r="A25" s="6" t="s">
        <v>231</v>
      </c>
    </row>
    <row r="26" spans="1:2" x14ac:dyDescent="0.2">
      <c r="A26" s="6" t="s">
        <v>214</v>
      </c>
    </row>
    <row r="27" spans="1:2" x14ac:dyDescent="0.2">
      <c r="A27" s="6" t="s">
        <v>232</v>
      </c>
    </row>
    <row r="30" spans="1:2" x14ac:dyDescent="0.2">
      <c r="B30" s="5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66675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257175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43"/>
  <sheetViews>
    <sheetView topLeftCell="A22" workbookViewId="0">
      <selection activeCell="A43" sqref="A43:E43"/>
    </sheetView>
  </sheetViews>
  <sheetFormatPr defaultRowHeight="12.75" x14ac:dyDescent="0.2"/>
  <cols>
    <col min="1" max="1" width="67.5703125" customWidth="1"/>
    <col min="2" max="2" width="27" bestFit="1" customWidth="1"/>
    <col min="3" max="3" width="48.7109375" customWidth="1"/>
    <col min="4" max="4" width="62.28515625" customWidth="1"/>
    <col min="5" max="5" width="38.7109375" bestFit="1" customWidth="1"/>
    <col min="6" max="6" width="11.28515625" bestFit="1" customWidth="1"/>
    <col min="7" max="7" width="11.7109375" bestFit="1" customWidth="1"/>
  </cols>
  <sheetData>
    <row r="1" spans="1:6" x14ac:dyDescent="0.2">
      <c r="A1" t="s">
        <v>1273</v>
      </c>
      <c r="B1" t="s">
        <v>1275</v>
      </c>
      <c r="C1" s="420" t="s">
        <v>1274</v>
      </c>
      <c r="D1" t="s">
        <v>1276</v>
      </c>
      <c r="E1" s="2" t="s">
        <v>1278</v>
      </c>
      <c r="F1" t="s">
        <v>1277</v>
      </c>
    </row>
    <row r="2" spans="1:6" x14ac:dyDescent="0.2">
      <c r="A2" t="s">
        <v>1283</v>
      </c>
      <c r="B2" t="s">
        <v>967</v>
      </c>
      <c r="C2" s="420">
        <v>44479</v>
      </c>
      <c r="D2" t="s">
        <v>1131</v>
      </c>
      <c r="E2" t="s">
        <v>182</v>
      </c>
      <c r="F2" s="422" t="str">
        <f>IF(A2="","","Signed off")</f>
        <v>Signed off</v>
      </c>
    </row>
    <row r="3" spans="1:6" x14ac:dyDescent="0.2">
      <c r="A3" t="s">
        <v>1281</v>
      </c>
      <c r="B3" t="s">
        <v>967</v>
      </c>
      <c r="C3" s="420">
        <v>44479</v>
      </c>
      <c r="D3" t="s">
        <v>1250</v>
      </c>
      <c r="E3" t="s">
        <v>121</v>
      </c>
      <c r="F3" s="422" t="str">
        <f>IF(A3="","","Signed off")</f>
        <v>Signed off</v>
      </c>
    </row>
    <row r="4" spans="1:6" x14ac:dyDescent="0.2">
      <c r="A4" t="s">
        <v>1280</v>
      </c>
      <c r="B4" t="s">
        <v>967</v>
      </c>
      <c r="C4" s="420">
        <v>44479</v>
      </c>
      <c r="D4" t="s">
        <v>1137</v>
      </c>
      <c r="E4" t="s">
        <v>639</v>
      </c>
      <c r="F4" s="422" t="str">
        <f t="shared" ref="F4:F5" si="0">IF(A4="","","Signed off")</f>
        <v>Signed off</v>
      </c>
    </row>
    <row r="5" spans="1:6" x14ac:dyDescent="0.2">
      <c r="A5" t="s">
        <v>1279</v>
      </c>
      <c r="B5" t="s">
        <v>967</v>
      </c>
      <c r="C5" s="420">
        <v>44479</v>
      </c>
      <c r="D5" t="s">
        <v>1243</v>
      </c>
      <c r="E5" t="s">
        <v>63</v>
      </c>
      <c r="F5" s="422" t="str">
        <f t="shared" si="0"/>
        <v>Signed off</v>
      </c>
    </row>
    <row r="6" spans="1:6" x14ac:dyDescent="0.2">
      <c r="A6" t="s">
        <v>1282</v>
      </c>
      <c r="B6" t="s">
        <v>967</v>
      </c>
      <c r="C6" s="420">
        <v>44479</v>
      </c>
      <c r="D6" t="s">
        <v>1119</v>
      </c>
      <c r="E6" t="s">
        <v>73</v>
      </c>
      <c r="F6" s="422" t="str">
        <f t="shared" ref="F6:F12" si="1">IF(A6="","","Signed off")</f>
        <v>Signed off</v>
      </c>
    </row>
    <row r="7" spans="1:6" x14ac:dyDescent="0.2">
      <c r="A7" t="s">
        <v>1284</v>
      </c>
      <c r="B7" t="s">
        <v>967</v>
      </c>
      <c r="C7" s="420">
        <v>44479</v>
      </c>
      <c r="D7" t="s">
        <v>1131</v>
      </c>
      <c r="E7" t="s">
        <v>61</v>
      </c>
      <c r="F7" s="422" t="str">
        <f t="shared" si="1"/>
        <v>Signed off</v>
      </c>
    </row>
    <row r="8" spans="1:6" x14ac:dyDescent="0.2">
      <c r="A8" t="s">
        <v>1285</v>
      </c>
      <c r="B8" t="s">
        <v>967</v>
      </c>
      <c r="C8" s="420">
        <v>44479</v>
      </c>
      <c r="D8" t="s">
        <v>1137</v>
      </c>
      <c r="E8" t="s">
        <v>179</v>
      </c>
      <c r="F8" s="422" t="str">
        <f t="shared" si="1"/>
        <v>Signed off</v>
      </c>
    </row>
    <row r="9" spans="1:6" x14ac:dyDescent="0.2">
      <c r="A9" t="s">
        <v>1286</v>
      </c>
      <c r="B9" t="s">
        <v>967</v>
      </c>
      <c r="C9" s="420">
        <v>44479</v>
      </c>
      <c r="D9" t="s">
        <v>1137</v>
      </c>
      <c r="E9" t="s">
        <v>182</v>
      </c>
      <c r="F9" s="422" t="str">
        <f t="shared" si="1"/>
        <v>Signed off</v>
      </c>
    </row>
    <row r="10" spans="1:6" x14ac:dyDescent="0.2">
      <c r="A10" t="s">
        <v>1343</v>
      </c>
      <c r="B10" t="s">
        <v>967</v>
      </c>
      <c r="C10" s="420">
        <v>44270</v>
      </c>
      <c r="D10" t="s">
        <v>1250</v>
      </c>
      <c r="E10" t="s">
        <v>676</v>
      </c>
      <c r="F10" s="422" t="str">
        <f t="shared" si="1"/>
        <v>Signed off</v>
      </c>
    </row>
    <row r="11" spans="1:6" x14ac:dyDescent="0.2">
      <c r="A11" t="s">
        <v>1344</v>
      </c>
      <c r="B11" t="s">
        <v>192</v>
      </c>
      <c r="C11" s="420">
        <v>44270</v>
      </c>
      <c r="D11" t="s">
        <v>1288</v>
      </c>
      <c r="E11" t="s">
        <v>421</v>
      </c>
      <c r="F11" s="422" t="str">
        <f t="shared" si="1"/>
        <v>Signed off</v>
      </c>
    </row>
    <row r="12" spans="1:6" x14ac:dyDescent="0.2">
      <c r="A12" t="s">
        <v>1345</v>
      </c>
      <c r="B12" t="s">
        <v>192</v>
      </c>
      <c r="C12" s="420">
        <v>44270</v>
      </c>
      <c r="D12" t="s">
        <v>1289</v>
      </c>
      <c r="E12" t="s">
        <v>512</v>
      </c>
      <c r="F12" s="422" t="str">
        <f t="shared" si="1"/>
        <v>Signed off</v>
      </c>
    </row>
    <row r="13" spans="1:6" x14ac:dyDescent="0.2">
      <c r="A13" t="s">
        <v>1346</v>
      </c>
      <c r="B13" t="s">
        <v>967</v>
      </c>
      <c r="C13" s="420">
        <v>44270</v>
      </c>
      <c r="D13" t="s">
        <v>1250</v>
      </c>
      <c r="E13" t="s">
        <v>1067</v>
      </c>
      <c r="F13" s="422" t="str">
        <f t="shared" ref="F13:F19" si="2">IF(A13="","","Signed off")</f>
        <v>Signed off</v>
      </c>
    </row>
    <row r="14" spans="1:6" x14ac:dyDescent="0.2">
      <c r="A14" t="s">
        <v>1347</v>
      </c>
      <c r="B14" t="s">
        <v>967</v>
      </c>
      <c r="C14" s="420">
        <v>44270</v>
      </c>
      <c r="D14" t="s">
        <v>983</v>
      </c>
      <c r="E14" t="s">
        <v>226</v>
      </c>
      <c r="F14" s="422" t="str">
        <f t="shared" si="2"/>
        <v>Signed off</v>
      </c>
    </row>
    <row r="15" spans="1:6" x14ac:dyDescent="0.2">
      <c r="A15" t="s">
        <v>1348</v>
      </c>
      <c r="B15" t="s">
        <v>967</v>
      </c>
      <c r="C15" s="420">
        <v>44270</v>
      </c>
      <c r="D15" t="s">
        <v>1087</v>
      </c>
      <c r="E15" t="s">
        <v>145</v>
      </c>
      <c r="F15" s="422" t="str">
        <f t="shared" si="2"/>
        <v>Signed off</v>
      </c>
    </row>
    <row r="16" spans="1:6" x14ac:dyDescent="0.2">
      <c r="A16" t="s">
        <v>1349</v>
      </c>
      <c r="B16" t="s">
        <v>967</v>
      </c>
      <c r="C16" s="420">
        <v>44270</v>
      </c>
      <c r="D16" t="s">
        <v>1243</v>
      </c>
      <c r="E16" t="s">
        <v>1202</v>
      </c>
      <c r="F16" s="422" t="str">
        <f t="shared" si="2"/>
        <v>Signed off</v>
      </c>
    </row>
    <row r="17" spans="1:6" x14ac:dyDescent="0.2">
      <c r="A17" t="s">
        <v>1350</v>
      </c>
      <c r="B17" t="s">
        <v>967</v>
      </c>
      <c r="C17" s="420">
        <v>44270</v>
      </c>
      <c r="D17" t="s">
        <v>1137</v>
      </c>
      <c r="E17" t="s">
        <v>1223</v>
      </c>
      <c r="F17" s="422" t="str">
        <f t="shared" si="2"/>
        <v>Signed off</v>
      </c>
    </row>
    <row r="18" spans="1:6" x14ac:dyDescent="0.2">
      <c r="A18" t="s">
        <v>1351</v>
      </c>
      <c r="B18" t="s">
        <v>967</v>
      </c>
      <c r="C18" s="420">
        <v>44270</v>
      </c>
      <c r="D18" t="s">
        <v>1131</v>
      </c>
      <c r="E18" t="s">
        <v>1223</v>
      </c>
      <c r="F18" s="422" t="str">
        <f t="shared" si="2"/>
        <v>Signed off</v>
      </c>
    </row>
    <row r="19" spans="1:6" x14ac:dyDescent="0.2">
      <c r="A19" t="s">
        <v>1352</v>
      </c>
      <c r="B19" t="s">
        <v>967</v>
      </c>
      <c r="C19" s="420">
        <v>44270</v>
      </c>
      <c r="D19" t="s">
        <v>1137</v>
      </c>
      <c r="E19" t="s">
        <v>933</v>
      </c>
      <c r="F19" s="422" t="str">
        <f t="shared" si="2"/>
        <v>Signed off</v>
      </c>
    </row>
    <row r="20" spans="1:6" x14ac:dyDescent="0.2">
      <c r="A20" t="s">
        <v>1354</v>
      </c>
      <c r="B20" t="s">
        <v>192</v>
      </c>
      <c r="C20" s="420">
        <v>44270</v>
      </c>
      <c r="D20" t="s">
        <v>1250</v>
      </c>
      <c r="E20" t="s">
        <v>112</v>
      </c>
      <c r="F20" s="422" t="str">
        <f t="shared" ref="F20:F26" si="3">IF(A20="","","Signed off")</f>
        <v>Signed off</v>
      </c>
    </row>
    <row r="21" spans="1:6" x14ac:dyDescent="0.2">
      <c r="A21" t="s">
        <v>1355</v>
      </c>
      <c r="B21" t="s">
        <v>192</v>
      </c>
      <c r="C21" s="420">
        <v>44270</v>
      </c>
      <c r="D21" t="s">
        <v>1087</v>
      </c>
      <c r="E21" t="s">
        <v>28</v>
      </c>
      <c r="F21" s="422" t="str">
        <f t="shared" si="3"/>
        <v>Signed off</v>
      </c>
    </row>
    <row r="22" spans="1:6" x14ac:dyDescent="0.2">
      <c r="A22" t="s">
        <v>1356</v>
      </c>
      <c r="B22" t="s">
        <v>192</v>
      </c>
      <c r="C22" s="420">
        <v>44270</v>
      </c>
      <c r="D22" t="s">
        <v>1243</v>
      </c>
      <c r="E22" t="s">
        <v>1021</v>
      </c>
      <c r="F22" s="422" t="str">
        <f t="shared" si="3"/>
        <v>Signed off</v>
      </c>
    </row>
    <row r="23" spans="1:6" x14ac:dyDescent="0.2">
      <c r="A23" t="s">
        <v>1358</v>
      </c>
      <c r="B23" t="s">
        <v>192</v>
      </c>
      <c r="C23" s="420">
        <v>44270</v>
      </c>
      <c r="D23" t="s">
        <v>1288</v>
      </c>
      <c r="E23" t="s">
        <v>1251</v>
      </c>
      <c r="F23" s="422" t="str">
        <f t="shared" si="3"/>
        <v>Signed off</v>
      </c>
    </row>
    <row r="24" spans="1:6" x14ac:dyDescent="0.2">
      <c r="A24" t="s">
        <v>1359</v>
      </c>
      <c r="B24" t="s">
        <v>192</v>
      </c>
      <c r="C24" s="420">
        <v>44270</v>
      </c>
      <c r="D24" t="s">
        <v>1288</v>
      </c>
      <c r="E24" t="s">
        <v>22</v>
      </c>
      <c r="F24" s="422" t="str">
        <f t="shared" si="3"/>
        <v>Signed off</v>
      </c>
    </row>
    <row r="25" spans="1:6" x14ac:dyDescent="0.2">
      <c r="A25" t="s">
        <v>1364</v>
      </c>
      <c r="B25" t="s">
        <v>192</v>
      </c>
      <c r="C25" s="420">
        <v>44270</v>
      </c>
      <c r="D25" t="s">
        <v>1289</v>
      </c>
      <c r="E25" t="s">
        <v>31</v>
      </c>
      <c r="F25" s="422" t="str">
        <f t="shared" si="3"/>
        <v>Signed off</v>
      </c>
    </row>
    <row r="26" spans="1:6" x14ac:dyDescent="0.2">
      <c r="A26" t="s">
        <v>1365</v>
      </c>
      <c r="B26" t="s">
        <v>192</v>
      </c>
      <c r="C26" s="420">
        <v>44270</v>
      </c>
      <c r="D26" t="s">
        <v>1289</v>
      </c>
      <c r="E26" t="s">
        <v>114</v>
      </c>
      <c r="F26" s="422" t="str">
        <f t="shared" si="3"/>
        <v>Signed off</v>
      </c>
    </row>
    <row r="27" spans="1:6" x14ac:dyDescent="0.2">
      <c r="A27" t="s">
        <v>1427</v>
      </c>
      <c r="B27" t="s">
        <v>1361</v>
      </c>
      <c r="C27" s="420">
        <v>44270</v>
      </c>
      <c r="D27" t="s">
        <v>1289</v>
      </c>
      <c r="E27" t="s">
        <v>335</v>
      </c>
      <c r="F27" s="422" t="str">
        <f t="shared" ref="F27:F28" si="4">IF(A27="","","Signed off")</f>
        <v>Signed off</v>
      </c>
    </row>
    <row r="28" spans="1:6" x14ac:dyDescent="0.2">
      <c r="A28" t="s">
        <v>1428</v>
      </c>
      <c r="B28" t="s">
        <v>1361</v>
      </c>
      <c r="C28" s="420">
        <v>44270</v>
      </c>
      <c r="D28" t="s">
        <v>1291</v>
      </c>
      <c r="E28" t="s">
        <v>335</v>
      </c>
      <c r="F28" s="422" t="str">
        <f t="shared" si="4"/>
        <v>Signed off</v>
      </c>
    </row>
    <row r="29" spans="1:6" x14ac:dyDescent="0.2">
      <c r="A29" t="s">
        <v>1430</v>
      </c>
      <c r="B29" t="s">
        <v>1361</v>
      </c>
      <c r="C29" s="420">
        <v>44270</v>
      </c>
      <c r="D29" t="s">
        <v>1262</v>
      </c>
      <c r="E29" t="s">
        <v>1064</v>
      </c>
      <c r="F29" s="422" t="str">
        <f t="shared" ref="F29:F34" si="5">IF(A29="","","Signed off")</f>
        <v>Signed off</v>
      </c>
    </row>
    <row r="30" spans="1:6" x14ac:dyDescent="0.2">
      <c r="A30" t="s">
        <v>1431</v>
      </c>
      <c r="B30" t="s">
        <v>1361</v>
      </c>
      <c r="C30" s="420">
        <v>44270</v>
      </c>
      <c r="D30" t="s">
        <v>1250</v>
      </c>
      <c r="E30" t="s">
        <v>226</v>
      </c>
      <c r="F30" s="422" t="str">
        <f t="shared" si="5"/>
        <v>Signed off</v>
      </c>
    </row>
    <row r="31" spans="1:6" x14ac:dyDescent="0.2">
      <c r="A31" t="s">
        <v>1432</v>
      </c>
      <c r="B31" t="s">
        <v>1361</v>
      </c>
      <c r="C31" s="420">
        <v>44270</v>
      </c>
      <c r="D31" t="s">
        <v>983</v>
      </c>
      <c r="E31" t="s">
        <v>1172</v>
      </c>
      <c r="F31" s="422" t="str">
        <f t="shared" si="5"/>
        <v>Signed off</v>
      </c>
    </row>
    <row r="32" spans="1:6" x14ac:dyDescent="0.2">
      <c r="A32" t="s">
        <v>1433</v>
      </c>
      <c r="B32" t="s">
        <v>1361</v>
      </c>
      <c r="C32" s="420">
        <v>44270</v>
      </c>
      <c r="D32" t="s">
        <v>1087</v>
      </c>
      <c r="E32" t="s">
        <v>226</v>
      </c>
      <c r="F32" s="422" t="str">
        <f t="shared" si="5"/>
        <v>Signed off</v>
      </c>
    </row>
    <row r="33" spans="1:6" x14ac:dyDescent="0.2">
      <c r="A33" t="s">
        <v>1434</v>
      </c>
      <c r="B33" t="s">
        <v>1361</v>
      </c>
      <c r="C33" s="420">
        <v>44270</v>
      </c>
      <c r="D33" t="s">
        <v>1243</v>
      </c>
      <c r="E33" t="s">
        <v>1170</v>
      </c>
      <c r="F33" s="422" t="str">
        <f t="shared" si="5"/>
        <v>Signed off</v>
      </c>
    </row>
    <row r="34" spans="1:6" x14ac:dyDescent="0.2">
      <c r="A34" t="s">
        <v>1435</v>
      </c>
      <c r="B34" t="s">
        <v>1361</v>
      </c>
      <c r="C34" s="420">
        <v>44270</v>
      </c>
      <c r="D34" t="s">
        <v>1137</v>
      </c>
      <c r="E34" t="s">
        <v>865</v>
      </c>
      <c r="F34" s="422" t="str">
        <f t="shared" si="5"/>
        <v>Signed off</v>
      </c>
    </row>
    <row r="35" spans="1:6" x14ac:dyDescent="0.2">
      <c r="A35" t="s">
        <v>1436</v>
      </c>
      <c r="B35" t="s">
        <v>967</v>
      </c>
      <c r="C35" s="420">
        <v>44271</v>
      </c>
      <c r="D35" t="s">
        <v>1262</v>
      </c>
      <c r="E35" t="s">
        <v>1067</v>
      </c>
      <c r="F35" s="422" t="str">
        <f t="shared" ref="F35:F41" si="6">IF(A35="","","Signed off")</f>
        <v>Signed off</v>
      </c>
    </row>
    <row r="36" spans="1:6" x14ac:dyDescent="0.2">
      <c r="A36" t="s">
        <v>1437</v>
      </c>
      <c r="B36" t="s">
        <v>967</v>
      </c>
      <c r="C36" s="420">
        <v>44271</v>
      </c>
      <c r="D36" t="s">
        <v>1250</v>
      </c>
      <c r="E36" t="s">
        <v>145</v>
      </c>
      <c r="F36" s="422" t="str">
        <f t="shared" si="6"/>
        <v>Signed off</v>
      </c>
    </row>
    <row r="37" spans="1:6" x14ac:dyDescent="0.2">
      <c r="A37" t="s">
        <v>1438</v>
      </c>
      <c r="B37" t="s">
        <v>967</v>
      </c>
      <c r="C37" s="420">
        <v>44271</v>
      </c>
      <c r="D37" t="s">
        <v>983</v>
      </c>
      <c r="E37" t="s">
        <v>676</v>
      </c>
      <c r="F37" s="422" t="str">
        <f t="shared" si="6"/>
        <v>Signed off</v>
      </c>
    </row>
    <row r="38" spans="1:6" x14ac:dyDescent="0.2">
      <c r="A38" t="s">
        <v>1439</v>
      </c>
      <c r="B38" t="s">
        <v>967</v>
      </c>
      <c r="C38" s="420">
        <v>44271</v>
      </c>
      <c r="D38" t="s">
        <v>1087</v>
      </c>
      <c r="E38" t="s">
        <v>1223</v>
      </c>
      <c r="F38" s="422" t="str">
        <f t="shared" si="6"/>
        <v>Signed off</v>
      </c>
    </row>
    <row r="39" spans="1:6" x14ac:dyDescent="0.2">
      <c r="A39" t="s">
        <v>1440</v>
      </c>
      <c r="B39" t="s">
        <v>967</v>
      </c>
      <c r="C39" s="420">
        <v>44271</v>
      </c>
      <c r="D39" t="s">
        <v>1137</v>
      </c>
      <c r="E39" t="s">
        <v>1202</v>
      </c>
      <c r="F39" s="422" t="str">
        <f t="shared" si="6"/>
        <v>Signed off</v>
      </c>
    </row>
    <row r="40" spans="1:6" x14ac:dyDescent="0.2">
      <c r="A40" t="s">
        <v>1441</v>
      </c>
      <c r="B40" t="s">
        <v>967</v>
      </c>
      <c r="C40" s="420">
        <v>44271</v>
      </c>
      <c r="D40" t="s">
        <v>1131</v>
      </c>
      <c r="E40" t="s">
        <v>933</v>
      </c>
      <c r="F40" s="422" t="str">
        <f t="shared" si="6"/>
        <v>Signed off</v>
      </c>
    </row>
    <row r="41" spans="1:6" x14ac:dyDescent="0.2">
      <c r="A41" t="s">
        <v>1442</v>
      </c>
      <c r="B41" t="s">
        <v>967</v>
      </c>
      <c r="C41" s="420">
        <v>44271</v>
      </c>
      <c r="D41" t="s">
        <v>1291</v>
      </c>
      <c r="E41" t="s">
        <v>226</v>
      </c>
      <c r="F41" s="422" t="str">
        <f t="shared" si="6"/>
        <v>Signed off</v>
      </c>
    </row>
    <row r="42" spans="1:6" x14ac:dyDescent="0.2">
      <c r="A42" t="s">
        <v>1447</v>
      </c>
      <c r="B42" t="s">
        <v>967</v>
      </c>
      <c r="C42" s="420">
        <v>44271</v>
      </c>
      <c r="D42" t="s">
        <v>1243</v>
      </c>
      <c r="E42" t="s">
        <v>512</v>
      </c>
      <c r="F42" s="422" t="str">
        <f>IF(A42="","","Signed off")</f>
        <v>Signed off</v>
      </c>
    </row>
    <row r="43" spans="1:6" x14ac:dyDescent="0.2">
      <c r="A43" t="s">
        <v>1448</v>
      </c>
      <c r="B43" t="s">
        <v>967</v>
      </c>
      <c r="C43" s="420">
        <v>44271</v>
      </c>
      <c r="D43" t="s">
        <v>1243</v>
      </c>
      <c r="E43" t="s">
        <v>226</v>
      </c>
      <c r="F43" s="422" t="str">
        <f>IF(A43="","","Signed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NAVPG-180514048-1766</_dlc_DocId>
    <_dlc_DocIdUrl xmlns="ce28fd07-b635-406e-b001-f24ff22640cd">
      <Url>https://navistarinc.sharepoint.com/teams/NavPG/Dev/_layouts/15/DocIdRedir.aspx?ID=NAVPG-180514048-1766</Url>
      <Description>NAVPG-180514048-1766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989EF0E3-A12D-413B-9E83-4C546C9AD0E0}">
  <ds:schemaRefs/>
</ds:datastoreItem>
</file>

<file path=customXml/itemProps2.xml><?xml version="1.0" encoding="utf-8"?>
<ds:datastoreItem xmlns:ds="http://schemas.openxmlformats.org/officeDocument/2006/customXml" ds:itemID="{7E67948C-C407-4CB4-B69C-03DA073CF64C}">
  <ds:schemaRefs/>
</ds:datastoreItem>
</file>

<file path=customXml/itemProps3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ce28fd07-b635-406e-b001-f24ff22640cd"/>
    <ds:schemaRef ds:uri="http://schemas.microsoft.com/office/infopath/2007/PartnerControls"/>
    <ds:schemaRef ds:uri="cde24118-40f3-4333-833e-d1283db55f48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678EE5B-5C6C-4895-89D7-D65D00D823B7}">
  <ds:schemaRefs/>
</ds:datastoreItem>
</file>

<file path=customXml/itemProps6.xml><?xml version="1.0" encoding="utf-8"?>
<ds:datastoreItem xmlns:ds="http://schemas.openxmlformats.org/officeDocument/2006/customXml" ds:itemID="{3204F199-A21E-4B4C-9983-542271824399}">
  <ds:schemaRefs/>
</ds:datastoreItem>
</file>

<file path=customXml/itemProps7.xml><?xml version="1.0" encoding="utf-8"?>
<ds:datastoreItem xmlns:ds="http://schemas.openxmlformats.org/officeDocument/2006/customXml" ds:itemID="{A6D8926B-A388-4436-B4F6-6A6736E4017F}">
  <ds:schemaRefs/>
</ds:datastoreItem>
</file>

<file path=customXml/itemProps8.xml><?xml version="1.0" encoding="utf-8"?>
<ds:datastoreItem xmlns:ds="http://schemas.openxmlformats.org/officeDocument/2006/customXml" ds:itemID="{B241EFFF-BB9F-4398-B421-BE545B90D913}">
  <ds:schemaRefs/>
</ds:datastoreItem>
</file>

<file path=customXml/itemProps9.xml><?xml version="1.0" encoding="utf-8"?>
<ds:datastoreItem xmlns:ds="http://schemas.openxmlformats.org/officeDocument/2006/customXml" ds:itemID="{18B433E8-EF54-4AF4-AB1D-FF7BC6A22FA9}">
  <ds:schemaRefs/>
</ds:datastoreItem>
</file>

<file path=customXml/itemProps10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FCE81AC8-75B3-4A9F-8AFC-065B37058557}">
  <ds:schemaRefs/>
</ds:datastoreItem>
</file>

<file path=customXml/itemProps12.xml><?xml version="1.0" encoding="utf-8"?>
<ds:datastoreItem xmlns:ds="http://schemas.openxmlformats.org/officeDocument/2006/customXml" ds:itemID="{7E02A4C8-5E16-4340-965D-F3AD98CEDEC4}">
  <ds:schemaRefs/>
</ds:datastoreItem>
</file>

<file path=customXml/itemProps13.xml><?xml version="1.0" encoding="utf-8"?>
<ds:datastoreItem xmlns:ds="http://schemas.openxmlformats.org/officeDocument/2006/customXml" ds:itemID="{590B27CF-2B28-4842-94F6-C24237FD937D}">
  <ds:schemaRefs/>
</ds:datastoreItem>
</file>

<file path=customXml/itemProps14.xml><?xml version="1.0" encoding="utf-8"?>
<ds:datastoreItem xmlns:ds="http://schemas.openxmlformats.org/officeDocument/2006/customXml" ds:itemID="{3E9BE0C9-0061-44A7-8907-9058CEFCEB73}">
  <ds:schemaRefs/>
</ds:datastoreItem>
</file>

<file path=customXml/itemProps15.xml><?xml version="1.0" encoding="utf-8"?>
<ds:datastoreItem xmlns:ds="http://schemas.openxmlformats.org/officeDocument/2006/customXml" ds:itemID="{D0B3174A-887F-4C82-B4E8-3A1139926D99}">
  <ds:schemaRefs/>
</ds:datastoreItem>
</file>

<file path=customXml/itemProps16.xml><?xml version="1.0" encoding="utf-8"?>
<ds:datastoreItem xmlns:ds="http://schemas.openxmlformats.org/officeDocument/2006/customXml" ds:itemID="{E4EC3609-2CF5-4B6C-A7CB-7AC9179282D3}">
  <ds:schemaRefs/>
</ds:datastoreItem>
</file>

<file path=customXml/itemProps17.xml><?xml version="1.0" encoding="utf-8"?>
<ds:datastoreItem xmlns:ds="http://schemas.openxmlformats.org/officeDocument/2006/customXml" ds:itemID="{1C14B4AE-9D66-4862-B8D4-59D28AC3E660}">
  <ds:schemaRefs/>
</ds:datastoreItem>
</file>

<file path=customXml/itemProps18.xml><?xml version="1.0" encoding="utf-8"?>
<ds:datastoreItem xmlns:ds="http://schemas.openxmlformats.org/officeDocument/2006/customXml" ds:itemID="{27392574-442E-4DEF-A7B2-6C8D7A0AC508}">
  <ds:schemaRefs/>
</ds:datastoreItem>
</file>

<file path=customXml/itemProps19.xml><?xml version="1.0" encoding="utf-8"?>
<ds:datastoreItem xmlns:ds="http://schemas.openxmlformats.org/officeDocument/2006/customXml" ds:itemID="{3536013A-601B-43F4-9D31-7C6E55254C10}"/>
</file>

<file path=customXml/itemProps20.xml><?xml version="1.0" encoding="utf-8"?>
<ds:datastoreItem xmlns:ds="http://schemas.openxmlformats.org/officeDocument/2006/customXml" ds:itemID="{776E3607-3D5C-4044-BA01-C77DC8A595AF}">
  <ds:schemaRefs/>
</ds:datastoreItem>
</file>

<file path=customXml/itemProps21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2021-03-15T18:27:30Z</cp:lastPrinted>
  <dcterms:created xsi:type="dcterms:W3CDTF">2017-02-13T16:10:18Z</dcterms:created>
  <dcterms:modified xsi:type="dcterms:W3CDTF">2021-03-16T07:57:30Z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8e2bcb81-963b-468c-b359-64c0cc2912cc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