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1020" yWindow="0" windowWidth="16080" windowHeight="8040" tabRatio="865"/>
  </bookViews>
  <sheets>
    <sheet name="Allergy_개_종합" sheetId="3" r:id="rId1"/>
    <sheet name="Allergy_고양이_종합 (2)" sheetId="4" r:id="rId2"/>
    <sheet name="검사개요 및 예상서비스가격" sheetId="6" r:id="rId3"/>
  </sheets>
  <definedNames>
    <definedName name="_xlnm._FilterDatabase" localSheetId="0" hidden="1">Allergy_개_종합!$A$2:$L$90</definedName>
    <definedName name="_xlnm._FilterDatabase" localSheetId="1" hidden="1">'Allergy_고양이_종합 (2)'!$A$2:$L$90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6" l="1"/>
  <c r="G33" i="6"/>
  <c r="G32" i="6"/>
  <c r="G30" i="6"/>
  <c r="G29" i="6"/>
  <c r="G28" i="6"/>
  <c r="G27" i="6"/>
  <c r="G25" i="6"/>
  <c r="G24" i="6"/>
  <c r="G23" i="6"/>
  <c r="G21" i="6"/>
  <c r="G20" i="6"/>
  <c r="G19" i="6"/>
  <c r="G18" i="6"/>
  <c r="G17" i="6"/>
  <c r="L1" i="4" l="1"/>
  <c r="K1" i="4"/>
  <c r="J1" i="4"/>
  <c r="I1" i="4"/>
  <c r="H1" i="4"/>
  <c r="G1" i="4"/>
  <c r="L1" i="3"/>
  <c r="K1" i="3"/>
  <c r="J1" i="3"/>
  <c r="I1" i="3"/>
  <c r="H1" i="3"/>
  <c r="G1" i="3"/>
</calcChain>
</file>

<file path=xl/sharedStrings.xml><?xml version="1.0" encoding="utf-8"?>
<sst xmlns="http://schemas.openxmlformats.org/spreadsheetml/2006/main" count="1753" uniqueCount="526">
  <si>
    <t>Allergen(영)</t>
    <phoneticPr fontId="1" type="noConversion"/>
  </si>
  <si>
    <t>Allergen(국)</t>
    <phoneticPr fontId="1" type="noConversion"/>
  </si>
  <si>
    <t>f84</t>
    <phoneticPr fontId="1" type="noConversion"/>
  </si>
  <si>
    <t>Fruit</t>
    <phoneticPr fontId="1" type="noConversion"/>
  </si>
  <si>
    <t xml:space="preserve">Kiwi </t>
    <phoneticPr fontId="1" type="noConversion"/>
  </si>
  <si>
    <t>f91</t>
    <phoneticPr fontId="1" type="noConversion"/>
  </si>
  <si>
    <t xml:space="preserve">Mango </t>
    <phoneticPr fontId="1" type="noConversion"/>
  </si>
  <si>
    <t>망고</t>
  </si>
  <si>
    <t>f95</t>
    <phoneticPr fontId="1" type="noConversion"/>
  </si>
  <si>
    <t xml:space="preserve">Peach </t>
    <phoneticPr fontId="1" type="noConversion"/>
  </si>
  <si>
    <t>복숭아</t>
  </si>
  <si>
    <t>fx10</t>
    <phoneticPr fontId="1" type="noConversion"/>
  </si>
  <si>
    <t>Citrus mix</t>
    <phoneticPr fontId="1" type="noConversion"/>
  </si>
  <si>
    <t>m1</t>
    <phoneticPr fontId="1" type="noConversion"/>
  </si>
  <si>
    <t>Fungi/Bacteria</t>
    <phoneticPr fontId="1" type="noConversion"/>
  </si>
  <si>
    <t>m2</t>
    <phoneticPr fontId="1" type="noConversion"/>
  </si>
  <si>
    <t xml:space="preserve">Cladosporium </t>
    <phoneticPr fontId="1" type="noConversion"/>
  </si>
  <si>
    <t>m3</t>
    <phoneticPr fontId="1" type="noConversion"/>
  </si>
  <si>
    <t xml:space="preserve">Aspergillus </t>
    <phoneticPr fontId="1" type="noConversion"/>
  </si>
  <si>
    <t>m5</t>
    <phoneticPr fontId="1" type="noConversion"/>
  </si>
  <si>
    <r>
      <t xml:space="preserve">Candida albicans </t>
    </r>
    <r>
      <rPr>
        <sz val="9"/>
        <color rgb="FF000000"/>
        <rFont val="돋움"/>
        <family val="3"/>
        <charset val="129"/>
      </rPr>
      <t/>
    </r>
    <phoneticPr fontId="1" type="noConversion"/>
  </si>
  <si>
    <t>칸디다 곰팡이</t>
  </si>
  <si>
    <t>m6</t>
    <phoneticPr fontId="1" type="noConversion"/>
  </si>
  <si>
    <t>Alternaria</t>
    <phoneticPr fontId="1" type="noConversion"/>
  </si>
  <si>
    <t>Malassezia</t>
    <phoneticPr fontId="1" type="noConversion"/>
  </si>
  <si>
    <t>f11</t>
    <phoneticPr fontId="1" type="noConversion"/>
  </si>
  <si>
    <t>Grains, Beans &amp; Nuts</t>
    <phoneticPr fontId="1" type="noConversion"/>
  </si>
  <si>
    <t>Buckwheat meal</t>
    <phoneticPr fontId="1" type="noConversion"/>
  </si>
  <si>
    <t>f13</t>
    <phoneticPr fontId="1" type="noConversion"/>
  </si>
  <si>
    <t xml:space="preserve">Peanut </t>
    <phoneticPr fontId="1" type="noConversion"/>
  </si>
  <si>
    <t>땅콩</t>
  </si>
  <si>
    <t>f14</t>
    <phoneticPr fontId="1" type="noConversion"/>
  </si>
  <si>
    <t>Soybean</t>
    <phoneticPr fontId="1" type="noConversion"/>
  </si>
  <si>
    <t>f17</t>
    <phoneticPr fontId="1" type="noConversion"/>
  </si>
  <si>
    <t xml:space="preserve">Hazelnut </t>
    <phoneticPr fontId="1" type="noConversion"/>
  </si>
  <si>
    <t>f4</t>
    <phoneticPr fontId="1" type="noConversion"/>
  </si>
  <si>
    <t>Wheat flour</t>
    <phoneticPr fontId="1" type="noConversion"/>
  </si>
  <si>
    <t>f6</t>
    <phoneticPr fontId="1" type="noConversion"/>
  </si>
  <si>
    <t xml:space="preserve">Barley meal </t>
    <phoneticPr fontId="1" type="noConversion"/>
  </si>
  <si>
    <t>f9</t>
    <phoneticPr fontId="1" type="noConversion"/>
  </si>
  <si>
    <t>Rice</t>
    <phoneticPr fontId="1" type="noConversion"/>
  </si>
  <si>
    <t>f93</t>
    <phoneticPr fontId="1" type="noConversion"/>
  </si>
  <si>
    <t>e81</t>
    <phoneticPr fontId="1" type="noConversion"/>
  </si>
  <si>
    <t>Hair/Epithelia</t>
    <phoneticPr fontId="1" type="noConversion"/>
  </si>
  <si>
    <t>양모</t>
  </si>
  <si>
    <t>i1</t>
    <phoneticPr fontId="1" type="noConversion"/>
  </si>
  <si>
    <t>Insecta/Arachnida</t>
    <phoneticPr fontId="1" type="noConversion"/>
  </si>
  <si>
    <t xml:space="preserve">Bee venum </t>
    <phoneticPr fontId="1" type="noConversion"/>
  </si>
  <si>
    <t>i6</t>
    <phoneticPr fontId="1" type="noConversion"/>
  </si>
  <si>
    <t>i81</t>
    <phoneticPr fontId="1" type="noConversion"/>
  </si>
  <si>
    <t>번데기</t>
  </si>
  <si>
    <t>B01</t>
    <phoneticPr fontId="1" type="noConversion"/>
  </si>
  <si>
    <t>벼룩</t>
    <phoneticPr fontId="1" type="noConversion"/>
  </si>
  <si>
    <t>f26</t>
    <phoneticPr fontId="1" type="noConversion"/>
  </si>
  <si>
    <t>Meat</t>
    <phoneticPr fontId="1" type="noConversion"/>
  </si>
  <si>
    <t xml:space="preserve">Pork </t>
    <phoneticPr fontId="1" type="noConversion"/>
  </si>
  <si>
    <t>돼지고기</t>
  </si>
  <si>
    <t>f27</t>
    <phoneticPr fontId="1" type="noConversion"/>
  </si>
  <si>
    <t xml:space="preserve">Beef </t>
    <phoneticPr fontId="1" type="noConversion"/>
  </si>
  <si>
    <t>소고기</t>
  </si>
  <si>
    <t>f83</t>
    <phoneticPr fontId="1" type="noConversion"/>
  </si>
  <si>
    <t xml:space="preserve">Chicken </t>
    <phoneticPr fontId="1" type="noConversion"/>
  </si>
  <si>
    <t>닭고기</t>
  </si>
  <si>
    <t>f1</t>
    <phoneticPr fontId="1" type="noConversion"/>
  </si>
  <si>
    <t>Milk/egg</t>
    <phoneticPr fontId="1" type="noConversion"/>
  </si>
  <si>
    <t>계란흰자</t>
    <phoneticPr fontId="1" type="noConversion"/>
  </si>
  <si>
    <t>f2</t>
    <phoneticPr fontId="1" type="noConversion"/>
  </si>
  <si>
    <t>Cow's milk</t>
    <phoneticPr fontId="1" type="noConversion"/>
  </si>
  <si>
    <t>우유</t>
    <phoneticPr fontId="1" type="noConversion"/>
  </si>
  <si>
    <t>f81</t>
    <phoneticPr fontId="1" type="noConversion"/>
  </si>
  <si>
    <t>Cheddar cheese</t>
    <phoneticPr fontId="1" type="noConversion"/>
  </si>
  <si>
    <t>d1</t>
    <phoneticPr fontId="1" type="noConversion"/>
  </si>
  <si>
    <t>mite</t>
    <phoneticPr fontId="1" type="noConversion"/>
  </si>
  <si>
    <t>d2</t>
    <phoneticPr fontId="1" type="noConversion"/>
  </si>
  <si>
    <t>d70</t>
    <phoneticPr fontId="1" type="noConversion"/>
  </si>
  <si>
    <t>수중다리 가루 진드기</t>
    <phoneticPr fontId="1" type="noConversion"/>
  </si>
  <si>
    <t>d72</t>
    <phoneticPr fontId="1" type="noConversion"/>
  </si>
  <si>
    <t>Lepidoglyphus destructor</t>
    <phoneticPr fontId="1" type="noConversion"/>
  </si>
  <si>
    <t>저장진드기 (L)</t>
    <phoneticPr fontId="1" type="noConversion"/>
  </si>
  <si>
    <t>CCDx</t>
    <phoneticPr fontId="1" type="noConversion"/>
  </si>
  <si>
    <t>Others</t>
    <phoneticPr fontId="1" type="noConversion"/>
  </si>
  <si>
    <t>hx</t>
    <phoneticPr fontId="1" type="noConversion"/>
  </si>
  <si>
    <t xml:space="preserve">Housedust </t>
    <phoneticPr fontId="1" type="noConversion"/>
  </si>
  <si>
    <t>k82</t>
    <phoneticPr fontId="1" type="noConversion"/>
  </si>
  <si>
    <t xml:space="preserve">Latex </t>
    <phoneticPr fontId="1" type="noConversion"/>
  </si>
  <si>
    <t>g1</t>
    <phoneticPr fontId="1" type="noConversion"/>
  </si>
  <si>
    <t>Pollen</t>
    <phoneticPr fontId="1" type="noConversion"/>
  </si>
  <si>
    <t xml:space="preserve">Sweet vernal grass </t>
    <phoneticPr fontId="1" type="noConversion"/>
  </si>
  <si>
    <t>향기풀</t>
  </si>
  <si>
    <t>g12</t>
    <phoneticPr fontId="1" type="noConversion"/>
  </si>
  <si>
    <t>g2</t>
    <phoneticPr fontId="1" type="noConversion"/>
  </si>
  <si>
    <t>우산잔디</t>
  </si>
  <si>
    <t>g3</t>
    <phoneticPr fontId="1" type="noConversion"/>
  </si>
  <si>
    <t xml:space="preserve">Orchard grass </t>
    <phoneticPr fontId="1" type="noConversion"/>
  </si>
  <si>
    <t>g6</t>
    <phoneticPr fontId="1" type="noConversion"/>
  </si>
  <si>
    <t>큰조아제비</t>
  </si>
  <si>
    <t>g7</t>
    <phoneticPr fontId="1" type="noConversion"/>
  </si>
  <si>
    <t xml:space="preserve">Reed </t>
    <phoneticPr fontId="1" type="noConversion"/>
  </si>
  <si>
    <t>갈대</t>
  </si>
  <si>
    <t>g9</t>
    <phoneticPr fontId="1" type="noConversion"/>
  </si>
  <si>
    <t xml:space="preserve">Redtop </t>
    <phoneticPr fontId="1" type="noConversion"/>
  </si>
  <si>
    <t>외겨이삭</t>
  </si>
  <si>
    <t>t1/t11</t>
    <phoneticPr fontId="1" type="noConversion"/>
  </si>
  <si>
    <t>t12</t>
    <phoneticPr fontId="1" type="noConversion"/>
  </si>
  <si>
    <t>t14</t>
    <phoneticPr fontId="1" type="noConversion"/>
  </si>
  <si>
    <t>t15</t>
    <phoneticPr fontId="1" type="noConversion"/>
  </si>
  <si>
    <t>t16</t>
    <phoneticPr fontId="1" type="noConversion"/>
  </si>
  <si>
    <t xml:space="preserve">Pine </t>
    <phoneticPr fontId="1" type="noConversion"/>
  </si>
  <si>
    <t>소나무</t>
  </si>
  <si>
    <t>t17</t>
    <phoneticPr fontId="1" type="noConversion"/>
  </si>
  <si>
    <t xml:space="preserve">Ceder, Japan </t>
    <phoneticPr fontId="1" type="noConversion"/>
  </si>
  <si>
    <t>t2/t3</t>
    <phoneticPr fontId="1" type="noConversion"/>
  </si>
  <si>
    <t>t225</t>
    <phoneticPr fontId="1" type="noConversion"/>
  </si>
  <si>
    <t>t35</t>
    <phoneticPr fontId="1" type="noConversion"/>
  </si>
  <si>
    <t xml:space="preserve">Acacia </t>
    <phoneticPr fontId="1" type="noConversion"/>
  </si>
  <si>
    <t>아카시아</t>
  </si>
  <si>
    <t>t7</t>
    <phoneticPr fontId="1" type="noConversion"/>
  </si>
  <si>
    <t>w11</t>
    <phoneticPr fontId="1" type="noConversion"/>
  </si>
  <si>
    <t>명아주과풀</t>
  </si>
  <si>
    <t>w12</t>
    <phoneticPr fontId="1" type="noConversion"/>
  </si>
  <si>
    <t>w14</t>
    <phoneticPr fontId="1" type="noConversion"/>
  </si>
  <si>
    <t>w2</t>
    <phoneticPr fontId="1" type="noConversion"/>
  </si>
  <si>
    <t>돼지풀</t>
  </si>
  <si>
    <t>w22sc</t>
    <phoneticPr fontId="1" type="noConversion"/>
  </si>
  <si>
    <t>w6</t>
    <phoneticPr fontId="1" type="noConversion"/>
  </si>
  <si>
    <t xml:space="preserve">Mugwort </t>
    <phoneticPr fontId="1" type="noConversion"/>
  </si>
  <si>
    <t>w7</t>
    <phoneticPr fontId="1" type="noConversion"/>
  </si>
  <si>
    <t xml:space="preserve">Ox-eye-daisy </t>
    <phoneticPr fontId="1" type="noConversion"/>
  </si>
  <si>
    <t>w8</t>
    <phoneticPr fontId="1" type="noConversion"/>
  </si>
  <si>
    <t xml:space="preserve">Dandlion </t>
    <phoneticPr fontId="1" type="noConversion"/>
  </si>
  <si>
    <t>민들레</t>
  </si>
  <si>
    <t>Sorrel</t>
    <phoneticPr fontId="1" type="noConversion"/>
  </si>
  <si>
    <t>수영</t>
    <phoneticPr fontId="1" type="noConversion"/>
  </si>
  <si>
    <t>w9</t>
    <phoneticPr fontId="1" type="noConversion"/>
  </si>
  <si>
    <t>English Plantain</t>
    <phoneticPr fontId="1" type="noConversion"/>
  </si>
  <si>
    <t>w</t>
    <phoneticPr fontId="1" type="noConversion"/>
  </si>
  <si>
    <t>Lamb's quarter</t>
    <phoneticPr fontId="1" type="noConversion"/>
  </si>
  <si>
    <t xml:space="preserve">명아주 </t>
    <phoneticPr fontId="1" type="noConversion"/>
  </si>
  <si>
    <t>Stinging nettle</t>
    <phoneticPr fontId="1" type="noConversion"/>
  </si>
  <si>
    <t>쐐기풀</t>
    <phoneticPr fontId="1" type="noConversion"/>
  </si>
  <si>
    <t>6-Grass Mix</t>
    <phoneticPr fontId="1" type="noConversion"/>
  </si>
  <si>
    <t>풀(6종)*</t>
    <phoneticPr fontId="1" type="noConversion"/>
  </si>
  <si>
    <t>w21</t>
    <phoneticPr fontId="1" type="noConversion"/>
  </si>
  <si>
    <t>Parietaria (Wall pellitory)</t>
    <phoneticPr fontId="1" type="noConversion"/>
  </si>
  <si>
    <t>개물통이</t>
    <phoneticPr fontId="1" type="noConversion"/>
  </si>
  <si>
    <t>B12</t>
  </si>
  <si>
    <t>플라타너스/버드나무/포플러나무</t>
    <phoneticPr fontId="1" type="noConversion"/>
  </si>
  <si>
    <t>t2/t3/t4</t>
    <phoneticPr fontId="1" type="noConversion"/>
  </si>
  <si>
    <t>Birch / Alder / Hazel</t>
    <phoneticPr fontId="1" type="noConversion"/>
  </si>
  <si>
    <t>오리나무/자작나무/개암나무</t>
    <phoneticPr fontId="1" type="noConversion"/>
  </si>
  <si>
    <t>f206</t>
    <phoneticPr fontId="1" type="noConversion"/>
  </si>
  <si>
    <t>Seafood</t>
    <phoneticPr fontId="1" type="noConversion"/>
  </si>
  <si>
    <t xml:space="preserve">Mackerel </t>
    <phoneticPr fontId="1" type="noConversion"/>
  </si>
  <si>
    <t>고등어</t>
  </si>
  <si>
    <t>f23</t>
    <phoneticPr fontId="1" type="noConversion"/>
  </si>
  <si>
    <t xml:space="preserve">Crab </t>
    <phoneticPr fontId="1" type="noConversion"/>
  </si>
  <si>
    <t>게</t>
  </si>
  <si>
    <t>f24</t>
    <phoneticPr fontId="1" type="noConversion"/>
  </si>
  <si>
    <t xml:space="preserve">Shrimp </t>
    <phoneticPr fontId="1" type="noConversion"/>
  </si>
  <si>
    <t>새우</t>
  </si>
  <si>
    <t>f3</t>
    <phoneticPr fontId="1" type="noConversion"/>
  </si>
  <si>
    <t xml:space="preserve">Codfish </t>
    <phoneticPr fontId="1" type="noConversion"/>
  </si>
  <si>
    <t>대구</t>
  </si>
  <si>
    <t>f313</t>
    <phoneticPr fontId="1" type="noConversion"/>
  </si>
  <si>
    <t xml:space="preserve">Anchovy </t>
    <phoneticPr fontId="1" type="noConversion"/>
  </si>
  <si>
    <t>멸치</t>
  </si>
  <si>
    <t>f37</t>
    <phoneticPr fontId="1" type="noConversion"/>
  </si>
  <si>
    <t xml:space="preserve">Mussel </t>
    <phoneticPr fontId="1" type="noConversion"/>
  </si>
  <si>
    <t>홍합</t>
  </si>
  <si>
    <t>f40</t>
    <phoneticPr fontId="1" type="noConversion"/>
  </si>
  <si>
    <t xml:space="preserve">Tuna </t>
    <phoneticPr fontId="1" type="noConversion"/>
  </si>
  <si>
    <t>참치</t>
    <phoneticPr fontId="1" type="noConversion"/>
  </si>
  <si>
    <t>f41</t>
    <phoneticPr fontId="1" type="noConversion"/>
  </si>
  <si>
    <t xml:space="preserve">Salmon </t>
    <phoneticPr fontId="1" type="noConversion"/>
  </si>
  <si>
    <t>연어</t>
  </si>
  <si>
    <t>fx21</t>
    <phoneticPr fontId="1" type="noConversion"/>
  </si>
  <si>
    <t xml:space="preserve">Shellfish </t>
    <phoneticPr fontId="1" type="noConversion"/>
  </si>
  <si>
    <t>조개</t>
  </si>
  <si>
    <t>f244</t>
    <phoneticPr fontId="1" type="noConversion"/>
  </si>
  <si>
    <t>Vegetable</t>
    <phoneticPr fontId="1" type="noConversion"/>
  </si>
  <si>
    <t xml:space="preserve">Cucumber </t>
    <phoneticPr fontId="1" type="noConversion"/>
  </si>
  <si>
    <t>오이</t>
  </si>
  <si>
    <t>f25</t>
    <phoneticPr fontId="1" type="noConversion"/>
  </si>
  <si>
    <t xml:space="preserve">Tomato </t>
    <phoneticPr fontId="1" type="noConversion"/>
  </si>
  <si>
    <t>토마토</t>
  </si>
  <si>
    <t>f299</t>
    <phoneticPr fontId="1" type="noConversion"/>
  </si>
  <si>
    <t xml:space="preserve">Raw chestnut </t>
    <phoneticPr fontId="1" type="noConversion"/>
  </si>
  <si>
    <t>생밤</t>
  </si>
  <si>
    <t>f35</t>
    <phoneticPr fontId="1" type="noConversion"/>
  </si>
  <si>
    <t xml:space="preserve">Potato </t>
    <phoneticPr fontId="1" type="noConversion"/>
  </si>
  <si>
    <t>감자</t>
  </si>
  <si>
    <t>f47</t>
    <phoneticPr fontId="1" type="noConversion"/>
  </si>
  <si>
    <t xml:space="preserve">Garlic </t>
    <phoneticPr fontId="1" type="noConversion"/>
  </si>
  <si>
    <t>마늘</t>
  </si>
  <si>
    <t>f48</t>
    <phoneticPr fontId="1" type="noConversion"/>
  </si>
  <si>
    <t xml:space="preserve">Onion </t>
    <phoneticPr fontId="1" type="noConversion"/>
  </si>
  <si>
    <t>양파</t>
  </si>
  <si>
    <t>f45</t>
    <phoneticPr fontId="1" type="noConversion"/>
  </si>
  <si>
    <t>Yeast</t>
    <phoneticPr fontId="1" type="noConversion"/>
  </si>
  <si>
    <t>Baker's yeast</t>
    <phoneticPr fontId="1" type="noConversion"/>
  </si>
  <si>
    <t>e1</t>
    <phoneticPr fontId="1" type="noConversion"/>
  </si>
  <si>
    <t xml:space="preserve">Cat </t>
    <phoneticPr fontId="1" type="noConversion"/>
  </si>
  <si>
    <t>Lilac pollen</t>
    <phoneticPr fontId="1" type="noConversion"/>
  </si>
  <si>
    <t>CCD mix</t>
    <phoneticPr fontId="1" type="noConversion"/>
  </si>
  <si>
    <t>Birch/Alder mix</t>
    <phoneticPr fontId="1" type="noConversion"/>
  </si>
  <si>
    <t xml:space="preserve">Egg white </t>
    <phoneticPr fontId="1" type="noConversion"/>
  </si>
  <si>
    <t xml:space="preserve">Ragweed, short </t>
    <phoneticPr fontId="1" type="noConversion"/>
  </si>
  <si>
    <t>Cockroach mix</t>
    <phoneticPr fontId="1" type="noConversion"/>
  </si>
  <si>
    <t>Dermatophagoides farinae</t>
    <phoneticPr fontId="1" type="noConversion"/>
  </si>
  <si>
    <t>Dermatophagoides pteronyssinus</t>
    <phoneticPr fontId="1" type="noConversion"/>
  </si>
  <si>
    <t xml:space="preserve">Japanese hop </t>
    <phoneticPr fontId="1" type="noConversion"/>
  </si>
  <si>
    <t>Cacao</t>
    <phoneticPr fontId="1" type="noConversion"/>
  </si>
  <si>
    <t xml:space="preserve">Sheep wool </t>
    <phoneticPr fontId="1" type="noConversion"/>
  </si>
  <si>
    <t xml:space="preserve">Ash mix </t>
    <phoneticPr fontId="1" type="noConversion"/>
  </si>
  <si>
    <t xml:space="preserve">Poplar mix </t>
    <phoneticPr fontId="1" type="noConversion"/>
  </si>
  <si>
    <t xml:space="preserve">Bermuda grass </t>
    <phoneticPr fontId="1" type="noConversion"/>
  </si>
  <si>
    <t xml:space="preserve">Timothy grass </t>
    <phoneticPr fontId="1" type="noConversion"/>
  </si>
  <si>
    <t xml:space="preserve">Russian thistle </t>
    <phoneticPr fontId="1" type="noConversion"/>
  </si>
  <si>
    <t>체다치즈</t>
    <phoneticPr fontId="1" type="noConversion"/>
  </si>
  <si>
    <t>밀가루</t>
    <phoneticPr fontId="1" type="noConversion"/>
  </si>
  <si>
    <t>쌀가루</t>
    <phoneticPr fontId="1" type="noConversion"/>
  </si>
  <si>
    <t>굵은 보리가루</t>
    <phoneticPr fontId="1" type="noConversion"/>
  </si>
  <si>
    <t>벌침 독</t>
    <phoneticPr fontId="1" type="noConversion"/>
  </si>
  <si>
    <t>긴털가루 진드기</t>
    <phoneticPr fontId="1" type="noConversion"/>
  </si>
  <si>
    <t>라일락 분</t>
    <phoneticPr fontId="1" type="noConversion"/>
  </si>
  <si>
    <t>CCD 혼합물 **</t>
    <phoneticPr fontId="1" type="noConversion"/>
  </si>
  <si>
    <t>빵 효모</t>
    <phoneticPr fontId="1" type="noConversion"/>
  </si>
  <si>
    <t>자작나무/오리나무 혼합물</t>
    <phoneticPr fontId="1" type="noConversion"/>
  </si>
  <si>
    <t>호밀 분</t>
    <phoneticPr fontId="1" type="noConversion"/>
  </si>
  <si>
    <t>누룩곰팡이</t>
    <phoneticPr fontId="1" type="noConversion"/>
  </si>
  <si>
    <t>새싹곰팡이</t>
    <phoneticPr fontId="1" type="noConversion"/>
  </si>
  <si>
    <t>알터나리아 곰팡이</t>
    <phoneticPr fontId="1" type="noConversion"/>
  </si>
  <si>
    <t>바퀴벌레 혼합물</t>
    <phoneticPr fontId="1" type="noConversion"/>
  </si>
  <si>
    <t>집안먼지</t>
    <phoneticPr fontId="1" type="noConversion"/>
  </si>
  <si>
    <t xml:space="preserve">큰다리 먼지진드기 </t>
    <phoneticPr fontId="1" type="noConversion"/>
  </si>
  <si>
    <t xml:space="preserve">유럽 집먼지진드기 </t>
    <phoneticPr fontId="1" type="noConversion"/>
  </si>
  <si>
    <t>메밀 분</t>
    <phoneticPr fontId="1" type="noConversion"/>
  </si>
  <si>
    <t>개암</t>
    <phoneticPr fontId="1" type="noConversion"/>
  </si>
  <si>
    <t>포플라 혼합물</t>
    <phoneticPr fontId="1" type="noConversion"/>
  </si>
  <si>
    <t xml:space="preserve">Sycamore mix </t>
    <phoneticPr fontId="1" type="noConversion"/>
  </si>
  <si>
    <t>플라타너스 혼합물</t>
    <phoneticPr fontId="1" type="noConversion"/>
  </si>
  <si>
    <t>삼나무 (일본)</t>
    <phoneticPr fontId="1" type="noConversion"/>
  </si>
  <si>
    <t>미역취 (국화과)</t>
    <phoneticPr fontId="1" type="noConversion"/>
  </si>
  <si>
    <t>푸른곰팡이</t>
    <phoneticPr fontId="1" type="noConversion"/>
  </si>
  <si>
    <t>Flea (Ctenoph.)</t>
    <phoneticPr fontId="1" type="noConversion"/>
  </si>
  <si>
    <t>창질경이</t>
    <phoneticPr fontId="1" type="noConversion"/>
  </si>
  <si>
    <t>Platane / Willow / Poplar</t>
    <phoneticPr fontId="1" type="noConversion"/>
  </si>
  <si>
    <t>말라세지아</t>
    <phoneticPr fontId="1" type="noConversion"/>
  </si>
  <si>
    <t>Premium</t>
    <phoneticPr fontId="1" type="noConversion"/>
  </si>
  <si>
    <t>P</t>
    <phoneticPr fontId="1" type="noConversion"/>
  </si>
  <si>
    <t>F</t>
  </si>
  <si>
    <t>Food</t>
    <phoneticPr fontId="1" type="noConversion"/>
  </si>
  <si>
    <t>F</t>
    <phoneticPr fontId="1" type="noConversion"/>
  </si>
  <si>
    <t>F_I</t>
    <phoneticPr fontId="1" type="noConversion"/>
  </si>
  <si>
    <t>Food_A</t>
    <phoneticPr fontId="1" type="noConversion"/>
  </si>
  <si>
    <t>F_A</t>
    <phoneticPr fontId="1" type="noConversion"/>
  </si>
  <si>
    <t>Aspergillus / Penicillium</t>
  </si>
  <si>
    <t>누룩곰팡이/푸른곰팡이</t>
    <phoneticPr fontId="1" type="noConversion"/>
  </si>
  <si>
    <t>콩(대두)</t>
    <phoneticPr fontId="1" type="noConversion"/>
  </si>
  <si>
    <t>귤 혼합물 (레몬, 라임, 오렌지)</t>
    <phoneticPr fontId="1" type="noConversion"/>
  </si>
  <si>
    <t>Tyrophagus putrescentiae</t>
    <phoneticPr fontId="1" type="noConversion"/>
  </si>
  <si>
    <t>키위 (참다래)</t>
    <phoneticPr fontId="1" type="noConversion"/>
  </si>
  <si>
    <t xml:space="preserve">Oak, White </t>
    <phoneticPr fontId="1" type="noConversion"/>
  </si>
  <si>
    <t>참나무, 떡갈나무 (백색)</t>
    <phoneticPr fontId="1" type="noConversion"/>
  </si>
  <si>
    <t>Rye pollen</t>
    <phoneticPr fontId="1" type="noConversion"/>
  </si>
  <si>
    <t>쑥</t>
    <phoneticPr fontId="1" type="noConversion"/>
  </si>
  <si>
    <t>고양이 상피</t>
    <phoneticPr fontId="1" type="noConversion"/>
  </si>
  <si>
    <t>환삼덩굴</t>
    <phoneticPr fontId="1" type="noConversion"/>
  </si>
  <si>
    <t>카카오 (초콜렛)</t>
    <phoneticPr fontId="1" type="noConversion"/>
  </si>
  <si>
    <t>라텍스 (유액)</t>
    <phoneticPr fontId="1" type="noConversion"/>
  </si>
  <si>
    <t>물푸레나무</t>
    <phoneticPr fontId="1" type="noConversion"/>
  </si>
  <si>
    <t>수양버들</t>
    <phoneticPr fontId="1" type="noConversion"/>
  </si>
  <si>
    <t xml:space="preserve">Swallow willow </t>
    <phoneticPr fontId="1" type="noConversion"/>
  </si>
  <si>
    <t>오라새</t>
    <phoneticPr fontId="1" type="noConversion"/>
  </si>
  <si>
    <t xml:space="preserve">Pigweed mix </t>
    <phoneticPr fontId="1" type="noConversion"/>
  </si>
  <si>
    <t>털비름</t>
    <phoneticPr fontId="1" type="noConversion"/>
  </si>
  <si>
    <t xml:space="preserve">Penicillium </t>
    <phoneticPr fontId="1" type="noConversion"/>
  </si>
  <si>
    <t>Inhalant</t>
    <phoneticPr fontId="1" type="noConversion"/>
  </si>
  <si>
    <t>Inhalant_A</t>
    <phoneticPr fontId="1" type="noConversion"/>
  </si>
  <si>
    <t>I</t>
    <phoneticPr fontId="1" type="noConversion"/>
  </si>
  <si>
    <t>I</t>
    <phoneticPr fontId="1" type="noConversion"/>
  </si>
  <si>
    <t>I</t>
    <phoneticPr fontId="1" type="noConversion"/>
  </si>
  <si>
    <t>I</t>
    <phoneticPr fontId="1" type="noConversion"/>
  </si>
  <si>
    <t>I</t>
    <phoneticPr fontId="1" type="noConversion"/>
  </si>
  <si>
    <t>I</t>
    <phoneticPr fontId="1" type="noConversion"/>
  </si>
  <si>
    <t>I_A</t>
  </si>
  <si>
    <t>m3/m1</t>
    <phoneticPr fontId="1" type="noConversion"/>
  </si>
  <si>
    <t>ip1</t>
    <phoneticPr fontId="1" type="noConversion"/>
  </si>
  <si>
    <t>wp1</t>
    <phoneticPr fontId="1" type="noConversion"/>
  </si>
  <si>
    <t>gp1</t>
    <phoneticPr fontId="1" type="noConversion"/>
  </si>
  <si>
    <t>gp6</t>
    <phoneticPr fontId="1" type="noConversion"/>
  </si>
  <si>
    <t>tp1/t12/tp2</t>
    <phoneticPr fontId="1" type="noConversion"/>
  </si>
  <si>
    <t>mp1</t>
    <phoneticPr fontId="1" type="noConversion"/>
  </si>
  <si>
    <t>dp1</t>
    <phoneticPr fontId="1" type="noConversion"/>
  </si>
  <si>
    <t>F01</t>
    <phoneticPr fontId="1" type="noConversion"/>
  </si>
  <si>
    <t>F20</t>
  </si>
  <si>
    <t>F10</t>
  </si>
  <si>
    <t>F32</t>
  </si>
  <si>
    <t>F30</t>
  </si>
  <si>
    <t>F12</t>
  </si>
  <si>
    <t>F02</t>
  </si>
  <si>
    <t>F03</t>
  </si>
  <si>
    <t>F04</t>
  </si>
  <si>
    <t>F05</t>
  </si>
  <si>
    <t>F06</t>
  </si>
  <si>
    <t>F07</t>
  </si>
  <si>
    <t>F08</t>
  </si>
  <si>
    <t>F09</t>
  </si>
  <si>
    <t>F11</t>
  </si>
  <si>
    <t>F13</t>
  </si>
  <si>
    <t>F14</t>
  </si>
  <si>
    <t>F15</t>
  </si>
  <si>
    <t>F16</t>
  </si>
  <si>
    <t>F17</t>
  </si>
  <si>
    <t>F18</t>
  </si>
  <si>
    <t>F19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</si>
  <si>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</si>
  <si>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</si>
  <si>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</si>
  <si>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</si>
  <si>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</si>
  <si>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</si>
  <si>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</si>
  <si>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</si>
  <si>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</si>
  <si>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F31</t>
  </si>
  <si>
    <t>F33</t>
  </si>
  <si>
    <t>F34</t>
  </si>
  <si>
    <t>I01</t>
    <phoneticPr fontId="1" type="noConversion"/>
  </si>
  <si>
    <t>I02</t>
  </si>
  <si>
    <t>I03</t>
    <phoneticPr fontId="1" type="noConversion"/>
  </si>
  <si>
    <t>I04</t>
  </si>
  <si>
    <t>I05</t>
    <phoneticPr fontId="1" type="noConversion"/>
  </si>
  <si>
    <t>I06</t>
  </si>
  <si>
    <t>I07</t>
  </si>
  <si>
    <t>I08</t>
  </si>
  <si>
    <t>I09</t>
  </si>
  <si>
    <t>I10</t>
    <phoneticPr fontId="1" type="noConversion"/>
  </si>
  <si>
    <t>I11</t>
  </si>
  <si>
    <t>I12</t>
  </si>
  <si>
    <t>I13</t>
  </si>
  <si>
    <t>I14</t>
    <phoneticPr fontId="1" type="noConversion"/>
  </si>
  <si>
    <t>I15</t>
    <phoneticPr fontId="1" type="noConversion"/>
  </si>
  <si>
    <t>I16</t>
  </si>
  <si>
    <t>I17</t>
  </si>
  <si>
    <t>I18</t>
    <phoneticPr fontId="1" type="noConversion"/>
  </si>
  <si>
    <t>I19</t>
  </si>
  <si>
    <t>I20</t>
  </si>
  <si>
    <t>I21</t>
    <phoneticPr fontId="1" type="noConversion"/>
  </si>
  <si>
    <t>I25</t>
  </si>
  <si>
    <t>I22</t>
  </si>
  <si>
    <t>I23</t>
    <phoneticPr fontId="1" type="noConversion"/>
  </si>
  <si>
    <t>I24</t>
  </si>
  <si>
    <t>I26</t>
  </si>
  <si>
    <t>I27</t>
  </si>
  <si>
    <t>I28</t>
    <phoneticPr fontId="1" type="noConversion"/>
  </si>
  <si>
    <t>I29</t>
  </si>
  <si>
    <t>I30</t>
    <phoneticPr fontId="1" type="noConversion"/>
  </si>
  <si>
    <t>I31</t>
  </si>
  <si>
    <t>I32</t>
  </si>
  <si>
    <t>I33</t>
  </si>
  <si>
    <t>I34</t>
  </si>
  <si>
    <t>I35</t>
  </si>
  <si>
    <t>I36</t>
    <phoneticPr fontId="1" type="noConversion"/>
  </si>
  <si>
    <t>I37</t>
  </si>
  <si>
    <t>I38</t>
  </si>
  <si>
    <t>I39</t>
  </si>
  <si>
    <t>I40</t>
  </si>
  <si>
    <t>I41</t>
  </si>
  <si>
    <t>I42</t>
  </si>
  <si>
    <t>B02</t>
    <phoneticPr fontId="1" type="noConversion"/>
  </si>
  <si>
    <t>B03</t>
    <phoneticPr fontId="1" type="noConversion"/>
  </si>
  <si>
    <t>B04</t>
    <phoneticPr fontId="1" type="noConversion"/>
  </si>
  <si>
    <t>B05</t>
    <phoneticPr fontId="1" type="noConversion"/>
  </si>
  <si>
    <t>B06</t>
    <phoneticPr fontId="1" type="noConversion"/>
  </si>
  <si>
    <t>B07</t>
    <phoneticPr fontId="1" type="noConversion"/>
  </si>
  <si>
    <t>B08</t>
    <phoneticPr fontId="1" type="noConversion"/>
  </si>
  <si>
    <t>B09</t>
    <phoneticPr fontId="1" type="noConversion"/>
  </si>
  <si>
    <t>B10</t>
    <phoneticPr fontId="1" type="noConversion"/>
  </si>
  <si>
    <t>B11</t>
    <phoneticPr fontId="1" type="noConversion"/>
  </si>
  <si>
    <t>I_A</t>
    <phoneticPr fontId="1" type="noConversion"/>
  </si>
  <si>
    <t xml:space="preserve">Pupa </t>
    <phoneticPr fontId="1" type="noConversion"/>
  </si>
  <si>
    <t>I_A</t>
    <phoneticPr fontId="1" type="noConversion"/>
  </si>
  <si>
    <t>F</t>
    <phoneticPr fontId="1" type="noConversion"/>
  </si>
  <si>
    <t>F</t>
    <phoneticPr fontId="1" type="noConversion"/>
  </si>
  <si>
    <t>F_A</t>
  </si>
  <si>
    <t>I</t>
    <phoneticPr fontId="1" type="noConversion"/>
  </si>
  <si>
    <t>Food_I</t>
    <phoneticPr fontId="1" type="noConversion"/>
  </si>
  <si>
    <t>I_A</t>
    <phoneticPr fontId="1" type="noConversion"/>
  </si>
  <si>
    <t>내부 code</t>
    <phoneticPr fontId="1" type="noConversion"/>
  </si>
  <si>
    <t>Report_code</t>
    <phoneticPr fontId="1" type="noConversion"/>
  </si>
  <si>
    <r>
      <t xml:space="preserve">Acarus siro </t>
    </r>
    <r>
      <rPr>
        <sz val="9"/>
        <color rgb="FF000000"/>
        <rFont val="돋움"/>
        <family val="3"/>
        <charset val="129"/>
      </rPr>
      <t/>
    </r>
    <phoneticPr fontId="1" type="noConversion"/>
  </si>
  <si>
    <r>
      <t xml:space="preserve">Goldenrod </t>
    </r>
    <r>
      <rPr>
        <sz val="9"/>
        <color rgb="FF000000"/>
        <rFont val="돋움"/>
        <family val="3"/>
        <charset val="129"/>
      </rPr>
      <t/>
    </r>
    <phoneticPr fontId="1" type="noConversion"/>
  </si>
  <si>
    <t>옥스아이 데이지 (국화과)</t>
    <phoneticPr fontId="1" type="noConversion"/>
  </si>
  <si>
    <t>Report_정렬순서</t>
    <phoneticPr fontId="1" type="noConversion"/>
  </si>
  <si>
    <t>개 상피</t>
    <phoneticPr fontId="1" type="noConversion"/>
  </si>
  <si>
    <t>e5</t>
    <phoneticPr fontId="1" type="noConversion"/>
  </si>
  <si>
    <t>Dog</t>
    <phoneticPr fontId="1" type="noConversion"/>
  </si>
  <si>
    <t>categories</t>
    <phoneticPr fontId="1" type="noConversion"/>
  </si>
  <si>
    <t>categories</t>
    <phoneticPr fontId="1" type="noConversion"/>
  </si>
  <si>
    <t>풀(6종)*</t>
    <phoneticPr fontId="1" type="noConversion"/>
  </si>
  <si>
    <t>PA-FA</t>
    <phoneticPr fontId="1" type="noConversion"/>
  </si>
  <si>
    <t>Canine Diarrhea Pathogens (23)</t>
    <phoneticPr fontId="1" type="noConversion"/>
  </si>
  <si>
    <t>Assay No</t>
    <phoneticPr fontId="1" type="noConversion"/>
  </si>
  <si>
    <t>팝애니랩 Service List</t>
    <phoneticPr fontId="1" type="noConversion"/>
  </si>
  <si>
    <t>Allergy Test</t>
    <phoneticPr fontId="1" type="noConversion"/>
  </si>
  <si>
    <t>Assay No</t>
    <phoneticPr fontId="1" type="noConversion"/>
  </si>
  <si>
    <t>Price</t>
    <phoneticPr fontId="1" type="noConversion"/>
  </si>
  <si>
    <t>Note</t>
    <phoneticPr fontId="1" type="noConversion"/>
  </si>
  <si>
    <t>POBALL IgE_Monitor (PA-EQ1) 추가시 가격</t>
    <phoneticPr fontId="1" type="noConversion"/>
  </si>
  <si>
    <t>POBALL IgE_Monitor</t>
    <phoneticPr fontId="1" type="noConversion"/>
  </si>
  <si>
    <t>1회</t>
    <phoneticPr fontId="1" type="noConversion"/>
  </si>
  <si>
    <t>PA-EQ1</t>
    <phoneticPr fontId="1" type="noConversion"/>
  </si>
  <si>
    <t>혈청내 Total IgE 정량검사 (단회검사)</t>
    <phoneticPr fontId="1" type="noConversion"/>
  </si>
  <si>
    <t>POBALL IgE_Monitor 3</t>
    <phoneticPr fontId="1" type="noConversion"/>
  </si>
  <si>
    <t>3회</t>
    <phoneticPr fontId="1" type="noConversion"/>
  </si>
  <si>
    <t>PA-EQ3</t>
    <phoneticPr fontId="1" type="noConversion"/>
  </si>
  <si>
    <t>혈청내 Total IgE 정량검사 (3회검사, 1-2개월간격)</t>
    <phoneticPr fontId="1" type="noConversion"/>
  </si>
  <si>
    <t>POBALL IgE_Monitor 6</t>
    <phoneticPr fontId="1" type="noConversion"/>
  </si>
  <si>
    <t>6회</t>
    <phoneticPr fontId="1" type="noConversion"/>
  </si>
  <si>
    <t>PA-EQ6</t>
    <phoneticPr fontId="1" type="noConversion"/>
  </si>
  <si>
    <t>혈청내 Total IgE 정량검사 (6회검사, 1-2개월간격)</t>
    <phoneticPr fontId="1" type="noConversion"/>
  </si>
  <si>
    <t>POBALL IgE_Monitor 12</t>
    <phoneticPr fontId="1" type="noConversion"/>
  </si>
  <si>
    <t>12회</t>
    <phoneticPr fontId="1" type="noConversion"/>
  </si>
  <si>
    <t>PA-EQ12</t>
    <phoneticPr fontId="1" type="noConversion"/>
  </si>
  <si>
    <t>혈청내 Total IgE 정량검사 (12회검사, 1개월간격)</t>
    <phoneticPr fontId="1" type="noConversion"/>
  </si>
  <si>
    <t>POBALL Food</t>
    <phoneticPr fontId="1" type="noConversion"/>
  </si>
  <si>
    <t>44종</t>
    <phoneticPr fontId="1" type="noConversion"/>
  </si>
  <si>
    <t>PA-F</t>
    <phoneticPr fontId="1" type="noConversion"/>
  </si>
  <si>
    <t>Food 36종 + 기본 Inhalant 8종 에 대한 IgE 패널검사</t>
    <phoneticPr fontId="1" type="noConversion"/>
  </si>
  <si>
    <t>POBALL Food_Advanced</t>
    <phoneticPr fontId="1" type="noConversion"/>
  </si>
  <si>
    <t>69종</t>
    <phoneticPr fontId="1" type="noConversion"/>
  </si>
  <si>
    <t>POBALL Food (PA-F) 검사에 추가적으로 
 Inhalant 25종에 대한 IgE 패널검사</t>
    <phoneticPr fontId="1" type="noConversion"/>
  </si>
  <si>
    <t>POBALL Food_Intesnsive</t>
    <phoneticPr fontId="1" type="noConversion"/>
  </si>
  <si>
    <t>44종 / 36종</t>
    <phoneticPr fontId="1" type="noConversion"/>
  </si>
  <si>
    <t>PA-FI</t>
    <phoneticPr fontId="1" type="noConversion"/>
  </si>
  <si>
    <t>POBALL Food (PA-F) 검사에 추가적으로 
 food 36종에 대한 non_IgE(IgA,IgG)에 대한 패널검사</t>
    <phoneticPr fontId="1" type="noConversion"/>
  </si>
  <si>
    <t>POBALL Inhalant</t>
    <phoneticPr fontId="1" type="noConversion"/>
  </si>
  <si>
    <t>45종</t>
    <phoneticPr fontId="1" type="noConversion"/>
  </si>
  <si>
    <t>PA-I</t>
    <phoneticPr fontId="1" type="noConversion"/>
  </si>
  <si>
    <t>Inhalant 38종 + 기본 Food 7종에 대한 IgE 패널검사</t>
    <phoneticPr fontId="1" type="noConversion"/>
  </si>
  <si>
    <t>POBALL Inhalant_Advanced</t>
    <phoneticPr fontId="1" type="noConversion"/>
  </si>
  <si>
    <t>PA-IA</t>
    <phoneticPr fontId="1" type="noConversion"/>
  </si>
  <si>
    <t>POBALL Premium</t>
    <phoneticPr fontId="1" type="noConversion"/>
  </si>
  <si>
    <t>87종</t>
    <phoneticPr fontId="1" type="noConversion"/>
  </si>
  <si>
    <t>PA-P</t>
    <phoneticPr fontId="1" type="noConversion"/>
  </si>
  <si>
    <t xml:space="preserve"> 팝애니랩에서 제공하는 모든 알러젠에 대한 IgE 패널검사</t>
    <phoneticPr fontId="1" type="noConversion"/>
  </si>
  <si>
    <t>POBALL Premium_Intensive</t>
    <phoneticPr fontId="1" type="noConversion"/>
  </si>
  <si>
    <t>87종 / 36종</t>
    <phoneticPr fontId="1" type="noConversion"/>
  </si>
  <si>
    <t>PA-PI</t>
    <phoneticPr fontId="1" type="noConversion"/>
  </si>
  <si>
    <t xml:space="preserve"> 팝애니랩에서 제공하는 모든 알러젠에 대한 IgE 패널검사(PA-P)
 추가적으로 Food_Intensive 검사</t>
    <phoneticPr fontId="1" type="noConversion"/>
  </si>
  <si>
    <t>Infection Test</t>
    <phoneticPr fontId="1" type="noConversion"/>
  </si>
  <si>
    <t>Price</t>
    <phoneticPr fontId="1" type="noConversion"/>
  </si>
  <si>
    <t>Note</t>
    <phoneticPr fontId="1" type="noConversion"/>
  </si>
  <si>
    <t>Virus (4)</t>
    <phoneticPr fontId="1" type="noConversion"/>
  </si>
  <si>
    <t>KG-A</t>
    <phoneticPr fontId="1" type="noConversion"/>
  </si>
  <si>
    <t>1 assay</t>
    <phoneticPr fontId="1" type="noConversion"/>
  </si>
  <si>
    <t xml:space="preserve"> * Single test : 20,000원</t>
    <phoneticPr fontId="1" type="noConversion"/>
  </si>
  <si>
    <t>Virus (4)</t>
    <phoneticPr fontId="1" type="noConversion"/>
  </si>
  <si>
    <t>KG-B</t>
    <phoneticPr fontId="1" type="noConversion"/>
  </si>
  <si>
    <t>2 assay</t>
  </si>
  <si>
    <t>5 % D/C</t>
    <phoneticPr fontId="1" type="noConversion"/>
  </si>
  <si>
    <t>Bacteria (4)</t>
    <phoneticPr fontId="1" type="noConversion"/>
  </si>
  <si>
    <t>KG-C</t>
    <phoneticPr fontId="1" type="noConversion"/>
  </si>
  <si>
    <t>3 assay</t>
  </si>
  <si>
    <t>10 % D/C</t>
    <phoneticPr fontId="1" type="noConversion"/>
  </si>
  <si>
    <t>follow up test 포함</t>
    <phoneticPr fontId="1" type="noConversion"/>
  </si>
  <si>
    <t>follow up test 포함</t>
    <phoneticPr fontId="1" type="noConversion"/>
  </si>
  <si>
    <t>E.coli (4)</t>
    <phoneticPr fontId="1" type="noConversion"/>
  </si>
  <si>
    <t>KG-D</t>
    <phoneticPr fontId="1" type="noConversion"/>
  </si>
  <si>
    <t>4 assay</t>
  </si>
  <si>
    <t>15 % D/C</t>
    <phoneticPr fontId="1" type="noConversion"/>
  </si>
  <si>
    <t>follow up test 포함</t>
    <phoneticPr fontId="1" type="noConversion"/>
  </si>
  <si>
    <t>Parasite (4)</t>
    <phoneticPr fontId="1" type="noConversion"/>
  </si>
  <si>
    <t>KG-E</t>
    <phoneticPr fontId="1" type="noConversion"/>
  </si>
  <si>
    <t>5 assay</t>
  </si>
  <si>
    <t>20 % D/C</t>
    <phoneticPr fontId="1" type="noConversion"/>
  </si>
  <si>
    <t>Parasite 외 (3)</t>
    <phoneticPr fontId="1" type="noConversion"/>
  </si>
  <si>
    <t>KG-F</t>
    <phoneticPr fontId="1" type="noConversion"/>
  </si>
  <si>
    <t>Full assay</t>
    <phoneticPr fontId="1" type="noConversion"/>
  </si>
  <si>
    <t>30 % D/C</t>
    <phoneticPr fontId="1" type="noConversion"/>
  </si>
  <si>
    <t>Canine Respiratory Pathogens (16)</t>
    <phoneticPr fontId="1" type="noConversion"/>
  </si>
  <si>
    <t>Virus (4)</t>
    <phoneticPr fontId="1" type="noConversion"/>
  </si>
  <si>
    <t>KR-A</t>
    <phoneticPr fontId="1" type="noConversion"/>
  </si>
  <si>
    <t>1 assay</t>
    <phoneticPr fontId="1" type="noConversion"/>
  </si>
  <si>
    <t xml:space="preserve"> * Single test : 25,000원</t>
    <phoneticPr fontId="1" type="noConversion"/>
  </si>
  <si>
    <t>Virus (4)</t>
    <phoneticPr fontId="1" type="noConversion"/>
  </si>
  <si>
    <t>KR-B</t>
    <phoneticPr fontId="1" type="noConversion"/>
  </si>
  <si>
    <t>Bacteria 외(4)</t>
    <phoneticPr fontId="1" type="noConversion"/>
  </si>
  <si>
    <t>KR-C</t>
    <phoneticPr fontId="1" type="noConversion"/>
  </si>
  <si>
    <t>20 % D/C</t>
    <phoneticPr fontId="1" type="noConversion"/>
  </si>
  <si>
    <t>Fungus (4)</t>
    <phoneticPr fontId="1" type="noConversion"/>
  </si>
  <si>
    <t>KR-D</t>
    <phoneticPr fontId="1" type="noConversion"/>
  </si>
  <si>
    <t>Full assay</t>
    <phoneticPr fontId="1" type="noConversion"/>
  </si>
  <si>
    <t>30 % D/C</t>
    <phoneticPr fontId="1" type="noConversion"/>
  </si>
  <si>
    <t>Feline Diarrhea Pathogens (19)</t>
    <phoneticPr fontId="1" type="noConversion"/>
  </si>
  <si>
    <t>FG-A</t>
    <phoneticPr fontId="1" type="noConversion"/>
  </si>
  <si>
    <t>1 assay</t>
    <phoneticPr fontId="1" type="noConversion"/>
  </si>
  <si>
    <t xml:space="preserve"> * Single test : 20,000원</t>
    <phoneticPr fontId="1" type="noConversion"/>
  </si>
  <si>
    <t>Bacteria (4)</t>
    <phoneticPr fontId="1" type="noConversion"/>
  </si>
  <si>
    <t>FG-B</t>
    <phoneticPr fontId="1" type="noConversion"/>
  </si>
  <si>
    <t>7 % D/C</t>
    <phoneticPr fontId="1" type="noConversion"/>
  </si>
  <si>
    <t>E.coli (4)</t>
    <phoneticPr fontId="1" type="noConversion"/>
  </si>
  <si>
    <t>FG-C</t>
    <phoneticPr fontId="1" type="noConversion"/>
  </si>
  <si>
    <t>14 % D/C</t>
    <phoneticPr fontId="1" type="noConversion"/>
  </si>
  <si>
    <t>follow up test 포함</t>
    <phoneticPr fontId="1" type="noConversion"/>
  </si>
  <si>
    <t>FG-D</t>
    <phoneticPr fontId="1" type="noConversion"/>
  </si>
  <si>
    <t>20 % D/C</t>
    <phoneticPr fontId="1" type="noConversion"/>
  </si>
  <si>
    <t>Parasite (3)</t>
    <phoneticPr fontId="1" type="noConversion"/>
  </si>
  <si>
    <t>FG-E</t>
    <phoneticPr fontId="1" type="noConversion"/>
  </si>
  <si>
    <t>30 % D/C</t>
    <phoneticPr fontId="1" type="noConversion"/>
  </si>
  <si>
    <t>Feline Respiratory Pathogens (15)</t>
    <phoneticPr fontId="1" type="noConversion"/>
  </si>
  <si>
    <t>FR-A</t>
    <phoneticPr fontId="1" type="noConversion"/>
  </si>
  <si>
    <t>1 assay</t>
    <phoneticPr fontId="1" type="noConversion"/>
  </si>
  <si>
    <t>Bacteria (3)</t>
    <phoneticPr fontId="1" type="noConversion"/>
  </si>
  <si>
    <t>FR-B</t>
    <phoneticPr fontId="1" type="noConversion"/>
  </si>
  <si>
    <t>10 % D/C</t>
    <phoneticPr fontId="1" type="noConversion"/>
  </si>
  <si>
    <t>Bacteria 외 (4)</t>
    <phoneticPr fontId="1" type="noConversion"/>
  </si>
  <si>
    <t>FR-C</t>
    <phoneticPr fontId="1" type="noConversion"/>
  </si>
  <si>
    <t>FR-D</t>
    <phoneticPr fontId="1" type="noConversion"/>
  </si>
  <si>
    <t>Full assay</t>
    <phoneticPr fontId="1" type="noConversion"/>
  </si>
  <si>
    <t>30 % D/C</t>
    <phoneticPr fontId="1" type="noConversion"/>
  </si>
  <si>
    <t>POBALL Inhalant (PA-I) 검사에 추가적으로 
 Food 12종, 개에서 다발하는 Inhalant 12종에 대한 IgE 패널검사</t>
    <phoneticPr fontId="1" type="noConversion"/>
  </si>
  <si>
    <t>69종</t>
    <phoneticPr fontId="1" type="noConversion"/>
  </si>
  <si>
    <t>**CCD 혼합물  : 브로멜라인, 겨자무과산화효소, 아스코르베이트 산화효소 (탄화수소 고리에 교차반응성이 강하다는 지표)</t>
    <phoneticPr fontId="1" type="noConversion"/>
  </si>
  <si>
    <t xml:space="preserve">*풀(6종) : Cocksfoot(g03), Meadow Fescue(g04), Rye Grass(g12), Timothy Grass(g06), Kentucky Blue Grass(g08), Velvet Grass(g13)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</si>
</sst>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나눔고딕"/>
      <family val="3"/>
      <charset val="129"/>
    </font>
    <font>
      <sz val="9"/>
      <color rgb="FF000000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rgb="FFFF0000"/>
      <name val="나눔고딕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9"/>
      <name val="나눔고딕"/>
      <family val="3"/>
      <charset val="129"/>
    </font>
    <font>
      <sz val="9"/>
      <color rgb="FF0000FF"/>
      <name val="나눔고딕"/>
      <family val="3"/>
      <charset val="129"/>
    </font>
    <font>
      <b/>
      <sz val="9"/>
      <name val="나눔고딕"/>
      <family val="3"/>
      <charset val="129"/>
    </font>
    <font>
      <b/>
      <sz val="9"/>
      <color rgb="FF0000FF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b/>
      <sz val="9"/>
      <color theme="1"/>
      <name val="맑은 고딕"/>
      <family val="2"/>
      <charset val="129"/>
      <scheme val="minor"/>
    </font>
    <font>
      <b/>
      <sz val="9"/>
      <color rgb="FFFF0000"/>
      <name val="나눔고딕"/>
      <family val="3"/>
      <charset val="129"/>
    </font>
    <font>
      <sz val="9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b/>
      <sz val="9"/>
      <color theme="0"/>
      <name val="맑은 고딕"/>
      <family val="3"/>
      <charset val="129"/>
      <scheme val="major"/>
    </font>
    <font>
      <sz val="9"/>
      <color theme="0"/>
      <name val="맑은 고딕"/>
      <family val="3"/>
      <charset val="129"/>
      <scheme val="major"/>
    </font>
    <font>
      <sz val="9"/>
      <color rgb="FF0070C0"/>
      <name val="맑은 고딕"/>
      <family val="3"/>
      <charset val="129"/>
      <scheme val="major"/>
    </font>
    <font>
      <sz val="9"/>
      <color rgb="FF002060"/>
      <name val="맑은 고딕"/>
      <family val="3"/>
      <charset val="129"/>
      <scheme val="major"/>
    </font>
    <font>
      <sz val="9"/>
      <color rgb="FFFF0000"/>
      <name val="맑은 고딕"/>
      <family val="3"/>
      <charset val="129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150">
    <xf numFmtId="0" fontId="0" fillId="0" borderId="0" xfId="0">
      <alignment vertical="center"/>
    </xf>
    <xf numFmtId="0" fontId="0" fillId="0" borderId="0" xfId="0" applyBorder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10" fillId="0" borderId="0" xfId="0" applyFont="1" applyFill="1" applyBorder="1" applyAlignment="1">
      <alignment horizontal="center" vertical="center"/>
    </xf>
    <xf numFmtId="0" fontId="7" fillId="0" borderId="0" xfId="0" applyFont="1" applyFill="1" applyBorder="1">
      <alignment vertical="center"/>
    </xf>
    <xf numFmtId="0" fontId="12" fillId="0" borderId="0" xfId="0" applyFont="1" applyFill="1" applyBorder="1" applyAlignment="1">
      <alignment horizontal="left" vertical="center"/>
    </xf>
    <xf numFmtId="0" fontId="13" fillId="0" borderId="0" xfId="0" applyFont="1" applyFill="1" applyBorder="1">
      <alignment vertical="center"/>
    </xf>
    <xf numFmtId="0" fontId="7" fillId="0" borderId="0" xfId="0" applyFont="1" applyBorder="1">
      <alignment vertical="center"/>
    </xf>
    <xf numFmtId="0" fontId="13" fillId="0" borderId="0" xfId="0" applyFont="1" applyFill="1" applyBorder="1" applyAlignment="1">
      <alignment vertical="center"/>
    </xf>
    <xf numFmtId="0" fontId="8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vertical="center"/>
    </xf>
    <xf numFmtId="0" fontId="10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vertical="center"/>
    </xf>
    <xf numFmtId="0" fontId="11" fillId="0" borderId="2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vertical="center"/>
    </xf>
    <xf numFmtId="0" fontId="10" fillId="2" borderId="2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15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Fill="1">
      <alignment vertical="center"/>
    </xf>
    <xf numFmtId="0" fontId="15" fillId="0" borderId="1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1" xfId="0" applyFont="1" applyFill="1" applyBorder="1">
      <alignment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Border="1">
      <alignment vertical="center"/>
    </xf>
    <xf numFmtId="0" fontId="15" fillId="0" borderId="0" xfId="0" applyFont="1" applyBorder="1" applyAlignment="1">
      <alignment horizontal="center"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 wrapText="1"/>
    </xf>
    <xf numFmtId="41" fontId="15" fillId="0" borderId="1" xfId="1" applyFont="1" applyFill="1" applyBorder="1" applyAlignment="1">
      <alignment horizontal="center" vertical="center"/>
    </xf>
    <xf numFmtId="0" fontId="15" fillId="8" borderId="1" xfId="0" applyFont="1" applyFill="1" applyBorder="1">
      <alignment vertical="center"/>
    </xf>
    <xf numFmtId="0" fontId="15" fillId="8" borderId="1" xfId="0" applyFont="1" applyFill="1" applyBorder="1" applyAlignment="1">
      <alignment horizontal="center" vertical="center"/>
    </xf>
    <xf numFmtId="41" fontId="15" fillId="8" borderId="1" xfId="1" applyFont="1" applyFill="1" applyBorder="1" applyAlignment="1">
      <alignment horizontal="center" vertical="center"/>
    </xf>
    <xf numFmtId="0" fontId="15" fillId="6" borderId="1" xfId="0" applyFont="1" applyFill="1" applyBorder="1">
      <alignment vertical="center"/>
    </xf>
    <xf numFmtId="0" fontId="15" fillId="6" borderId="1" xfId="0" applyFont="1" applyFill="1" applyBorder="1" applyAlignment="1">
      <alignment horizontal="center" vertical="center"/>
    </xf>
    <xf numFmtId="41" fontId="15" fillId="6" borderId="1" xfId="1" applyFont="1" applyFill="1" applyBorder="1" applyAlignment="1">
      <alignment horizontal="center" vertical="center"/>
    </xf>
    <xf numFmtId="0" fontId="19" fillId="9" borderId="1" xfId="0" applyFont="1" applyFill="1" applyBorder="1">
      <alignment vertical="center"/>
    </xf>
    <xf numFmtId="0" fontId="19" fillId="9" borderId="1" xfId="0" applyFont="1" applyFill="1" applyBorder="1" applyAlignment="1">
      <alignment horizontal="center" vertical="center"/>
    </xf>
    <xf numFmtId="41" fontId="19" fillId="9" borderId="1" xfId="1" applyFont="1" applyFill="1" applyBorder="1" applyAlignment="1">
      <alignment horizontal="center" vertical="center"/>
    </xf>
    <xf numFmtId="0" fontId="15" fillId="3" borderId="1" xfId="0" applyFont="1" applyFill="1" applyBorder="1">
      <alignment vertical="center"/>
    </xf>
    <xf numFmtId="0" fontId="15" fillId="3" borderId="1" xfId="0" applyFont="1" applyFill="1" applyBorder="1" applyAlignment="1">
      <alignment horizontal="center" vertical="center"/>
    </xf>
    <xf numFmtId="41" fontId="15" fillId="3" borderId="1" xfId="1" applyFont="1" applyFill="1" applyBorder="1" applyAlignment="1">
      <alignment horizontal="center" vertical="center"/>
    </xf>
    <xf numFmtId="0" fontId="15" fillId="4" borderId="1" xfId="0" applyFont="1" applyFill="1" applyBorder="1">
      <alignment vertical="center"/>
    </xf>
    <xf numFmtId="0" fontId="15" fillId="4" borderId="1" xfId="0" applyFont="1" applyFill="1" applyBorder="1" applyAlignment="1">
      <alignment horizontal="center" vertical="center"/>
    </xf>
    <xf numFmtId="41" fontId="15" fillId="4" borderId="1" xfId="1" applyFont="1" applyFill="1" applyBorder="1" applyAlignment="1">
      <alignment horizontal="center" vertical="center"/>
    </xf>
    <xf numFmtId="0" fontId="15" fillId="7" borderId="1" xfId="0" applyFont="1" applyFill="1" applyBorder="1">
      <alignment vertical="center"/>
    </xf>
    <xf numFmtId="0" fontId="15" fillId="7" borderId="1" xfId="0" applyFont="1" applyFill="1" applyBorder="1" applyAlignment="1">
      <alignment horizontal="center" vertical="center"/>
    </xf>
    <xf numFmtId="41" fontId="15" fillId="7" borderId="1" xfId="1" applyFont="1" applyFill="1" applyBorder="1" applyAlignment="1">
      <alignment horizontal="center" vertical="center"/>
    </xf>
    <xf numFmtId="0" fontId="15" fillId="10" borderId="1" xfId="0" applyFont="1" applyFill="1" applyBorder="1">
      <alignment vertical="center"/>
    </xf>
    <xf numFmtId="0" fontId="15" fillId="10" borderId="1" xfId="0" applyFont="1" applyFill="1" applyBorder="1" applyAlignment="1">
      <alignment horizontal="center" vertical="center"/>
    </xf>
    <xf numFmtId="41" fontId="15" fillId="10" borderId="1" xfId="1" applyFont="1" applyFill="1" applyBorder="1" applyAlignment="1">
      <alignment horizontal="center" vertical="center"/>
    </xf>
    <xf numFmtId="41" fontId="15" fillId="0" borderId="0" xfId="1" applyFont="1" applyBorder="1" applyAlignment="1">
      <alignment horizontal="center" vertical="center"/>
    </xf>
    <xf numFmtId="0" fontId="18" fillId="9" borderId="8" xfId="0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41" fontId="15" fillId="0" borderId="15" xfId="1" applyFont="1" applyBorder="1" applyAlignment="1">
      <alignment horizontal="center" vertical="center"/>
    </xf>
    <xf numFmtId="41" fontId="20" fillId="0" borderId="14" xfId="1" applyFont="1" applyBorder="1" applyAlignment="1">
      <alignment horizontal="center" vertical="center"/>
    </xf>
    <xf numFmtId="41" fontId="20" fillId="0" borderId="14" xfId="1" applyFont="1" applyBorder="1">
      <alignment vertical="center"/>
    </xf>
    <xf numFmtId="0" fontId="21" fillId="0" borderId="16" xfId="0" applyFont="1" applyBorder="1">
      <alignment vertical="center"/>
    </xf>
    <xf numFmtId="0" fontId="15" fillId="0" borderId="3" xfId="0" applyFont="1" applyBorder="1" applyAlignment="1">
      <alignment horizontal="center" vertical="center"/>
    </xf>
    <xf numFmtId="41" fontId="15" fillId="0" borderId="4" xfId="1" applyFont="1" applyBorder="1" applyAlignment="1">
      <alignment horizontal="center" vertical="center"/>
    </xf>
    <xf numFmtId="41" fontId="20" fillId="0" borderId="1" xfId="1" applyFont="1" applyBorder="1" applyAlignment="1">
      <alignment horizontal="center" vertical="center"/>
    </xf>
    <xf numFmtId="41" fontId="20" fillId="0" borderId="1" xfId="1" applyFont="1" applyBorder="1">
      <alignment vertical="center"/>
    </xf>
    <xf numFmtId="0" fontId="22" fillId="0" borderId="18" xfId="0" applyFont="1" applyBorder="1">
      <alignment vertical="center"/>
    </xf>
    <xf numFmtId="0" fontId="15" fillId="0" borderId="20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1" fontId="15" fillId="0" borderId="22" xfId="1" applyFont="1" applyBorder="1" applyAlignment="1">
      <alignment horizontal="center" vertical="center"/>
    </xf>
    <xf numFmtId="41" fontId="20" fillId="0" borderId="21" xfId="1" applyFont="1" applyBorder="1" applyAlignment="1">
      <alignment horizontal="center" vertical="center"/>
    </xf>
    <xf numFmtId="41" fontId="20" fillId="0" borderId="21" xfId="1" applyFont="1" applyBorder="1">
      <alignment vertical="center"/>
    </xf>
    <xf numFmtId="0" fontId="22" fillId="0" borderId="23" xfId="0" applyFont="1" applyBorder="1">
      <alignment vertical="center"/>
    </xf>
    <xf numFmtId="0" fontId="15" fillId="0" borderId="25" xfId="0" applyFont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20" fillId="0" borderId="25" xfId="1" applyFont="1" applyBorder="1" applyAlignment="1">
      <alignment horizontal="center" vertical="center"/>
    </xf>
    <xf numFmtId="41" fontId="20" fillId="0" borderId="0" xfId="1" applyFont="1" applyBorder="1">
      <alignment vertical="center"/>
    </xf>
    <xf numFmtId="0" fontId="21" fillId="0" borderId="26" xfId="0" applyFont="1" applyFill="1" applyBorder="1">
      <alignment vertical="center"/>
    </xf>
    <xf numFmtId="41" fontId="15" fillId="0" borderId="1" xfId="1" applyFont="1" applyBorder="1" applyAlignment="1">
      <alignment horizontal="center" vertical="center"/>
    </xf>
    <xf numFmtId="41" fontId="20" fillId="0" borderId="1" xfId="1" applyFont="1" applyFill="1" applyBorder="1">
      <alignment vertical="center"/>
    </xf>
    <xf numFmtId="0" fontId="15" fillId="0" borderId="18" xfId="0" applyFont="1" applyBorder="1">
      <alignment vertical="center"/>
    </xf>
    <xf numFmtId="0" fontId="22" fillId="0" borderId="18" xfId="0" applyFont="1" applyFill="1" applyBorder="1">
      <alignment vertical="center"/>
    </xf>
    <xf numFmtId="41" fontId="15" fillId="0" borderId="5" xfId="1" applyFont="1" applyBorder="1" applyAlignment="1">
      <alignment horizontal="center" vertical="center"/>
    </xf>
    <xf numFmtId="41" fontId="20" fillId="0" borderId="5" xfId="1" applyFont="1" applyBorder="1" applyAlignment="1">
      <alignment horizontal="center" vertical="center"/>
    </xf>
    <xf numFmtId="41" fontId="20" fillId="0" borderId="5" xfId="1" applyFont="1" applyFill="1" applyBorder="1">
      <alignment vertical="center"/>
    </xf>
    <xf numFmtId="0" fontId="22" fillId="0" borderId="28" xfId="0" applyFont="1" applyFill="1" applyBorder="1">
      <alignment vertical="center"/>
    </xf>
    <xf numFmtId="0" fontId="15" fillId="3" borderId="14" xfId="0" applyFont="1" applyFill="1" applyBorder="1" applyAlignment="1">
      <alignment horizontal="center" vertical="center"/>
    </xf>
    <xf numFmtId="41" fontId="15" fillId="3" borderId="14" xfId="1" applyFont="1" applyFill="1" applyBorder="1" applyAlignment="1">
      <alignment horizontal="center" vertical="center"/>
    </xf>
    <xf numFmtId="41" fontId="20" fillId="3" borderId="14" xfId="1" applyFont="1" applyFill="1" applyBorder="1" applyAlignment="1">
      <alignment horizontal="center" vertical="center"/>
    </xf>
    <xf numFmtId="0" fontId="15" fillId="3" borderId="10" xfId="0" applyFont="1" applyFill="1" applyBorder="1">
      <alignment vertical="center"/>
    </xf>
    <xf numFmtId="41" fontId="20" fillId="3" borderId="14" xfId="1" applyFont="1" applyFill="1" applyBorder="1">
      <alignment vertical="center"/>
    </xf>
    <xf numFmtId="0" fontId="21" fillId="3" borderId="16" xfId="0" applyFont="1" applyFill="1" applyBorder="1">
      <alignment vertical="center"/>
    </xf>
    <xf numFmtId="0" fontId="15" fillId="0" borderId="0" xfId="0" applyFont="1" applyFill="1" applyAlignment="1">
      <alignment horizontal="center" vertical="center"/>
    </xf>
    <xf numFmtId="41" fontId="20" fillId="3" borderId="1" xfId="1" applyFont="1" applyFill="1" applyBorder="1" applyAlignment="1">
      <alignment horizontal="center" vertical="center"/>
    </xf>
    <xf numFmtId="41" fontId="20" fillId="3" borderId="1" xfId="1" applyFont="1" applyFill="1" applyBorder="1">
      <alignment vertical="center"/>
    </xf>
    <xf numFmtId="0" fontId="22" fillId="3" borderId="18" xfId="0" applyFont="1" applyFill="1" applyBorder="1">
      <alignment vertical="center"/>
    </xf>
    <xf numFmtId="0" fontId="15" fillId="3" borderId="21" xfId="0" applyFont="1" applyFill="1" applyBorder="1" applyAlignment="1">
      <alignment horizontal="center" vertical="center"/>
    </xf>
    <xf numFmtId="41" fontId="15" fillId="3" borderId="21" xfId="1" applyFont="1" applyFill="1" applyBorder="1" applyAlignment="1">
      <alignment horizontal="center" vertical="center"/>
    </xf>
    <xf numFmtId="41" fontId="20" fillId="3" borderId="21" xfId="1" applyFont="1" applyFill="1" applyBorder="1" applyAlignment="1">
      <alignment horizontal="center" vertical="center"/>
    </xf>
    <xf numFmtId="41" fontId="20" fillId="3" borderId="21" xfId="1" applyFont="1" applyFill="1" applyBorder="1">
      <alignment vertical="center"/>
    </xf>
    <xf numFmtId="0" fontId="22" fillId="3" borderId="23" xfId="0" applyFont="1" applyFill="1" applyBorder="1">
      <alignment vertical="center"/>
    </xf>
    <xf numFmtId="0" fontId="15" fillId="3" borderId="18" xfId="0" applyFont="1" applyFill="1" applyBorder="1">
      <alignment vertical="center"/>
    </xf>
    <xf numFmtId="0" fontId="17" fillId="0" borderId="0" xfId="0" applyFont="1" applyFill="1">
      <alignment vertical="center"/>
    </xf>
    <xf numFmtId="0" fontId="17" fillId="0" borderId="0" xfId="0" applyFont="1" applyFill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left" vertical="center"/>
    </xf>
    <xf numFmtId="0" fontId="15" fillId="3" borderId="17" xfId="0" applyFont="1" applyFill="1" applyBorder="1" applyAlignment="1">
      <alignment horizontal="left" vertical="center"/>
    </xf>
    <xf numFmtId="0" fontId="15" fillId="3" borderId="19" xfId="0" applyFont="1" applyFill="1" applyBorder="1" applyAlignment="1">
      <alignment horizontal="left" vertical="center"/>
    </xf>
    <xf numFmtId="41" fontId="15" fillId="10" borderId="1" xfId="1" applyFont="1" applyFill="1" applyBorder="1" applyAlignment="1">
      <alignment horizontal="left" vertical="center" wrapText="1"/>
    </xf>
    <xf numFmtId="41" fontId="15" fillId="10" borderId="1" xfId="1" applyFont="1" applyFill="1" applyBorder="1" applyAlignment="1">
      <alignment horizontal="left" vertical="center"/>
    </xf>
    <xf numFmtId="0" fontId="18" fillId="9" borderId="6" xfId="0" applyFont="1" applyFill="1" applyBorder="1" applyAlignment="1">
      <alignment horizontal="center" vertical="center"/>
    </xf>
    <xf numFmtId="0" fontId="18" fillId="9" borderId="7" xfId="0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/>
    </xf>
    <xf numFmtId="0" fontId="18" fillId="9" borderId="10" xfId="0" applyFont="1" applyFill="1" applyBorder="1" applyAlignment="1">
      <alignment horizontal="center" vertical="center"/>
    </xf>
    <xf numFmtId="0" fontId="18" fillId="9" borderId="1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19" xfId="0" applyFont="1" applyBorder="1" applyAlignment="1">
      <alignment horizontal="left" vertical="center"/>
    </xf>
    <xf numFmtId="0" fontId="15" fillId="0" borderId="24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41" fontId="15" fillId="8" borderId="1" xfId="1" applyFont="1" applyFill="1" applyBorder="1" applyAlignment="1">
      <alignment horizontal="left" vertical="center"/>
    </xf>
    <xf numFmtId="41" fontId="15" fillId="6" borderId="1" xfId="1" applyFont="1" applyFill="1" applyBorder="1" applyAlignment="1">
      <alignment horizontal="left" vertical="center" wrapText="1"/>
    </xf>
    <xf numFmtId="41" fontId="15" fillId="6" borderId="1" xfId="1" applyFont="1" applyFill="1" applyBorder="1" applyAlignment="1">
      <alignment horizontal="left" vertical="center"/>
    </xf>
    <xf numFmtId="41" fontId="19" fillId="9" borderId="1" xfId="1" applyFont="1" applyFill="1" applyBorder="1" applyAlignment="1">
      <alignment horizontal="left" vertical="center" wrapText="1"/>
    </xf>
    <xf numFmtId="41" fontId="19" fillId="9" borderId="1" xfId="1" applyFont="1" applyFill="1" applyBorder="1" applyAlignment="1">
      <alignment horizontal="left" vertical="center"/>
    </xf>
    <xf numFmtId="41" fontId="15" fillId="3" borderId="1" xfId="1" applyFont="1" applyFill="1" applyBorder="1" applyAlignment="1">
      <alignment horizontal="left" vertical="center"/>
    </xf>
    <xf numFmtId="41" fontId="15" fillId="4" borderId="1" xfId="1" applyFont="1" applyFill="1" applyBorder="1" applyAlignment="1">
      <alignment horizontal="left" vertical="center" wrapText="1"/>
    </xf>
    <xf numFmtId="41" fontId="15" fillId="4" borderId="1" xfId="1" applyFont="1" applyFill="1" applyBorder="1" applyAlignment="1">
      <alignment horizontal="left" vertical="center"/>
    </xf>
    <xf numFmtId="41" fontId="15" fillId="7" borderId="1" xfId="1" applyFont="1" applyFill="1" applyBorder="1" applyAlignment="1">
      <alignment horizontal="left" vertical="center"/>
    </xf>
    <xf numFmtId="0" fontId="18" fillId="5" borderId="1" xfId="0" applyFont="1" applyFill="1" applyBorder="1" applyAlignment="1">
      <alignment horizontal="center" vertical="center"/>
    </xf>
    <xf numFmtId="41" fontId="15" fillId="0" borderId="1" xfId="1" applyFont="1" applyFill="1" applyBorder="1" applyAlignment="1">
      <alignment horizontal="left" vertical="center"/>
    </xf>
  </cellXfs>
  <cellStyles count="2">
    <cellStyle name="쉼표 [0]" xfId="1" builtinId="6"/>
    <cellStyle name="표준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112"/>
  <sheetViews>
    <sheetView tabSelected="1" workbookViewId="0">
      <selection activeCell="C3" sqref="C3"/>
    </sheetView>
  </sheetViews>
  <sheetFormatPr defaultRowHeight="16.5"/>
  <cols>
    <col min="1" max="1" width="13.625" style="5" customWidth="1"/>
    <col min="2" max="2" width="13.625" style="15" customWidth="1"/>
    <col min="3" max="3" width="13.625" style="5" customWidth="1"/>
    <col min="4" max="4" width="18" style="15" customWidth="1"/>
    <col min="5" max="5" width="24.75" style="15" bestFit="1" customWidth="1"/>
    <col min="6" max="6" width="25.5" style="17" bestFit="1" customWidth="1"/>
    <col min="7" max="7" width="13.125" style="7" customWidth="1"/>
    <col min="8" max="12" width="13.125" style="6" customWidth="1"/>
    <col min="13" max="16384" width="9" style="1"/>
  </cols>
  <sheetData>
    <row r="1" spans="1:12" s="9" customFormat="1" ht="18" customHeight="1">
      <c r="A1" s="8"/>
      <c r="B1" s="12"/>
      <c r="C1" s="8"/>
      <c r="D1" s="12"/>
      <c r="E1" s="12"/>
      <c r="F1" s="12"/>
      <c r="G1" s="8">
        <f t="shared" ref="G1:L1" si="0">COUNTA(G3:G90)</f>
        <v>87</v>
      </c>
      <c r="H1" s="8">
        <f t="shared" si="0"/>
        <v>44</v>
      </c>
      <c r="I1" s="8">
        <f t="shared" si="0"/>
        <v>69</v>
      </c>
      <c r="J1" s="8">
        <f t="shared" si="0"/>
        <v>36</v>
      </c>
      <c r="K1" s="8">
        <f t="shared" si="0"/>
        <v>45</v>
      </c>
      <c r="L1" s="8">
        <f t="shared" si="0"/>
        <v>69</v>
      </c>
    </row>
    <row r="2" spans="1:12" s="9" customFormat="1" ht="18" customHeight="1">
      <c r="A2" s="18" t="s">
        <v>394</v>
      </c>
      <c r="B2" s="32" t="s">
        <v>390</v>
      </c>
      <c r="C2" s="18" t="s">
        <v>389</v>
      </c>
      <c r="D2" s="32" t="s">
        <v>399</v>
      </c>
      <c r="E2" s="32" t="s">
        <v>0</v>
      </c>
      <c r="F2" s="32" t="s">
        <v>1</v>
      </c>
      <c r="G2" s="29" t="s">
        <v>248</v>
      </c>
      <c r="H2" s="29" t="s">
        <v>251</v>
      </c>
      <c r="I2" s="29" t="s">
        <v>254</v>
      </c>
      <c r="J2" s="29" t="s">
        <v>387</v>
      </c>
      <c r="K2" s="29" t="s">
        <v>277</v>
      </c>
      <c r="L2" s="29" t="s">
        <v>278</v>
      </c>
    </row>
    <row r="3" spans="1:12" s="9" customFormat="1" ht="18" customHeight="1">
      <c r="A3" s="18">
        <v>1</v>
      </c>
      <c r="B3" s="19" t="s">
        <v>294</v>
      </c>
      <c r="C3" s="18" t="s">
        <v>11</v>
      </c>
      <c r="D3" s="33" t="s">
        <v>3</v>
      </c>
      <c r="E3" s="20" t="s">
        <v>12</v>
      </c>
      <c r="F3" s="21" t="s">
        <v>259</v>
      </c>
      <c r="G3" s="18" t="s">
        <v>249</v>
      </c>
      <c r="H3" s="18" t="s">
        <v>252</v>
      </c>
      <c r="I3" s="18" t="s">
        <v>255</v>
      </c>
      <c r="J3" s="18" t="s">
        <v>253</v>
      </c>
      <c r="K3" s="18"/>
      <c r="L3" s="18"/>
    </row>
    <row r="4" spans="1:12" s="9" customFormat="1" ht="18" customHeight="1">
      <c r="A4" s="18">
        <v>2</v>
      </c>
      <c r="B4" s="19" t="s">
        <v>300</v>
      </c>
      <c r="C4" s="18" t="s">
        <v>2</v>
      </c>
      <c r="D4" s="33" t="s">
        <v>3</v>
      </c>
      <c r="E4" s="20" t="s">
        <v>4</v>
      </c>
      <c r="F4" s="21" t="s">
        <v>261</v>
      </c>
      <c r="G4" s="18" t="s">
        <v>249</v>
      </c>
      <c r="H4" s="18" t="s">
        <v>252</v>
      </c>
      <c r="I4" s="18" t="s">
        <v>255</v>
      </c>
      <c r="J4" s="18" t="s">
        <v>253</v>
      </c>
      <c r="K4" s="18"/>
      <c r="L4" s="18" t="s">
        <v>285</v>
      </c>
    </row>
    <row r="5" spans="1:12" s="9" customFormat="1" ht="18" customHeight="1">
      <c r="A5" s="18">
        <v>3</v>
      </c>
      <c r="B5" s="19" t="s">
        <v>301</v>
      </c>
      <c r="C5" s="18" t="s">
        <v>5</v>
      </c>
      <c r="D5" s="33" t="s">
        <v>3</v>
      </c>
      <c r="E5" s="20" t="s">
        <v>6</v>
      </c>
      <c r="F5" s="21" t="s">
        <v>7</v>
      </c>
      <c r="G5" s="18" t="s">
        <v>249</v>
      </c>
      <c r="H5" s="18" t="s">
        <v>250</v>
      </c>
      <c r="I5" s="18" t="s">
        <v>255</v>
      </c>
      <c r="J5" s="18" t="s">
        <v>253</v>
      </c>
      <c r="K5" s="18"/>
      <c r="L5" s="18" t="s">
        <v>285</v>
      </c>
    </row>
    <row r="6" spans="1:12" s="9" customFormat="1" ht="18" customHeight="1">
      <c r="A6" s="18">
        <v>4</v>
      </c>
      <c r="B6" s="19" t="s">
        <v>302</v>
      </c>
      <c r="C6" s="18" t="s">
        <v>8</v>
      </c>
      <c r="D6" s="33" t="s">
        <v>3</v>
      </c>
      <c r="E6" s="20" t="s">
        <v>9</v>
      </c>
      <c r="F6" s="21" t="s">
        <v>10</v>
      </c>
      <c r="G6" s="18" t="s">
        <v>249</v>
      </c>
      <c r="H6" s="18" t="s">
        <v>252</v>
      </c>
      <c r="I6" s="18" t="s">
        <v>255</v>
      </c>
      <c r="J6" s="18" t="s">
        <v>253</v>
      </c>
      <c r="K6" s="18" t="s">
        <v>386</v>
      </c>
      <c r="L6" s="18" t="s">
        <v>285</v>
      </c>
    </row>
    <row r="7" spans="1:12" s="9" customFormat="1" ht="18" customHeight="1">
      <c r="A7" s="18">
        <v>5</v>
      </c>
      <c r="B7" s="19" t="s">
        <v>303</v>
      </c>
      <c r="C7" s="18" t="s">
        <v>37</v>
      </c>
      <c r="D7" s="33" t="s">
        <v>26</v>
      </c>
      <c r="E7" s="20" t="s">
        <v>38</v>
      </c>
      <c r="F7" s="21" t="s">
        <v>221</v>
      </c>
      <c r="G7" s="18" t="s">
        <v>249</v>
      </c>
      <c r="H7" s="18" t="s">
        <v>252</v>
      </c>
      <c r="I7" s="18" t="s">
        <v>255</v>
      </c>
      <c r="J7" s="18" t="s">
        <v>253</v>
      </c>
      <c r="K7" s="18"/>
      <c r="L7" s="18"/>
    </row>
    <row r="8" spans="1:12" s="9" customFormat="1" ht="18" customHeight="1">
      <c r="A8" s="18">
        <v>6</v>
      </c>
      <c r="B8" s="19" t="s">
        <v>304</v>
      </c>
      <c r="C8" s="18" t="s">
        <v>25</v>
      </c>
      <c r="D8" s="33" t="s">
        <v>26</v>
      </c>
      <c r="E8" s="20" t="s">
        <v>27</v>
      </c>
      <c r="F8" s="21" t="s">
        <v>236</v>
      </c>
      <c r="G8" s="18" t="s">
        <v>249</v>
      </c>
      <c r="H8" s="18" t="s">
        <v>252</v>
      </c>
      <c r="I8" s="18" t="s">
        <v>255</v>
      </c>
      <c r="J8" s="18" t="s">
        <v>253</v>
      </c>
      <c r="K8" s="18"/>
      <c r="L8" s="18"/>
    </row>
    <row r="9" spans="1:12" s="9" customFormat="1" ht="18" customHeight="1">
      <c r="A9" s="18">
        <v>7</v>
      </c>
      <c r="B9" s="19" t="s">
        <v>305</v>
      </c>
      <c r="C9" s="18" t="s">
        <v>41</v>
      </c>
      <c r="D9" s="33" t="s">
        <v>26</v>
      </c>
      <c r="E9" s="20" t="s">
        <v>211</v>
      </c>
      <c r="F9" s="21" t="s">
        <v>268</v>
      </c>
      <c r="G9" s="18" t="s">
        <v>249</v>
      </c>
      <c r="H9" s="18" t="s">
        <v>250</v>
      </c>
      <c r="I9" s="18" t="s">
        <v>255</v>
      </c>
      <c r="J9" s="18" t="s">
        <v>253</v>
      </c>
      <c r="K9" s="18"/>
      <c r="L9" s="18" t="s">
        <v>285</v>
      </c>
    </row>
    <row r="10" spans="1:12" s="9" customFormat="1" ht="18" customHeight="1">
      <c r="A10" s="18">
        <v>8</v>
      </c>
      <c r="B10" s="19" t="s">
        <v>306</v>
      </c>
      <c r="C10" s="18" t="s">
        <v>33</v>
      </c>
      <c r="D10" s="33" t="s">
        <v>26</v>
      </c>
      <c r="E10" s="20" t="s">
        <v>34</v>
      </c>
      <c r="F10" s="21" t="s">
        <v>237</v>
      </c>
      <c r="G10" s="18" t="s">
        <v>249</v>
      </c>
      <c r="H10" s="18"/>
      <c r="I10" s="18"/>
      <c r="J10" s="18"/>
      <c r="K10" s="18" t="s">
        <v>386</v>
      </c>
      <c r="L10" s="18" t="s">
        <v>388</v>
      </c>
    </row>
    <row r="11" spans="1:12" s="9" customFormat="1" ht="18" customHeight="1">
      <c r="A11" s="18">
        <v>9</v>
      </c>
      <c r="B11" s="19" t="s">
        <v>307</v>
      </c>
      <c r="C11" s="18" t="s">
        <v>28</v>
      </c>
      <c r="D11" s="33" t="s">
        <v>26</v>
      </c>
      <c r="E11" s="20" t="s">
        <v>29</v>
      </c>
      <c r="F11" s="21" t="s">
        <v>30</v>
      </c>
      <c r="G11" s="18" t="s">
        <v>249</v>
      </c>
      <c r="H11" s="18" t="s">
        <v>252</v>
      </c>
      <c r="I11" s="18" t="s">
        <v>255</v>
      </c>
      <c r="J11" s="18" t="s">
        <v>253</v>
      </c>
      <c r="K11" s="18"/>
      <c r="L11" s="18"/>
    </row>
    <row r="12" spans="1:12" s="9" customFormat="1" ht="18" customHeight="1">
      <c r="A12" s="18">
        <v>10</v>
      </c>
      <c r="B12" s="19" t="s">
        <v>296</v>
      </c>
      <c r="C12" s="18" t="s">
        <v>39</v>
      </c>
      <c r="D12" s="33" t="s">
        <v>26</v>
      </c>
      <c r="E12" s="20" t="s">
        <v>40</v>
      </c>
      <c r="F12" s="21" t="s">
        <v>220</v>
      </c>
      <c r="G12" s="18" t="s">
        <v>249</v>
      </c>
      <c r="H12" s="18" t="s">
        <v>252</v>
      </c>
      <c r="I12" s="18" t="s">
        <v>255</v>
      </c>
      <c r="J12" s="18" t="s">
        <v>253</v>
      </c>
      <c r="K12" s="18"/>
      <c r="L12" s="18"/>
    </row>
    <row r="13" spans="1:12" s="9" customFormat="1" ht="18" customHeight="1">
      <c r="A13" s="18">
        <v>11</v>
      </c>
      <c r="B13" s="19" t="s">
        <v>308</v>
      </c>
      <c r="C13" s="18" t="s">
        <v>31</v>
      </c>
      <c r="D13" s="33" t="s">
        <v>26</v>
      </c>
      <c r="E13" s="22" t="s">
        <v>32</v>
      </c>
      <c r="F13" s="21" t="s">
        <v>258</v>
      </c>
      <c r="G13" s="18" t="s">
        <v>249</v>
      </c>
      <c r="H13" s="18" t="s">
        <v>252</v>
      </c>
      <c r="I13" s="18" t="s">
        <v>255</v>
      </c>
      <c r="J13" s="18" t="s">
        <v>253</v>
      </c>
      <c r="K13" s="18" t="s">
        <v>386</v>
      </c>
      <c r="L13" s="18" t="s">
        <v>285</v>
      </c>
    </row>
    <row r="14" spans="1:12" s="9" customFormat="1" ht="18" customHeight="1">
      <c r="A14" s="18">
        <v>12</v>
      </c>
      <c r="B14" s="19" t="s">
        <v>299</v>
      </c>
      <c r="C14" s="18" t="s">
        <v>35</v>
      </c>
      <c r="D14" s="33" t="s">
        <v>26</v>
      </c>
      <c r="E14" s="20" t="s">
        <v>36</v>
      </c>
      <c r="F14" s="21" t="s">
        <v>219</v>
      </c>
      <c r="G14" s="18" t="s">
        <v>249</v>
      </c>
      <c r="H14" s="18" t="s">
        <v>252</v>
      </c>
      <c r="I14" s="18" t="s">
        <v>255</v>
      </c>
      <c r="J14" s="18" t="s">
        <v>253</v>
      </c>
      <c r="K14" s="18"/>
      <c r="L14" s="18"/>
    </row>
    <row r="15" spans="1:12" s="9" customFormat="1" ht="18" customHeight="1">
      <c r="A15" s="18">
        <v>13</v>
      </c>
      <c r="B15" s="19" t="s">
        <v>309</v>
      </c>
      <c r="C15" s="18" t="s">
        <v>57</v>
      </c>
      <c r="D15" s="33" t="s">
        <v>54</v>
      </c>
      <c r="E15" s="20" t="s">
        <v>58</v>
      </c>
      <c r="F15" s="21" t="s">
        <v>59</v>
      </c>
      <c r="G15" s="18" t="s">
        <v>249</v>
      </c>
      <c r="H15" s="18" t="s">
        <v>252</v>
      </c>
      <c r="I15" s="18" t="s">
        <v>255</v>
      </c>
      <c r="J15" s="18" t="s">
        <v>253</v>
      </c>
      <c r="K15" s="18"/>
      <c r="L15" s="18"/>
    </row>
    <row r="16" spans="1:12" s="9" customFormat="1" ht="18" customHeight="1">
      <c r="A16" s="18">
        <v>14</v>
      </c>
      <c r="B16" s="19" t="s">
        <v>310</v>
      </c>
      <c r="C16" s="18" t="s">
        <v>60</v>
      </c>
      <c r="D16" s="33" t="s">
        <v>54</v>
      </c>
      <c r="E16" s="20" t="s">
        <v>61</v>
      </c>
      <c r="F16" s="21" t="s">
        <v>62</v>
      </c>
      <c r="G16" s="18" t="s">
        <v>249</v>
      </c>
      <c r="H16" s="18" t="s">
        <v>252</v>
      </c>
      <c r="I16" s="18" t="s">
        <v>255</v>
      </c>
      <c r="J16" s="18" t="s">
        <v>253</v>
      </c>
      <c r="K16" s="18"/>
      <c r="L16" s="18"/>
    </row>
    <row r="17" spans="1:12" s="9" customFormat="1" ht="18" customHeight="1">
      <c r="A17" s="18">
        <v>15</v>
      </c>
      <c r="B17" s="19" t="s">
        <v>311</v>
      </c>
      <c r="C17" s="18" t="s">
        <v>53</v>
      </c>
      <c r="D17" s="33" t="s">
        <v>54</v>
      </c>
      <c r="E17" s="20" t="s">
        <v>55</v>
      </c>
      <c r="F17" s="21" t="s">
        <v>56</v>
      </c>
      <c r="G17" s="18" t="s">
        <v>249</v>
      </c>
      <c r="H17" s="18" t="s">
        <v>252</v>
      </c>
      <c r="I17" s="18" t="s">
        <v>255</v>
      </c>
      <c r="J17" s="18" t="s">
        <v>253</v>
      </c>
      <c r="K17" s="18"/>
      <c r="L17" s="18"/>
    </row>
    <row r="18" spans="1:12" s="9" customFormat="1" ht="18" customHeight="1">
      <c r="A18" s="18">
        <v>16</v>
      </c>
      <c r="B18" s="19" t="s">
        <v>312</v>
      </c>
      <c r="C18" s="18" t="s">
        <v>69</v>
      </c>
      <c r="D18" s="33" t="s">
        <v>64</v>
      </c>
      <c r="E18" s="22" t="s">
        <v>70</v>
      </c>
      <c r="F18" s="21" t="s">
        <v>218</v>
      </c>
      <c r="G18" s="18" t="s">
        <v>249</v>
      </c>
      <c r="H18" s="18" t="s">
        <v>252</v>
      </c>
      <c r="I18" s="18" t="s">
        <v>255</v>
      </c>
      <c r="J18" s="18" t="s">
        <v>253</v>
      </c>
      <c r="K18" s="18"/>
      <c r="L18" s="18"/>
    </row>
    <row r="19" spans="1:12" s="9" customFormat="1" ht="18" customHeight="1">
      <c r="A19" s="18">
        <v>17</v>
      </c>
      <c r="B19" s="19" t="s">
        <v>313</v>
      </c>
      <c r="C19" s="18" t="s">
        <v>66</v>
      </c>
      <c r="D19" s="33" t="s">
        <v>64</v>
      </c>
      <c r="E19" s="22" t="s">
        <v>67</v>
      </c>
      <c r="F19" s="21" t="s">
        <v>68</v>
      </c>
      <c r="G19" s="18" t="s">
        <v>249</v>
      </c>
      <c r="H19" s="18" t="s">
        <v>252</v>
      </c>
      <c r="I19" s="18" t="s">
        <v>255</v>
      </c>
      <c r="J19" s="18" t="s">
        <v>253</v>
      </c>
      <c r="K19" s="18" t="s">
        <v>386</v>
      </c>
      <c r="L19" s="18" t="s">
        <v>285</v>
      </c>
    </row>
    <row r="20" spans="1:12" s="9" customFormat="1" ht="18" customHeight="1">
      <c r="A20" s="18">
        <v>18</v>
      </c>
      <c r="B20" s="19" t="s">
        <v>314</v>
      </c>
      <c r="C20" s="18" t="s">
        <v>63</v>
      </c>
      <c r="D20" s="33" t="s">
        <v>64</v>
      </c>
      <c r="E20" s="20" t="s">
        <v>205</v>
      </c>
      <c r="F20" s="21" t="s">
        <v>65</v>
      </c>
      <c r="G20" s="18" t="s">
        <v>249</v>
      </c>
      <c r="H20" s="18" t="s">
        <v>252</v>
      </c>
      <c r="I20" s="18" t="s">
        <v>255</v>
      </c>
      <c r="J20" s="18" t="s">
        <v>253</v>
      </c>
      <c r="K20" s="18" t="s">
        <v>386</v>
      </c>
      <c r="L20" s="18" t="s">
        <v>285</v>
      </c>
    </row>
    <row r="21" spans="1:12" s="9" customFormat="1" ht="18" customHeight="1">
      <c r="A21" s="18">
        <v>19</v>
      </c>
      <c r="B21" s="19" t="s">
        <v>315</v>
      </c>
      <c r="C21" s="18" t="s">
        <v>163</v>
      </c>
      <c r="D21" s="33" t="s">
        <v>151</v>
      </c>
      <c r="E21" s="20" t="s">
        <v>164</v>
      </c>
      <c r="F21" s="21" t="s">
        <v>165</v>
      </c>
      <c r="G21" s="18" t="s">
        <v>249</v>
      </c>
      <c r="H21" s="18" t="s">
        <v>252</v>
      </c>
      <c r="I21" s="18" t="s">
        <v>255</v>
      </c>
      <c r="J21" s="18" t="s">
        <v>253</v>
      </c>
      <c r="K21" s="18"/>
      <c r="L21" s="18" t="s">
        <v>285</v>
      </c>
    </row>
    <row r="22" spans="1:12" s="9" customFormat="1" ht="18" customHeight="1">
      <c r="A22" s="18">
        <v>20</v>
      </c>
      <c r="B22" s="19" t="s">
        <v>295</v>
      </c>
      <c r="C22" s="18" t="s">
        <v>160</v>
      </c>
      <c r="D22" s="33" t="s">
        <v>151</v>
      </c>
      <c r="E22" s="20" t="s">
        <v>161</v>
      </c>
      <c r="F22" s="21" t="s">
        <v>162</v>
      </c>
      <c r="G22" s="18" t="s">
        <v>249</v>
      </c>
      <c r="H22" s="18" t="s">
        <v>252</v>
      </c>
      <c r="I22" s="18" t="s">
        <v>255</v>
      </c>
      <c r="J22" s="18" t="s">
        <v>253</v>
      </c>
      <c r="K22" s="18"/>
      <c r="L22" s="18"/>
    </row>
    <row r="23" spans="1:12" s="9" customFormat="1" ht="18" customHeight="1">
      <c r="A23" s="18">
        <v>21</v>
      </c>
      <c r="B23" s="19" t="s">
        <v>316</v>
      </c>
      <c r="C23" s="18" t="s">
        <v>154</v>
      </c>
      <c r="D23" s="33" t="s">
        <v>151</v>
      </c>
      <c r="E23" s="20" t="s">
        <v>155</v>
      </c>
      <c r="F23" s="21" t="s">
        <v>156</v>
      </c>
      <c r="G23" s="18" t="s">
        <v>249</v>
      </c>
      <c r="H23" s="18" t="s">
        <v>252</v>
      </c>
      <c r="I23" s="18" t="s">
        <v>255</v>
      </c>
      <c r="J23" s="18" t="s">
        <v>253</v>
      </c>
      <c r="K23" s="18" t="s">
        <v>386</v>
      </c>
      <c r="L23" s="18" t="s">
        <v>285</v>
      </c>
    </row>
    <row r="24" spans="1:12" s="9" customFormat="1" ht="18" customHeight="1">
      <c r="A24" s="18">
        <v>22</v>
      </c>
      <c r="B24" s="19" t="s">
        <v>317</v>
      </c>
      <c r="C24" s="18" t="s">
        <v>150</v>
      </c>
      <c r="D24" s="33" t="s">
        <v>151</v>
      </c>
      <c r="E24" s="20" t="s">
        <v>152</v>
      </c>
      <c r="F24" s="21" t="s">
        <v>153</v>
      </c>
      <c r="G24" s="18" t="s">
        <v>249</v>
      </c>
      <c r="H24" s="18" t="s">
        <v>250</v>
      </c>
      <c r="I24" s="18" t="s">
        <v>255</v>
      </c>
      <c r="J24" s="18" t="s">
        <v>253</v>
      </c>
      <c r="K24" s="18"/>
      <c r="L24" s="18" t="s">
        <v>285</v>
      </c>
    </row>
    <row r="25" spans="1:12" s="9" customFormat="1" ht="18" customHeight="1">
      <c r="A25" s="18">
        <v>23</v>
      </c>
      <c r="B25" s="19" t="s">
        <v>318</v>
      </c>
      <c r="C25" s="18" t="s">
        <v>166</v>
      </c>
      <c r="D25" s="33" t="s">
        <v>151</v>
      </c>
      <c r="E25" s="20" t="s">
        <v>167</v>
      </c>
      <c r="F25" s="21" t="s">
        <v>168</v>
      </c>
      <c r="G25" s="18" t="s">
        <v>249</v>
      </c>
      <c r="H25" s="18" t="s">
        <v>250</v>
      </c>
      <c r="I25" s="18" t="s">
        <v>255</v>
      </c>
      <c r="J25" s="18" t="s">
        <v>253</v>
      </c>
      <c r="K25" s="18"/>
      <c r="L25" s="18" t="s">
        <v>285</v>
      </c>
    </row>
    <row r="26" spans="1:12" s="9" customFormat="1" ht="18" customHeight="1">
      <c r="A26" s="18">
        <v>24</v>
      </c>
      <c r="B26" s="19" t="s">
        <v>319</v>
      </c>
      <c r="C26" s="18" t="s">
        <v>172</v>
      </c>
      <c r="D26" s="33" t="s">
        <v>151</v>
      </c>
      <c r="E26" s="20" t="s">
        <v>173</v>
      </c>
      <c r="F26" s="21" t="s">
        <v>174</v>
      </c>
      <c r="G26" s="18" t="s">
        <v>249</v>
      </c>
      <c r="H26" s="18" t="s">
        <v>252</v>
      </c>
      <c r="I26" s="18" t="s">
        <v>255</v>
      </c>
      <c r="J26" s="18" t="s">
        <v>253</v>
      </c>
      <c r="K26" s="18"/>
      <c r="L26" s="18"/>
    </row>
    <row r="27" spans="1:12" s="9" customFormat="1" ht="18" customHeight="1">
      <c r="A27" s="18">
        <v>25</v>
      </c>
      <c r="B27" s="19" t="s">
        <v>320</v>
      </c>
      <c r="C27" s="18" t="s">
        <v>175</v>
      </c>
      <c r="D27" s="33" t="s">
        <v>151</v>
      </c>
      <c r="E27" s="20" t="s">
        <v>176</v>
      </c>
      <c r="F27" s="21" t="s">
        <v>177</v>
      </c>
      <c r="G27" s="18" t="s">
        <v>249</v>
      </c>
      <c r="H27" s="18" t="s">
        <v>250</v>
      </c>
      <c r="I27" s="18" t="s">
        <v>255</v>
      </c>
      <c r="J27" s="18" t="s">
        <v>253</v>
      </c>
      <c r="K27" s="18"/>
      <c r="L27" s="18" t="s">
        <v>285</v>
      </c>
    </row>
    <row r="28" spans="1:12" s="9" customFormat="1" ht="18" customHeight="1">
      <c r="A28" s="18">
        <v>26</v>
      </c>
      <c r="B28" s="19" t="s">
        <v>321</v>
      </c>
      <c r="C28" s="18" t="s">
        <v>157</v>
      </c>
      <c r="D28" s="33" t="s">
        <v>151</v>
      </c>
      <c r="E28" s="20" t="s">
        <v>158</v>
      </c>
      <c r="F28" s="21" t="s">
        <v>159</v>
      </c>
      <c r="G28" s="18" t="s">
        <v>249</v>
      </c>
      <c r="H28" s="18" t="s">
        <v>252</v>
      </c>
      <c r="I28" s="18" t="s">
        <v>255</v>
      </c>
      <c r="J28" s="18" t="s">
        <v>253</v>
      </c>
      <c r="K28" s="18" t="s">
        <v>386</v>
      </c>
      <c r="L28" s="18" t="s">
        <v>285</v>
      </c>
    </row>
    <row r="29" spans="1:12" s="9" customFormat="1" ht="18" customHeight="1">
      <c r="A29" s="18">
        <v>27</v>
      </c>
      <c r="B29" s="19" t="s">
        <v>322</v>
      </c>
      <c r="C29" s="18" t="s">
        <v>169</v>
      </c>
      <c r="D29" s="33" t="s">
        <v>151</v>
      </c>
      <c r="E29" s="20" t="s">
        <v>170</v>
      </c>
      <c r="F29" s="21" t="s">
        <v>171</v>
      </c>
      <c r="G29" s="18" t="s">
        <v>249</v>
      </c>
      <c r="H29" s="18" t="s">
        <v>252</v>
      </c>
      <c r="I29" s="18" t="s">
        <v>255</v>
      </c>
      <c r="J29" s="18" t="s">
        <v>253</v>
      </c>
      <c r="K29" s="18"/>
      <c r="L29" s="18"/>
    </row>
    <row r="30" spans="1:12" s="9" customFormat="1" ht="18" customHeight="1">
      <c r="A30" s="18">
        <v>28</v>
      </c>
      <c r="B30" s="19" t="s">
        <v>323</v>
      </c>
      <c r="C30" s="18" t="s">
        <v>178</v>
      </c>
      <c r="D30" s="33" t="s">
        <v>179</v>
      </c>
      <c r="E30" s="20" t="s">
        <v>180</v>
      </c>
      <c r="F30" s="21" t="s">
        <v>181</v>
      </c>
      <c r="G30" s="18" t="s">
        <v>249</v>
      </c>
      <c r="H30" s="18" t="s">
        <v>252</v>
      </c>
      <c r="I30" s="18" t="s">
        <v>255</v>
      </c>
      <c r="J30" s="18" t="s">
        <v>253</v>
      </c>
      <c r="K30" s="18"/>
      <c r="L30" s="18" t="s">
        <v>285</v>
      </c>
    </row>
    <row r="31" spans="1:12" s="9" customFormat="1" ht="18" customHeight="1">
      <c r="A31" s="18">
        <v>29</v>
      </c>
      <c r="B31" s="19" t="s">
        <v>324</v>
      </c>
      <c r="C31" s="18" t="s">
        <v>191</v>
      </c>
      <c r="D31" s="33" t="s">
        <v>179</v>
      </c>
      <c r="E31" s="20" t="s">
        <v>192</v>
      </c>
      <c r="F31" s="21" t="s">
        <v>193</v>
      </c>
      <c r="G31" s="18" t="s">
        <v>249</v>
      </c>
      <c r="H31" s="18" t="s">
        <v>252</v>
      </c>
      <c r="I31" s="18" t="s">
        <v>255</v>
      </c>
      <c r="J31" s="18" t="s">
        <v>253</v>
      </c>
      <c r="K31" s="18"/>
      <c r="L31" s="18"/>
    </row>
    <row r="32" spans="1:12" s="9" customFormat="1" ht="18" customHeight="1">
      <c r="A32" s="18">
        <v>30</v>
      </c>
      <c r="B32" s="19" t="s">
        <v>298</v>
      </c>
      <c r="C32" s="18" t="s">
        <v>194</v>
      </c>
      <c r="D32" s="33" t="s">
        <v>179</v>
      </c>
      <c r="E32" s="20" t="s">
        <v>195</v>
      </c>
      <c r="F32" s="21" t="s">
        <v>196</v>
      </c>
      <c r="G32" s="18" t="s">
        <v>249</v>
      </c>
      <c r="H32" s="18" t="s">
        <v>252</v>
      </c>
      <c r="I32" s="18" t="s">
        <v>255</v>
      </c>
      <c r="J32" s="18" t="s">
        <v>253</v>
      </c>
      <c r="K32" s="18"/>
      <c r="L32" s="18"/>
    </row>
    <row r="33" spans="1:12" s="9" customFormat="1" ht="18" customHeight="1">
      <c r="A33" s="18">
        <v>31</v>
      </c>
      <c r="B33" s="19" t="s">
        <v>325</v>
      </c>
      <c r="C33" s="18" t="s">
        <v>188</v>
      </c>
      <c r="D33" s="33" t="s">
        <v>179</v>
      </c>
      <c r="E33" s="20" t="s">
        <v>189</v>
      </c>
      <c r="F33" s="21" t="s">
        <v>190</v>
      </c>
      <c r="G33" s="18" t="s">
        <v>249</v>
      </c>
      <c r="H33" s="18" t="s">
        <v>250</v>
      </c>
      <c r="I33" s="18" t="s">
        <v>255</v>
      </c>
      <c r="J33" s="18" t="s">
        <v>253</v>
      </c>
      <c r="K33" s="18"/>
      <c r="L33" s="18" t="s">
        <v>285</v>
      </c>
    </row>
    <row r="34" spans="1:12" s="9" customFormat="1" ht="18" customHeight="1">
      <c r="A34" s="18">
        <v>32</v>
      </c>
      <c r="B34" s="19" t="s">
        <v>297</v>
      </c>
      <c r="C34" s="18" t="s">
        <v>185</v>
      </c>
      <c r="D34" s="33" t="s">
        <v>179</v>
      </c>
      <c r="E34" s="20" t="s">
        <v>186</v>
      </c>
      <c r="F34" s="21" t="s">
        <v>187</v>
      </c>
      <c r="G34" s="18" t="s">
        <v>249</v>
      </c>
      <c r="H34" s="18" t="s">
        <v>250</v>
      </c>
      <c r="I34" s="18" t="s">
        <v>255</v>
      </c>
      <c r="J34" s="18" t="s">
        <v>253</v>
      </c>
      <c r="K34" s="18"/>
      <c r="L34" s="18" t="s">
        <v>285</v>
      </c>
    </row>
    <row r="35" spans="1:12" s="9" customFormat="1" ht="18" customHeight="1">
      <c r="A35" s="18">
        <v>33</v>
      </c>
      <c r="B35" s="19" t="s">
        <v>326</v>
      </c>
      <c r="C35" s="18" t="s">
        <v>182</v>
      </c>
      <c r="D35" s="33" t="s">
        <v>179</v>
      </c>
      <c r="E35" s="20" t="s">
        <v>183</v>
      </c>
      <c r="F35" s="21" t="s">
        <v>184</v>
      </c>
      <c r="G35" s="18" t="s">
        <v>249</v>
      </c>
      <c r="H35" s="18" t="s">
        <v>252</v>
      </c>
      <c r="I35" s="18" t="s">
        <v>255</v>
      </c>
      <c r="J35" s="18" t="s">
        <v>253</v>
      </c>
      <c r="K35" s="18"/>
      <c r="L35" s="18"/>
    </row>
    <row r="36" spans="1:12" s="9" customFormat="1" ht="18" customHeight="1">
      <c r="A36" s="18">
        <v>34</v>
      </c>
      <c r="B36" s="19" t="s">
        <v>327</v>
      </c>
      <c r="C36" s="18" t="s">
        <v>197</v>
      </c>
      <c r="D36" s="33" t="s">
        <v>198</v>
      </c>
      <c r="E36" s="20" t="s">
        <v>199</v>
      </c>
      <c r="F36" s="21" t="s">
        <v>226</v>
      </c>
      <c r="G36" s="18" t="s">
        <v>249</v>
      </c>
      <c r="H36" s="18" t="s">
        <v>252</v>
      </c>
      <c r="I36" s="18" t="s">
        <v>255</v>
      </c>
      <c r="J36" s="18" t="s">
        <v>253</v>
      </c>
      <c r="K36" s="18"/>
      <c r="L36" s="18"/>
    </row>
    <row r="37" spans="1:12" s="9" customFormat="1" ht="18" customHeight="1">
      <c r="A37" s="18">
        <v>35</v>
      </c>
      <c r="B37" s="19" t="s">
        <v>328</v>
      </c>
      <c r="C37" s="18" t="s">
        <v>22</v>
      </c>
      <c r="D37" s="33" t="s">
        <v>14</v>
      </c>
      <c r="E37" s="20" t="s">
        <v>23</v>
      </c>
      <c r="F37" s="21" t="s">
        <v>231</v>
      </c>
      <c r="G37" s="18" t="s">
        <v>249</v>
      </c>
      <c r="H37" s="18" t="s">
        <v>252</v>
      </c>
      <c r="I37" s="18" t="s">
        <v>385</v>
      </c>
      <c r="J37" s="18"/>
      <c r="K37" s="18" t="s">
        <v>279</v>
      </c>
      <c r="L37" s="18" t="s">
        <v>380</v>
      </c>
    </row>
    <row r="38" spans="1:12" s="9" customFormat="1" ht="18" customHeight="1">
      <c r="A38" s="18">
        <v>36</v>
      </c>
      <c r="B38" s="19" t="s">
        <v>329</v>
      </c>
      <c r="C38" s="18" t="s">
        <v>17</v>
      </c>
      <c r="D38" s="33" t="s">
        <v>14</v>
      </c>
      <c r="E38" s="20" t="s">
        <v>18</v>
      </c>
      <c r="F38" s="21" t="s">
        <v>229</v>
      </c>
      <c r="G38" s="18" t="s">
        <v>249</v>
      </c>
      <c r="H38" s="18" t="s">
        <v>252</v>
      </c>
      <c r="I38" s="18" t="s">
        <v>385</v>
      </c>
      <c r="J38" s="18"/>
      <c r="K38" s="18" t="s">
        <v>279</v>
      </c>
      <c r="L38" s="18" t="s">
        <v>380</v>
      </c>
    </row>
    <row r="39" spans="1:12" s="11" customFormat="1" ht="18" customHeight="1">
      <c r="A39" s="23">
        <v>37</v>
      </c>
      <c r="B39" s="24" t="s">
        <v>51</v>
      </c>
      <c r="C39" s="23" t="s">
        <v>286</v>
      </c>
      <c r="D39" s="34" t="s">
        <v>14</v>
      </c>
      <c r="E39" s="25" t="s">
        <v>256</v>
      </c>
      <c r="F39" s="25" t="s">
        <v>257</v>
      </c>
      <c r="G39" s="23"/>
      <c r="H39" s="23"/>
      <c r="I39" s="23" t="s">
        <v>385</v>
      </c>
      <c r="J39" s="23"/>
      <c r="K39" s="23"/>
      <c r="L39" s="23"/>
    </row>
    <row r="40" spans="1:12" s="9" customFormat="1" ht="18" customHeight="1">
      <c r="A40" s="18">
        <v>38</v>
      </c>
      <c r="B40" s="19" t="s">
        <v>330</v>
      </c>
      <c r="C40" s="18" t="s">
        <v>19</v>
      </c>
      <c r="D40" s="33" t="s">
        <v>14</v>
      </c>
      <c r="E40" s="20" t="s">
        <v>20</v>
      </c>
      <c r="F40" s="21" t="s">
        <v>21</v>
      </c>
      <c r="G40" s="18" t="s">
        <v>249</v>
      </c>
      <c r="H40" s="18" t="s">
        <v>252</v>
      </c>
      <c r="I40" s="18" t="s">
        <v>385</v>
      </c>
      <c r="J40" s="18"/>
      <c r="K40" s="18"/>
      <c r="L40" s="18"/>
    </row>
    <row r="41" spans="1:12" s="9" customFormat="1" ht="18" customHeight="1">
      <c r="A41" s="18">
        <v>39</v>
      </c>
      <c r="B41" s="19" t="s">
        <v>331</v>
      </c>
      <c r="C41" s="18" t="s">
        <v>15</v>
      </c>
      <c r="D41" s="33" t="s">
        <v>14</v>
      </c>
      <c r="E41" s="20" t="s">
        <v>16</v>
      </c>
      <c r="F41" s="21" t="s">
        <v>230</v>
      </c>
      <c r="G41" s="18" t="s">
        <v>249</v>
      </c>
      <c r="H41" s="18" t="s">
        <v>252</v>
      </c>
      <c r="I41" s="18" t="s">
        <v>385</v>
      </c>
      <c r="J41" s="18"/>
      <c r="K41" s="18" t="s">
        <v>279</v>
      </c>
      <c r="L41" s="18" t="s">
        <v>380</v>
      </c>
    </row>
    <row r="42" spans="1:12" s="11" customFormat="1" ht="18" customHeight="1">
      <c r="A42" s="23">
        <v>40</v>
      </c>
      <c r="B42" s="24" t="s">
        <v>370</v>
      </c>
      <c r="C42" s="23" t="s">
        <v>292</v>
      </c>
      <c r="D42" s="34" t="s">
        <v>14</v>
      </c>
      <c r="E42" s="26" t="s">
        <v>24</v>
      </c>
      <c r="F42" s="25" t="s">
        <v>247</v>
      </c>
      <c r="G42" s="23" t="s">
        <v>249</v>
      </c>
      <c r="H42" s="23"/>
      <c r="I42" s="23" t="s">
        <v>385</v>
      </c>
      <c r="J42" s="23"/>
      <c r="K42" s="23"/>
      <c r="L42" s="23" t="s">
        <v>285</v>
      </c>
    </row>
    <row r="43" spans="1:12" s="9" customFormat="1" ht="18" customHeight="1">
      <c r="A43" s="18">
        <v>41</v>
      </c>
      <c r="B43" s="19" t="s">
        <v>332</v>
      </c>
      <c r="C43" s="18" t="s">
        <v>13</v>
      </c>
      <c r="D43" s="33" t="s">
        <v>14</v>
      </c>
      <c r="E43" s="20" t="s">
        <v>276</v>
      </c>
      <c r="F43" s="21" t="s">
        <v>243</v>
      </c>
      <c r="G43" s="18" t="s">
        <v>249</v>
      </c>
      <c r="H43" s="18"/>
      <c r="I43" s="18"/>
      <c r="J43" s="18"/>
      <c r="K43" s="18" t="s">
        <v>279</v>
      </c>
      <c r="L43" s="18" t="s">
        <v>380</v>
      </c>
    </row>
    <row r="44" spans="1:12" s="10" customFormat="1" ht="18" customHeight="1">
      <c r="A44" s="28">
        <v>42</v>
      </c>
      <c r="B44" s="29" t="s">
        <v>333</v>
      </c>
      <c r="C44" s="28" t="s">
        <v>200</v>
      </c>
      <c r="D44" s="35" t="s">
        <v>43</v>
      </c>
      <c r="E44" s="30" t="s">
        <v>201</v>
      </c>
      <c r="F44" s="31" t="s">
        <v>266</v>
      </c>
      <c r="G44" s="28" t="s">
        <v>249</v>
      </c>
      <c r="H44" s="28"/>
      <c r="I44" s="28" t="s">
        <v>385</v>
      </c>
      <c r="J44" s="28"/>
      <c r="K44" s="28" t="s">
        <v>279</v>
      </c>
      <c r="L44" s="28" t="s">
        <v>380</v>
      </c>
    </row>
    <row r="45" spans="1:12" s="9" customFormat="1" ht="18" customHeight="1">
      <c r="A45" s="18">
        <v>43</v>
      </c>
      <c r="B45" s="19" t="s">
        <v>334</v>
      </c>
      <c r="C45" s="18" t="s">
        <v>42</v>
      </c>
      <c r="D45" s="33" t="s">
        <v>43</v>
      </c>
      <c r="E45" s="20" t="s">
        <v>212</v>
      </c>
      <c r="F45" s="21" t="s">
        <v>44</v>
      </c>
      <c r="G45" s="18" t="s">
        <v>249</v>
      </c>
      <c r="H45" s="18"/>
      <c r="I45" s="18" t="s">
        <v>385</v>
      </c>
      <c r="J45" s="18"/>
      <c r="K45" s="18" t="s">
        <v>279</v>
      </c>
      <c r="L45" s="18" t="s">
        <v>380</v>
      </c>
    </row>
    <row r="46" spans="1:12" s="9" customFormat="1" ht="18" customHeight="1">
      <c r="A46" s="18">
        <v>44</v>
      </c>
      <c r="B46" s="19" t="s">
        <v>335</v>
      </c>
      <c r="C46" s="18" t="s">
        <v>45</v>
      </c>
      <c r="D46" s="33" t="s">
        <v>46</v>
      </c>
      <c r="E46" s="20" t="s">
        <v>47</v>
      </c>
      <c r="F46" s="21" t="s">
        <v>222</v>
      </c>
      <c r="G46" s="18" t="s">
        <v>249</v>
      </c>
      <c r="H46" s="18" t="s">
        <v>252</v>
      </c>
      <c r="I46" s="18" t="s">
        <v>255</v>
      </c>
      <c r="J46" s="18" t="s">
        <v>253</v>
      </c>
      <c r="K46" s="18" t="s">
        <v>386</v>
      </c>
      <c r="L46" s="18" t="s">
        <v>285</v>
      </c>
    </row>
    <row r="47" spans="1:12" s="9" customFormat="1" ht="18" customHeight="1">
      <c r="A47" s="18">
        <v>45</v>
      </c>
      <c r="B47" s="19" t="s">
        <v>336</v>
      </c>
      <c r="C47" s="18" t="s">
        <v>48</v>
      </c>
      <c r="D47" s="33" t="s">
        <v>46</v>
      </c>
      <c r="E47" s="20" t="s">
        <v>207</v>
      </c>
      <c r="F47" s="21" t="s">
        <v>232</v>
      </c>
      <c r="G47" s="18" t="s">
        <v>249</v>
      </c>
      <c r="H47" s="18" t="s">
        <v>252</v>
      </c>
      <c r="I47" s="18" t="s">
        <v>385</v>
      </c>
      <c r="J47" s="18"/>
      <c r="K47" s="18" t="s">
        <v>279</v>
      </c>
      <c r="L47" s="18" t="s">
        <v>380</v>
      </c>
    </row>
    <row r="48" spans="1:12" s="11" customFormat="1" ht="18" customHeight="1">
      <c r="A48" s="23">
        <v>46</v>
      </c>
      <c r="B48" s="24" t="s">
        <v>371</v>
      </c>
      <c r="C48" s="23" t="s">
        <v>287</v>
      </c>
      <c r="D48" s="34" t="s">
        <v>46</v>
      </c>
      <c r="E48" s="26" t="s">
        <v>244</v>
      </c>
      <c r="F48" s="25" t="s">
        <v>52</v>
      </c>
      <c r="G48" s="23" t="s">
        <v>249</v>
      </c>
      <c r="H48" s="23"/>
      <c r="I48" s="23" t="s">
        <v>385</v>
      </c>
      <c r="J48" s="23"/>
      <c r="K48" s="23"/>
      <c r="L48" s="23" t="s">
        <v>285</v>
      </c>
    </row>
    <row r="49" spans="1:12" s="9" customFormat="1" ht="18" customHeight="1">
      <c r="A49" s="18">
        <v>47</v>
      </c>
      <c r="B49" s="19" t="s">
        <v>337</v>
      </c>
      <c r="C49" s="18" t="s">
        <v>49</v>
      </c>
      <c r="D49" s="33" t="s">
        <v>46</v>
      </c>
      <c r="E49" s="20" t="s">
        <v>381</v>
      </c>
      <c r="F49" s="21" t="s">
        <v>50</v>
      </c>
      <c r="G49" s="18" t="s">
        <v>249</v>
      </c>
      <c r="H49" s="18" t="s">
        <v>383</v>
      </c>
      <c r="I49" s="18" t="s">
        <v>385</v>
      </c>
      <c r="J49" s="18" t="s">
        <v>253</v>
      </c>
      <c r="K49" s="18"/>
      <c r="L49" s="18" t="s">
        <v>382</v>
      </c>
    </row>
    <row r="50" spans="1:12" s="9" customFormat="1" ht="18" customHeight="1">
      <c r="A50" s="18">
        <v>48</v>
      </c>
      <c r="B50" s="19" t="s">
        <v>338</v>
      </c>
      <c r="C50" s="18" t="s">
        <v>74</v>
      </c>
      <c r="D50" s="33" t="s">
        <v>72</v>
      </c>
      <c r="E50" s="20" t="s">
        <v>391</v>
      </c>
      <c r="F50" s="21" t="s">
        <v>75</v>
      </c>
      <c r="G50" s="18" t="s">
        <v>249</v>
      </c>
      <c r="H50" s="18"/>
      <c r="I50" s="18" t="s">
        <v>385</v>
      </c>
      <c r="J50" s="18"/>
      <c r="K50" s="18"/>
      <c r="L50" s="18" t="s">
        <v>285</v>
      </c>
    </row>
    <row r="51" spans="1:12" s="9" customFormat="1" ht="18" customHeight="1">
      <c r="A51" s="18">
        <v>49</v>
      </c>
      <c r="B51" s="19" t="s">
        <v>339</v>
      </c>
      <c r="C51" s="18" t="s">
        <v>73</v>
      </c>
      <c r="D51" s="33" t="s">
        <v>72</v>
      </c>
      <c r="E51" s="22" t="s">
        <v>208</v>
      </c>
      <c r="F51" s="21" t="s">
        <v>234</v>
      </c>
      <c r="G51" s="18" t="s">
        <v>249</v>
      </c>
      <c r="H51" s="18" t="s">
        <v>252</v>
      </c>
      <c r="I51" s="18" t="s">
        <v>385</v>
      </c>
      <c r="J51" s="18"/>
      <c r="K51" s="18" t="s">
        <v>279</v>
      </c>
      <c r="L51" s="18" t="s">
        <v>380</v>
      </c>
    </row>
    <row r="52" spans="1:12" s="9" customFormat="1" ht="18" customHeight="1">
      <c r="A52" s="18">
        <v>50</v>
      </c>
      <c r="B52" s="19" t="s">
        <v>340</v>
      </c>
      <c r="C52" s="18" t="s">
        <v>71</v>
      </c>
      <c r="D52" s="33" t="s">
        <v>72</v>
      </c>
      <c r="E52" s="22" t="s">
        <v>209</v>
      </c>
      <c r="F52" s="21" t="s">
        <v>235</v>
      </c>
      <c r="G52" s="18" t="s">
        <v>249</v>
      </c>
      <c r="H52" s="18" t="s">
        <v>252</v>
      </c>
      <c r="I52" s="18" t="s">
        <v>385</v>
      </c>
      <c r="J52" s="18"/>
      <c r="K52" s="18" t="s">
        <v>279</v>
      </c>
      <c r="L52" s="18" t="s">
        <v>380</v>
      </c>
    </row>
    <row r="53" spans="1:12" s="11" customFormat="1" ht="18" customHeight="1">
      <c r="A53" s="23">
        <v>51</v>
      </c>
      <c r="B53" s="24" t="s">
        <v>372</v>
      </c>
      <c r="C53" s="23" t="s">
        <v>293</v>
      </c>
      <c r="D53" s="34" t="s">
        <v>72</v>
      </c>
      <c r="E53" s="26" t="s">
        <v>77</v>
      </c>
      <c r="F53" s="25" t="s">
        <v>78</v>
      </c>
      <c r="G53" s="23" t="s">
        <v>249</v>
      </c>
      <c r="H53" s="23"/>
      <c r="I53" s="23" t="s">
        <v>385</v>
      </c>
      <c r="J53" s="23"/>
      <c r="K53" s="23"/>
      <c r="L53" s="23" t="s">
        <v>285</v>
      </c>
    </row>
    <row r="54" spans="1:12" s="9" customFormat="1" ht="18" customHeight="1">
      <c r="A54" s="18">
        <v>52</v>
      </c>
      <c r="B54" s="19" t="s">
        <v>341</v>
      </c>
      <c r="C54" s="18" t="s">
        <v>76</v>
      </c>
      <c r="D54" s="33" t="s">
        <v>72</v>
      </c>
      <c r="E54" s="20" t="s">
        <v>260</v>
      </c>
      <c r="F54" s="27" t="s">
        <v>223</v>
      </c>
      <c r="G54" s="18" t="s">
        <v>249</v>
      </c>
      <c r="H54" s="18"/>
      <c r="I54" s="18" t="s">
        <v>385</v>
      </c>
      <c r="J54" s="18"/>
      <c r="K54" s="18" t="s">
        <v>279</v>
      </c>
      <c r="L54" s="18" t="s">
        <v>380</v>
      </c>
    </row>
    <row r="55" spans="1:12" s="11" customFormat="1" ht="18" customHeight="1">
      <c r="A55" s="23">
        <v>53</v>
      </c>
      <c r="B55" s="24" t="s">
        <v>373</v>
      </c>
      <c r="C55" s="23" t="s">
        <v>290</v>
      </c>
      <c r="D55" s="34" t="s">
        <v>86</v>
      </c>
      <c r="E55" s="26" t="s">
        <v>140</v>
      </c>
      <c r="F55" s="25" t="s">
        <v>400</v>
      </c>
      <c r="G55" s="23" t="s">
        <v>249</v>
      </c>
      <c r="H55" s="23"/>
      <c r="I55" s="23" t="s">
        <v>385</v>
      </c>
      <c r="J55" s="23"/>
      <c r="K55" s="23"/>
      <c r="L55" s="23" t="s">
        <v>285</v>
      </c>
    </row>
    <row r="56" spans="1:12" s="9" customFormat="1" ht="18" customHeight="1">
      <c r="A56" s="18">
        <v>54</v>
      </c>
      <c r="B56" s="19" t="s">
        <v>342</v>
      </c>
      <c r="C56" s="18" t="s">
        <v>113</v>
      </c>
      <c r="D56" s="33" t="s">
        <v>86</v>
      </c>
      <c r="E56" s="20" t="s">
        <v>114</v>
      </c>
      <c r="F56" s="21" t="s">
        <v>115</v>
      </c>
      <c r="G56" s="18" t="s">
        <v>249</v>
      </c>
      <c r="H56" s="18"/>
      <c r="I56" s="18"/>
      <c r="J56" s="18"/>
      <c r="K56" s="18" t="s">
        <v>279</v>
      </c>
      <c r="L56" s="18" t="s">
        <v>380</v>
      </c>
    </row>
    <row r="57" spans="1:12" s="9" customFormat="1" ht="18" customHeight="1">
      <c r="A57" s="18">
        <v>55</v>
      </c>
      <c r="B57" s="19" t="s">
        <v>343</v>
      </c>
      <c r="C57" s="18" t="s">
        <v>105</v>
      </c>
      <c r="D57" s="33" t="s">
        <v>86</v>
      </c>
      <c r="E57" s="20" t="s">
        <v>213</v>
      </c>
      <c r="F57" s="21" t="s">
        <v>270</v>
      </c>
      <c r="G57" s="18" t="s">
        <v>249</v>
      </c>
      <c r="H57" s="18"/>
      <c r="I57" s="18"/>
      <c r="J57" s="18"/>
      <c r="K57" s="18" t="s">
        <v>279</v>
      </c>
      <c r="L57" s="18" t="s">
        <v>380</v>
      </c>
    </row>
    <row r="58" spans="1:12" s="9" customFormat="1" ht="18" customHeight="1">
      <c r="A58" s="18">
        <v>56</v>
      </c>
      <c r="B58" s="19" t="s">
        <v>344</v>
      </c>
      <c r="C58" s="18" t="s">
        <v>90</v>
      </c>
      <c r="D58" s="33" t="s">
        <v>86</v>
      </c>
      <c r="E58" s="20" t="s">
        <v>215</v>
      </c>
      <c r="F58" s="21" t="s">
        <v>91</v>
      </c>
      <c r="G58" s="18" t="s">
        <v>249</v>
      </c>
      <c r="H58" s="18"/>
      <c r="I58" s="18"/>
      <c r="J58" s="18"/>
      <c r="K58" s="18" t="s">
        <v>279</v>
      </c>
      <c r="L58" s="18" t="s">
        <v>380</v>
      </c>
    </row>
    <row r="59" spans="1:12" s="11" customFormat="1" ht="18" customHeight="1">
      <c r="A59" s="23">
        <v>57</v>
      </c>
      <c r="B59" s="24" t="s">
        <v>374</v>
      </c>
      <c r="C59" s="23" t="s">
        <v>147</v>
      </c>
      <c r="D59" s="34" t="s">
        <v>86</v>
      </c>
      <c r="E59" s="26" t="s">
        <v>148</v>
      </c>
      <c r="F59" s="25" t="s">
        <v>149</v>
      </c>
      <c r="G59" s="23" t="s">
        <v>249</v>
      </c>
      <c r="H59" s="23"/>
      <c r="I59" s="23" t="s">
        <v>385</v>
      </c>
      <c r="J59" s="23"/>
      <c r="K59" s="23"/>
      <c r="L59" s="23" t="s">
        <v>285</v>
      </c>
    </row>
    <row r="60" spans="1:12" s="9" customFormat="1" ht="18" customHeight="1">
      <c r="A60" s="18">
        <v>58</v>
      </c>
      <c r="B60" s="19" t="s">
        <v>345</v>
      </c>
      <c r="C60" s="18" t="s">
        <v>111</v>
      </c>
      <c r="D60" s="33" t="s">
        <v>86</v>
      </c>
      <c r="E60" s="20" t="s">
        <v>204</v>
      </c>
      <c r="F60" s="27" t="s">
        <v>227</v>
      </c>
      <c r="G60" s="18" t="s">
        <v>249</v>
      </c>
      <c r="H60" s="18"/>
      <c r="I60" s="18" t="s">
        <v>385</v>
      </c>
      <c r="J60" s="18"/>
      <c r="K60" s="18" t="s">
        <v>279</v>
      </c>
      <c r="L60" s="18" t="s">
        <v>380</v>
      </c>
    </row>
    <row r="61" spans="1:12" s="9" customFormat="1" ht="18" customHeight="1">
      <c r="A61" s="18">
        <v>59</v>
      </c>
      <c r="B61" s="19" t="s">
        <v>346</v>
      </c>
      <c r="C61" s="18" t="s">
        <v>109</v>
      </c>
      <c r="D61" s="33" t="s">
        <v>86</v>
      </c>
      <c r="E61" s="20" t="s">
        <v>110</v>
      </c>
      <c r="F61" s="21" t="s">
        <v>241</v>
      </c>
      <c r="G61" s="18" t="s">
        <v>249</v>
      </c>
      <c r="H61" s="18"/>
      <c r="I61" s="18"/>
      <c r="J61" s="18"/>
      <c r="K61" s="18" t="s">
        <v>279</v>
      </c>
      <c r="L61" s="18" t="s">
        <v>380</v>
      </c>
    </row>
    <row r="62" spans="1:12" s="9" customFormat="1" ht="18" customHeight="1">
      <c r="A62" s="18">
        <v>60</v>
      </c>
      <c r="B62" s="19" t="s">
        <v>347</v>
      </c>
      <c r="C62" s="18" t="s">
        <v>128</v>
      </c>
      <c r="D62" s="33" t="s">
        <v>86</v>
      </c>
      <c r="E62" s="20" t="s">
        <v>129</v>
      </c>
      <c r="F62" s="21" t="s">
        <v>130</v>
      </c>
      <c r="G62" s="18" t="s">
        <v>249</v>
      </c>
      <c r="H62" s="18"/>
      <c r="I62" s="18"/>
      <c r="J62" s="18"/>
      <c r="K62" s="18" t="s">
        <v>279</v>
      </c>
      <c r="L62" s="18" t="s">
        <v>380</v>
      </c>
    </row>
    <row r="63" spans="1:12" s="11" customFormat="1" ht="18" customHeight="1">
      <c r="A63" s="23">
        <v>61</v>
      </c>
      <c r="B63" s="24" t="s">
        <v>375</v>
      </c>
      <c r="C63" s="23" t="s">
        <v>133</v>
      </c>
      <c r="D63" s="34" t="s">
        <v>86</v>
      </c>
      <c r="E63" s="26" t="s">
        <v>134</v>
      </c>
      <c r="F63" s="25" t="s">
        <v>245</v>
      </c>
      <c r="G63" s="23" t="s">
        <v>249</v>
      </c>
      <c r="H63" s="23"/>
      <c r="I63" s="23" t="s">
        <v>385</v>
      </c>
      <c r="J63" s="23"/>
      <c r="K63" s="23"/>
      <c r="L63" s="23" t="s">
        <v>285</v>
      </c>
    </row>
    <row r="64" spans="1:12" s="9" customFormat="1" ht="18" customHeight="1">
      <c r="A64" s="18">
        <v>62</v>
      </c>
      <c r="B64" s="19" t="s">
        <v>348</v>
      </c>
      <c r="C64" s="18" t="s">
        <v>119</v>
      </c>
      <c r="D64" s="33" t="s">
        <v>86</v>
      </c>
      <c r="E64" s="20" t="s">
        <v>392</v>
      </c>
      <c r="F64" s="21" t="s">
        <v>242</v>
      </c>
      <c r="G64" s="18" t="s">
        <v>249</v>
      </c>
      <c r="H64" s="18"/>
      <c r="I64" s="18"/>
      <c r="J64" s="18"/>
      <c r="K64" s="18" t="s">
        <v>279</v>
      </c>
      <c r="L64" s="18" t="s">
        <v>380</v>
      </c>
    </row>
    <row r="65" spans="1:12" s="9" customFormat="1" ht="18" customHeight="1">
      <c r="A65" s="18">
        <v>63</v>
      </c>
      <c r="B65" s="19" t="s">
        <v>350</v>
      </c>
      <c r="C65" s="18" t="s">
        <v>123</v>
      </c>
      <c r="D65" s="33" t="s">
        <v>86</v>
      </c>
      <c r="E65" s="20" t="s">
        <v>210</v>
      </c>
      <c r="F65" s="21" t="s">
        <v>267</v>
      </c>
      <c r="G65" s="18" t="s">
        <v>249</v>
      </c>
      <c r="H65" s="18"/>
      <c r="I65" s="18" t="s">
        <v>385</v>
      </c>
      <c r="J65" s="18"/>
      <c r="K65" s="18" t="s">
        <v>280</v>
      </c>
      <c r="L65" s="18" t="s">
        <v>380</v>
      </c>
    </row>
    <row r="66" spans="1:12" s="11" customFormat="1" ht="18" customHeight="1">
      <c r="A66" s="23">
        <v>64</v>
      </c>
      <c r="B66" s="24" t="s">
        <v>376</v>
      </c>
      <c r="C66" s="23" t="s">
        <v>135</v>
      </c>
      <c r="D66" s="34" t="s">
        <v>86</v>
      </c>
      <c r="E66" s="26" t="s">
        <v>136</v>
      </c>
      <c r="F66" s="25" t="s">
        <v>137</v>
      </c>
      <c r="G66" s="23" t="s">
        <v>249</v>
      </c>
      <c r="H66" s="23"/>
      <c r="I66" s="23" t="s">
        <v>385</v>
      </c>
      <c r="J66" s="23"/>
      <c r="K66" s="23"/>
      <c r="L66" s="23" t="s">
        <v>285</v>
      </c>
    </row>
    <row r="67" spans="1:12" s="9" customFormat="1" ht="18" customHeight="1">
      <c r="A67" s="18">
        <v>65</v>
      </c>
      <c r="B67" s="19" t="s">
        <v>351</v>
      </c>
      <c r="C67" s="18" t="s">
        <v>112</v>
      </c>
      <c r="D67" s="33" t="s">
        <v>86</v>
      </c>
      <c r="E67" s="20" t="s">
        <v>202</v>
      </c>
      <c r="F67" s="21" t="s">
        <v>224</v>
      </c>
      <c r="G67" s="18" t="s">
        <v>249</v>
      </c>
      <c r="H67" s="18"/>
      <c r="I67" s="18" t="s">
        <v>385</v>
      </c>
      <c r="J67" s="18"/>
      <c r="K67" s="18" t="s">
        <v>279</v>
      </c>
      <c r="L67" s="18" t="s">
        <v>380</v>
      </c>
    </row>
    <row r="68" spans="1:12" s="9" customFormat="1" ht="18" customHeight="1">
      <c r="A68" s="18">
        <v>66</v>
      </c>
      <c r="B68" s="19" t="s">
        <v>352</v>
      </c>
      <c r="C68" s="18" t="s">
        <v>124</v>
      </c>
      <c r="D68" s="33" t="s">
        <v>86</v>
      </c>
      <c r="E68" s="20" t="s">
        <v>125</v>
      </c>
      <c r="F68" s="21" t="s">
        <v>265</v>
      </c>
      <c r="G68" s="18" t="s">
        <v>249</v>
      </c>
      <c r="H68" s="18"/>
      <c r="I68" s="18" t="s">
        <v>385</v>
      </c>
      <c r="J68" s="18"/>
      <c r="K68" s="18" t="s">
        <v>283</v>
      </c>
      <c r="L68" s="18" t="s">
        <v>380</v>
      </c>
    </row>
    <row r="69" spans="1:12" s="9" customFormat="1" ht="18" customHeight="1">
      <c r="A69" s="18">
        <v>67</v>
      </c>
      <c r="B69" s="19" t="s">
        <v>349</v>
      </c>
      <c r="C69" s="18" t="s">
        <v>116</v>
      </c>
      <c r="D69" s="33" t="s">
        <v>86</v>
      </c>
      <c r="E69" s="20" t="s">
        <v>262</v>
      </c>
      <c r="F69" s="21" t="s">
        <v>263</v>
      </c>
      <c r="G69" s="18" t="s">
        <v>249</v>
      </c>
      <c r="H69" s="18"/>
      <c r="I69" s="18" t="s">
        <v>385</v>
      </c>
      <c r="J69" s="18"/>
      <c r="K69" s="18" t="s">
        <v>279</v>
      </c>
      <c r="L69" s="18" t="s">
        <v>380</v>
      </c>
    </row>
    <row r="70" spans="1:12" s="9" customFormat="1" ht="18" customHeight="1">
      <c r="A70" s="18">
        <v>68</v>
      </c>
      <c r="B70" s="19" t="s">
        <v>353</v>
      </c>
      <c r="C70" s="18" t="s">
        <v>92</v>
      </c>
      <c r="D70" s="33" t="s">
        <v>86</v>
      </c>
      <c r="E70" s="20" t="s">
        <v>93</v>
      </c>
      <c r="F70" s="21" t="s">
        <v>273</v>
      </c>
      <c r="G70" s="18" t="s">
        <v>249</v>
      </c>
      <c r="H70" s="18"/>
      <c r="I70" s="18"/>
      <c r="J70" s="18"/>
      <c r="K70" s="18" t="s">
        <v>279</v>
      </c>
      <c r="L70" s="18" t="s">
        <v>380</v>
      </c>
    </row>
    <row r="71" spans="1:12" s="9" customFormat="1" ht="18" customHeight="1">
      <c r="A71" s="18">
        <v>69</v>
      </c>
      <c r="B71" s="19" t="s">
        <v>354</v>
      </c>
      <c r="C71" s="18" t="s">
        <v>126</v>
      </c>
      <c r="D71" s="33" t="s">
        <v>86</v>
      </c>
      <c r="E71" s="20" t="s">
        <v>127</v>
      </c>
      <c r="F71" s="21" t="s">
        <v>393</v>
      </c>
      <c r="G71" s="18" t="s">
        <v>249</v>
      </c>
      <c r="H71" s="18"/>
      <c r="I71" s="18"/>
      <c r="J71" s="18"/>
      <c r="K71" s="18" t="s">
        <v>279</v>
      </c>
      <c r="L71" s="18" t="s">
        <v>380</v>
      </c>
    </row>
    <row r="72" spans="1:12" s="11" customFormat="1" ht="18" customHeight="1">
      <c r="A72" s="23">
        <v>70</v>
      </c>
      <c r="B72" s="24" t="s">
        <v>377</v>
      </c>
      <c r="C72" s="23" t="s">
        <v>142</v>
      </c>
      <c r="D72" s="34" t="s">
        <v>86</v>
      </c>
      <c r="E72" s="26" t="s">
        <v>143</v>
      </c>
      <c r="F72" s="25" t="s">
        <v>144</v>
      </c>
      <c r="G72" s="23" t="s">
        <v>249</v>
      </c>
      <c r="H72" s="23"/>
      <c r="I72" s="23" t="s">
        <v>385</v>
      </c>
      <c r="J72" s="23"/>
      <c r="K72" s="23"/>
      <c r="L72" s="23" t="s">
        <v>285</v>
      </c>
    </row>
    <row r="73" spans="1:12" s="9" customFormat="1" ht="18" customHeight="1">
      <c r="A73" s="18">
        <v>71</v>
      </c>
      <c r="B73" s="19" t="s">
        <v>355</v>
      </c>
      <c r="C73" s="18" t="s">
        <v>120</v>
      </c>
      <c r="D73" s="33" t="s">
        <v>86</v>
      </c>
      <c r="E73" s="20" t="s">
        <v>274</v>
      </c>
      <c r="F73" s="21" t="s">
        <v>275</v>
      </c>
      <c r="G73" s="18" t="s">
        <v>249</v>
      </c>
      <c r="H73" s="18"/>
      <c r="I73" s="18"/>
      <c r="J73" s="18"/>
      <c r="K73" s="18" t="s">
        <v>279</v>
      </c>
      <c r="L73" s="18" t="s">
        <v>380</v>
      </c>
    </row>
    <row r="74" spans="1:12" s="9" customFormat="1" ht="18" customHeight="1">
      <c r="A74" s="18">
        <v>72</v>
      </c>
      <c r="B74" s="19" t="s">
        <v>356</v>
      </c>
      <c r="C74" s="18" t="s">
        <v>106</v>
      </c>
      <c r="D74" s="33" t="s">
        <v>86</v>
      </c>
      <c r="E74" s="20" t="s">
        <v>107</v>
      </c>
      <c r="F74" s="21" t="s">
        <v>108</v>
      </c>
      <c r="G74" s="18" t="s">
        <v>249</v>
      </c>
      <c r="H74" s="18"/>
      <c r="I74" s="18"/>
      <c r="J74" s="18"/>
      <c r="K74" s="18" t="s">
        <v>279</v>
      </c>
      <c r="L74" s="18" t="s">
        <v>380</v>
      </c>
    </row>
    <row r="75" spans="1:12" s="11" customFormat="1" ht="18" customHeight="1">
      <c r="A75" s="23">
        <v>73</v>
      </c>
      <c r="B75" s="24" t="s">
        <v>378</v>
      </c>
      <c r="C75" s="23" t="s">
        <v>291</v>
      </c>
      <c r="D75" s="34" t="s">
        <v>86</v>
      </c>
      <c r="E75" s="26" t="s">
        <v>246</v>
      </c>
      <c r="F75" s="25" t="s">
        <v>146</v>
      </c>
      <c r="G75" s="23" t="s">
        <v>249</v>
      </c>
      <c r="H75" s="23"/>
      <c r="I75" s="23" t="s">
        <v>385</v>
      </c>
      <c r="J75" s="23"/>
      <c r="K75" s="23"/>
      <c r="L75" s="23" t="s">
        <v>285</v>
      </c>
    </row>
    <row r="76" spans="1:12" s="9" customFormat="1" ht="18" customHeight="1">
      <c r="A76" s="18">
        <v>74</v>
      </c>
      <c r="B76" s="19" t="s">
        <v>357</v>
      </c>
      <c r="C76" s="18" t="s">
        <v>104</v>
      </c>
      <c r="D76" s="33" t="s">
        <v>86</v>
      </c>
      <c r="E76" s="20" t="s">
        <v>214</v>
      </c>
      <c r="F76" s="21" t="s">
        <v>238</v>
      </c>
      <c r="G76" s="18" t="s">
        <v>249</v>
      </c>
      <c r="H76" s="18"/>
      <c r="I76" s="18"/>
      <c r="J76" s="18"/>
      <c r="K76" s="18" t="s">
        <v>279</v>
      </c>
      <c r="L76" s="18" t="s">
        <v>380</v>
      </c>
    </row>
    <row r="77" spans="1:12" s="9" customFormat="1" ht="18" customHeight="1">
      <c r="A77" s="18">
        <v>75</v>
      </c>
      <c r="B77" s="19" t="s">
        <v>358</v>
      </c>
      <c r="C77" s="18" t="s">
        <v>121</v>
      </c>
      <c r="D77" s="33" t="s">
        <v>86</v>
      </c>
      <c r="E77" s="20" t="s">
        <v>206</v>
      </c>
      <c r="F77" s="21" t="s">
        <v>122</v>
      </c>
      <c r="G77" s="18" t="s">
        <v>249</v>
      </c>
      <c r="H77" s="18"/>
      <c r="I77" s="18" t="s">
        <v>385</v>
      </c>
      <c r="J77" s="18"/>
      <c r="K77" s="18" t="s">
        <v>282</v>
      </c>
      <c r="L77" s="18" t="s">
        <v>380</v>
      </c>
    </row>
    <row r="78" spans="1:12" s="9" customFormat="1" ht="18" customHeight="1">
      <c r="A78" s="18">
        <v>76</v>
      </c>
      <c r="B78" s="19" t="s">
        <v>359</v>
      </c>
      <c r="C78" s="18" t="s">
        <v>99</v>
      </c>
      <c r="D78" s="33" t="s">
        <v>86</v>
      </c>
      <c r="E78" s="20" t="s">
        <v>100</v>
      </c>
      <c r="F78" s="21" t="s">
        <v>101</v>
      </c>
      <c r="G78" s="18" t="s">
        <v>249</v>
      </c>
      <c r="H78" s="18"/>
      <c r="I78" s="18" t="s">
        <v>385</v>
      </c>
      <c r="J78" s="18"/>
      <c r="K78" s="18" t="s">
        <v>284</v>
      </c>
      <c r="L78" s="18" t="s">
        <v>380</v>
      </c>
    </row>
    <row r="79" spans="1:12" s="9" customFormat="1" ht="18" customHeight="1">
      <c r="A79" s="18">
        <v>77</v>
      </c>
      <c r="B79" s="19" t="s">
        <v>360</v>
      </c>
      <c r="C79" s="18" t="s">
        <v>96</v>
      </c>
      <c r="D79" s="33" t="s">
        <v>86</v>
      </c>
      <c r="E79" s="20" t="s">
        <v>97</v>
      </c>
      <c r="F79" s="21" t="s">
        <v>98</v>
      </c>
      <c r="G79" s="18" t="s">
        <v>249</v>
      </c>
      <c r="H79" s="18"/>
      <c r="I79" s="18"/>
      <c r="J79" s="18"/>
      <c r="K79" s="18" t="s">
        <v>279</v>
      </c>
      <c r="L79" s="18" t="s">
        <v>380</v>
      </c>
    </row>
    <row r="80" spans="1:12" s="9" customFormat="1" ht="18" customHeight="1">
      <c r="A80" s="18">
        <v>78</v>
      </c>
      <c r="B80" s="19" t="s">
        <v>361</v>
      </c>
      <c r="C80" s="18" t="s">
        <v>117</v>
      </c>
      <c r="D80" s="33" t="s">
        <v>86</v>
      </c>
      <c r="E80" s="20" t="s">
        <v>217</v>
      </c>
      <c r="F80" s="21" t="s">
        <v>118</v>
      </c>
      <c r="G80" s="18" t="s">
        <v>249</v>
      </c>
      <c r="H80" s="18"/>
      <c r="I80" s="18"/>
      <c r="J80" s="18"/>
      <c r="K80" s="18" t="s">
        <v>279</v>
      </c>
      <c r="L80" s="18" t="s">
        <v>380</v>
      </c>
    </row>
    <row r="81" spans="1:12" s="9" customFormat="1" ht="18" customHeight="1">
      <c r="A81" s="18">
        <v>79</v>
      </c>
      <c r="B81" s="19" t="s">
        <v>362</v>
      </c>
      <c r="C81" s="18" t="s">
        <v>89</v>
      </c>
      <c r="D81" s="33" t="s">
        <v>86</v>
      </c>
      <c r="E81" s="20" t="s">
        <v>264</v>
      </c>
      <c r="F81" s="21" t="s">
        <v>228</v>
      </c>
      <c r="G81" s="18" t="s">
        <v>249</v>
      </c>
      <c r="H81" s="18"/>
      <c r="I81" s="18" t="s">
        <v>385</v>
      </c>
      <c r="J81" s="18"/>
      <c r="K81" s="18" t="s">
        <v>279</v>
      </c>
      <c r="L81" s="18" t="s">
        <v>380</v>
      </c>
    </row>
    <row r="82" spans="1:12" s="11" customFormat="1" ht="18" customHeight="1">
      <c r="A82" s="23">
        <v>80</v>
      </c>
      <c r="B82" s="24" t="s">
        <v>379</v>
      </c>
      <c r="C82" s="23" t="s">
        <v>288</v>
      </c>
      <c r="D82" s="34" t="s">
        <v>86</v>
      </c>
      <c r="E82" s="26" t="s">
        <v>131</v>
      </c>
      <c r="F82" s="25" t="s">
        <v>132</v>
      </c>
      <c r="G82" s="23" t="s">
        <v>249</v>
      </c>
      <c r="H82" s="23"/>
      <c r="I82" s="23" t="s">
        <v>385</v>
      </c>
      <c r="J82" s="23"/>
      <c r="K82" s="23"/>
      <c r="L82" s="23" t="s">
        <v>285</v>
      </c>
    </row>
    <row r="83" spans="1:12" s="11" customFormat="1" ht="18" customHeight="1">
      <c r="A83" s="23">
        <v>81</v>
      </c>
      <c r="B83" s="24" t="s">
        <v>145</v>
      </c>
      <c r="C83" s="23" t="s">
        <v>289</v>
      </c>
      <c r="D83" s="34" t="s">
        <v>86</v>
      </c>
      <c r="E83" s="26" t="s">
        <v>138</v>
      </c>
      <c r="F83" s="25" t="s">
        <v>139</v>
      </c>
      <c r="G83" s="23" t="s">
        <v>249</v>
      </c>
      <c r="H83" s="23"/>
      <c r="I83" s="23" t="s">
        <v>385</v>
      </c>
      <c r="J83" s="23"/>
      <c r="K83" s="23"/>
      <c r="L83" s="23" t="s">
        <v>285</v>
      </c>
    </row>
    <row r="84" spans="1:12" s="9" customFormat="1" ht="18" customHeight="1">
      <c r="A84" s="18">
        <v>82</v>
      </c>
      <c r="B84" s="19" t="s">
        <v>363</v>
      </c>
      <c r="C84" s="18" t="s">
        <v>103</v>
      </c>
      <c r="D84" s="33" t="s">
        <v>86</v>
      </c>
      <c r="E84" s="20" t="s">
        <v>272</v>
      </c>
      <c r="F84" s="21" t="s">
        <v>271</v>
      </c>
      <c r="G84" s="18" t="s">
        <v>249</v>
      </c>
      <c r="H84" s="18"/>
      <c r="I84" s="18"/>
      <c r="J84" s="18"/>
      <c r="K84" s="18" t="s">
        <v>279</v>
      </c>
      <c r="L84" s="18" t="s">
        <v>380</v>
      </c>
    </row>
    <row r="85" spans="1:12" s="9" customFormat="1" ht="18" customHeight="1">
      <c r="A85" s="18">
        <v>83</v>
      </c>
      <c r="B85" s="19" t="s">
        <v>364</v>
      </c>
      <c r="C85" s="18" t="s">
        <v>85</v>
      </c>
      <c r="D85" s="33" t="s">
        <v>86</v>
      </c>
      <c r="E85" s="20" t="s">
        <v>87</v>
      </c>
      <c r="F85" s="21" t="s">
        <v>88</v>
      </c>
      <c r="G85" s="18" t="s">
        <v>249</v>
      </c>
      <c r="H85" s="18"/>
      <c r="I85" s="18"/>
      <c r="J85" s="18"/>
      <c r="K85" s="18" t="s">
        <v>279</v>
      </c>
      <c r="L85" s="18" t="s">
        <v>380</v>
      </c>
    </row>
    <row r="86" spans="1:12" s="9" customFormat="1" ht="18" customHeight="1">
      <c r="A86" s="18">
        <v>84</v>
      </c>
      <c r="B86" s="19" t="s">
        <v>365</v>
      </c>
      <c r="C86" s="18" t="s">
        <v>102</v>
      </c>
      <c r="D86" s="33" t="s">
        <v>86</v>
      </c>
      <c r="E86" s="20" t="s">
        <v>239</v>
      </c>
      <c r="F86" s="21" t="s">
        <v>240</v>
      </c>
      <c r="G86" s="18" t="s">
        <v>249</v>
      </c>
      <c r="H86" s="18"/>
      <c r="I86" s="18"/>
      <c r="J86" s="18"/>
      <c r="K86" s="18" t="s">
        <v>279</v>
      </c>
      <c r="L86" s="18" t="s">
        <v>380</v>
      </c>
    </row>
    <row r="87" spans="1:12" s="9" customFormat="1" ht="18" customHeight="1">
      <c r="A87" s="18">
        <v>85</v>
      </c>
      <c r="B87" s="19" t="s">
        <v>366</v>
      </c>
      <c r="C87" s="18" t="s">
        <v>94</v>
      </c>
      <c r="D87" s="33" t="s">
        <v>86</v>
      </c>
      <c r="E87" s="20" t="s">
        <v>216</v>
      </c>
      <c r="F87" s="21" t="s">
        <v>95</v>
      </c>
      <c r="G87" s="18" t="s">
        <v>249</v>
      </c>
      <c r="H87" s="18"/>
      <c r="I87" s="18"/>
      <c r="J87" s="18"/>
      <c r="K87" s="18" t="s">
        <v>279</v>
      </c>
      <c r="L87" s="18" t="s">
        <v>380</v>
      </c>
    </row>
    <row r="88" spans="1:12" s="9" customFormat="1" ht="18" customHeight="1">
      <c r="A88" s="18">
        <v>86</v>
      </c>
      <c r="B88" s="19" t="s">
        <v>367</v>
      </c>
      <c r="C88" s="18" t="s">
        <v>79</v>
      </c>
      <c r="D88" s="33" t="s">
        <v>80</v>
      </c>
      <c r="E88" s="20" t="s">
        <v>203</v>
      </c>
      <c r="F88" s="21" t="s">
        <v>225</v>
      </c>
      <c r="G88" s="18" t="s">
        <v>249</v>
      </c>
      <c r="H88" s="18" t="s">
        <v>252</v>
      </c>
      <c r="I88" s="18" t="s">
        <v>255</v>
      </c>
      <c r="J88" s="18" t="s">
        <v>253</v>
      </c>
      <c r="K88" s="18"/>
      <c r="L88" s="18" t="s">
        <v>285</v>
      </c>
    </row>
    <row r="89" spans="1:12" s="9" customFormat="1" ht="18" customHeight="1">
      <c r="A89" s="18">
        <v>87</v>
      </c>
      <c r="B89" s="19" t="s">
        <v>368</v>
      </c>
      <c r="C89" s="18" t="s">
        <v>81</v>
      </c>
      <c r="D89" s="33" t="s">
        <v>80</v>
      </c>
      <c r="E89" s="20" t="s">
        <v>82</v>
      </c>
      <c r="F89" s="21" t="s">
        <v>233</v>
      </c>
      <c r="G89" s="18" t="s">
        <v>249</v>
      </c>
      <c r="H89" s="18" t="s">
        <v>384</v>
      </c>
      <c r="I89" s="18" t="s">
        <v>385</v>
      </c>
      <c r="J89" s="18"/>
      <c r="K89" s="18" t="s">
        <v>281</v>
      </c>
      <c r="L89" s="18" t="s">
        <v>380</v>
      </c>
    </row>
    <row r="90" spans="1:12" s="9" customFormat="1" ht="18" customHeight="1">
      <c r="A90" s="18">
        <v>88</v>
      </c>
      <c r="B90" s="19" t="s">
        <v>369</v>
      </c>
      <c r="C90" s="18" t="s">
        <v>83</v>
      </c>
      <c r="D90" s="33" t="s">
        <v>80</v>
      </c>
      <c r="E90" s="20" t="s">
        <v>84</v>
      </c>
      <c r="F90" s="21" t="s">
        <v>269</v>
      </c>
      <c r="G90" s="18" t="s">
        <v>249</v>
      </c>
      <c r="H90" s="18"/>
      <c r="I90" s="18" t="s">
        <v>385</v>
      </c>
      <c r="J90" s="18"/>
      <c r="K90" s="18" t="s">
        <v>279</v>
      </c>
      <c r="L90" s="18" t="s">
        <v>380</v>
      </c>
    </row>
    <row r="91" spans="1:12">
      <c r="A91" s="4"/>
      <c r="B91" s="13"/>
      <c r="C91" s="1"/>
      <c r="D91" s="16"/>
      <c r="E91" s="16"/>
      <c r="F91" s="16"/>
    </row>
    <row r="92" spans="1:12">
      <c r="A92" s="3" t="s">
        <v>525</v>
      </c>
      <c r="B92" s="14"/>
      <c r="C92" s="1"/>
      <c r="D92" s="16"/>
      <c r="E92" s="16"/>
      <c r="F92" s="16"/>
    </row>
    <row r="93" spans="1:12">
      <c r="A93" s="2" t="s">
        <v>524</v>
      </c>
      <c r="B93" s="13"/>
      <c r="C93" s="1"/>
      <c r="D93" s="16"/>
      <c r="E93" s="16"/>
      <c r="F93" s="16"/>
    </row>
    <row r="94" spans="1:12">
      <c r="A94" s="4"/>
      <c r="B94" s="13"/>
      <c r="C94" s="1"/>
      <c r="D94" s="16"/>
      <c r="E94" s="16"/>
      <c r="F94" s="16"/>
    </row>
    <row r="95" spans="1:12">
      <c r="A95" s="4"/>
      <c r="B95" s="13"/>
      <c r="C95" s="1"/>
      <c r="D95" s="16"/>
      <c r="E95" s="16"/>
      <c r="F95" s="16"/>
    </row>
    <row r="96" spans="1:12">
      <c r="A96" s="4"/>
      <c r="B96" s="13"/>
      <c r="C96" s="1"/>
      <c r="D96" s="16"/>
      <c r="E96" s="16"/>
      <c r="F96" s="16"/>
    </row>
    <row r="97" spans="1:6">
      <c r="A97" s="4"/>
      <c r="B97" s="13"/>
      <c r="C97" s="1"/>
      <c r="D97" s="16"/>
      <c r="E97" s="16"/>
      <c r="F97" s="16"/>
    </row>
    <row r="98" spans="1:6">
      <c r="A98" s="4"/>
      <c r="B98" s="13"/>
      <c r="C98" s="1"/>
      <c r="D98" s="16"/>
      <c r="E98" s="16"/>
      <c r="F98" s="16"/>
    </row>
    <row r="99" spans="1:6">
      <c r="A99" s="4"/>
      <c r="B99" s="13"/>
      <c r="C99" s="1"/>
      <c r="D99" s="16"/>
      <c r="E99" s="16"/>
      <c r="F99" s="16"/>
    </row>
    <row r="100" spans="1:6">
      <c r="A100" s="4"/>
      <c r="B100" s="13"/>
      <c r="C100" s="1"/>
      <c r="D100" s="16"/>
      <c r="E100" s="16"/>
      <c r="F100" s="16"/>
    </row>
    <row r="101" spans="1:6">
      <c r="A101" s="4"/>
      <c r="B101" s="13"/>
      <c r="C101" s="1"/>
      <c r="D101" s="16"/>
      <c r="E101" s="16"/>
      <c r="F101" s="16"/>
    </row>
    <row r="102" spans="1:6">
      <c r="A102" s="4"/>
      <c r="B102" s="13"/>
      <c r="C102" s="1"/>
      <c r="D102" s="16"/>
      <c r="E102" s="16"/>
      <c r="F102" s="16"/>
    </row>
    <row r="103" spans="1:6">
      <c r="A103" s="4"/>
      <c r="B103" s="13"/>
      <c r="C103" s="1"/>
      <c r="D103" s="16"/>
      <c r="E103" s="16"/>
      <c r="F103" s="16"/>
    </row>
    <row r="104" spans="1:6">
      <c r="A104" s="4"/>
      <c r="B104" s="13"/>
      <c r="C104" s="1"/>
      <c r="D104" s="16"/>
      <c r="E104" s="16"/>
      <c r="F104" s="16"/>
    </row>
    <row r="105" spans="1:6">
      <c r="A105" s="4"/>
      <c r="B105" s="13"/>
      <c r="C105" s="1"/>
      <c r="D105" s="16"/>
      <c r="E105" s="16"/>
      <c r="F105" s="16"/>
    </row>
    <row r="106" spans="1:6">
      <c r="A106" s="4"/>
      <c r="B106" s="13"/>
      <c r="C106" s="1"/>
      <c r="D106" s="16"/>
      <c r="E106" s="16"/>
      <c r="F106" s="16"/>
    </row>
    <row r="107" spans="1:6">
      <c r="A107" s="4"/>
      <c r="B107" s="13"/>
      <c r="C107" s="1"/>
      <c r="D107" s="16"/>
      <c r="E107" s="16"/>
      <c r="F107" s="16"/>
    </row>
    <row r="108" spans="1:6">
      <c r="A108" s="4"/>
      <c r="B108" s="13"/>
      <c r="C108" s="1"/>
      <c r="D108" s="16"/>
      <c r="E108" s="16"/>
      <c r="F108" s="16"/>
    </row>
    <row r="109" spans="1:6">
      <c r="A109" s="4"/>
      <c r="B109" s="13"/>
      <c r="C109" s="1"/>
      <c r="D109" s="16"/>
      <c r="E109" s="16"/>
      <c r="F109" s="16"/>
    </row>
    <row r="110" spans="1:6">
      <c r="A110" s="4"/>
      <c r="B110" s="13"/>
      <c r="C110" s="1"/>
      <c r="D110" s="16"/>
      <c r="E110" s="16"/>
      <c r="F110" s="16"/>
    </row>
    <row r="111" spans="1:6">
      <c r="A111" s="4"/>
      <c r="B111" s="13"/>
      <c r="C111" s="1"/>
      <c r="D111" s="16"/>
      <c r="E111" s="16"/>
      <c r="F111" s="16"/>
    </row>
    <row r="112" spans="1:6">
      <c r="A112" s="4"/>
      <c r="B112" s="13"/>
      <c r="C112" s="1"/>
      <c r="D112" s="16"/>
      <c r="E112" s="16"/>
      <c r="F112" s="16"/>
    </row>
  </sheetData>
  <autoFilter ref="A2:L90"/>
  <phoneticPr fontId="1" type="noConversion"/>
  <conditionalFormatting sqref="C113:C1048576 C25 C37:C90 C1:C23">
    <cfRule type="duplicateValues" dxfId="7" priority="4"/>
  </conditionalFormatting>
  <conditionalFormatting sqref="C25 C37:C90 C3:C23">
    <cfRule type="duplicateValues" dxfId="6" priority="3"/>
  </conditionalFormatting>
  <conditionalFormatting sqref="C1:C1048576">
    <cfRule type="duplicateValues" dxfId="5" priority="1"/>
  </conditionalFormatting>
  <conditionalFormatting sqref="C26:C36">
    <cfRule type="duplicateValues" dxfId="4" priority="5"/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C000"/>
  </sheetPr>
  <dimension ref="A1:L112"/>
  <sheetViews>
    <sheetView workbookViewId="0">
      <selection activeCell="A97" sqref="A97"/>
    </sheetView>
  </sheetViews>
  <sheetFormatPr defaultRowHeight="16.5"/>
  <cols>
    <col min="1" max="1" width="13.625" style="5" customWidth="1"/>
    <col min="2" max="2" width="13.625" style="15" customWidth="1"/>
    <col min="3" max="3" width="13.625" style="5" customWidth="1"/>
    <col min="4" max="4" width="18" style="15" customWidth="1"/>
    <col min="5" max="5" width="24.75" style="15" bestFit="1" customWidth="1"/>
    <col min="6" max="6" width="25.5" style="17" bestFit="1" customWidth="1"/>
    <col min="7" max="7" width="13.125" style="7" customWidth="1"/>
    <col min="8" max="12" width="13.125" style="6" customWidth="1"/>
    <col min="13" max="16384" width="9" style="1"/>
  </cols>
  <sheetData>
    <row r="1" spans="1:12" s="9" customFormat="1" ht="18" customHeight="1">
      <c r="A1" s="8"/>
      <c r="B1" s="12"/>
      <c r="C1" s="8"/>
      <c r="D1" s="12"/>
      <c r="E1" s="12"/>
      <c r="F1" s="12"/>
      <c r="G1" s="8">
        <f t="shared" ref="G1:L1" si="0">COUNTA(G3:G90)</f>
        <v>87</v>
      </c>
      <c r="H1" s="8">
        <f t="shared" si="0"/>
        <v>44</v>
      </c>
      <c r="I1" s="8">
        <f t="shared" si="0"/>
        <v>69</v>
      </c>
      <c r="J1" s="8">
        <f t="shared" si="0"/>
        <v>36</v>
      </c>
      <c r="K1" s="8">
        <f t="shared" si="0"/>
        <v>45</v>
      </c>
      <c r="L1" s="8">
        <f t="shared" si="0"/>
        <v>69</v>
      </c>
    </row>
    <row r="2" spans="1:12" s="9" customFormat="1" ht="18" customHeight="1">
      <c r="A2" s="18" t="s">
        <v>394</v>
      </c>
      <c r="B2" s="32" t="s">
        <v>390</v>
      </c>
      <c r="C2" s="18" t="s">
        <v>389</v>
      </c>
      <c r="D2" s="32" t="s">
        <v>398</v>
      </c>
      <c r="E2" s="32" t="s">
        <v>0</v>
      </c>
      <c r="F2" s="32" t="s">
        <v>1</v>
      </c>
      <c r="G2" s="29" t="s">
        <v>248</v>
      </c>
      <c r="H2" s="29" t="s">
        <v>251</v>
      </c>
      <c r="I2" s="29" t="s">
        <v>254</v>
      </c>
      <c r="J2" s="29" t="s">
        <v>387</v>
      </c>
      <c r="K2" s="29" t="s">
        <v>277</v>
      </c>
      <c r="L2" s="29" t="s">
        <v>278</v>
      </c>
    </row>
    <row r="3" spans="1:12" s="9" customFormat="1" ht="18" customHeight="1">
      <c r="A3" s="18">
        <v>1</v>
      </c>
      <c r="B3" s="19" t="s">
        <v>294</v>
      </c>
      <c r="C3" s="18" t="s">
        <v>11</v>
      </c>
      <c r="D3" s="33" t="s">
        <v>3</v>
      </c>
      <c r="E3" s="20" t="s">
        <v>12</v>
      </c>
      <c r="F3" s="21" t="s">
        <v>259</v>
      </c>
      <c r="G3" s="18" t="s">
        <v>249</v>
      </c>
      <c r="H3" s="18" t="s">
        <v>252</v>
      </c>
      <c r="I3" s="18" t="s">
        <v>255</v>
      </c>
      <c r="J3" s="18" t="s">
        <v>253</v>
      </c>
      <c r="K3" s="18"/>
      <c r="L3" s="18"/>
    </row>
    <row r="4" spans="1:12" s="9" customFormat="1" ht="18" customHeight="1">
      <c r="A4" s="18">
        <v>2</v>
      </c>
      <c r="B4" s="19" t="s">
        <v>300</v>
      </c>
      <c r="C4" s="18" t="s">
        <v>2</v>
      </c>
      <c r="D4" s="33" t="s">
        <v>3</v>
      </c>
      <c r="E4" s="20" t="s">
        <v>4</v>
      </c>
      <c r="F4" s="21" t="s">
        <v>261</v>
      </c>
      <c r="G4" s="18" t="s">
        <v>249</v>
      </c>
      <c r="H4" s="18" t="s">
        <v>252</v>
      </c>
      <c r="I4" s="18" t="s">
        <v>255</v>
      </c>
      <c r="J4" s="18" t="s">
        <v>253</v>
      </c>
      <c r="K4" s="18"/>
      <c r="L4" s="18" t="s">
        <v>285</v>
      </c>
    </row>
    <row r="5" spans="1:12" s="9" customFormat="1" ht="18" customHeight="1">
      <c r="A5" s="18">
        <v>3</v>
      </c>
      <c r="B5" s="19" t="s">
        <v>301</v>
      </c>
      <c r="C5" s="18" t="s">
        <v>5</v>
      </c>
      <c r="D5" s="33" t="s">
        <v>3</v>
      </c>
      <c r="E5" s="20" t="s">
        <v>6</v>
      </c>
      <c r="F5" s="21" t="s">
        <v>7</v>
      </c>
      <c r="G5" s="18" t="s">
        <v>249</v>
      </c>
      <c r="H5" s="18" t="s">
        <v>250</v>
      </c>
      <c r="I5" s="18" t="s">
        <v>255</v>
      </c>
      <c r="J5" s="18" t="s">
        <v>253</v>
      </c>
      <c r="K5" s="18"/>
      <c r="L5" s="18" t="s">
        <v>285</v>
      </c>
    </row>
    <row r="6" spans="1:12" s="9" customFormat="1" ht="18" customHeight="1">
      <c r="A6" s="18">
        <v>4</v>
      </c>
      <c r="B6" s="19" t="s">
        <v>302</v>
      </c>
      <c r="C6" s="18" t="s">
        <v>8</v>
      </c>
      <c r="D6" s="33" t="s">
        <v>3</v>
      </c>
      <c r="E6" s="20" t="s">
        <v>9</v>
      </c>
      <c r="F6" s="21" t="s">
        <v>10</v>
      </c>
      <c r="G6" s="18" t="s">
        <v>249</v>
      </c>
      <c r="H6" s="18" t="s">
        <v>252</v>
      </c>
      <c r="I6" s="18" t="s">
        <v>255</v>
      </c>
      <c r="J6" s="18" t="s">
        <v>253</v>
      </c>
      <c r="K6" s="18" t="s">
        <v>386</v>
      </c>
      <c r="L6" s="18" t="s">
        <v>285</v>
      </c>
    </row>
    <row r="7" spans="1:12" s="9" customFormat="1" ht="18" customHeight="1">
      <c r="A7" s="18">
        <v>5</v>
      </c>
      <c r="B7" s="19" t="s">
        <v>303</v>
      </c>
      <c r="C7" s="18" t="s">
        <v>37</v>
      </c>
      <c r="D7" s="33" t="s">
        <v>26</v>
      </c>
      <c r="E7" s="20" t="s">
        <v>38</v>
      </c>
      <c r="F7" s="21" t="s">
        <v>221</v>
      </c>
      <c r="G7" s="18" t="s">
        <v>249</v>
      </c>
      <c r="H7" s="18" t="s">
        <v>252</v>
      </c>
      <c r="I7" s="18" t="s">
        <v>255</v>
      </c>
      <c r="J7" s="18" t="s">
        <v>253</v>
      </c>
      <c r="K7" s="18"/>
      <c r="L7" s="18"/>
    </row>
    <row r="8" spans="1:12" s="9" customFormat="1" ht="18" customHeight="1">
      <c r="A8" s="18">
        <v>6</v>
      </c>
      <c r="B8" s="19" t="s">
        <v>304</v>
      </c>
      <c r="C8" s="18" t="s">
        <v>25</v>
      </c>
      <c r="D8" s="33" t="s">
        <v>26</v>
      </c>
      <c r="E8" s="20" t="s">
        <v>27</v>
      </c>
      <c r="F8" s="21" t="s">
        <v>236</v>
      </c>
      <c r="G8" s="18" t="s">
        <v>249</v>
      </c>
      <c r="H8" s="18" t="s">
        <v>252</v>
      </c>
      <c r="I8" s="18" t="s">
        <v>255</v>
      </c>
      <c r="J8" s="18" t="s">
        <v>253</v>
      </c>
      <c r="K8" s="18"/>
      <c r="L8" s="18"/>
    </row>
    <row r="9" spans="1:12" s="9" customFormat="1" ht="18" customHeight="1">
      <c r="A9" s="18">
        <v>7</v>
      </c>
      <c r="B9" s="19" t="s">
        <v>305</v>
      </c>
      <c r="C9" s="18" t="s">
        <v>41</v>
      </c>
      <c r="D9" s="33" t="s">
        <v>26</v>
      </c>
      <c r="E9" s="20" t="s">
        <v>211</v>
      </c>
      <c r="F9" s="21" t="s">
        <v>268</v>
      </c>
      <c r="G9" s="18" t="s">
        <v>249</v>
      </c>
      <c r="H9" s="18" t="s">
        <v>250</v>
      </c>
      <c r="I9" s="18" t="s">
        <v>255</v>
      </c>
      <c r="J9" s="18" t="s">
        <v>253</v>
      </c>
      <c r="K9" s="18"/>
      <c r="L9" s="18" t="s">
        <v>285</v>
      </c>
    </row>
    <row r="10" spans="1:12" s="9" customFormat="1" ht="18" customHeight="1">
      <c r="A10" s="18">
        <v>8</v>
      </c>
      <c r="B10" s="19" t="s">
        <v>306</v>
      </c>
      <c r="C10" s="18" t="s">
        <v>33</v>
      </c>
      <c r="D10" s="33" t="s">
        <v>26</v>
      </c>
      <c r="E10" s="20" t="s">
        <v>34</v>
      </c>
      <c r="F10" s="21" t="s">
        <v>237</v>
      </c>
      <c r="G10" s="18" t="s">
        <v>249</v>
      </c>
      <c r="H10" s="18"/>
      <c r="I10" s="18"/>
      <c r="J10" s="18"/>
      <c r="K10" s="18" t="s">
        <v>386</v>
      </c>
      <c r="L10" s="18" t="s">
        <v>388</v>
      </c>
    </row>
    <row r="11" spans="1:12" s="9" customFormat="1" ht="18" customHeight="1">
      <c r="A11" s="18">
        <v>9</v>
      </c>
      <c r="B11" s="19" t="s">
        <v>307</v>
      </c>
      <c r="C11" s="18" t="s">
        <v>28</v>
      </c>
      <c r="D11" s="33" t="s">
        <v>26</v>
      </c>
      <c r="E11" s="20" t="s">
        <v>29</v>
      </c>
      <c r="F11" s="21" t="s">
        <v>30</v>
      </c>
      <c r="G11" s="18" t="s">
        <v>249</v>
      </c>
      <c r="H11" s="18" t="s">
        <v>252</v>
      </c>
      <c r="I11" s="18" t="s">
        <v>255</v>
      </c>
      <c r="J11" s="18" t="s">
        <v>253</v>
      </c>
      <c r="K11" s="18"/>
      <c r="L11" s="18"/>
    </row>
    <row r="12" spans="1:12" s="9" customFormat="1" ht="18" customHeight="1">
      <c r="A12" s="18">
        <v>10</v>
      </c>
      <c r="B12" s="19" t="s">
        <v>296</v>
      </c>
      <c r="C12" s="18" t="s">
        <v>39</v>
      </c>
      <c r="D12" s="33" t="s">
        <v>26</v>
      </c>
      <c r="E12" s="20" t="s">
        <v>40</v>
      </c>
      <c r="F12" s="21" t="s">
        <v>220</v>
      </c>
      <c r="G12" s="18" t="s">
        <v>249</v>
      </c>
      <c r="H12" s="18" t="s">
        <v>252</v>
      </c>
      <c r="I12" s="18" t="s">
        <v>255</v>
      </c>
      <c r="J12" s="18" t="s">
        <v>253</v>
      </c>
      <c r="K12" s="18"/>
      <c r="L12" s="18"/>
    </row>
    <row r="13" spans="1:12" s="9" customFormat="1" ht="18" customHeight="1">
      <c r="A13" s="18">
        <v>11</v>
      </c>
      <c r="B13" s="19" t="s">
        <v>308</v>
      </c>
      <c r="C13" s="18" t="s">
        <v>31</v>
      </c>
      <c r="D13" s="33" t="s">
        <v>26</v>
      </c>
      <c r="E13" s="22" t="s">
        <v>32</v>
      </c>
      <c r="F13" s="21" t="s">
        <v>258</v>
      </c>
      <c r="G13" s="18" t="s">
        <v>249</v>
      </c>
      <c r="H13" s="18" t="s">
        <v>252</v>
      </c>
      <c r="I13" s="18" t="s">
        <v>255</v>
      </c>
      <c r="J13" s="18" t="s">
        <v>253</v>
      </c>
      <c r="K13" s="18" t="s">
        <v>386</v>
      </c>
      <c r="L13" s="18" t="s">
        <v>285</v>
      </c>
    </row>
    <row r="14" spans="1:12" s="9" customFormat="1" ht="18" customHeight="1">
      <c r="A14" s="18">
        <v>12</v>
      </c>
      <c r="B14" s="19" t="s">
        <v>299</v>
      </c>
      <c r="C14" s="18" t="s">
        <v>35</v>
      </c>
      <c r="D14" s="33" t="s">
        <v>26</v>
      </c>
      <c r="E14" s="20" t="s">
        <v>36</v>
      </c>
      <c r="F14" s="21" t="s">
        <v>219</v>
      </c>
      <c r="G14" s="18" t="s">
        <v>249</v>
      </c>
      <c r="H14" s="18" t="s">
        <v>252</v>
      </c>
      <c r="I14" s="18" t="s">
        <v>255</v>
      </c>
      <c r="J14" s="18" t="s">
        <v>253</v>
      </c>
      <c r="K14" s="18"/>
      <c r="L14" s="18"/>
    </row>
    <row r="15" spans="1:12" s="9" customFormat="1" ht="18" customHeight="1">
      <c r="A15" s="18">
        <v>13</v>
      </c>
      <c r="B15" s="19" t="s">
        <v>309</v>
      </c>
      <c r="C15" s="18" t="s">
        <v>57</v>
      </c>
      <c r="D15" s="33" t="s">
        <v>54</v>
      </c>
      <c r="E15" s="20" t="s">
        <v>58</v>
      </c>
      <c r="F15" s="21" t="s">
        <v>59</v>
      </c>
      <c r="G15" s="18" t="s">
        <v>249</v>
      </c>
      <c r="H15" s="18" t="s">
        <v>252</v>
      </c>
      <c r="I15" s="18" t="s">
        <v>255</v>
      </c>
      <c r="J15" s="18" t="s">
        <v>253</v>
      </c>
      <c r="K15" s="18"/>
      <c r="L15" s="18"/>
    </row>
    <row r="16" spans="1:12" s="9" customFormat="1" ht="18" customHeight="1">
      <c r="A16" s="18">
        <v>14</v>
      </c>
      <c r="B16" s="19" t="s">
        <v>310</v>
      </c>
      <c r="C16" s="18" t="s">
        <v>60</v>
      </c>
      <c r="D16" s="33" t="s">
        <v>54</v>
      </c>
      <c r="E16" s="20" t="s">
        <v>61</v>
      </c>
      <c r="F16" s="21" t="s">
        <v>62</v>
      </c>
      <c r="G16" s="18" t="s">
        <v>249</v>
      </c>
      <c r="H16" s="18" t="s">
        <v>252</v>
      </c>
      <c r="I16" s="18" t="s">
        <v>255</v>
      </c>
      <c r="J16" s="18" t="s">
        <v>253</v>
      </c>
      <c r="K16" s="18"/>
      <c r="L16" s="18"/>
    </row>
    <row r="17" spans="1:12" s="9" customFormat="1" ht="18" customHeight="1">
      <c r="A17" s="18">
        <v>15</v>
      </c>
      <c r="B17" s="19" t="s">
        <v>311</v>
      </c>
      <c r="C17" s="18" t="s">
        <v>53</v>
      </c>
      <c r="D17" s="33" t="s">
        <v>54</v>
      </c>
      <c r="E17" s="20" t="s">
        <v>55</v>
      </c>
      <c r="F17" s="21" t="s">
        <v>56</v>
      </c>
      <c r="G17" s="18" t="s">
        <v>249</v>
      </c>
      <c r="H17" s="18" t="s">
        <v>252</v>
      </c>
      <c r="I17" s="18" t="s">
        <v>255</v>
      </c>
      <c r="J17" s="18" t="s">
        <v>253</v>
      </c>
      <c r="K17" s="18"/>
      <c r="L17" s="18"/>
    </row>
    <row r="18" spans="1:12" s="9" customFormat="1" ht="18" customHeight="1">
      <c r="A18" s="18">
        <v>16</v>
      </c>
      <c r="B18" s="19" t="s">
        <v>312</v>
      </c>
      <c r="C18" s="18" t="s">
        <v>69</v>
      </c>
      <c r="D18" s="33" t="s">
        <v>64</v>
      </c>
      <c r="E18" s="22" t="s">
        <v>70</v>
      </c>
      <c r="F18" s="21" t="s">
        <v>218</v>
      </c>
      <c r="G18" s="18" t="s">
        <v>249</v>
      </c>
      <c r="H18" s="18" t="s">
        <v>252</v>
      </c>
      <c r="I18" s="18" t="s">
        <v>255</v>
      </c>
      <c r="J18" s="18" t="s">
        <v>253</v>
      </c>
      <c r="K18" s="18"/>
      <c r="L18" s="18"/>
    </row>
    <row r="19" spans="1:12" s="9" customFormat="1" ht="18" customHeight="1">
      <c r="A19" s="18">
        <v>17</v>
      </c>
      <c r="B19" s="19" t="s">
        <v>313</v>
      </c>
      <c r="C19" s="18" t="s">
        <v>66</v>
      </c>
      <c r="D19" s="33" t="s">
        <v>64</v>
      </c>
      <c r="E19" s="22" t="s">
        <v>67</v>
      </c>
      <c r="F19" s="21" t="s">
        <v>68</v>
      </c>
      <c r="G19" s="18" t="s">
        <v>249</v>
      </c>
      <c r="H19" s="18" t="s">
        <v>252</v>
      </c>
      <c r="I19" s="18" t="s">
        <v>255</v>
      </c>
      <c r="J19" s="18" t="s">
        <v>253</v>
      </c>
      <c r="K19" s="18" t="s">
        <v>386</v>
      </c>
      <c r="L19" s="18" t="s">
        <v>285</v>
      </c>
    </row>
    <row r="20" spans="1:12" s="9" customFormat="1" ht="18" customHeight="1">
      <c r="A20" s="18">
        <v>18</v>
      </c>
      <c r="B20" s="19" t="s">
        <v>314</v>
      </c>
      <c r="C20" s="18" t="s">
        <v>63</v>
      </c>
      <c r="D20" s="33" t="s">
        <v>64</v>
      </c>
      <c r="E20" s="20" t="s">
        <v>205</v>
      </c>
      <c r="F20" s="21" t="s">
        <v>65</v>
      </c>
      <c r="G20" s="18" t="s">
        <v>249</v>
      </c>
      <c r="H20" s="18" t="s">
        <v>252</v>
      </c>
      <c r="I20" s="18" t="s">
        <v>255</v>
      </c>
      <c r="J20" s="18" t="s">
        <v>253</v>
      </c>
      <c r="K20" s="18" t="s">
        <v>386</v>
      </c>
      <c r="L20" s="18" t="s">
        <v>285</v>
      </c>
    </row>
    <row r="21" spans="1:12" s="9" customFormat="1" ht="18" customHeight="1">
      <c r="A21" s="18">
        <v>19</v>
      </c>
      <c r="B21" s="19" t="s">
        <v>315</v>
      </c>
      <c r="C21" s="18" t="s">
        <v>163</v>
      </c>
      <c r="D21" s="33" t="s">
        <v>151</v>
      </c>
      <c r="E21" s="20" t="s">
        <v>164</v>
      </c>
      <c r="F21" s="21" t="s">
        <v>165</v>
      </c>
      <c r="G21" s="18" t="s">
        <v>249</v>
      </c>
      <c r="H21" s="18" t="s">
        <v>252</v>
      </c>
      <c r="I21" s="18" t="s">
        <v>255</v>
      </c>
      <c r="J21" s="18" t="s">
        <v>253</v>
      </c>
      <c r="K21" s="18"/>
      <c r="L21" s="18" t="s">
        <v>285</v>
      </c>
    </row>
    <row r="22" spans="1:12" s="9" customFormat="1" ht="18" customHeight="1">
      <c r="A22" s="18">
        <v>20</v>
      </c>
      <c r="B22" s="19" t="s">
        <v>295</v>
      </c>
      <c r="C22" s="18" t="s">
        <v>160</v>
      </c>
      <c r="D22" s="33" t="s">
        <v>151</v>
      </c>
      <c r="E22" s="20" t="s">
        <v>161</v>
      </c>
      <c r="F22" s="21" t="s">
        <v>162</v>
      </c>
      <c r="G22" s="18" t="s">
        <v>249</v>
      </c>
      <c r="H22" s="18" t="s">
        <v>252</v>
      </c>
      <c r="I22" s="18" t="s">
        <v>255</v>
      </c>
      <c r="J22" s="18" t="s">
        <v>253</v>
      </c>
      <c r="K22" s="18"/>
      <c r="L22" s="18"/>
    </row>
    <row r="23" spans="1:12" s="9" customFormat="1" ht="18" customHeight="1">
      <c r="A23" s="18">
        <v>21</v>
      </c>
      <c r="B23" s="19" t="s">
        <v>316</v>
      </c>
      <c r="C23" s="18" t="s">
        <v>154</v>
      </c>
      <c r="D23" s="33" t="s">
        <v>151</v>
      </c>
      <c r="E23" s="20" t="s">
        <v>155</v>
      </c>
      <c r="F23" s="21" t="s">
        <v>156</v>
      </c>
      <c r="G23" s="18" t="s">
        <v>249</v>
      </c>
      <c r="H23" s="18" t="s">
        <v>252</v>
      </c>
      <c r="I23" s="18" t="s">
        <v>255</v>
      </c>
      <c r="J23" s="18" t="s">
        <v>253</v>
      </c>
      <c r="K23" s="18" t="s">
        <v>386</v>
      </c>
      <c r="L23" s="18" t="s">
        <v>285</v>
      </c>
    </row>
    <row r="24" spans="1:12" s="9" customFormat="1" ht="18" customHeight="1">
      <c r="A24" s="18">
        <v>22</v>
      </c>
      <c r="B24" s="19" t="s">
        <v>317</v>
      </c>
      <c r="C24" s="18" t="s">
        <v>150</v>
      </c>
      <c r="D24" s="33" t="s">
        <v>151</v>
      </c>
      <c r="E24" s="20" t="s">
        <v>152</v>
      </c>
      <c r="F24" s="21" t="s">
        <v>153</v>
      </c>
      <c r="G24" s="18" t="s">
        <v>249</v>
      </c>
      <c r="H24" s="18" t="s">
        <v>250</v>
      </c>
      <c r="I24" s="18" t="s">
        <v>255</v>
      </c>
      <c r="J24" s="18" t="s">
        <v>253</v>
      </c>
      <c r="K24" s="18"/>
      <c r="L24" s="18" t="s">
        <v>285</v>
      </c>
    </row>
    <row r="25" spans="1:12" s="9" customFormat="1" ht="18" customHeight="1">
      <c r="A25" s="18">
        <v>23</v>
      </c>
      <c r="B25" s="19" t="s">
        <v>318</v>
      </c>
      <c r="C25" s="18" t="s">
        <v>166</v>
      </c>
      <c r="D25" s="33" t="s">
        <v>151</v>
      </c>
      <c r="E25" s="20" t="s">
        <v>167</v>
      </c>
      <c r="F25" s="21" t="s">
        <v>168</v>
      </c>
      <c r="G25" s="18" t="s">
        <v>249</v>
      </c>
      <c r="H25" s="18" t="s">
        <v>250</v>
      </c>
      <c r="I25" s="18" t="s">
        <v>255</v>
      </c>
      <c r="J25" s="18" t="s">
        <v>253</v>
      </c>
      <c r="K25" s="18"/>
      <c r="L25" s="18" t="s">
        <v>285</v>
      </c>
    </row>
    <row r="26" spans="1:12" s="9" customFormat="1" ht="18" customHeight="1">
      <c r="A26" s="18">
        <v>24</v>
      </c>
      <c r="B26" s="19" t="s">
        <v>319</v>
      </c>
      <c r="C26" s="18" t="s">
        <v>172</v>
      </c>
      <c r="D26" s="33" t="s">
        <v>151</v>
      </c>
      <c r="E26" s="20" t="s">
        <v>173</v>
      </c>
      <c r="F26" s="21" t="s">
        <v>174</v>
      </c>
      <c r="G26" s="18" t="s">
        <v>249</v>
      </c>
      <c r="H26" s="18" t="s">
        <v>252</v>
      </c>
      <c r="I26" s="18" t="s">
        <v>255</v>
      </c>
      <c r="J26" s="18" t="s">
        <v>253</v>
      </c>
      <c r="K26" s="18"/>
      <c r="L26" s="18"/>
    </row>
    <row r="27" spans="1:12" s="9" customFormat="1" ht="18" customHeight="1">
      <c r="A27" s="18">
        <v>25</v>
      </c>
      <c r="B27" s="19" t="s">
        <v>320</v>
      </c>
      <c r="C27" s="18" t="s">
        <v>175</v>
      </c>
      <c r="D27" s="33" t="s">
        <v>151</v>
      </c>
      <c r="E27" s="20" t="s">
        <v>176</v>
      </c>
      <c r="F27" s="21" t="s">
        <v>177</v>
      </c>
      <c r="G27" s="18" t="s">
        <v>249</v>
      </c>
      <c r="H27" s="18" t="s">
        <v>250</v>
      </c>
      <c r="I27" s="18" t="s">
        <v>255</v>
      </c>
      <c r="J27" s="18" t="s">
        <v>253</v>
      </c>
      <c r="K27" s="18"/>
      <c r="L27" s="18" t="s">
        <v>285</v>
      </c>
    </row>
    <row r="28" spans="1:12" s="9" customFormat="1" ht="18" customHeight="1">
      <c r="A28" s="18">
        <v>26</v>
      </c>
      <c r="B28" s="19" t="s">
        <v>321</v>
      </c>
      <c r="C28" s="18" t="s">
        <v>157</v>
      </c>
      <c r="D28" s="33" t="s">
        <v>151</v>
      </c>
      <c r="E28" s="20" t="s">
        <v>158</v>
      </c>
      <c r="F28" s="21" t="s">
        <v>159</v>
      </c>
      <c r="G28" s="18" t="s">
        <v>249</v>
      </c>
      <c r="H28" s="18" t="s">
        <v>252</v>
      </c>
      <c r="I28" s="18" t="s">
        <v>255</v>
      </c>
      <c r="J28" s="18" t="s">
        <v>253</v>
      </c>
      <c r="K28" s="18" t="s">
        <v>386</v>
      </c>
      <c r="L28" s="18" t="s">
        <v>285</v>
      </c>
    </row>
    <row r="29" spans="1:12" s="9" customFormat="1" ht="18" customHeight="1">
      <c r="A29" s="18">
        <v>27</v>
      </c>
      <c r="B29" s="19" t="s">
        <v>322</v>
      </c>
      <c r="C29" s="18" t="s">
        <v>169</v>
      </c>
      <c r="D29" s="33" t="s">
        <v>151</v>
      </c>
      <c r="E29" s="20" t="s">
        <v>170</v>
      </c>
      <c r="F29" s="21" t="s">
        <v>171</v>
      </c>
      <c r="G29" s="18" t="s">
        <v>249</v>
      </c>
      <c r="H29" s="18" t="s">
        <v>252</v>
      </c>
      <c r="I29" s="18" t="s">
        <v>255</v>
      </c>
      <c r="J29" s="18" t="s">
        <v>253</v>
      </c>
      <c r="K29" s="18"/>
      <c r="L29" s="18"/>
    </row>
    <row r="30" spans="1:12" s="9" customFormat="1" ht="18" customHeight="1">
      <c r="A30" s="18">
        <v>28</v>
      </c>
      <c r="B30" s="19" t="s">
        <v>323</v>
      </c>
      <c r="C30" s="18" t="s">
        <v>178</v>
      </c>
      <c r="D30" s="33" t="s">
        <v>179</v>
      </c>
      <c r="E30" s="20" t="s">
        <v>180</v>
      </c>
      <c r="F30" s="21" t="s">
        <v>181</v>
      </c>
      <c r="G30" s="18" t="s">
        <v>249</v>
      </c>
      <c r="H30" s="18" t="s">
        <v>252</v>
      </c>
      <c r="I30" s="18" t="s">
        <v>255</v>
      </c>
      <c r="J30" s="18" t="s">
        <v>253</v>
      </c>
      <c r="K30" s="18"/>
      <c r="L30" s="18" t="s">
        <v>285</v>
      </c>
    </row>
    <row r="31" spans="1:12" s="9" customFormat="1" ht="18" customHeight="1">
      <c r="A31" s="18">
        <v>29</v>
      </c>
      <c r="B31" s="19" t="s">
        <v>324</v>
      </c>
      <c r="C31" s="18" t="s">
        <v>191</v>
      </c>
      <c r="D31" s="33" t="s">
        <v>179</v>
      </c>
      <c r="E31" s="20" t="s">
        <v>192</v>
      </c>
      <c r="F31" s="21" t="s">
        <v>193</v>
      </c>
      <c r="G31" s="18" t="s">
        <v>249</v>
      </c>
      <c r="H31" s="18" t="s">
        <v>252</v>
      </c>
      <c r="I31" s="18" t="s">
        <v>255</v>
      </c>
      <c r="J31" s="18" t="s">
        <v>253</v>
      </c>
      <c r="K31" s="18"/>
      <c r="L31" s="18"/>
    </row>
    <row r="32" spans="1:12" s="9" customFormat="1" ht="18" customHeight="1">
      <c r="A32" s="18">
        <v>30</v>
      </c>
      <c r="B32" s="19" t="s">
        <v>298</v>
      </c>
      <c r="C32" s="18" t="s">
        <v>194</v>
      </c>
      <c r="D32" s="33" t="s">
        <v>179</v>
      </c>
      <c r="E32" s="20" t="s">
        <v>195</v>
      </c>
      <c r="F32" s="21" t="s">
        <v>196</v>
      </c>
      <c r="G32" s="18" t="s">
        <v>249</v>
      </c>
      <c r="H32" s="18" t="s">
        <v>252</v>
      </c>
      <c r="I32" s="18" t="s">
        <v>255</v>
      </c>
      <c r="J32" s="18" t="s">
        <v>253</v>
      </c>
      <c r="K32" s="18"/>
      <c r="L32" s="18"/>
    </row>
    <row r="33" spans="1:12" s="9" customFormat="1" ht="18" customHeight="1">
      <c r="A33" s="18">
        <v>31</v>
      </c>
      <c r="B33" s="19" t="s">
        <v>325</v>
      </c>
      <c r="C33" s="18" t="s">
        <v>188</v>
      </c>
      <c r="D33" s="33" t="s">
        <v>179</v>
      </c>
      <c r="E33" s="20" t="s">
        <v>189</v>
      </c>
      <c r="F33" s="21" t="s">
        <v>190</v>
      </c>
      <c r="G33" s="18" t="s">
        <v>249</v>
      </c>
      <c r="H33" s="18" t="s">
        <v>250</v>
      </c>
      <c r="I33" s="18" t="s">
        <v>255</v>
      </c>
      <c r="J33" s="18" t="s">
        <v>253</v>
      </c>
      <c r="K33" s="18"/>
      <c r="L33" s="18" t="s">
        <v>285</v>
      </c>
    </row>
    <row r="34" spans="1:12" s="9" customFormat="1" ht="18" customHeight="1">
      <c r="A34" s="18">
        <v>32</v>
      </c>
      <c r="B34" s="19" t="s">
        <v>297</v>
      </c>
      <c r="C34" s="18" t="s">
        <v>185</v>
      </c>
      <c r="D34" s="33" t="s">
        <v>179</v>
      </c>
      <c r="E34" s="20" t="s">
        <v>186</v>
      </c>
      <c r="F34" s="21" t="s">
        <v>187</v>
      </c>
      <c r="G34" s="18" t="s">
        <v>249</v>
      </c>
      <c r="H34" s="18" t="s">
        <v>250</v>
      </c>
      <c r="I34" s="18" t="s">
        <v>255</v>
      </c>
      <c r="J34" s="18" t="s">
        <v>253</v>
      </c>
      <c r="K34" s="18"/>
      <c r="L34" s="18" t="s">
        <v>285</v>
      </c>
    </row>
    <row r="35" spans="1:12" s="9" customFormat="1" ht="18" customHeight="1">
      <c r="A35" s="18">
        <v>33</v>
      </c>
      <c r="B35" s="19" t="s">
        <v>326</v>
      </c>
      <c r="C35" s="18" t="s">
        <v>182</v>
      </c>
      <c r="D35" s="33" t="s">
        <v>179</v>
      </c>
      <c r="E35" s="20" t="s">
        <v>183</v>
      </c>
      <c r="F35" s="21" t="s">
        <v>184</v>
      </c>
      <c r="G35" s="18" t="s">
        <v>249</v>
      </c>
      <c r="H35" s="18" t="s">
        <v>252</v>
      </c>
      <c r="I35" s="18" t="s">
        <v>255</v>
      </c>
      <c r="J35" s="18" t="s">
        <v>253</v>
      </c>
      <c r="K35" s="18"/>
      <c r="L35" s="18"/>
    </row>
    <row r="36" spans="1:12" s="9" customFormat="1" ht="18" customHeight="1">
      <c r="A36" s="18">
        <v>34</v>
      </c>
      <c r="B36" s="19" t="s">
        <v>327</v>
      </c>
      <c r="C36" s="18" t="s">
        <v>197</v>
      </c>
      <c r="D36" s="33" t="s">
        <v>198</v>
      </c>
      <c r="E36" s="20" t="s">
        <v>199</v>
      </c>
      <c r="F36" s="21" t="s">
        <v>226</v>
      </c>
      <c r="G36" s="18" t="s">
        <v>249</v>
      </c>
      <c r="H36" s="18" t="s">
        <v>252</v>
      </c>
      <c r="I36" s="18" t="s">
        <v>255</v>
      </c>
      <c r="J36" s="18" t="s">
        <v>253</v>
      </c>
      <c r="K36" s="18"/>
      <c r="L36" s="18"/>
    </row>
    <row r="37" spans="1:12" s="9" customFormat="1" ht="18" customHeight="1">
      <c r="A37" s="18">
        <v>35</v>
      </c>
      <c r="B37" s="19" t="s">
        <v>328</v>
      </c>
      <c r="C37" s="18" t="s">
        <v>22</v>
      </c>
      <c r="D37" s="33" t="s">
        <v>14</v>
      </c>
      <c r="E37" s="20" t="s">
        <v>23</v>
      </c>
      <c r="F37" s="21" t="s">
        <v>231</v>
      </c>
      <c r="G37" s="18" t="s">
        <v>249</v>
      </c>
      <c r="H37" s="18" t="s">
        <v>252</v>
      </c>
      <c r="I37" s="18" t="s">
        <v>385</v>
      </c>
      <c r="J37" s="18"/>
      <c r="K37" s="18" t="s">
        <v>279</v>
      </c>
      <c r="L37" s="18" t="s">
        <v>380</v>
      </c>
    </row>
    <row r="38" spans="1:12" s="9" customFormat="1" ht="18" customHeight="1">
      <c r="A38" s="18">
        <v>36</v>
      </c>
      <c r="B38" s="19" t="s">
        <v>329</v>
      </c>
      <c r="C38" s="18" t="s">
        <v>17</v>
      </c>
      <c r="D38" s="33" t="s">
        <v>14</v>
      </c>
      <c r="E38" s="20" t="s">
        <v>18</v>
      </c>
      <c r="F38" s="21" t="s">
        <v>229</v>
      </c>
      <c r="G38" s="18" t="s">
        <v>249</v>
      </c>
      <c r="H38" s="18" t="s">
        <v>252</v>
      </c>
      <c r="I38" s="18" t="s">
        <v>385</v>
      </c>
      <c r="J38" s="18"/>
      <c r="K38" s="18" t="s">
        <v>279</v>
      </c>
      <c r="L38" s="18" t="s">
        <v>380</v>
      </c>
    </row>
    <row r="39" spans="1:12" s="11" customFormat="1" ht="18" hidden="1" customHeight="1">
      <c r="A39" s="23">
        <v>37</v>
      </c>
      <c r="B39" s="24" t="s">
        <v>51</v>
      </c>
      <c r="C39" s="23" t="s">
        <v>286</v>
      </c>
      <c r="D39" s="24" t="s">
        <v>14</v>
      </c>
      <c r="E39" s="25" t="s">
        <v>256</v>
      </c>
      <c r="F39" s="25" t="s">
        <v>257</v>
      </c>
      <c r="G39" s="23"/>
      <c r="H39" s="23"/>
      <c r="I39" s="23" t="s">
        <v>385</v>
      </c>
      <c r="J39" s="23"/>
      <c r="K39" s="23"/>
      <c r="L39" s="23"/>
    </row>
    <row r="40" spans="1:12" s="9" customFormat="1" ht="18" customHeight="1">
      <c r="A40" s="18">
        <v>38</v>
      </c>
      <c r="B40" s="19" t="s">
        <v>330</v>
      </c>
      <c r="C40" s="18" t="s">
        <v>19</v>
      </c>
      <c r="D40" s="33" t="s">
        <v>14</v>
      </c>
      <c r="E40" s="20" t="s">
        <v>20</v>
      </c>
      <c r="F40" s="21" t="s">
        <v>21</v>
      </c>
      <c r="G40" s="18" t="s">
        <v>249</v>
      </c>
      <c r="H40" s="18" t="s">
        <v>252</v>
      </c>
      <c r="I40" s="18" t="s">
        <v>385</v>
      </c>
      <c r="J40" s="18"/>
      <c r="K40" s="18"/>
      <c r="L40" s="18"/>
    </row>
    <row r="41" spans="1:12" s="9" customFormat="1" ht="18" customHeight="1">
      <c r="A41" s="18">
        <v>39</v>
      </c>
      <c r="B41" s="19" t="s">
        <v>331</v>
      </c>
      <c r="C41" s="18" t="s">
        <v>15</v>
      </c>
      <c r="D41" s="33" t="s">
        <v>14</v>
      </c>
      <c r="E41" s="20" t="s">
        <v>16</v>
      </c>
      <c r="F41" s="21" t="s">
        <v>230</v>
      </c>
      <c r="G41" s="18" t="s">
        <v>249</v>
      </c>
      <c r="H41" s="18" t="s">
        <v>252</v>
      </c>
      <c r="I41" s="18" t="s">
        <v>385</v>
      </c>
      <c r="J41" s="18"/>
      <c r="K41" s="18" t="s">
        <v>279</v>
      </c>
      <c r="L41" s="18" t="s">
        <v>380</v>
      </c>
    </row>
    <row r="42" spans="1:12" s="11" customFormat="1" ht="18" customHeight="1">
      <c r="A42" s="23">
        <v>40</v>
      </c>
      <c r="B42" s="24" t="s">
        <v>370</v>
      </c>
      <c r="C42" s="23" t="s">
        <v>292</v>
      </c>
      <c r="D42" s="34" t="s">
        <v>14</v>
      </c>
      <c r="E42" s="26" t="s">
        <v>24</v>
      </c>
      <c r="F42" s="25" t="s">
        <v>247</v>
      </c>
      <c r="G42" s="23" t="s">
        <v>249</v>
      </c>
      <c r="H42" s="23"/>
      <c r="I42" s="23" t="s">
        <v>385</v>
      </c>
      <c r="J42" s="23"/>
      <c r="K42" s="23"/>
      <c r="L42" s="23" t="s">
        <v>285</v>
      </c>
    </row>
    <row r="43" spans="1:12" s="9" customFormat="1" ht="18" customHeight="1">
      <c r="A43" s="18">
        <v>41</v>
      </c>
      <c r="B43" s="19" t="s">
        <v>332</v>
      </c>
      <c r="C43" s="18" t="s">
        <v>13</v>
      </c>
      <c r="D43" s="33" t="s">
        <v>14</v>
      </c>
      <c r="E43" s="20" t="s">
        <v>276</v>
      </c>
      <c r="F43" s="21" t="s">
        <v>243</v>
      </c>
      <c r="G43" s="18" t="s">
        <v>249</v>
      </c>
      <c r="H43" s="18"/>
      <c r="I43" s="18"/>
      <c r="J43" s="18"/>
      <c r="K43" s="18" t="s">
        <v>279</v>
      </c>
      <c r="L43" s="18" t="s">
        <v>380</v>
      </c>
    </row>
    <row r="44" spans="1:12" s="10" customFormat="1" ht="18" customHeight="1">
      <c r="A44" s="28">
        <v>42</v>
      </c>
      <c r="B44" s="29" t="s">
        <v>333</v>
      </c>
      <c r="C44" s="28" t="s">
        <v>396</v>
      </c>
      <c r="D44" s="35" t="s">
        <v>43</v>
      </c>
      <c r="E44" s="30" t="s">
        <v>397</v>
      </c>
      <c r="F44" s="31" t="s">
        <v>395</v>
      </c>
      <c r="G44" s="28" t="s">
        <v>249</v>
      </c>
      <c r="H44" s="28"/>
      <c r="I44" s="28" t="s">
        <v>385</v>
      </c>
      <c r="J44" s="28"/>
      <c r="K44" s="28" t="s">
        <v>279</v>
      </c>
      <c r="L44" s="28" t="s">
        <v>380</v>
      </c>
    </row>
    <row r="45" spans="1:12" s="9" customFormat="1" ht="18" customHeight="1">
      <c r="A45" s="18">
        <v>43</v>
      </c>
      <c r="B45" s="19" t="s">
        <v>334</v>
      </c>
      <c r="C45" s="18" t="s">
        <v>42</v>
      </c>
      <c r="D45" s="33" t="s">
        <v>43</v>
      </c>
      <c r="E45" s="20" t="s">
        <v>212</v>
      </c>
      <c r="F45" s="21" t="s">
        <v>44</v>
      </c>
      <c r="G45" s="18" t="s">
        <v>249</v>
      </c>
      <c r="H45" s="18"/>
      <c r="I45" s="18" t="s">
        <v>385</v>
      </c>
      <c r="J45" s="18"/>
      <c r="K45" s="18" t="s">
        <v>279</v>
      </c>
      <c r="L45" s="18" t="s">
        <v>380</v>
      </c>
    </row>
    <row r="46" spans="1:12" s="9" customFormat="1" ht="18" customHeight="1">
      <c r="A46" s="18">
        <v>44</v>
      </c>
      <c r="B46" s="19" t="s">
        <v>335</v>
      </c>
      <c r="C46" s="18" t="s">
        <v>45</v>
      </c>
      <c r="D46" s="33" t="s">
        <v>46</v>
      </c>
      <c r="E46" s="20" t="s">
        <v>47</v>
      </c>
      <c r="F46" s="21" t="s">
        <v>222</v>
      </c>
      <c r="G46" s="18" t="s">
        <v>249</v>
      </c>
      <c r="H46" s="18" t="s">
        <v>252</v>
      </c>
      <c r="I46" s="18" t="s">
        <v>255</v>
      </c>
      <c r="J46" s="18" t="s">
        <v>253</v>
      </c>
      <c r="K46" s="18" t="s">
        <v>386</v>
      </c>
      <c r="L46" s="18" t="s">
        <v>285</v>
      </c>
    </row>
    <row r="47" spans="1:12" s="9" customFormat="1" ht="18" customHeight="1">
      <c r="A47" s="18">
        <v>45</v>
      </c>
      <c r="B47" s="19" t="s">
        <v>336</v>
      </c>
      <c r="C47" s="18" t="s">
        <v>48</v>
      </c>
      <c r="D47" s="33" t="s">
        <v>46</v>
      </c>
      <c r="E47" s="20" t="s">
        <v>207</v>
      </c>
      <c r="F47" s="21" t="s">
        <v>232</v>
      </c>
      <c r="G47" s="18" t="s">
        <v>249</v>
      </c>
      <c r="H47" s="18" t="s">
        <v>252</v>
      </c>
      <c r="I47" s="18" t="s">
        <v>385</v>
      </c>
      <c r="J47" s="18"/>
      <c r="K47" s="18" t="s">
        <v>279</v>
      </c>
      <c r="L47" s="18" t="s">
        <v>380</v>
      </c>
    </row>
    <row r="48" spans="1:12" s="11" customFormat="1" ht="18" customHeight="1">
      <c r="A48" s="23">
        <v>46</v>
      </c>
      <c r="B48" s="24" t="s">
        <v>371</v>
      </c>
      <c r="C48" s="23" t="s">
        <v>287</v>
      </c>
      <c r="D48" s="34" t="s">
        <v>46</v>
      </c>
      <c r="E48" s="26" t="s">
        <v>244</v>
      </c>
      <c r="F48" s="25" t="s">
        <v>52</v>
      </c>
      <c r="G48" s="23" t="s">
        <v>249</v>
      </c>
      <c r="H48" s="23"/>
      <c r="I48" s="23" t="s">
        <v>385</v>
      </c>
      <c r="J48" s="23"/>
      <c r="K48" s="23"/>
      <c r="L48" s="23" t="s">
        <v>285</v>
      </c>
    </row>
    <row r="49" spans="1:12" s="9" customFormat="1" ht="18" customHeight="1">
      <c r="A49" s="18">
        <v>47</v>
      </c>
      <c r="B49" s="19" t="s">
        <v>337</v>
      </c>
      <c r="C49" s="18" t="s">
        <v>49</v>
      </c>
      <c r="D49" s="33" t="s">
        <v>46</v>
      </c>
      <c r="E49" s="20" t="s">
        <v>381</v>
      </c>
      <c r="F49" s="21" t="s">
        <v>50</v>
      </c>
      <c r="G49" s="18" t="s">
        <v>249</v>
      </c>
      <c r="H49" s="18" t="s">
        <v>383</v>
      </c>
      <c r="I49" s="18" t="s">
        <v>385</v>
      </c>
      <c r="J49" s="18" t="s">
        <v>253</v>
      </c>
      <c r="K49" s="18"/>
      <c r="L49" s="18" t="s">
        <v>382</v>
      </c>
    </row>
    <row r="50" spans="1:12" s="9" customFormat="1" ht="18" customHeight="1">
      <c r="A50" s="18">
        <v>48</v>
      </c>
      <c r="B50" s="19" t="s">
        <v>338</v>
      </c>
      <c r="C50" s="18" t="s">
        <v>74</v>
      </c>
      <c r="D50" s="33" t="s">
        <v>72</v>
      </c>
      <c r="E50" s="20" t="s">
        <v>391</v>
      </c>
      <c r="F50" s="21" t="s">
        <v>75</v>
      </c>
      <c r="G50" s="18" t="s">
        <v>249</v>
      </c>
      <c r="H50" s="18"/>
      <c r="I50" s="18" t="s">
        <v>385</v>
      </c>
      <c r="J50" s="18"/>
      <c r="K50" s="18"/>
      <c r="L50" s="18" t="s">
        <v>285</v>
      </c>
    </row>
    <row r="51" spans="1:12" s="9" customFormat="1" ht="18" customHeight="1">
      <c r="A51" s="18">
        <v>49</v>
      </c>
      <c r="B51" s="19" t="s">
        <v>339</v>
      </c>
      <c r="C51" s="18" t="s">
        <v>73</v>
      </c>
      <c r="D51" s="33" t="s">
        <v>72</v>
      </c>
      <c r="E51" s="22" t="s">
        <v>208</v>
      </c>
      <c r="F51" s="21" t="s">
        <v>234</v>
      </c>
      <c r="G51" s="18" t="s">
        <v>249</v>
      </c>
      <c r="H51" s="18" t="s">
        <v>252</v>
      </c>
      <c r="I51" s="18" t="s">
        <v>385</v>
      </c>
      <c r="J51" s="18"/>
      <c r="K51" s="18" t="s">
        <v>279</v>
      </c>
      <c r="L51" s="18" t="s">
        <v>380</v>
      </c>
    </row>
    <row r="52" spans="1:12" s="9" customFormat="1" ht="18" customHeight="1">
      <c r="A52" s="18">
        <v>50</v>
      </c>
      <c r="B52" s="19" t="s">
        <v>340</v>
      </c>
      <c r="C52" s="18" t="s">
        <v>71</v>
      </c>
      <c r="D52" s="33" t="s">
        <v>72</v>
      </c>
      <c r="E52" s="22" t="s">
        <v>209</v>
      </c>
      <c r="F52" s="21" t="s">
        <v>235</v>
      </c>
      <c r="G52" s="18" t="s">
        <v>249</v>
      </c>
      <c r="H52" s="18" t="s">
        <v>252</v>
      </c>
      <c r="I52" s="18" t="s">
        <v>385</v>
      </c>
      <c r="J52" s="18"/>
      <c r="K52" s="18" t="s">
        <v>279</v>
      </c>
      <c r="L52" s="18" t="s">
        <v>380</v>
      </c>
    </row>
    <row r="53" spans="1:12" s="11" customFormat="1" ht="18" customHeight="1">
      <c r="A53" s="23">
        <v>51</v>
      </c>
      <c r="B53" s="24" t="s">
        <v>372</v>
      </c>
      <c r="C53" s="23" t="s">
        <v>293</v>
      </c>
      <c r="D53" s="34" t="s">
        <v>72</v>
      </c>
      <c r="E53" s="26" t="s">
        <v>77</v>
      </c>
      <c r="F53" s="25" t="s">
        <v>78</v>
      </c>
      <c r="G53" s="23" t="s">
        <v>249</v>
      </c>
      <c r="H53" s="23"/>
      <c r="I53" s="23" t="s">
        <v>385</v>
      </c>
      <c r="J53" s="23"/>
      <c r="K53" s="23"/>
      <c r="L53" s="23" t="s">
        <v>285</v>
      </c>
    </row>
    <row r="54" spans="1:12" s="9" customFormat="1" ht="18" customHeight="1">
      <c r="A54" s="18">
        <v>52</v>
      </c>
      <c r="B54" s="19" t="s">
        <v>341</v>
      </c>
      <c r="C54" s="18" t="s">
        <v>76</v>
      </c>
      <c r="D54" s="33" t="s">
        <v>72</v>
      </c>
      <c r="E54" s="20" t="s">
        <v>260</v>
      </c>
      <c r="F54" s="27" t="s">
        <v>223</v>
      </c>
      <c r="G54" s="18" t="s">
        <v>249</v>
      </c>
      <c r="H54" s="18"/>
      <c r="I54" s="18" t="s">
        <v>385</v>
      </c>
      <c r="J54" s="18"/>
      <c r="K54" s="18" t="s">
        <v>279</v>
      </c>
      <c r="L54" s="18" t="s">
        <v>380</v>
      </c>
    </row>
    <row r="55" spans="1:12" s="11" customFormat="1" ht="18" customHeight="1">
      <c r="A55" s="23">
        <v>53</v>
      </c>
      <c r="B55" s="24" t="s">
        <v>373</v>
      </c>
      <c r="C55" s="23" t="s">
        <v>290</v>
      </c>
      <c r="D55" s="34" t="s">
        <v>86</v>
      </c>
      <c r="E55" s="26" t="s">
        <v>140</v>
      </c>
      <c r="F55" s="25" t="s">
        <v>141</v>
      </c>
      <c r="G55" s="23" t="s">
        <v>249</v>
      </c>
      <c r="H55" s="23"/>
      <c r="I55" s="23" t="s">
        <v>385</v>
      </c>
      <c r="J55" s="23"/>
      <c r="K55" s="23"/>
      <c r="L55" s="23" t="s">
        <v>285</v>
      </c>
    </row>
    <row r="56" spans="1:12" s="9" customFormat="1" ht="18" customHeight="1">
      <c r="A56" s="18">
        <v>54</v>
      </c>
      <c r="B56" s="19" t="s">
        <v>342</v>
      </c>
      <c r="C56" s="18" t="s">
        <v>113</v>
      </c>
      <c r="D56" s="33" t="s">
        <v>86</v>
      </c>
      <c r="E56" s="20" t="s">
        <v>114</v>
      </c>
      <c r="F56" s="21" t="s">
        <v>115</v>
      </c>
      <c r="G56" s="18" t="s">
        <v>249</v>
      </c>
      <c r="H56" s="18"/>
      <c r="I56" s="18"/>
      <c r="J56" s="18"/>
      <c r="K56" s="18" t="s">
        <v>279</v>
      </c>
      <c r="L56" s="18" t="s">
        <v>380</v>
      </c>
    </row>
    <row r="57" spans="1:12" s="9" customFormat="1" ht="18" customHeight="1">
      <c r="A57" s="18">
        <v>55</v>
      </c>
      <c r="B57" s="19" t="s">
        <v>343</v>
      </c>
      <c r="C57" s="18" t="s">
        <v>105</v>
      </c>
      <c r="D57" s="33" t="s">
        <v>86</v>
      </c>
      <c r="E57" s="20" t="s">
        <v>213</v>
      </c>
      <c r="F57" s="21" t="s">
        <v>270</v>
      </c>
      <c r="G57" s="18" t="s">
        <v>249</v>
      </c>
      <c r="H57" s="18"/>
      <c r="I57" s="18"/>
      <c r="J57" s="18"/>
      <c r="K57" s="18" t="s">
        <v>279</v>
      </c>
      <c r="L57" s="18" t="s">
        <v>380</v>
      </c>
    </row>
    <row r="58" spans="1:12" s="9" customFormat="1" ht="18" customHeight="1">
      <c r="A58" s="18">
        <v>56</v>
      </c>
      <c r="B58" s="19" t="s">
        <v>344</v>
      </c>
      <c r="C58" s="18" t="s">
        <v>90</v>
      </c>
      <c r="D58" s="33" t="s">
        <v>86</v>
      </c>
      <c r="E58" s="20" t="s">
        <v>215</v>
      </c>
      <c r="F58" s="21" t="s">
        <v>91</v>
      </c>
      <c r="G58" s="18" t="s">
        <v>249</v>
      </c>
      <c r="H58" s="18"/>
      <c r="I58" s="18"/>
      <c r="J58" s="18"/>
      <c r="K58" s="18" t="s">
        <v>279</v>
      </c>
      <c r="L58" s="18" t="s">
        <v>380</v>
      </c>
    </row>
    <row r="59" spans="1:12" s="11" customFormat="1" ht="18" customHeight="1">
      <c r="A59" s="23">
        <v>57</v>
      </c>
      <c r="B59" s="24" t="s">
        <v>374</v>
      </c>
      <c r="C59" s="23" t="s">
        <v>147</v>
      </c>
      <c r="D59" s="34" t="s">
        <v>86</v>
      </c>
      <c r="E59" s="26" t="s">
        <v>148</v>
      </c>
      <c r="F59" s="25" t="s">
        <v>149</v>
      </c>
      <c r="G59" s="23" t="s">
        <v>249</v>
      </c>
      <c r="H59" s="23"/>
      <c r="I59" s="23" t="s">
        <v>385</v>
      </c>
      <c r="J59" s="23"/>
      <c r="K59" s="23"/>
      <c r="L59" s="23" t="s">
        <v>285</v>
      </c>
    </row>
    <row r="60" spans="1:12" s="9" customFormat="1" ht="18" customHeight="1">
      <c r="A60" s="18">
        <v>58</v>
      </c>
      <c r="B60" s="19" t="s">
        <v>345</v>
      </c>
      <c r="C60" s="18" t="s">
        <v>111</v>
      </c>
      <c r="D60" s="33" t="s">
        <v>86</v>
      </c>
      <c r="E60" s="20" t="s">
        <v>204</v>
      </c>
      <c r="F60" s="27" t="s">
        <v>227</v>
      </c>
      <c r="G60" s="18" t="s">
        <v>249</v>
      </c>
      <c r="H60" s="18"/>
      <c r="I60" s="18" t="s">
        <v>385</v>
      </c>
      <c r="J60" s="18"/>
      <c r="K60" s="18" t="s">
        <v>279</v>
      </c>
      <c r="L60" s="18" t="s">
        <v>380</v>
      </c>
    </row>
    <row r="61" spans="1:12" s="9" customFormat="1" ht="18" customHeight="1">
      <c r="A61" s="18">
        <v>59</v>
      </c>
      <c r="B61" s="19" t="s">
        <v>346</v>
      </c>
      <c r="C61" s="18" t="s">
        <v>109</v>
      </c>
      <c r="D61" s="33" t="s">
        <v>86</v>
      </c>
      <c r="E61" s="20" t="s">
        <v>110</v>
      </c>
      <c r="F61" s="21" t="s">
        <v>241</v>
      </c>
      <c r="G61" s="18" t="s">
        <v>249</v>
      </c>
      <c r="H61" s="18"/>
      <c r="I61" s="18"/>
      <c r="J61" s="18"/>
      <c r="K61" s="18" t="s">
        <v>279</v>
      </c>
      <c r="L61" s="18" t="s">
        <v>380</v>
      </c>
    </row>
    <row r="62" spans="1:12" s="9" customFormat="1" ht="18" customHeight="1">
      <c r="A62" s="18">
        <v>60</v>
      </c>
      <c r="B62" s="19" t="s">
        <v>347</v>
      </c>
      <c r="C62" s="18" t="s">
        <v>128</v>
      </c>
      <c r="D62" s="33" t="s">
        <v>86</v>
      </c>
      <c r="E62" s="20" t="s">
        <v>129</v>
      </c>
      <c r="F62" s="21" t="s">
        <v>130</v>
      </c>
      <c r="G62" s="18" t="s">
        <v>249</v>
      </c>
      <c r="H62" s="18"/>
      <c r="I62" s="18"/>
      <c r="J62" s="18"/>
      <c r="K62" s="18" t="s">
        <v>279</v>
      </c>
      <c r="L62" s="18" t="s">
        <v>380</v>
      </c>
    </row>
    <row r="63" spans="1:12" s="11" customFormat="1" ht="18" customHeight="1">
      <c r="A63" s="23">
        <v>61</v>
      </c>
      <c r="B63" s="24" t="s">
        <v>375</v>
      </c>
      <c r="C63" s="23" t="s">
        <v>133</v>
      </c>
      <c r="D63" s="34" t="s">
        <v>86</v>
      </c>
      <c r="E63" s="26" t="s">
        <v>134</v>
      </c>
      <c r="F63" s="25" t="s">
        <v>245</v>
      </c>
      <c r="G63" s="23" t="s">
        <v>249</v>
      </c>
      <c r="H63" s="23"/>
      <c r="I63" s="23" t="s">
        <v>385</v>
      </c>
      <c r="J63" s="23"/>
      <c r="K63" s="23"/>
      <c r="L63" s="23" t="s">
        <v>285</v>
      </c>
    </row>
    <row r="64" spans="1:12" s="9" customFormat="1" ht="18" customHeight="1">
      <c r="A64" s="18">
        <v>62</v>
      </c>
      <c r="B64" s="19" t="s">
        <v>348</v>
      </c>
      <c r="C64" s="18" t="s">
        <v>119</v>
      </c>
      <c r="D64" s="33" t="s">
        <v>86</v>
      </c>
      <c r="E64" s="20" t="s">
        <v>392</v>
      </c>
      <c r="F64" s="21" t="s">
        <v>242</v>
      </c>
      <c r="G64" s="18" t="s">
        <v>249</v>
      </c>
      <c r="H64" s="18"/>
      <c r="I64" s="18"/>
      <c r="J64" s="18"/>
      <c r="K64" s="18" t="s">
        <v>279</v>
      </c>
      <c r="L64" s="18" t="s">
        <v>380</v>
      </c>
    </row>
    <row r="65" spans="1:12" s="9" customFormat="1" ht="18" customHeight="1">
      <c r="A65" s="18">
        <v>63</v>
      </c>
      <c r="B65" s="19" t="s">
        <v>350</v>
      </c>
      <c r="C65" s="18" t="s">
        <v>123</v>
      </c>
      <c r="D65" s="33" t="s">
        <v>86</v>
      </c>
      <c r="E65" s="20" t="s">
        <v>210</v>
      </c>
      <c r="F65" s="21" t="s">
        <v>267</v>
      </c>
      <c r="G65" s="18" t="s">
        <v>249</v>
      </c>
      <c r="H65" s="18"/>
      <c r="I65" s="18" t="s">
        <v>385</v>
      </c>
      <c r="J65" s="18"/>
      <c r="K65" s="18" t="s">
        <v>280</v>
      </c>
      <c r="L65" s="18" t="s">
        <v>380</v>
      </c>
    </row>
    <row r="66" spans="1:12" s="11" customFormat="1" ht="18" customHeight="1">
      <c r="A66" s="23">
        <v>64</v>
      </c>
      <c r="B66" s="24" t="s">
        <v>376</v>
      </c>
      <c r="C66" s="23" t="s">
        <v>135</v>
      </c>
      <c r="D66" s="34" t="s">
        <v>86</v>
      </c>
      <c r="E66" s="26" t="s">
        <v>136</v>
      </c>
      <c r="F66" s="25" t="s">
        <v>137</v>
      </c>
      <c r="G66" s="23" t="s">
        <v>249</v>
      </c>
      <c r="H66" s="23"/>
      <c r="I66" s="23" t="s">
        <v>385</v>
      </c>
      <c r="J66" s="23"/>
      <c r="K66" s="23"/>
      <c r="L66" s="23" t="s">
        <v>285</v>
      </c>
    </row>
    <row r="67" spans="1:12" s="9" customFormat="1" ht="18" customHeight="1">
      <c r="A67" s="18">
        <v>65</v>
      </c>
      <c r="B67" s="19" t="s">
        <v>351</v>
      </c>
      <c r="C67" s="18" t="s">
        <v>112</v>
      </c>
      <c r="D67" s="33" t="s">
        <v>86</v>
      </c>
      <c r="E67" s="20" t="s">
        <v>202</v>
      </c>
      <c r="F67" s="21" t="s">
        <v>224</v>
      </c>
      <c r="G67" s="18" t="s">
        <v>249</v>
      </c>
      <c r="H67" s="18"/>
      <c r="I67" s="18" t="s">
        <v>385</v>
      </c>
      <c r="J67" s="18"/>
      <c r="K67" s="18" t="s">
        <v>279</v>
      </c>
      <c r="L67" s="18" t="s">
        <v>380</v>
      </c>
    </row>
    <row r="68" spans="1:12" s="9" customFormat="1" ht="18" customHeight="1">
      <c r="A68" s="18">
        <v>66</v>
      </c>
      <c r="B68" s="19" t="s">
        <v>352</v>
      </c>
      <c r="C68" s="18" t="s">
        <v>124</v>
      </c>
      <c r="D68" s="33" t="s">
        <v>86</v>
      </c>
      <c r="E68" s="20" t="s">
        <v>125</v>
      </c>
      <c r="F68" s="21" t="s">
        <v>265</v>
      </c>
      <c r="G68" s="18" t="s">
        <v>249</v>
      </c>
      <c r="H68" s="18"/>
      <c r="I68" s="18" t="s">
        <v>385</v>
      </c>
      <c r="J68" s="18"/>
      <c r="K68" s="18" t="s">
        <v>283</v>
      </c>
      <c r="L68" s="18" t="s">
        <v>380</v>
      </c>
    </row>
    <row r="69" spans="1:12" s="9" customFormat="1" ht="18" customHeight="1">
      <c r="A69" s="18">
        <v>67</v>
      </c>
      <c r="B69" s="19" t="s">
        <v>349</v>
      </c>
      <c r="C69" s="18" t="s">
        <v>116</v>
      </c>
      <c r="D69" s="33" t="s">
        <v>86</v>
      </c>
      <c r="E69" s="20" t="s">
        <v>262</v>
      </c>
      <c r="F69" s="21" t="s">
        <v>263</v>
      </c>
      <c r="G69" s="18" t="s">
        <v>249</v>
      </c>
      <c r="H69" s="18"/>
      <c r="I69" s="18" t="s">
        <v>385</v>
      </c>
      <c r="J69" s="18"/>
      <c r="K69" s="18" t="s">
        <v>279</v>
      </c>
      <c r="L69" s="18" t="s">
        <v>380</v>
      </c>
    </row>
    <row r="70" spans="1:12" s="9" customFormat="1" ht="18" customHeight="1">
      <c r="A70" s="18">
        <v>68</v>
      </c>
      <c r="B70" s="19" t="s">
        <v>353</v>
      </c>
      <c r="C70" s="18" t="s">
        <v>92</v>
      </c>
      <c r="D70" s="33" t="s">
        <v>86</v>
      </c>
      <c r="E70" s="20" t="s">
        <v>93</v>
      </c>
      <c r="F70" s="21" t="s">
        <v>273</v>
      </c>
      <c r="G70" s="18" t="s">
        <v>249</v>
      </c>
      <c r="H70" s="18"/>
      <c r="I70" s="18"/>
      <c r="J70" s="18"/>
      <c r="K70" s="18" t="s">
        <v>279</v>
      </c>
      <c r="L70" s="18" t="s">
        <v>380</v>
      </c>
    </row>
    <row r="71" spans="1:12" s="9" customFormat="1" ht="18" customHeight="1">
      <c r="A71" s="18">
        <v>69</v>
      </c>
      <c r="B71" s="19" t="s">
        <v>354</v>
      </c>
      <c r="C71" s="18" t="s">
        <v>126</v>
      </c>
      <c r="D71" s="33" t="s">
        <v>86</v>
      </c>
      <c r="E71" s="20" t="s">
        <v>127</v>
      </c>
      <c r="F71" s="21" t="s">
        <v>393</v>
      </c>
      <c r="G71" s="18" t="s">
        <v>249</v>
      </c>
      <c r="H71" s="18"/>
      <c r="I71" s="18"/>
      <c r="J71" s="18"/>
      <c r="K71" s="18" t="s">
        <v>279</v>
      </c>
      <c r="L71" s="18" t="s">
        <v>380</v>
      </c>
    </row>
    <row r="72" spans="1:12" s="11" customFormat="1" ht="18" customHeight="1">
      <c r="A72" s="23">
        <v>70</v>
      </c>
      <c r="B72" s="24" t="s">
        <v>377</v>
      </c>
      <c r="C72" s="23" t="s">
        <v>142</v>
      </c>
      <c r="D72" s="34" t="s">
        <v>86</v>
      </c>
      <c r="E72" s="26" t="s">
        <v>143</v>
      </c>
      <c r="F72" s="25" t="s">
        <v>144</v>
      </c>
      <c r="G72" s="23" t="s">
        <v>249</v>
      </c>
      <c r="H72" s="23"/>
      <c r="I72" s="23" t="s">
        <v>385</v>
      </c>
      <c r="J72" s="23"/>
      <c r="K72" s="23"/>
      <c r="L72" s="23" t="s">
        <v>285</v>
      </c>
    </row>
    <row r="73" spans="1:12" s="9" customFormat="1" ht="18" customHeight="1">
      <c r="A73" s="18">
        <v>71</v>
      </c>
      <c r="B73" s="19" t="s">
        <v>355</v>
      </c>
      <c r="C73" s="18" t="s">
        <v>120</v>
      </c>
      <c r="D73" s="33" t="s">
        <v>86</v>
      </c>
      <c r="E73" s="20" t="s">
        <v>274</v>
      </c>
      <c r="F73" s="21" t="s">
        <v>275</v>
      </c>
      <c r="G73" s="18" t="s">
        <v>249</v>
      </c>
      <c r="H73" s="18"/>
      <c r="I73" s="18"/>
      <c r="J73" s="18"/>
      <c r="K73" s="18" t="s">
        <v>279</v>
      </c>
      <c r="L73" s="18" t="s">
        <v>380</v>
      </c>
    </row>
    <row r="74" spans="1:12" s="9" customFormat="1" ht="18" customHeight="1">
      <c r="A74" s="18">
        <v>72</v>
      </c>
      <c r="B74" s="19" t="s">
        <v>356</v>
      </c>
      <c r="C74" s="18" t="s">
        <v>106</v>
      </c>
      <c r="D74" s="33" t="s">
        <v>86</v>
      </c>
      <c r="E74" s="20" t="s">
        <v>107</v>
      </c>
      <c r="F74" s="21" t="s">
        <v>108</v>
      </c>
      <c r="G74" s="18" t="s">
        <v>249</v>
      </c>
      <c r="H74" s="18"/>
      <c r="I74" s="18"/>
      <c r="J74" s="18"/>
      <c r="K74" s="18" t="s">
        <v>279</v>
      </c>
      <c r="L74" s="18" t="s">
        <v>380</v>
      </c>
    </row>
    <row r="75" spans="1:12" s="11" customFormat="1" ht="18" customHeight="1">
      <c r="A75" s="23">
        <v>73</v>
      </c>
      <c r="B75" s="24" t="s">
        <v>378</v>
      </c>
      <c r="C75" s="23" t="s">
        <v>291</v>
      </c>
      <c r="D75" s="34" t="s">
        <v>86</v>
      </c>
      <c r="E75" s="26" t="s">
        <v>246</v>
      </c>
      <c r="F75" s="25" t="s">
        <v>146</v>
      </c>
      <c r="G75" s="23" t="s">
        <v>249</v>
      </c>
      <c r="H75" s="23"/>
      <c r="I75" s="23" t="s">
        <v>385</v>
      </c>
      <c r="J75" s="23"/>
      <c r="K75" s="23"/>
      <c r="L75" s="23" t="s">
        <v>285</v>
      </c>
    </row>
    <row r="76" spans="1:12" s="9" customFormat="1" ht="18" customHeight="1">
      <c r="A76" s="18">
        <v>74</v>
      </c>
      <c r="B76" s="19" t="s">
        <v>357</v>
      </c>
      <c r="C76" s="18" t="s">
        <v>104</v>
      </c>
      <c r="D76" s="33" t="s">
        <v>86</v>
      </c>
      <c r="E76" s="20" t="s">
        <v>214</v>
      </c>
      <c r="F76" s="21" t="s">
        <v>238</v>
      </c>
      <c r="G76" s="18" t="s">
        <v>249</v>
      </c>
      <c r="H76" s="18"/>
      <c r="I76" s="18"/>
      <c r="J76" s="18"/>
      <c r="K76" s="18" t="s">
        <v>279</v>
      </c>
      <c r="L76" s="18" t="s">
        <v>380</v>
      </c>
    </row>
    <row r="77" spans="1:12" s="9" customFormat="1" ht="18" customHeight="1">
      <c r="A77" s="18">
        <v>75</v>
      </c>
      <c r="B77" s="19" t="s">
        <v>358</v>
      </c>
      <c r="C77" s="18" t="s">
        <v>121</v>
      </c>
      <c r="D77" s="33" t="s">
        <v>86</v>
      </c>
      <c r="E77" s="20" t="s">
        <v>206</v>
      </c>
      <c r="F77" s="21" t="s">
        <v>122</v>
      </c>
      <c r="G77" s="18" t="s">
        <v>249</v>
      </c>
      <c r="H77" s="18"/>
      <c r="I77" s="18" t="s">
        <v>385</v>
      </c>
      <c r="J77" s="18"/>
      <c r="K77" s="18" t="s">
        <v>282</v>
      </c>
      <c r="L77" s="18" t="s">
        <v>380</v>
      </c>
    </row>
    <row r="78" spans="1:12" s="9" customFormat="1" ht="18" customHeight="1">
      <c r="A78" s="18">
        <v>76</v>
      </c>
      <c r="B78" s="19" t="s">
        <v>359</v>
      </c>
      <c r="C78" s="18" t="s">
        <v>99</v>
      </c>
      <c r="D78" s="33" t="s">
        <v>86</v>
      </c>
      <c r="E78" s="20" t="s">
        <v>100</v>
      </c>
      <c r="F78" s="21" t="s">
        <v>101</v>
      </c>
      <c r="G78" s="18" t="s">
        <v>249</v>
      </c>
      <c r="H78" s="18"/>
      <c r="I78" s="18" t="s">
        <v>385</v>
      </c>
      <c r="J78" s="18"/>
      <c r="K78" s="18" t="s">
        <v>284</v>
      </c>
      <c r="L78" s="18" t="s">
        <v>380</v>
      </c>
    </row>
    <row r="79" spans="1:12" s="9" customFormat="1" ht="18" customHeight="1">
      <c r="A79" s="18">
        <v>77</v>
      </c>
      <c r="B79" s="19" t="s">
        <v>360</v>
      </c>
      <c r="C79" s="18" t="s">
        <v>96</v>
      </c>
      <c r="D79" s="33" t="s">
        <v>86</v>
      </c>
      <c r="E79" s="20" t="s">
        <v>97</v>
      </c>
      <c r="F79" s="21" t="s">
        <v>98</v>
      </c>
      <c r="G79" s="18" t="s">
        <v>249</v>
      </c>
      <c r="H79" s="18"/>
      <c r="I79" s="18"/>
      <c r="J79" s="18"/>
      <c r="K79" s="18" t="s">
        <v>279</v>
      </c>
      <c r="L79" s="18" t="s">
        <v>380</v>
      </c>
    </row>
    <row r="80" spans="1:12" s="9" customFormat="1" ht="18" customHeight="1">
      <c r="A80" s="18">
        <v>78</v>
      </c>
      <c r="B80" s="19" t="s">
        <v>361</v>
      </c>
      <c r="C80" s="18" t="s">
        <v>117</v>
      </c>
      <c r="D80" s="33" t="s">
        <v>86</v>
      </c>
      <c r="E80" s="20" t="s">
        <v>217</v>
      </c>
      <c r="F80" s="21" t="s">
        <v>118</v>
      </c>
      <c r="G80" s="18" t="s">
        <v>249</v>
      </c>
      <c r="H80" s="18"/>
      <c r="I80" s="18"/>
      <c r="J80" s="18"/>
      <c r="K80" s="18" t="s">
        <v>279</v>
      </c>
      <c r="L80" s="18" t="s">
        <v>380</v>
      </c>
    </row>
    <row r="81" spans="1:12" s="9" customFormat="1" ht="18" customHeight="1">
      <c r="A81" s="18">
        <v>79</v>
      </c>
      <c r="B81" s="19" t="s">
        <v>362</v>
      </c>
      <c r="C81" s="18" t="s">
        <v>89</v>
      </c>
      <c r="D81" s="33" t="s">
        <v>86</v>
      </c>
      <c r="E81" s="20" t="s">
        <v>264</v>
      </c>
      <c r="F81" s="21" t="s">
        <v>228</v>
      </c>
      <c r="G81" s="18" t="s">
        <v>249</v>
      </c>
      <c r="H81" s="18"/>
      <c r="I81" s="18" t="s">
        <v>385</v>
      </c>
      <c r="J81" s="18"/>
      <c r="K81" s="18" t="s">
        <v>279</v>
      </c>
      <c r="L81" s="18" t="s">
        <v>380</v>
      </c>
    </row>
    <row r="82" spans="1:12" s="11" customFormat="1" ht="18" customHeight="1">
      <c r="A82" s="23">
        <v>80</v>
      </c>
      <c r="B82" s="24" t="s">
        <v>379</v>
      </c>
      <c r="C82" s="23" t="s">
        <v>288</v>
      </c>
      <c r="D82" s="34" t="s">
        <v>86</v>
      </c>
      <c r="E82" s="26" t="s">
        <v>131</v>
      </c>
      <c r="F82" s="25" t="s">
        <v>132</v>
      </c>
      <c r="G82" s="23" t="s">
        <v>249</v>
      </c>
      <c r="H82" s="23"/>
      <c r="I82" s="23" t="s">
        <v>385</v>
      </c>
      <c r="J82" s="23"/>
      <c r="K82" s="23"/>
      <c r="L82" s="23" t="s">
        <v>285</v>
      </c>
    </row>
    <row r="83" spans="1:12" s="11" customFormat="1" ht="18" customHeight="1">
      <c r="A83" s="23">
        <v>81</v>
      </c>
      <c r="B83" s="24" t="s">
        <v>145</v>
      </c>
      <c r="C83" s="23" t="s">
        <v>289</v>
      </c>
      <c r="D83" s="34" t="s">
        <v>86</v>
      </c>
      <c r="E83" s="26" t="s">
        <v>138</v>
      </c>
      <c r="F83" s="25" t="s">
        <v>139</v>
      </c>
      <c r="G83" s="23" t="s">
        <v>249</v>
      </c>
      <c r="H83" s="23"/>
      <c r="I83" s="23" t="s">
        <v>385</v>
      </c>
      <c r="J83" s="23"/>
      <c r="K83" s="23"/>
      <c r="L83" s="23" t="s">
        <v>285</v>
      </c>
    </row>
    <row r="84" spans="1:12" s="9" customFormat="1" ht="18" customHeight="1">
      <c r="A84" s="18">
        <v>82</v>
      </c>
      <c r="B84" s="19" t="s">
        <v>363</v>
      </c>
      <c r="C84" s="18" t="s">
        <v>103</v>
      </c>
      <c r="D84" s="33" t="s">
        <v>86</v>
      </c>
      <c r="E84" s="20" t="s">
        <v>272</v>
      </c>
      <c r="F84" s="21" t="s">
        <v>271</v>
      </c>
      <c r="G84" s="18" t="s">
        <v>249</v>
      </c>
      <c r="H84" s="18"/>
      <c r="I84" s="18"/>
      <c r="J84" s="18"/>
      <c r="K84" s="18" t="s">
        <v>279</v>
      </c>
      <c r="L84" s="18" t="s">
        <v>380</v>
      </c>
    </row>
    <row r="85" spans="1:12" s="9" customFormat="1" ht="18" customHeight="1">
      <c r="A85" s="18">
        <v>83</v>
      </c>
      <c r="B85" s="19" t="s">
        <v>364</v>
      </c>
      <c r="C85" s="18" t="s">
        <v>85</v>
      </c>
      <c r="D85" s="33" t="s">
        <v>86</v>
      </c>
      <c r="E85" s="20" t="s">
        <v>87</v>
      </c>
      <c r="F85" s="21" t="s">
        <v>88</v>
      </c>
      <c r="G85" s="18" t="s">
        <v>249</v>
      </c>
      <c r="H85" s="18"/>
      <c r="I85" s="18"/>
      <c r="J85" s="18"/>
      <c r="K85" s="18" t="s">
        <v>279</v>
      </c>
      <c r="L85" s="18" t="s">
        <v>380</v>
      </c>
    </row>
    <row r="86" spans="1:12" s="9" customFormat="1" ht="18" customHeight="1">
      <c r="A86" s="18">
        <v>84</v>
      </c>
      <c r="B86" s="19" t="s">
        <v>365</v>
      </c>
      <c r="C86" s="18" t="s">
        <v>102</v>
      </c>
      <c r="D86" s="33" t="s">
        <v>86</v>
      </c>
      <c r="E86" s="20" t="s">
        <v>239</v>
      </c>
      <c r="F86" s="21" t="s">
        <v>240</v>
      </c>
      <c r="G86" s="18" t="s">
        <v>249</v>
      </c>
      <c r="H86" s="18"/>
      <c r="I86" s="18"/>
      <c r="J86" s="18"/>
      <c r="K86" s="18" t="s">
        <v>279</v>
      </c>
      <c r="L86" s="18" t="s">
        <v>380</v>
      </c>
    </row>
    <row r="87" spans="1:12" s="9" customFormat="1" ht="18" customHeight="1">
      <c r="A87" s="18">
        <v>85</v>
      </c>
      <c r="B87" s="19" t="s">
        <v>366</v>
      </c>
      <c r="C87" s="18" t="s">
        <v>94</v>
      </c>
      <c r="D87" s="33" t="s">
        <v>86</v>
      </c>
      <c r="E87" s="20" t="s">
        <v>216</v>
      </c>
      <c r="F87" s="21" t="s">
        <v>95</v>
      </c>
      <c r="G87" s="18" t="s">
        <v>249</v>
      </c>
      <c r="H87" s="18"/>
      <c r="I87" s="18"/>
      <c r="J87" s="18"/>
      <c r="K87" s="18" t="s">
        <v>279</v>
      </c>
      <c r="L87" s="18" t="s">
        <v>380</v>
      </c>
    </row>
    <row r="88" spans="1:12" s="9" customFormat="1" ht="18" customHeight="1">
      <c r="A88" s="18">
        <v>86</v>
      </c>
      <c r="B88" s="19" t="s">
        <v>367</v>
      </c>
      <c r="C88" s="18" t="s">
        <v>79</v>
      </c>
      <c r="D88" s="33" t="s">
        <v>80</v>
      </c>
      <c r="E88" s="20" t="s">
        <v>203</v>
      </c>
      <c r="F88" s="21" t="s">
        <v>225</v>
      </c>
      <c r="G88" s="18" t="s">
        <v>249</v>
      </c>
      <c r="H88" s="18" t="s">
        <v>252</v>
      </c>
      <c r="I88" s="18" t="s">
        <v>255</v>
      </c>
      <c r="J88" s="18" t="s">
        <v>253</v>
      </c>
      <c r="K88" s="18"/>
      <c r="L88" s="18" t="s">
        <v>285</v>
      </c>
    </row>
    <row r="89" spans="1:12" s="9" customFormat="1" ht="18" customHeight="1">
      <c r="A89" s="18">
        <v>87</v>
      </c>
      <c r="B89" s="19" t="s">
        <v>368</v>
      </c>
      <c r="C89" s="18" t="s">
        <v>81</v>
      </c>
      <c r="D89" s="33" t="s">
        <v>80</v>
      </c>
      <c r="E89" s="20" t="s">
        <v>82</v>
      </c>
      <c r="F89" s="21" t="s">
        <v>233</v>
      </c>
      <c r="G89" s="18" t="s">
        <v>249</v>
      </c>
      <c r="H89" s="18" t="s">
        <v>384</v>
      </c>
      <c r="I89" s="18" t="s">
        <v>385</v>
      </c>
      <c r="J89" s="18"/>
      <c r="K89" s="18" t="s">
        <v>281</v>
      </c>
      <c r="L89" s="18" t="s">
        <v>380</v>
      </c>
    </row>
    <row r="90" spans="1:12" s="9" customFormat="1" ht="18" customHeight="1">
      <c r="A90" s="18">
        <v>88</v>
      </c>
      <c r="B90" s="19" t="s">
        <v>369</v>
      </c>
      <c r="C90" s="18" t="s">
        <v>83</v>
      </c>
      <c r="D90" s="33" t="s">
        <v>80</v>
      </c>
      <c r="E90" s="20" t="s">
        <v>84</v>
      </c>
      <c r="F90" s="21" t="s">
        <v>269</v>
      </c>
      <c r="G90" s="18" t="s">
        <v>249</v>
      </c>
      <c r="H90" s="18"/>
      <c r="I90" s="18" t="s">
        <v>385</v>
      </c>
      <c r="J90" s="18"/>
      <c r="K90" s="18" t="s">
        <v>279</v>
      </c>
      <c r="L90" s="18" t="s">
        <v>380</v>
      </c>
    </row>
    <row r="91" spans="1:12">
      <c r="A91" s="4"/>
      <c r="B91" s="13"/>
      <c r="C91" s="1"/>
      <c r="D91" s="16"/>
      <c r="E91" s="16"/>
      <c r="F91" s="16"/>
    </row>
    <row r="92" spans="1:12">
      <c r="A92" s="3" t="s">
        <v>525</v>
      </c>
      <c r="B92" s="14"/>
      <c r="C92" s="1"/>
      <c r="D92" s="16"/>
      <c r="E92" s="16"/>
      <c r="F92" s="16"/>
    </row>
    <row r="93" spans="1:12">
      <c r="A93" s="2" t="s">
        <v>524</v>
      </c>
      <c r="B93" s="13"/>
      <c r="C93" s="1"/>
      <c r="D93" s="16"/>
      <c r="E93" s="16"/>
      <c r="F93" s="16"/>
    </row>
    <row r="94" spans="1:12">
      <c r="A94" s="4"/>
      <c r="B94" s="13"/>
      <c r="C94" s="1"/>
      <c r="D94" s="16"/>
      <c r="E94" s="16"/>
      <c r="F94" s="16"/>
    </row>
    <row r="95" spans="1:12">
      <c r="A95" s="4"/>
      <c r="B95" s="13"/>
      <c r="C95" s="1"/>
      <c r="D95" s="16"/>
      <c r="E95" s="16"/>
      <c r="F95" s="16"/>
    </row>
    <row r="96" spans="1:12">
      <c r="A96" s="4"/>
      <c r="B96" s="13"/>
      <c r="C96" s="1"/>
      <c r="D96" s="16"/>
      <c r="E96" s="16"/>
      <c r="F96" s="16"/>
    </row>
    <row r="97" spans="1:6">
      <c r="A97" s="4"/>
      <c r="B97" s="13"/>
      <c r="C97" s="1"/>
      <c r="D97" s="16"/>
      <c r="E97" s="16"/>
      <c r="F97" s="16"/>
    </row>
    <row r="98" spans="1:6">
      <c r="A98" s="4"/>
      <c r="B98" s="13"/>
      <c r="C98" s="1"/>
      <c r="D98" s="16"/>
      <c r="E98" s="16"/>
      <c r="F98" s="16"/>
    </row>
    <row r="99" spans="1:6">
      <c r="A99" s="4"/>
      <c r="B99" s="13"/>
      <c r="C99" s="1"/>
      <c r="D99" s="16"/>
      <c r="E99" s="16"/>
      <c r="F99" s="16"/>
    </row>
    <row r="100" spans="1:6">
      <c r="A100" s="4"/>
      <c r="B100" s="13"/>
      <c r="C100" s="1"/>
      <c r="D100" s="16"/>
      <c r="E100" s="16"/>
      <c r="F100" s="16"/>
    </row>
    <row r="101" spans="1:6">
      <c r="A101" s="4"/>
      <c r="B101" s="13"/>
      <c r="C101" s="1"/>
      <c r="D101" s="16"/>
      <c r="E101" s="16"/>
      <c r="F101" s="16"/>
    </row>
    <row r="102" spans="1:6">
      <c r="A102" s="4"/>
      <c r="B102" s="13"/>
      <c r="C102" s="1"/>
      <c r="D102" s="16"/>
      <c r="E102" s="16"/>
      <c r="F102" s="16"/>
    </row>
    <row r="103" spans="1:6">
      <c r="A103" s="4"/>
      <c r="B103" s="13"/>
      <c r="C103" s="1"/>
      <c r="D103" s="16"/>
      <c r="E103" s="16"/>
      <c r="F103" s="16"/>
    </row>
    <row r="104" spans="1:6">
      <c r="A104" s="4"/>
      <c r="B104" s="13"/>
      <c r="C104" s="1"/>
      <c r="D104" s="16"/>
      <c r="E104" s="16"/>
      <c r="F104" s="16"/>
    </row>
    <row r="105" spans="1:6">
      <c r="A105" s="4"/>
      <c r="B105" s="13"/>
      <c r="C105" s="1"/>
      <c r="D105" s="16"/>
      <c r="E105" s="16"/>
      <c r="F105" s="16"/>
    </row>
    <row r="106" spans="1:6">
      <c r="A106" s="4"/>
      <c r="B106" s="13"/>
      <c r="C106" s="1"/>
      <c r="D106" s="16"/>
      <c r="E106" s="16"/>
      <c r="F106" s="16"/>
    </row>
    <row r="107" spans="1:6">
      <c r="A107" s="4"/>
      <c r="B107" s="13"/>
      <c r="C107" s="1"/>
      <c r="D107" s="16"/>
      <c r="E107" s="16"/>
      <c r="F107" s="16"/>
    </row>
    <row r="108" spans="1:6">
      <c r="A108" s="4"/>
      <c r="B108" s="13"/>
      <c r="C108" s="1"/>
      <c r="D108" s="16"/>
      <c r="E108" s="16"/>
      <c r="F108" s="16"/>
    </row>
    <row r="109" spans="1:6">
      <c r="A109" s="4"/>
      <c r="B109" s="13"/>
      <c r="C109" s="1"/>
      <c r="D109" s="16"/>
      <c r="E109" s="16"/>
      <c r="F109" s="16"/>
    </row>
    <row r="110" spans="1:6">
      <c r="A110" s="4"/>
      <c r="B110" s="13"/>
      <c r="C110" s="1"/>
      <c r="D110" s="16"/>
      <c r="E110" s="16"/>
      <c r="F110" s="16"/>
    </row>
    <row r="111" spans="1:6">
      <c r="A111" s="4"/>
      <c r="B111" s="13"/>
      <c r="C111" s="1"/>
      <c r="D111" s="16"/>
      <c r="E111" s="16"/>
      <c r="F111" s="16"/>
    </row>
    <row r="112" spans="1:6">
      <c r="A112" s="4"/>
      <c r="B112" s="13"/>
      <c r="C112" s="1"/>
      <c r="D112" s="16"/>
      <c r="E112" s="16"/>
      <c r="F112" s="16"/>
    </row>
  </sheetData>
  <autoFilter ref="A2:L90">
    <filterColumn colId="6">
      <customFilters>
        <customFilter operator="notEqual" val=" "/>
      </customFilters>
    </filterColumn>
  </autoFilter>
  <phoneticPr fontId="1" type="noConversion"/>
  <conditionalFormatting sqref="C113:C1048576 C25 C37:C90 C1:C23">
    <cfRule type="duplicateValues" dxfId="3" priority="3"/>
  </conditionalFormatting>
  <conditionalFormatting sqref="C25 C37:C90 C3:C23">
    <cfRule type="duplicateValues" dxfId="2" priority="2"/>
  </conditionalFormatting>
  <conditionalFormatting sqref="C1:C1048576">
    <cfRule type="duplicateValues" dxfId="1" priority="1"/>
  </conditionalFormatting>
  <conditionalFormatting sqref="C26:C36">
    <cfRule type="duplicateValues" dxfId="0" priority="4"/>
  </conditionalFormatting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  <pageSetUpPr fitToPage="1"/>
  </sheetPr>
  <dimension ref="A1:I40"/>
  <sheetViews>
    <sheetView workbookViewId="0"/>
  </sheetViews>
  <sheetFormatPr defaultRowHeight="13.5"/>
  <cols>
    <col min="1" max="1" width="26.375" style="46" bestFit="1" customWidth="1"/>
    <col min="2" max="2" width="11.25" style="46" bestFit="1" customWidth="1"/>
    <col min="3" max="3" width="8.25" style="47" bestFit="1" customWidth="1"/>
    <col min="4" max="4" width="8.375" style="46" bestFit="1" customWidth="1"/>
    <col min="5" max="5" width="9.125" style="46" bestFit="1" customWidth="1"/>
    <col min="6" max="6" width="9.5" style="46" bestFit="1" customWidth="1"/>
    <col min="7" max="7" width="8.375" style="46" bestFit="1" customWidth="1"/>
    <col min="8" max="8" width="18.625" style="46" bestFit="1" customWidth="1"/>
    <col min="9" max="9" width="17.875" style="47" customWidth="1"/>
    <col min="10" max="16384" width="9" style="46"/>
  </cols>
  <sheetData>
    <row r="1" spans="1:9" ht="17.25">
      <c r="A1" s="45" t="s">
        <v>404</v>
      </c>
    </row>
    <row r="2" spans="1:9" s="36" customFormat="1" ht="31.5" customHeight="1">
      <c r="A2" s="148" t="s">
        <v>405</v>
      </c>
      <c r="B2" s="148"/>
      <c r="C2" s="48" t="s">
        <v>406</v>
      </c>
      <c r="D2" s="48" t="s">
        <v>407</v>
      </c>
      <c r="E2" s="148" t="s">
        <v>408</v>
      </c>
      <c r="F2" s="148"/>
      <c r="G2" s="148"/>
      <c r="H2" s="148"/>
      <c r="I2" s="49" t="s">
        <v>409</v>
      </c>
    </row>
    <row r="3" spans="1:9" s="36" customFormat="1" ht="31.5" customHeight="1">
      <c r="A3" s="41" t="s">
        <v>410</v>
      </c>
      <c r="B3" s="42" t="s">
        <v>411</v>
      </c>
      <c r="C3" s="42" t="s">
        <v>412</v>
      </c>
      <c r="D3" s="50">
        <v>25000</v>
      </c>
      <c r="E3" s="149" t="s">
        <v>413</v>
      </c>
      <c r="F3" s="149"/>
      <c r="G3" s="149"/>
      <c r="H3" s="149"/>
      <c r="I3" s="39"/>
    </row>
    <row r="4" spans="1:9" s="38" customFormat="1" ht="31.5" customHeight="1">
      <c r="A4" s="41" t="s">
        <v>414</v>
      </c>
      <c r="B4" s="42" t="s">
        <v>415</v>
      </c>
      <c r="C4" s="42" t="s">
        <v>416</v>
      </c>
      <c r="D4" s="50">
        <v>65000</v>
      </c>
      <c r="E4" s="149" t="s">
        <v>417</v>
      </c>
      <c r="F4" s="149"/>
      <c r="G4" s="149"/>
      <c r="H4" s="149"/>
      <c r="I4" s="42"/>
    </row>
    <row r="5" spans="1:9" s="38" customFormat="1" ht="31.5" customHeight="1">
      <c r="A5" s="41" t="s">
        <v>418</v>
      </c>
      <c r="B5" s="42" t="s">
        <v>419</v>
      </c>
      <c r="C5" s="42" t="s">
        <v>420</v>
      </c>
      <c r="D5" s="50">
        <v>110000</v>
      </c>
      <c r="E5" s="149" t="s">
        <v>421</v>
      </c>
      <c r="F5" s="149"/>
      <c r="G5" s="149"/>
      <c r="H5" s="149"/>
      <c r="I5" s="42"/>
    </row>
    <row r="6" spans="1:9" s="38" customFormat="1" ht="31.5" customHeight="1">
      <c r="A6" s="41" t="s">
        <v>422</v>
      </c>
      <c r="B6" s="42" t="s">
        <v>423</v>
      </c>
      <c r="C6" s="42" t="s">
        <v>424</v>
      </c>
      <c r="D6" s="50">
        <v>200000</v>
      </c>
      <c r="E6" s="149" t="s">
        <v>425</v>
      </c>
      <c r="F6" s="149"/>
      <c r="G6" s="149"/>
      <c r="H6" s="149"/>
      <c r="I6" s="42"/>
    </row>
    <row r="7" spans="1:9" s="36" customFormat="1" ht="31.5" customHeight="1">
      <c r="A7" s="51" t="s">
        <v>426</v>
      </c>
      <c r="B7" s="52" t="s">
        <v>427</v>
      </c>
      <c r="C7" s="52" t="s">
        <v>428</v>
      </c>
      <c r="D7" s="53">
        <v>85000</v>
      </c>
      <c r="E7" s="139" t="s">
        <v>429</v>
      </c>
      <c r="F7" s="139"/>
      <c r="G7" s="139"/>
      <c r="H7" s="139"/>
      <c r="I7" s="53">
        <v>100000</v>
      </c>
    </row>
    <row r="8" spans="1:9" s="36" customFormat="1" ht="31.5" customHeight="1">
      <c r="A8" s="54" t="s">
        <v>430</v>
      </c>
      <c r="B8" s="55" t="s">
        <v>431</v>
      </c>
      <c r="C8" s="55" t="s">
        <v>401</v>
      </c>
      <c r="D8" s="56">
        <v>125000</v>
      </c>
      <c r="E8" s="140" t="s">
        <v>432</v>
      </c>
      <c r="F8" s="141"/>
      <c r="G8" s="141"/>
      <c r="H8" s="141"/>
      <c r="I8" s="56">
        <v>140000</v>
      </c>
    </row>
    <row r="9" spans="1:9" s="36" customFormat="1" ht="31.5" customHeight="1">
      <c r="A9" s="57" t="s">
        <v>433</v>
      </c>
      <c r="B9" s="58" t="s">
        <v>434</v>
      </c>
      <c r="C9" s="58" t="s">
        <v>435</v>
      </c>
      <c r="D9" s="59">
        <v>140000</v>
      </c>
      <c r="E9" s="142" t="s">
        <v>436</v>
      </c>
      <c r="F9" s="143"/>
      <c r="G9" s="143"/>
      <c r="H9" s="143"/>
      <c r="I9" s="59">
        <v>155000</v>
      </c>
    </row>
    <row r="10" spans="1:9" s="38" customFormat="1" ht="31.5" customHeight="1">
      <c r="A10" s="60" t="s">
        <v>437</v>
      </c>
      <c r="B10" s="61" t="s">
        <v>438</v>
      </c>
      <c r="C10" s="61" t="s">
        <v>439</v>
      </c>
      <c r="D10" s="62">
        <v>85000</v>
      </c>
      <c r="E10" s="144" t="s">
        <v>440</v>
      </c>
      <c r="F10" s="144"/>
      <c r="G10" s="144"/>
      <c r="H10" s="144"/>
      <c r="I10" s="62">
        <v>100000</v>
      </c>
    </row>
    <row r="11" spans="1:9" s="38" customFormat="1" ht="31.5" customHeight="1">
      <c r="A11" s="63" t="s">
        <v>441</v>
      </c>
      <c r="B11" s="123" t="s">
        <v>523</v>
      </c>
      <c r="C11" s="64" t="s">
        <v>442</v>
      </c>
      <c r="D11" s="65">
        <v>125000</v>
      </c>
      <c r="E11" s="145" t="s">
        <v>522</v>
      </c>
      <c r="F11" s="146"/>
      <c r="G11" s="146"/>
      <c r="H11" s="146"/>
      <c r="I11" s="65">
        <v>140000</v>
      </c>
    </row>
    <row r="12" spans="1:9" s="38" customFormat="1" ht="31.5" customHeight="1">
      <c r="A12" s="66" t="s">
        <v>443</v>
      </c>
      <c r="B12" s="67" t="s">
        <v>444</v>
      </c>
      <c r="C12" s="67" t="s">
        <v>445</v>
      </c>
      <c r="D12" s="68">
        <v>180000</v>
      </c>
      <c r="E12" s="147" t="s">
        <v>446</v>
      </c>
      <c r="F12" s="147"/>
      <c r="G12" s="147"/>
      <c r="H12" s="147"/>
      <c r="I12" s="68">
        <v>195000</v>
      </c>
    </row>
    <row r="13" spans="1:9" s="38" customFormat="1" ht="31.5" customHeight="1">
      <c r="A13" s="69" t="s">
        <v>447</v>
      </c>
      <c r="B13" s="70" t="s">
        <v>448</v>
      </c>
      <c r="C13" s="70" t="s">
        <v>449</v>
      </c>
      <c r="D13" s="71">
        <v>240000</v>
      </c>
      <c r="E13" s="127" t="s">
        <v>450</v>
      </c>
      <c r="F13" s="128"/>
      <c r="G13" s="128"/>
      <c r="H13" s="128"/>
      <c r="I13" s="71">
        <v>250000</v>
      </c>
    </row>
    <row r="14" spans="1:9" s="36" customFormat="1" ht="12.75" thickBot="1">
      <c r="A14" s="43"/>
      <c r="B14" s="44"/>
      <c r="C14" s="44"/>
      <c r="D14" s="72"/>
      <c r="E14" s="72"/>
      <c r="F14" s="72"/>
      <c r="G14" s="44"/>
      <c r="I14" s="37"/>
    </row>
    <row r="15" spans="1:9" s="36" customFormat="1" ht="15" customHeight="1" thickBot="1">
      <c r="A15" s="129" t="s">
        <v>451</v>
      </c>
      <c r="B15" s="130"/>
      <c r="C15" s="73" t="s">
        <v>403</v>
      </c>
      <c r="D15" s="74" t="s">
        <v>452</v>
      </c>
      <c r="E15" s="131" t="s">
        <v>453</v>
      </c>
      <c r="F15" s="132"/>
      <c r="G15" s="132"/>
      <c r="H15" s="133"/>
      <c r="I15" s="37"/>
    </row>
    <row r="16" spans="1:9" s="36" customFormat="1" ht="15" customHeight="1">
      <c r="A16" s="134" t="s">
        <v>402</v>
      </c>
      <c r="B16" s="75" t="s">
        <v>454</v>
      </c>
      <c r="C16" s="76" t="s">
        <v>455</v>
      </c>
      <c r="D16" s="77">
        <v>24000</v>
      </c>
      <c r="E16" s="78" t="s">
        <v>456</v>
      </c>
      <c r="F16" s="78"/>
      <c r="G16" s="79">
        <v>24000</v>
      </c>
      <c r="H16" s="80" t="s">
        <v>457</v>
      </c>
      <c r="I16" s="37"/>
    </row>
    <row r="17" spans="1:9" s="36" customFormat="1" ht="15" customHeight="1">
      <c r="A17" s="135"/>
      <c r="B17" s="81" t="s">
        <v>458</v>
      </c>
      <c r="C17" s="39" t="s">
        <v>459</v>
      </c>
      <c r="D17" s="82">
        <v>24000</v>
      </c>
      <c r="E17" s="83" t="s">
        <v>460</v>
      </c>
      <c r="F17" s="83" t="s">
        <v>461</v>
      </c>
      <c r="G17" s="84">
        <f>ROUND((24000*2*0.95),-3)</f>
        <v>46000</v>
      </c>
      <c r="H17" s="85"/>
      <c r="I17" s="37"/>
    </row>
    <row r="18" spans="1:9" s="36" customFormat="1" ht="15" customHeight="1">
      <c r="A18" s="135"/>
      <c r="B18" s="81" t="s">
        <v>462</v>
      </c>
      <c r="C18" s="39" t="s">
        <v>463</v>
      </c>
      <c r="D18" s="82">
        <v>24000</v>
      </c>
      <c r="E18" s="83" t="s">
        <v>464</v>
      </c>
      <c r="F18" s="83" t="s">
        <v>465</v>
      </c>
      <c r="G18" s="84">
        <f>ROUND((24000*3*0.9),-3)</f>
        <v>65000</v>
      </c>
      <c r="H18" s="85" t="s">
        <v>467</v>
      </c>
      <c r="I18" s="37"/>
    </row>
    <row r="19" spans="1:9" s="36" customFormat="1" ht="15" customHeight="1">
      <c r="A19" s="135"/>
      <c r="B19" s="81" t="s">
        <v>468</v>
      </c>
      <c r="C19" s="39" t="s">
        <v>469</v>
      </c>
      <c r="D19" s="82">
        <v>24000</v>
      </c>
      <c r="E19" s="83" t="s">
        <v>470</v>
      </c>
      <c r="F19" s="83" t="s">
        <v>471</v>
      </c>
      <c r="G19" s="84">
        <f>ROUND((24000*4*0.85),-3)</f>
        <v>82000</v>
      </c>
      <c r="H19" s="85" t="s">
        <v>472</v>
      </c>
      <c r="I19" s="37"/>
    </row>
    <row r="20" spans="1:9" s="36" customFormat="1" ht="15" customHeight="1">
      <c r="A20" s="135"/>
      <c r="B20" s="81" t="s">
        <v>473</v>
      </c>
      <c r="C20" s="39" t="s">
        <v>474</v>
      </c>
      <c r="D20" s="82">
        <v>24000</v>
      </c>
      <c r="E20" s="83" t="s">
        <v>475</v>
      </c>
      <c r="F20" s="83" t="s">
        <v>476</v>
      </c>
      <c r="G20" s="84">
        <f>ROUND((24000*5*0.8),-3)</f>
        <v>96000</v>
      </c>
      <c r="H20" s="85" t="s">
        <v>466</v>
      </c>
      <c r="I20" s="37"/>
    </row>
    <row r="21" spans="1:9" s="36" customFormat="1" ht="15" customHeight="1" thickBot="1">
      <c r="A21" s="136"/>
      <c r="B21" s="86" t="s">
        <v>477</v>
      </c>
      <c r="C21" s="87" t="s">
        <v>478</v>
      </c>
      <c r="D21" s="88">
        <v>24000</v>
      </c>
      <c r="E21" s="89" t="s">
        <v>479</v>
      </c>
      <c r="F21" s="89" t="s">
        <v>480</v>
      </c>
      <c r="G21" s="90">
        <f>ROUND((24000*6*0.7),-3)</f>
        <v>101000</v>
      </c>
      <c r="H21" s="91" t="s">
        <v>466</v>
      </c>
      <c r="I21" s="37"/>
    </row>
    <row r="22" spans="1:9" s="36" customFormat="1" ht="15" customHeight="1">
      <c r="A22" s="137" t="s">
        <v>481</v>
      </c>
      <c r="B22" s="92" t="s">
        <v>482</v>
      </c>
      <c r="C22" s="76" t="s">
        <v>483</v>
      </c>
      <c r="D22" s="93">
        <v>27000</v>
      </c>
      <c r="E22" s="94" t="s">
        <v>484</v>
      </c>
      <c r="F22" s="94"/>
      <c r="G22" s="95">
        <v>27000</v>
      </c>
      <c r="H22" s="96" t="s">
        <v>485</v>
      </c>
      <c r="I22" s="37"/>
    </row>
    <row r="23" spans="1:9" s="36" customFormat="1" ht="15" customHeight="1">
      <c r="A23" s="135"/>
      <c r="B23" s="39" t="s">
        <v>486</v>
      </c>
      <c r="C23" s="39" t="s">
        <v>487</v>
      </c>
      <c r="D23" s="97">
        <v>27000</v>
      </c>
      <c r="E23" s="83" t="s">
        <v>460</v>
      </c>
      <c r="F23" s="83" t="s">
        <v>465</v>
      </c>
      <c r="G23" s="98">
        <f>ROUND((27000*2*0.9),-3)</f>
        <v>49000</v>
      </c>
      <c r="H23" s="99"/>
      <c r="I23" s="37"/>
    </row>
    <row r="24" spans="1:9" s="36" customFormat="1" ht="15" customHeight="1">
      <c r="A24" s="135"/>
      <c r="B24" s="39" t="s">
        <v>488</v>
      </c>
      <c r="C24" s="39" t="s">
        <v>489</v>
      </c>
      <c r="D24" s="97">
        <v>27000</v>
      </c>
      <c r="E24" s="83" t="s">
        <v>464</v>
      </c>
      <c r="F24" s="83" t="s">
        <v>490</v>
      </c>
      <c r="G24" s="98">
        <f>ROUND((27000*3*0.8),-3)</f>
        <v>65000</v>
      </c>
      <c r="H24" s="100" t="s">
        <v>472</v>
      </c>
      <c r="I24" s="37"/>
    </row>
    <row r="25" spans="1:9" s="36" customFormat="1" ht="15" customHeight="1" thickBot="1">
      <c r="A25" s="138"/>
      <c r="B25" s="40" t="s">
        <v>491</v>
      </c>
      <c r="C25" s="39" t="s">
        <v>492</v>
      </c>
      <c r="D25" s="101">
        <v>27000</v>
      </c>
      <c r="E25" s="102" t="s">
        <v>493</v>
      </c>
      <c r="F25" s="102" t="s">
        <v>494</v>
      </c>
      <c r="G25" s="103">
        <f>ROUND((27000*4*0.7),-3)</f>
        <v>76000</v>
      </c>
      <c r="H25" s="104" t="s">
        <v>472</v>
      </c>
      <c r="I25" s="37"/>
    </row>
    <row r="26" spans="1:9" s="38" customFormat="1" ht="15" customHeight="1">
      <c r="A26" s="124" t="s">
        <v>495</v>
      </c>
      <c r="B26" s="105" t="s">
        <v>454</v>
      </c>
      <c r="C26" s="105" t="s">
        <v>496</v>
      </c>
      <c r="D26" s="106">
        <v>24000</v>
      </c>
      <c r="E26" s="107" t="s">
        <v>497</v>
      </c>
      <c r="F26" s="108"/>
      <c r="G26" s="109">
        <v>24000</v>
      </c>
      <c r="H26" s="110" t="s">
        <v>498</v>
      </c>
      <c r="I26" s="111"/>
    </row>
    <row r="27" spans="1:9" s="38" customFormat="1" ht="15" customHeight="1">
      <c r="A27" s="125"/>
      <c r="B27" s="61" t="s">
        <v>499</v>
      </c>
      <c r="C27" s="61" t="s">
        <v>500</v>
      </c>
      <c r="D27" s="62">
        <v>24000</v>
      </c>
      <c r="E27" s="112" t="s">
        <v>460</v>
      </c>
      <c r="F27" s="112" t="s">
        <v>501</v>
      </c>
      <c r="G27" s="113">
        <f>ROUND((24000*2*0.93),-3)</f>
        <v>45000</v>
      </c>
      <c r="H27" s="114"/>
      <c r="I27" s="111"/>
    </row>
    <row r="28" spans="1:9" s="38" customFormat="1" ht="15" customHeight="1">
      <c r="A28" s="125"/>
      <c r="B28" s="61" t="s">
        <v>502</v>
      </c>
      <c r="C28" s="61" t="s">
        <v>503</v>
      </c>
      <c r="D28" s="62">
        <v>24000</v>
      </c>
      <c r="E28" s="112" t="s">
        <v>464</v>
      </c>
      <c r="F28" s="112" t="s">
        <v>504</v>
      </c>
      <c r="G28" s="113">
        <f>ROUND((24000*3*0.86),-3)</f>
        <v>62000</v>
      </c>
      <c r="H28" s="114" t="s">
        <v>505</v>
      </c>
      <c r="I28" s="111"/>
    </row>
    <row r="29" spans="1:9" s="38" customFormat="1" ht="15" customHeight="1">
      <c r="A29" s="125"/>
      <c r="B29" s="61" t="s">
        <v>473</v>
      </c>
      <c r="C29" s="61" t="s">
        <v>506</v>
      </c>
      <c r="D29" s="62">
        <v>24000</v>
      </c>
      <c r="E29" s="112" t="s">
        <v>470</v>
      </c>
      <c r="F29" s="112" t="s">
        <v>507</v>
      </c>
      <c r="G29" s="113">
        <f>ROUND((24000*4*0.8),-3)</f>
        <v>77000</v>
      </c>
      <c r="H29" s="114" t="s">
        <v>472</v>
      </c>
      <c r="I29" s="111"/>
    </row>
    <row r="30" spans="1:9" s="38" customFormat="1" ht="15" customHeight="1" thickBot="1">
      <c r="A30" s="126"/>
      <c r="B30" s="115" t="s">
        <v>508</v>
      </c>
      <c r="C30" s="61" t="s">
        <v>509</v>
      </c>
      <c r="D30" s="116">
        <v>24000</v>
      </c>
      <c r="E30" s="117" t="s">
        <v>479</v>
      </c>
      <c r="F30" s="117" t="s">
        <v>510</v>
      </c>
      <c r="G30" s="118">
        <f>ROUND((24000*5*0.7),-3)</f>
        <v>84000</v>
      </c>
      <c r="H30" s="119" t="s">
        <v>466</v>
      </c>
      <c r="I30" s="111"/>
    </row>
    <row r="31" spans="1:9" s="38" customFormat="1" ht="15" customHeight="1">
      <c r="A31" s="124" t="s">
        <v>511</v>
      </c>
      <c r="B31" s="105" t="s">
        <v>486</v>
      </c>
      <c r="C31" s="105" t="s">
        <v>512</v>
      </c>
      <c r="D31" s="106">
        <v>27000</v>
      </c>
      <c r="E31" s="107" t="s">
        <v>513</v>
      </c>
      <c r="F31" s="107"/>
      <c r="G31" s="109">
        <v>27000</v>
      </c>
      <c r="H31" s="110" t="s">
        <v>485</v>
      </c>
      <c r="I31" s="111"/>
    </row>
    <row r="32" spans="1:9" s="38" customFormat="1" ht="15" customHeight="1">
      <c r="A32" s="125"/>
      <c r="B32" s="61" t="s">
        <v>514</v>
      </c>
      <c r="C32" s="61" t="s">
        <v>515</v>
      </c>
      <c r="D32" s="62">
        <v>27000</v>
      </c>
      <c r="E32" s="112" t="s">
        <v>460</v>
      </c>
      <c r="F32" s="112" t="s">
        <v>516</v>
      </c>
      <c r="G32" s="113">
        <f>ROUND((27000*2*0.9),-3)</f>
        <v>49000</v>
      </c>
      <c r="H32" s="120"/>
      <c r="I32" s="111"/>
    </row>
    <row r="33" spans="1:9" s="38" customFormat="1" ht="15" customHeight="1">
      <c r="A33" s="125"/>
      <c r="B33" s="61" t="s">
        <v>517</v>
      </c>
      <c r="C33" s="61" t="s">
        <v>518</v>
      </c>
      <c r="D33" s="62">
        <v>27000</v>
      </c>
      <c r="E33" s="112" t="s">
        <v>464</v>
      </c>
      <c r="F33" s="112" t="s">
        <v>490</v>
      </c>
      <c r="G33" s="113">
        <f>ROUND((27000*3*0.8),-3)</f>
        <v>65000</v>
      </c>
      <c r="H33" s="114" t="s">
        <v>472</v>
      </c>
      <c r="I33" s="111"/>
    </row>
    <row r="34" spans="1:9" s="38" customFormat="1" ht="15" customHeight="1" thickBot="1">
      <c r="A34" s="126"/>
      <c r="B34" s="115" t="s">
        <v>491</v>
      </c>
      <c r="C34" s="115" t="s">
        <v>519</v>
      </c>
      <c r="D34" s="116">
        <v>27000</v>
      </c>
      <c r="E34" s="117" t="s">
        <v>520</v>
      </c>
      <c r="F34" s="117" t="s">
        <v>521</v>
      </c>
      <c r="G34" s="118">
        <f>ROUND((27000*4*0.7),-3)</f>
        <v>76000</v>
      </c>
      <c r="H34" s="119" t="s">
        <v>472</v>
      </c>
      <c r="I34" s="111"/>
    </row>
    <row r="35" spans="1:9" s="121" customFormat="1">
      <c r="C35" s="122"/>
      <c r="I35" s="122"/>
    </row>
    <row r="36" spans="1:9" s="121" customFormat="1">
      <c r="C36" s="122"/>
      <c r="I36" s="122"/>
    </row>
    <row r="37" spans="1:9" s="121" customFormat="1">
      <c r="C37" s="122"/>
      <c r="I37" s="122"/>
    </row>
    <row r="38" spans="1:9" s="121" customFormat="1">
      <c r="C38" s="122"/>
      <c r="I38" s="122"/>
    </row>
    <row r="39" spans="1:9" s="121" customFormat="1">
      <c r="C39" s="122"/>
      <c r="I39" s="122"/>
    </row>
    <row r="40" spans="1:9" s="121" customFormat="1">
      <c r="C40" s="122"/>
      <c r="I40" s="122"/>
    </row>
  </sheetData>
  <mergeCells count="19">
    <mergeCell ref="E12:H12"/>
    <mergeCell ref="A2:B2"/>
    <mergeCell ref="E2:H2"/>
    <mergeCell ref="E3:H3"/>
    <mergeCell ref="E4:H4"/>
    <mergeCell ref="E5:H5"/>
    <mergeCell ref="E6:H6"/>
    <mergeCell ref="E7:H7"/>
    <mergeCell ref="E8:H8"/>
    <mergeCell ref="E9:H9"/>
    <mergeCell ref="E10:H10"/>
    <mergeCell ref="E11:H11"/>
    <mergeCell ref="A31:A34"/>
    <mergeCell ref="E13:H13"/>
    <mergeCell ref="A15:B15"/>
    <mergeCell ref="E15:H15"/>
    <mergeCell ref="A16:A21"/>
    <mergeCell ref="A22:A25"/>
    <mergeCell ref="A26:A30"/>
  </mergeCells>
  <phoneticPr fontId="1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77" fitToHeight="0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Allergy_개_종합</vt:lpstr>
      <vt:lpstr>Allergy_고양이_종합 (2)</vt:lpstr>
      <vt:lpstr>검사개요 및 예상서비스가격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심명자</dc:creator>
  <cp:lastModifiedBy>PC</cp:lastModifiedBy>
  <dcterms:created xsi:type="dcterms:W3CDTF">2016-02-23T10:20:08Z</dcterms:created>
  <dcterms:modified xsi:type="dcterms:W3CDTF">2016-03-15T06:00:37Z</dcterms:modified>
</cp:coreProperties>
</file>