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Ian/Dropbox/NYU_CUSP/Fall/UDM/Assignments/"/>
    </mc:Choice>
  </mc:AlternateContent>
  <bookViews>
    <workbookView xWindow="0" yWindow="460" windowWidth="28800" windowHeight="17540" tabRatio="500" activeTab="3"/>
  </bookViews>
  <sheets>
    <sheet name="Q1" sheetId="1" r:id="rId1"/>
    <sheet name="Q2" sheetId="2" r:id="rId2"/>
    <sheet name="Q3" sheetId="3" r:id="rId3"/>
    <sheet name="Simulation Report" sheetId="4" r:id="rId4"/>
  </sheets>
  <externalReferences>
    <externalReference r:id="rId5"/>
  </externalReferences>
  <definedNames>
    <definedName name="solver_adj" localSheetId="1" hidden="1">'Q2'!$D$2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'Q2'!$F$2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'Q2'!$F$2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" i="3" l="1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K7" i="3"/>
  <c r="H8" i="3"/>
  <c r="K8" i="3"/>
  <c r="H9" i="3"/>
  <c r="K9" i="3"/>
  <c r="H10" i="3"/>
  <c r="K10" i="3"/>
  <c r="H11" i="3"/>
  <c r="K11" i="3"/>
  <c r="H12" i="3"/>
  <c r="K12" i="3"/>
  <c r="H13" i="3"/>
  <c r="K13" i="3"/>
  <c r="H14" i="3"/>
  <c r="K14" i="3"/>
  <c r="H15" i="3"/>
  <c r="K15" i="3"/>
  <c r="H16" i="3"/>
  <c r="K16" i="3"/>
  <c r="H17" i="3"/>
  <c r="K17" i="3"/>
  <c r="H18" i="3"/>
  <c r="K18" i="3"/>
  <c r="H19" i="3"/>
  <c r="K19" i="3"/>
  <c r="H20" i="3"/>
  <c r="K20" i="3"/>
  <c r="H21" i="3"/>
  <c r="K21" i="3"/>
  <c r="H22" i="3"/>
  <c r="K22" i="3"/>
  <c r="H23" i="3"/>
  <c r="K23" i="3"/>
  <c r="H24" i="3"/>
  <c r="K24" i="3"/>
  <c r="H25" i="3"/>
  <c r="K25" i="3"/>
  <c r="H26" i="3"/>
  <c r="K26" i="3"/>
  <c r="H27" i="3"/>
  <c r="K27" i="3"/>
  <c r="H28" i="3"/>
  <c r="K28" i="3"/>
  <c r="H29" i="3"/>
  <c r="K29" i="3"/>
  <c r="H30" i="3"/>
  <c r="K30" i="3"/>
  <c r="H31" i="3"/>
  <c r="K31" i="3"/>
  <c r="H32" i="3"/>
  <c r="K32" i="3"/>
  <c r="H33" i="3"/>
  <c r="K33" i="3"/>
  <c r="H34" i="3"/>
  <c r="K34" i="3"/>
  <c r="H35" i="3"/>
  <c r="K35" i="3"/>
  <c r="H36" i="3"/>
  <c r="K36" i="3"/>
  <c r="H37" i="3"/>
  <c r="K37" i="3"/>
  <c r="H38" i="3"/>
  <c r="K38" i="3"/>
  <c r="H39" i="3"/>
  <c r="K39" i="3"/>
  <c r="H40" i="3"/>
  <c r="K40" i="3"/>
  <c r="H41" i="3"/>
  <c r="K41" i="3"/>
  <c r="H42" i="3"/>
  <c r="K42" i="3"/>
  <c r="H43" i="3"/>
  <c r="K43" i="3"/>
  <c r="H44" i="3"/>
  <c r="K44" i="3"/>
  <c r="H45" i="3"/>
  <c r="K45" i="3"/>
  <c r="H46" i="3"/>
  <c r="K46" i="3"/>
  <c r="I3" i="3"/>
  <c r="N6" i="3"/>
  <c r="F7" i="3"/>
  <c r="C8" i="3"/>
  <c r="F8" i="3"/>
  <c r="C9" i="3"/>
  <c r="F9" i="3"/>
  <c r="C10" i="3"/>
  <c r="F10" i="3"/>
  <c r="C11" i="3"/>
  <c r="F11" i="3"/>
  <c r="C12" i="3"/>
  <c r="F12" i="3"/>
  <c r="C13" i="3"/>
  <c r="F13" i="3"/>
  <c r="C14" i="3"/>
  <c r="F14" i="3"/>
  <c r="C15" i="3"/>
  <c r="F15" i="3"/>
  <c r="C16" i="3"/>
  <c r="F16" i="3"/>
  <c r="C17" i="3"/>
  <c r="F17" i="3"/>
  <c r="C18" i="3"/>
  <c r="F18" i="3"/>
  <c r="C19" i="3"/>
  <c r="F19" i="3"/>
  <c r="C20" i="3"/>
  <c r="F20" i="3"/>
  <c r="C21" i="3"/>
  <c r="F21" i="3"/>
  <c r="C22" i="3"/>
  <c r="F22" i="3"/>
  <c r="C23" i="3"/>
  <c r="F23" i="3"/>
  <c r="C24" i="3"/>
  <c r="F24" i="3"/>
  <c r="C25" i="3"/>
  <c r="F25" i="3"/>
  <c r="C26" i="3"/>
  <c r="F26" i="3"/>
  <c r="C27" i="3"/>
  <c r="F27" i="3"/>
  <c r="C28" i="3"/>
  <c r="F28" i="3"/>
  <c r="C29" i="3"/>
  <c r="F29" i="3"/>
  <c r="C30" i="3"/>
  <c r="F30" i="3"/>
  <c r="C31" i="3"/>
  <c r="F31" i="3"/>
  <c r="C32" i="3"/>
  <c r="F32" i="3"/>
  <c r="C33" i="3"/>
  <c r="F33" i="3"/>
  <c r="C34" i="3"/>
  <c r="F34" i="3"/>
  <c r="C35" i="3"/>
  <c r="F35" i="3"/>
  <c r="C36" i="3"/>
  <c r="F36" i="3"/>
  <c r="C37" i="3"/>
  <c r="F37" i="3"/>
  <c r="C38" i="3"/>
  <c r="F38" i="3"/>
  <c r="C39" i="3"/>
  <c r="F39" i="3"/>
  <c r="C40" i="3"/>
  <c r="F40" i="3"/>
  <c r="C41" i="3"/>
  <c r="F41" i="3"/>
  <c r="C42" i="3"/>
  <c r="F42" i="3"/>
  <c r="C43" i="3"/>
  <c r="F43" i="3"/>
  <c r="C44" i="3"/>
  <c r="F44" i="3"/>
  <c r="C45" i="3"/>
  <c r="F45" i="3"/>
  <c r="C46" i="3"/>
  <c r="F46" i="3"/>
  <c r="D3" i="3"/>
  <c r="N5" i="3"/>
  <c r="N3" i="3"/>
  <c r="N4" i="3"/>
  <c r="G13" i="4"/>
  <c r="G14" i="4"/>
  <c r="G12" i="4"/>
  <c r="F14" i="4"/>
  <c r="F13" i="4"/>
  <c r="F12" i="4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K6" i="2"/>
  <c r="H7" i="2"/>
  <c r="K7" i="2"/>
  <c r="H8" i="2"/>
  <c r="K8" i="2"/>
  <c r="H9" i="2"/>
  <c r="K9" i="2"/>
  <c r="H10" i="2"/>
  <c r="K10" i="2"/>
  <c r="H11" i="2"/>
  <c r="K11" i="2"/>
  <c r="H12" i="2"/>
  <c r="K12" i="2"/>
  <c r="H13" i="2"/>
  <c r="K13" i="2"/>
  <c r="H14" i="2"/>
  <c r="K14" i="2"/>
  <c r="H15" i="2"/>
  <c r="K15" i="2"/>
  <c r="H16" i="2"/>
  <c r="K16" i="2"/>
  <c r="H17" i="2"/>
  <c r="K17" i="2"/>
  <c r="H18" i="2"/>
  <c r="K18" i="2"/>
  <c r="H19" i="2"/>
  <c r="K19" i="2"/>
  <c r="H20" i="2"/>
  <c r="K20" i="2"/>
  <c r="H21" i="2"/>
  <c r="K21" i="2"/>
  <c r="H22" i="2"/>
  <c r="K22" i="2"/>
  <c r="H23" i="2"/>
  <c r="K23" i="2"/>
  <c r="H24" i="2"/>
  <c r="K24" i="2"/>
  <c r="H25" i="2"/>
  <c r="K25" i="2"/>
  <c r="H26" i="2"/>
  <c r="K26" i="2"/>
  <c r="H27" i="2"/>
  <c r="K27" i="2"/>
  <c r="H28" i="2"/>
  <c r="K28" i="2"/>
  <c r="H29" i="2"/>
  <c r="K29" i="2"/>
  <c r="H30" i="2"/>
  <c r="K30" i="2"/>
  <c r="H31" i="2"/>
  <c r="K31" i="2"/>
  <c r="H32" i="2"/>
  <c r="K32" i="2"/>
  <c r="H33" i="2"/>
  <c r="K33" i="2"/>
  <c r="H34" i="2"/>
  <c r="K34" i="2"/>
  <c r="H35" i="2"/>
  <c r="K35" i="2"/>
  <c r="H36" i="2"/>
  <c r="K36" i="2"/>
  <c r="H37" i="2"/>
  <c r="K37" i="2"/>
  <c r="H38" i="2"/>
  <c r="K38" i="2"/>
  <c r="H39" i="2"/>
  <c r="K39" i="2"/>
  <c r="H40" i="2"/>
  <c r="K40" i="2"/>
  <c r="H41" i="2"/>
  <c r="K41" i="2"/>
  <c r="H42" i="2"/>
  <c r="K42" i="2"/>
  <c r="H43" i="2"/>
  <c r="K43" i="2"/>
  <c r="H44" i="2"/>
  <c r="K44" i="2"/>
  <c r="H45" i="2"/>
  <c r="K45" i="2"/>
  <c r="F2" i="2"/>
  <c r="K18" i="1"/>
  <c r="H8" i="1"/>
  <c r="K8" i="1"/>
  <c r="H9" i="1"/>
  <c r="K9" i="1"/>
  <c r="H10" i="1"/>
  <c r="K10" i="1"/>
  <c r="H11" i="1"/>
  <c r="K11" i="1"/>
  <c r="H12" i="1"/>
  <c r="K12" i="1"/>
  <c r="H13" i="1"/>
  <c r="K13" i="1"/>
  <c r="H14" i="1"/>
  <c r="K14" i="1"/>
  <c r="H15" i="1"/>
  <c r="K15" i="1"/>
  <c r="H16" i="1"/>
  <c r="K16" i="1"/>
  <c r="H17" i="1"/>
  <c r="K17" i="1"/>
  <c r="H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7" i="1"/>
  <c r="K45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7" i="1"/>
  <c r="H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C43" i="1"/>
  <c r="F43" i="1"/>
  <c r="C44" i="1"/>
  <c r="F44" i="1"/>
  <c r="C45" i="1"/>
  <c r="F45" i="1"/>
  <c r="F6" i="1"/>
  <c r="K6" i="1"/>
  <c r="J6" i="1"/>
  <c r="C7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7" i="1"/>
  <c r="E8" i="1"/>
  <c r="E9" i="1"/>
  <c r="E10" i="1"/>
  <c r="E11" i="1"/>
  <c r="E12" i="1"/>
  <c r="E13" i="1"/>
  <c r="E14" i="1"/>
  <c r="E15" i="1"/>
  <c r="E6" i="1"/>
</calcChain>
</file>

<file path=xl/comments1.xml><?xml version="1.0" encoding="utf-8"?>
<comments xmlns="http://schemas.openxmlformats.org/spreadsheetml/2006/main">
  <authors>
    <author>Microsoft Office User</author>
  </authors>
  <commentList>
    <comment ref="D2" authorId="0">
      <text>
        <r>
          <rPr>
            <b/>
            <sz val="10"/>
            <color indexed="81"/>
            <rFont val="Calibri"/>
            <family val="2"/>
          </rPr>
          <t>When the return is at 6%, the savings are the same between the finance and engineering students.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14" authorId="0">
      <text>
        <r>
          <rPr>
            <b/>
            <sz val="10"/>
            <color indexed="81"/>
            <rFont val="Calibri"/>
            <family val="2"/>
          </rPr>
          <t>Comments</t>
        </r>
        <r>
          <rPr>
            <sz val="10"/>
            <color indexed="81"/>
            <rFont val="Calibri"/>
            <family val="2"/>
          </rPr>
          <t xml:space="preserve">
This is the probability of the engineering student ends up with greater amount than the financial student,</t>
        </r>
        <r>
          <rPr>
            <b/>
            <sz val="10"/>
            <color indexed="81"/>
            <rFont val="Calibri"/>
            <family val="2"/>
          </rPr>
          <t xml:space="preserve"> which is 18.8%</t>
        </r>
        <r>
          <rPr>
            <sz val="10"/>
            <color indexed="81"/>
            <rFont val="Calibri"/>
            <family val="2"/>
          </rPr>
          <t xml:space="preserve">
Mean = (sum of is 1 + sum of  0)/ 1000 trials. This is the same as the probability because this calculation counts the times the outcome equals to 1 (engineering student with more money) over total trials.
I am confident that it is not 50% because the probability - in 95% of the time - will be between 16.4% and 21.2%. 
 </t>
        </r>
      </text>
    </comment>
  </commentList>
</comments>
</file>

<file path=xl/sharedStrings.xml><?xml version="1.0" encoding="utf-8"?>
<sst xmlns="http://schemas.openxmlformats.org/spreadsheetml/2006/main" count="88" uniqueCount="58">
  <si>
    <t>Age</t>
  </si>
  <si>
    <t>Return</t>
  </si>
  <si>
    <t>Finance Student</t>
  </si>
  <si>
    <t>Begin Amt</t>
  </si>
  <si>
    <t>Contribution</t>
  </si>
  <si>
    <t>Final Amt</t>
  </si>
  <si>
    <t>Annual Return</t>
  </si>
  <si>
    <t>Engineering Student</t>
  </si>
  <si>
    <t>Difference</t>
  </si>
  <si>
    <t>Outcome</t>
  </si>
  <si>
    <t>Amount @ 61</t>
  </si>
  <si>
    <t>Track Outcome</t>
  </si>
  <si>
    <t>Track Finance Student</t>
  </si>
  <si>
    <t>Track Eng Student</t>
  </si>
  <si>
    <t>YASAI Simulation Output</t>
  </si>
  <si>
    <t>Workbook</t>
  </si>
  <si>
    <t>A9_vFinal.xlsx</t>
  </si>
  <si>
    <t>Sheet</t>
  </si>
  <si>
    <t>Q3</t>
  </si>
  <si>
    <t>Start Date</t>
  </si>
  <si>
    <t>Start Time</t>
  </si>
  <si>
    <t>Run Time (h:mm:ss)</t>
  </si>
  <si>
    <t>Scenarios:</t>
  </si>
  <si>
    <t>Sample Size:</t>
  </si>
  <si>
    <t>YASAI Version:</t>
  </si>
  <si>
    <t>2.7.1</t>
  </si>
  <si>
    <t>Use Same Seed?</t>
  </si>
  <si>
    <t>Yes</t>
  </si>
  <si>
    <t>Random Number Seed:</t>
  </si>
  <si>
    <t>Output Name</t>
  </si>
  <si>
    <t>Scenario</t>
  </si>
  <si>
    <t>Eng Student</t>
  </si>
  <si>
    <t>Observations</t>
  </si>
  <si>
    <t>Mean</t>
  </si>
  <si>
    <t>Standard
Deviation</t>
  </si>
  <si>
    <t>Minimum</t>
  </si>
  <si>
    <t>5th
Percentile</t>
  </si>
  <si>
    <t>10th
Percentile</t>
  </si>
  <si>
    <t>15th
Percentile</t>
  </si>
  <si>
    <t>20th
Percentile</t>
  </si>
  <si>
    <t>25th
Percentile</t>
  </si>
  <si>
    <t>30th
Percentile</t>
  </si>
  <si>
    <t>35th
Percentile</t>
  </si>
  <si>
    <t>40th
Percentile</t>
  </si>
  <si>
    <t>45th
Percentile</t>
  </si>
  <si>
    <t>50th
Percentile</t>
  </si>
  <si>
    <t>55th
Percentile</t>
  </si>
  <si>
    <t>60th
Percentile</t>
  </si>
  <si>
    <t>65th
Percentile</t>
  </si>
  <si>
    <t>70th
Percentile</t>
  </si>
  <si>
    <t>75th
Percentile</t>
  </si>
  <si>
    <t>80th
Percentile</t>
  </si>
  <si>
    <t>85th
Percentile</t>
  </si>
  <si>
    <t>90th
Percentile</t>
  </si>
  <si>
    <t>95th
Percentile</t>
  </si>
  <si>
    <t>Maximum</t>
  </si>
  <si>
    <t>Lower Bound of 95% CI</t>
  </si>
  <si>
    <t>Upper Bound of 95%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</si>
</sst>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5" fillId="5" borderId="0" xfId="0" applyFont="1" applyFill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0" fillId="0" borderId="0" xfId="0" applyNumberFormat="1"/>
    <xf numFmtId="0" fontId="2" fillId="5" borderId="0" xfId="0" applyFont="1" applyFill="1" applyAlignment="1">
      <alignment horizontal="center" wrapText="1"/>
    </xf>
    <xf numFmtId="164" fontId="0" fillId="5" borderId="0" xfId="0" applyNumberFormat="1" applyFill="1"/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0" fillId="0" borderId="0" xfId="0" applyAlignme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n/Downloads/yasa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SAI Blank Sheet"/>
    </sheetNames>
    <definedNames>
      <definedName name="genNormal"/>
      <definedName name="simOutpu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5"/>
  <sheetViews>
    <sheetView topLeftCell="A17" workbookViewId="0">
      <selection activeCell="M16" sqref="M16"/>
    </sheetView>
  </sheetViews>
  <sheetFormatPr baseColWidth="10" defaultRowHeight="16" x14ac:dyDescent="0.2"/>
  <cols>
    <col min="2" max="3" width="10.83203125" style="1"/>
    <col min="4" max="4" width="11.5" style="1" bestFit="1" customWidth="1"/>
    <col min="5" max="5" width="12.83203125" style="1" bestFit="1" customWidth="1"/>
    <col min="6" max="6" width="10.83203125" style="1"/>
    <col min="7" max="7" width="3.33203125" style="1" customWidth="1"/>
    <col min="8" max="8" width="10.83203125" style="1"/>
    <col min="9" max="9" width="11.5" style="1" bestFit="1" customWidth="1"/>
    <col min="10" max="10" width="12.83203125" style="1" bestFit="1" customWidth="1"/>
    <col min="11" max="11" width="10.83203125" style="1"/>
  </cols>
  <sheetData>
    <row r="2" spans="2:11" x14ac:dyDescent="0.2">
      <c r="C2" s="1" t="s">
        <v>1</v>
      </c>
      <c r="D2" s="2">
        <v>0.08</v>
      </c>
      <c r="F2" s="3"/>
    </row>
    <row r="4" spans="2:11" x14ac:dyDescent="0.2">
      <c r="C4" s="25" t="s">
        <v>2</v>
      </c>
      <c r="D4" s="25"/>
      <c r="E4" s="25"/>
      <c r="F4" s="25"/>
      <c r="H4" s="25" t="s">
        <v>7</v>
      </c>
      <c r="I4" s="25"/>
      <c r="J4" s="25"/>
      <c r="K4" s="25"/>
    </row>
    <row r="5" spans="2:11" x14ac:dyDescent="0.2">
      <c r="B5" s="1" t="s">
        <v>0</v>
      </c>
      <c r="C5" s="1" t="s">
        <v>3</v>
      </c>
      <c r="D5" s="1" t="s">
        <v>4</v>
      </c>
      <c r="E5" s="1" t="s">
        <v>6</v>
      </c>
      <c r="F5" s="1" t="s">
        <v>5</v>
      </c>
      <c r="H5" s="1" t="s">
        <v>3</v>
      </c>
      <c r="I5" s="1" t="s">
        <v>4</v>
      </c>
      <c r="J5" s="1" t="s">
        <v>6</v>
      </c>
      <c r="K5" s="1" t="s">
        <v>5</v>
      </c>
    </row>
    <row r="6" spans="2:11" x14ac:dyDescent="0.2">
      <c r="B6" s="1">
        <v>21</v>
      </c>
      <c r="C6" s="1">
        <v>0</v>
      </c>
      <c r="D6" s="1">
        <v>5000</v>
      </c>
      <c r="E6" s="3">
        <f>$D$2</f>
        <v>0.08</v>
      </c>
      <c r="F6" s="4">
        <f>(1+E6)*SUM(C6:D6)</f>
        <v>5400</v>
      </c>
      <c r="H6" s="1">
        <v>0</v>
      </c>
      <c r="I6" s="1">
        <v>0</v>
      </c>
      <c r="J6" s="3">
        <f>$D$2</f>
        <v>0.08</v>
      </c>
      <c r="K6" s="1">
        <f>(1+J6)*SUM(H6:I6)</f>
        <v>0</v>
      </c>
    </row>
    <row r="7" spans="2:11" x14ac:dyDescent="0.2">
      <c r="B7" s="1">
        <v>22</v>
      </c>
      <c r="C7" s="1">
        <f>F6</f>
        <v>5400</v>
      </c>
      <c r="D7" s="1">
        <v>5000</v>
      </c>
      <c r="E7" s="3">
        <f t="shared" ref="E7:E45" si="0">$D$2</f>
        <v>0.08</v>
      </c>
      <c r="F7" s="4">
        <f t="shared" ref="F7:F45" si="1">(1+E7)*SUM(C7:D7)</f>
        <v>11232</v>
      </c>
      <c r="H7" s="1">
        <f>K6</f>
        <v>0</v>
      </c>
      <c r="I7" s="1">
        <v>0</v>
      </c>
      <c r="J7" s="3">
        <f>$D$2</f>
        <v>0.08</v>
      </c>
      <c r="K7" s="1">
        <f t="shared" ref="K7:K45" si="2">(1+J7)*SUM(H7:I7)</f>
        <v>0</v>
      </c>
    </row>
    <row r="8" spans="2:11" x14ac:dyDescent="0.2">
      <c r="B8" s="1">
        <v>23</v>
      </c>
      <c r="C8" s="1">
        <f t="shared" ref="C8:C45" si="3">F7</f>
        <v>11232</v>
      </c>
      <c r="D8" s="1">
        <v>5000</v>
      </c>
      <c r="E8" s="3">
        <f t="shared" si="0"/>
        <v>0.08</v>
      </c>
      <c r="F8" s="4">
        <f t="shared" si="1"/>
        <v>17530.560000000001</v>
      </c>
      <c r="H8" s="1">
        <f t="shared" ref="H8:H45" si="4">K7</f>
        <v>0</v>
      </c>
      <c r="I8" s="1">
        <v>0</v>
      </c>
      <c r="J8" s="3">
        <f t="shared" ref="J8:J45" si="5">$D$2</f>
        <v>0.08</v>
      </c>
      <c r="K8" s="1">
        <f t="shared" si="2"/>
        <v>0</v>
      </c>
    </row>
    <row r="9" spans="2:11" x14ac:dyDescent="0.2">
      <c r="B9" s="1">
        <v>24</v>
      </c>
      <c r="C9" s="1">
        <f t="shared" si="3"/>
        <v>17530.560000000001</v>
      </c>
      <c r="D9" s="1">
        <v>5000</v>
      </c>
      <c r="E9" s="3">
        <f t="shared" si="0"/>
        <v>0.08</v>
      </c>
      <c r="F9" s="4">
        <f t="shared" si="1"/>
        <v>24333.004800000002</v>
      </c>
      <c r="H9" s="1">
        <f t="shared" si="4"/>
        <v>0</v>
      </c>
      <c r="I9" s="1">
        <v>0</v>
      </c>
      <c r="J9" s="3">
        <f t="shared" si="5"/>
        <v>0.08</v>
      </c>
      <c r="K9" s="1">
        <f t="shared" si="2"/>
        <v>0</v>
      </c>
    </row>
    <row r="10" spans="2:11" x14ac:dyDescent="0.2">
      <c r="B10" s="1">
        <v>25</v>
      </c>
      <c r="C10" s="1">
        <f t="shared" si="3"/>
        <v>24333.004800000002</v>
      </c>
      <c r="D10" s="1">
        <v>5000</v>
      </c>
      <c r="E10" s="3">
        <f t="shared" si="0"/>
        <v>0.08</v>
      </c>
      <c r="F10" s="4">
        <f t="shared" si="1"/>
        <v>31679.645184000005</v>
      </c>
      <c r="H10" s="1">
        <f t="shared" si="4"/>
        <v>0</v>
      </c>
      <c r="I10" s="1">
        <v>0</v>
      </c>
      <c r="J10" s="3">
        <f t="shared" si="5"/>
        <v>0.08</v>
      </c>
      <c r="K10" s="1">
        <f t="shared" si="2"/>
        <v>0</v>
      </c>
    </row>
    <row r="11" spans="2:11" x14ac:dyDescent="0.2">
      <c r="B11" s="1">
        <v>26</v>
      </c>
      <c r="C11" s="1">
        <f t="shared" si="3"/>
        <v>31679.645184000005</v>
      </c>
      <c r="D11" s="1">
        <v>5000</v>
      </c>
      <c r="E11" s="3">
        <f t="shared" si="0"/>
        <v>0.08</v>
      </c>
      <c r="F11" s="4">
        <f t="shared" si="1"/>
        <v>39614.016798720011</v>
      </c>
      <c r="H11" s="1">
        <f t="shared" si="4"/>
        <v>0</v>
      </c>
      <c r="I11" s="1">
        <v>0</v>
      </c>
      <c r="J11" s="3">
        <f t="shared" si="5"/>
        <v>0.08</v>
      </c>
      <c r="K11" s="1">
        <f t="shared" si="2"/>
        <v>0</v>
      </c>
    </row>
    <row r="12" spans="2:11" x14ac:dyDescent="0.2">
      <c r="B12" s="1">
        <v>27</v>
      </c>
      <c r="C12" s="1">
        <f t="shared" si="3"/>
        <v>39614.016798720011</v>
      </c>
      <c r="D12" s="1">
        <v>5000</v>
      </c>
      <c r="E12" s="3">
        <f t="shared" si="0"/>
        <v>0.08</v>
      </c>
      <c r="F12" s="4">
        <f t="shared" si="1"/>
        <v>48183.138142617616</v>
      </c>
      <c r="H12" s="1">
        <f t="shared" si="4"/>
        <v>0</v>
      </c>
      <c r="I12" s="1">
        <v>0</v>
      </c>
      <c r="J12" s="3">
        <f t="shared" si="5"/>
        <v>0.08</v>
      </c>
      <c r="K12" s="1">
        <f t="shared" si="2"/>
        <v>0</v>
      </c>
    </row>
    <row r="13" spans="2:11" x14ac:dyDescent="0.2">
      <c r="B13" s="1">
        <v>28</v>
      </c>
      <c r="C13" s="1">
        <f t="shared" si="3"/>
        <v>48183.138142617616</v>
      </c>
      <c r="D13" s="1">
        <v>5000</v>
      </c>
      <c r="E13" s="3">
        <f t="shared" si="0"/>
        <v>0.08</v>
      </c>
      <c r="F13" s="4">
        <f t="shared" si="1"/>
        <v>57437.789194027027</v>
      </c>
      <c r="H13" s="1">
        <f t="shared" si="4"/>
        <v>0</v>
      </c>
      <c r="I13" s="1">
        <v>0</v>
      </c>
      <c r="J13" s="3">
        <f t="shared" si="5"/>
        <v>0.08</v>
      </c>
      <c r="K13" s="1">
        <f t="shared" si="2"/>
        <v>0</v>
      </c>
    </row>
    <row r="14" spans="2:11" x14ac:dyDescent="0.2">
      <c r="B14" s="1">
        <v>29</v>
      </c>
      <c r="C14" s="1">
        <f t="shared" si="3"/>
        <v>57437.789194027027</v>
      </c>
      <c r="D14" s="1">
        <v>5000</v>
      </c>
      <c r="E14" s="3">
        <f t="shared" si="0"/>
        <v>0.08</v>
      </c>
      <c r="F14" s="4">
        <f t="shared" si="1"/>
        <v>67432.812329549197</v>
      </c>
      <c r="H14" s="1">
        <f t="shared" si="4"/>
        <v>0</v>
      </c>
      <c r="I14" s="1">
        <v>0</v>
      </c>
      <c r="J14" s="3">
        <f t="shared" si="5"/>
        <v>0.08</v>
      </c>
      <c r="K14" s="1">
        <f t="shared" si="2"/>
        <v>0</v>
      </c>
    </row>
    <row r="15" spans="2:11" x14ac:dyDescent="0.2">
      <c r="B15" s="1">
        <v>30</v>
      </c>
      <c r="C15" s="1">
        <f t="shared" si="3"/>
        <v>67432.812329549197</v>
      </c>
      <c r="D15" s="1">
        <v>5000</v>
      </c>
      <c r="E15" s="3">
        <f t="shared" si="0"/>
        <v>0.08</v>
      </c>
      <c r="F15" s="4">
        <f t="shared" si="1"/>
        <v>78227.437315913136</v>
      </c>
      <c r="H15" s="1">
        <f t="shared" si="4"/>
        <v>0</v>
      </c>
      <c r="I15" s="1">
        <v>0</v>
      </c>
      <c r="J15" s="3">
        <f t="shared" si="5"/>
        <v>0.08</v>
      </c>
      <c r="K15" s="1">
        <f t="shared" si="2"/>
        <v>0</v>
      </c>
    </row>
    <row r="16" spans="2:11" x14ac:dyDescent="0.2">
      <c r="B16" s="1">
        <v>31</v>
      </c>
      <c r="C16" s="1">
        <f t="shared" si="3"/>
        <v>78227.437315913136</v>
      </c>
      <c r="D16" s="1">
        <v>0</v>
      </c>
      <c r="E16" s="3">
        <f t="shared" si="0"/>
        <v>0.08</v>
      </c>
      <c r="F16" s="4">
        <f t="shared" si="1"/>
        <v>84485.632301186197</v>
      </c>
      <c r="H16" s="1">
        <f t="shared" si="4"/>
        <v>0</v>
      </c>
      <c r="I16" s="1">
        <v>5000</v>
      </c>
      <c r="J16" s="3">
        <f t="shared" si="5"/>
        <v>0.08</v>
      </c>
      <c r="K16" s="1">
        <f t="shared" si="2"/>
        <v>5400</v>
      </c>
    </row>
    <row r="17" spans="2:11" x14ac:dyDescent="0.2">
      <c r="B17" s="1">
        <v>32</v>
      </c>
      <c r="C17" s="1">
        <f t="shared" si="3"/>
        <v>84485.632301186197</v>
      </c>
      <c r="D17" s="1">
        <v>0</v>
      </c>
      <c r="E17" s="3">
        <f t="shared" si="0"/>
        <v>0.08</v>
      </c>
      <c r="F17" s="4">
        <f t="shared" si="1"/>
        <v>91244.482885281104</v>
      </c>
      <c r="H17" s="1">
        <f t="shared" si="4"/>
        <v>5400</v>
      </c>
      <c r="I17" s="1">
        <v>5000</v>
      </c>
      <c r="J17" s="3">
        <f t="shared" si="5"/>
        <v>0.08</v>
      </c>
      <c r="K17" s="1">
        <f t="shared" si="2"/>
        <v>11232</v>
      </c>
    </row>
    <row r="18" spans="2:11" x14ac:dyDescent="0.2">
      <c r="B18" s="1">
        <v>33</v>
      </c>
      <c r="C18" s="1">
        <f t="shared" si="3"/>
        <v>91244.482885281104</v>
      </c>
      <c r="D18" s="1">
        <v>0</v>
      </c>
      <c r="E18" s="3">
        <f t="shared" si="0"/>
        <v>0.08</v>
      </c>
      <c r="F18" s="4">
        <f t="shared" si="1"/>
        <v>98544.041516103593</v>
      </c>
      <c r="H18" s="1">
        <f t="shared" si="4"/>
        <v>11232</v>
      </c>
      <c r="I18" s="1">
        <v>5000</v>
      </c>
      <c r="J18" s="3">
        <f t="shared" si="5"/>
        <v>0.08</v>
      </c>
      <c r="K18" s="1">
        <f>(1+J18)*SUM(H18:I18)</f>
        <v>17530.560000000001</v>
      </c>
    </row>
    <row r="19" spans="2:11" x14ac:dyDescent="0.2">
      <c r="B19" s="1">
        <v>34</v>
      </c>
      <c r="C19" s="1">
        <f t="shared" si="3"/>
        <v>98544.041516103593</v>
      </c>
      <c r="D19" s="1">
        <v>0</v>
      </c>
      <c r="E19" s="3">
        <f t="shared" si="0"/>
        <v>0.08</v>
      </c>
      <c r="F19" s="4">
        <f t="shared" si="1"/>
        <v>106427.56483739188</v>
      </c>
      <c r="H19" s="1">
        <f t="shared" si="4"/>
        <v>17530.560000000001</v>
      </c>
      <c r="I19" s="1">
        <v>5000</v>
      </c>
      <c r="J19" s="3">
        <f t="shared" si="5"/>
        <v>0.08</v>
      </c>
      <c r="K19" s="1">
        <f t="shared" si="2"/>
        <v>24333.004800000002</v>
      </c>
    </row>
    <row r="20" spans="2:11" x14ac:dyDescent="0.2">
      <c r="B20" s="1">
        <v>35</v>
      </c>
      <c r="C20" s="1">
        <f t="shared" si="3"/>
        <v>106427.56483739188</v>
      </c>
      <c r="D20" s="1">
        <v>0</v>
      </c>
      <c r="E20" s="3">
        <f t="shared" si="0"/>
        <v>0.08</v>
      </c>
      <c r="F20" s="4">
        <f t="shared" si="1"/>
        <v>114941.77002438324</v>
      </c>
      <c r="H20" s="1">
        <f t="shared" si="4"/>
        <v>24333.004800000002</v>
      </c>
      <c r="I20" s="1">
        <v>5000</v>
      </c>
      <c r="J20" s="3">
        <f t="shared" si="5"/>
        <v>0.08</v>
      </c>
      <c r="K20" s="1">
        <f t="shared" si="2"/>
        <v>31679.645184000005</v>
      </c>
    </row>
    <row r="21" spans="2:11" x14ac:dyDescent="0.2">
      <c r="B21" s="1">
        <v>36</v>
      </c>
      <c r="C21" s="1">
        <f t="shared" si="3"/>
        <v>114941.77002438324</v>
      </c>
      <c r="D21" s="1">
        <v>0</v>
      </c>
      <c r="E21" s="3">
        <f t="shared" si="0"/>
        <v>0.08</v>
      </c>
      <c r="F21" s="4">
        <f t="shared" si="1"/>
        <v>124137.11162633391</v>
      </c>
      <c r="H21" s="1">
        <f t="shared" si="4"/>
        <v>31679.645184000005</v>
      </c>
      <c r="I21" s="1">
        <v>5000</v>
      </c>
      <c r="J21" s="3">
        <f t="shared" si="5"/>
        <v>0.08</v>
      </c>
      <c r="K21" s="1">
        <f t="shared" si="2"/>
        <v>39614.016798720011</v>
      </c>
    </row>
    <row r="22" spans="2:11" x14ac:dyDescent="0.2">
      <c r="B22" s="1">
        <v>37</v>
      </c>
      <c r="C22" s="1">
        <f t="shared" si="3"/>
        <v>124137.11162633391</v>
      </c>
      <c r="D22" s="1">
        <v>0</v>
      </c>
      <c r="E22" s="3">
        <f t="shared" si="0"/>
        <v>0.08</v>
      </c>
      <c r="F22" s="4">
        <f t="shared" si="1"/>
        <v>134068.08055644063</v>
      </c>
      <c r="H22" s="1">
        <f t="shared" si="4"/>
        <v>39614.016798720011</v>
      </c>
      <c r="I22" s="1">
        <v>5000</v>
      </c>
      <c r="J22" s="3">
        <f t="shared" si="5"/>
        <v>0.08</v>
      </c>
      <c r="K22" s="1">
        <f t="shared" si="2"/>
        <v>48183.138142617616</v>
      </c>
    </row>
    <row r="23" spans="2:11" x14ac:dyDescent="0.2">
      <c r="B23" s="1">
        <v>38</v>
      </c>
      <c r="C23" s="1">
        <f t="shared" si="3"/>
        <v>134068.08055644063</v>
      </c>
      <c r="D23" s="1">
        <v>0</v>
      </c>
      <c r="E23" s="3">
        <f t="shared" si="0"/>
        <v>0.08</v>
      </c>
      <c r="F23" s="4">
        <f t="shared" si="1"/>
        <v>144793.52700095589</v>
      </c>
      <c r="H23" s="1">
        <f t="shared" si="4"/>
        <v>48183.138142617616</v>
      </c>
      <c r="I23" s="1">
        <v>5000</v>
      </c>
      <c r="J23" s="3">
        <f t="shared" si="5"/>
        <v>0.08</v>
      </c>
      <c r="K23" s="1">
        <f t="shared" si="2"/>
        <v>57437.789194027027</v>
      </c>
    </row>
    <row r="24" spans="2:11" x14ac:dyDescent="0.2">
      <c r="B24" s="1">
        <v>39</v>
      </c>
      <c r="C24" s="1">
        <f t="shared" si="3"/>
        <v>144793.52700095589</v>
      </c>
      <c r="D24" s="1">
        <v>0</v>
      </c>
      <c r="E24" s="3">
        <f t="shared" si="0"/>
        <v>0.08</v>
      </c>
      <c r="F24" s="4">
        <f t="shared" si="1"/>
        <v>156377.00916103236</v>
      </c>
      <c r="H24" s="1">
        <f t="shared" si="4"/>
        <v>57437.789194027027</v>
      </c>
      <c r="I24" s="1">
        <v>5000</v>
      </c>
      <c r="J24" s="3">
        <f t="shared" si="5"/>
        <v>0.08</v>
      </c>
      <c r="K24" s="1">
        <f t="shared" si="2"/>
        <v>67432.812329549197</v>
      </c>
    </row>
    <row r="25" spans="2:11" x14ac:dyDescent="0.2">
      <c r="B25" s="1">
        <v>40</v>
      </c>
      <c r="C25" s="1">
        <f t="shared" si="3"/>
        <v>156377.00916103236</v>
      </c>
      <c r="D25" s="1">
        <v>0</v>
      </c>
      <c r="E25" s="3">
        <f t="shared" si="0"/>
        <v>0.08</v>
      </c>
      <c r="F25" s="4">
        <f t="shared" si="1"/>
        <v>168887.16989391495</v>
      </c>
      <c r="H25" s="1">
        <f t="shared" si="4"/>
        <v>67432.812329549197</v>
      </c>
      <c r="I25" s="1">
        <v>5000</v>
      </c>
      <c r="J25" s="3">
        <f t="shared" si="5"/>
        <v>0.08</v>
      </c>
      <c r="K25" s="1">
        <f t="shared" si="2"/>
        <v>78227.437315913136</v>
      </c>
    </row>
    <row r="26" spans="2:11" x14ac:dyDescent="0.2">
      <c r="B26" s="1">
        <v>41</v>
      </c>
      <c r="C26" s="1">
        <f t="shared" si="3"/>
        <v>168887.16989391495</v>
      </c>
      <c r="D26" s="1">
        <v>0</v>
      </c>
      <c r="E26" s="3">
        <f t="shared" si="0"/>
        <v>0.08</v>
      </c>
      <c r="F26" s="4">
        <f t="shared" si="1"/>
        <v>182398.14348542815</v>
      </c>
      <c r="H26" s="1">
        <f t="shared" si="4"/>
        <v>78227.437315913136</v>
      </c>
      <c r="I26" s="1">
        <v>5000</v>
      </c>
      <c r="J26" s="3">
        <f t="shared" si="5"/>
        <v>0.08</v>
      </c>
      <c r="K26" s="1">
        <f t="shared" si="2"/>
        <v>89885.632301186197</v>
      </c>
    </row>
    <row r="27" spans="2:11" x14ac:dyDescent="0.2">
      <c r="B27" s="1">
        <v>42</v>
      </c>
      <c r="C27" s="1">
        <f t="shared" si="3"/>
        <v>182398.14348542815</v>
      </c>
      <c r="D27" s="1">
        <v>0</v>
      </c>
      <c r="E27" s="3">
        <f t="shared" si="0"/>
        <v>0.08</v>
      </c>
      <c r="F27" s="4">
        <f t="shared" si="1"/>
        <v>196989.99496426241</v>
      </c>
      <c r="H27" s="1">
        <f t="shared" si="4"/>
        <v>89885.632301186197</v>
      </c>
      <c r="I27" s="1">
        <v>5000</v>
      </c>
      <c r="J27" s="3">
        <f t="shared" si="5"/>
        <v>0.08</v>
      </c>
      <c r="K27" s="1">
        <f t="shared" si="2"/>
        <v>102476.4828852811</v>
      </c>
    </row>
    <row r="28" spans="2:11" x14ac:dyDescent="0.2">
      <c r="B28" s="1">
        <v>43</v>
      </c>
      <c r="C28" s="1">
        <f t="shared" si="3"/>
        <v>196989.99496426241</v>
      </c>
      <c r="D28" s="1">
        <v>0</v>
      </c>
      <c r="E28" s="3">
        <f t="shared" si="0"/>
        <v>0.08</v>
      </c>
      <c r="F28" s="4">
        <f t="shared" si="1"/>
        <v>212749.19456140342</v>
      </c>
      <c r="H28" s="1">
        <f t="shared" si="4"/>
        <v>102476.4828852811</v>
      </c>
      <c r="I28" s="1">
        <v>5000</v>
      </c>
      <c r="J28" s="3">
        <f t="shared" si="5"/>
        <v>0.08</v>
      </c>
      <c r="K28" s="1">
        <f t="shared" si="2"/>
        <v>116074.6015161036</v>
      </c>
    </row>
    <row r="29" spans="2:11" x14ac:dyDescent="0.2">
      <c r="B29" s="1">
        <v>44</v>
      </c>
      <c r="C29" s="1">
        <f t="shared" si="3"/>
        <v>212749.19456140342</v>
      </c>
      <c r="D29" s="1">
        <v>0</v>
      </c>
      <c r="E29" s="3">
        <f t="shared" si="0"/>
        <v>0.08</v>
      </c>
      <c r="F29" s="4">
        <f t="shared" si="1"/>
        <v>229769.13012631572</v>
      </c>
      <c r="H29" s="1">
        <f t="shared" si="4"/>
        <v>116074.6015161036</v>
      </c>
      <c r="I29" s="1">
        <v>5000</v>
      </c>
      <c r="J29" s="3">
        <f t="shared" si="5"/>
        <v>0.08</v>
      </c>
      <c r="K29" s="1">
        <f t="shared" si="2"/>
        <v>130760.56963739191</v>
      </c>
    </row>
    <row r="30" spans="2:11" x14ac:dyDescent="0.2">
      <c r="B30" s="1">
        <v>45</v>
      </c>
      <c r="C30" s="1">
        <f t="shared" si="3"/>
        <v>229769.13012631572</v>
      </c>
      <c r="D30" s="1">
        <v>0</v>
      </c>
      <c r="E30" s="3">
        <f t="shared" si="0"/>
        <v>0.08</v>
      </c>
      <c r="F30" s="4">
        <f t="shared" si="1"/>
        <v>248150.660536421</v>
      </c>
      <c r="H30" s="1">
        <f t="shared" si="4"/>
        <v>130760.56963739191</v>
      </c>
      <c r="I30" s="1">
        <v>5000</v>
      </c>
      <c r="J30" s="3">
        <f t="shared" si="5"/>
        <v>0.08</v>
      </c>
      <c r="K30" s="1">
        <f t="shared" si="2"/>
        <v>146621.41520838326</v>
      </c>
    </row>
    <row r="31" spans="2:11" x14ac:dyDescent="0.2">
      <c r="B31" s="1">
        <v>46</v>
      </c>
      <c r="C31" s="1">
        <f t="shared" si="3"/>
        <v>248150.660536421</v>
      </c>
      <c r="D31" s="1">
        <v>0</v>
      </c>
      <c r="E31" s="3">
        <f t="shared" si="0"/>
        <v>0.08</v>
      </c>
      <c r="F31" s="4">
        <f t="shared" si="1"/>
        <v>268002.71337933472</v>
      </c>
      <c r="H31" s="1">
        <f t="shared" si="4"/>
        <v>146621.41520838326</v>
      </c>
      <c r="I31" s="1">
        <v>5000</v>
      </c>
      <c r="J31" s="3">
        <f t="shared" si="5"/>
        <v>0.08</v>
      </c>
      <c r="K31" s="1">
        <f t="shared" si="2"/>
        <v>163751.12842505393</v>
      </c>
    </row>
    <row r="32" spans="2:11" x14ac:dyDescent="0.2">
      <c r="B32" s="1">
        <v>47</v>
      </c>
      <c r="C32" s="1">
        <f t="shared" si="3"/>
        <v>268002.71337933472</v>
      </c>
      <c r="D32" s="1">
        <v>0</v>
      </c>
      <c r="E32" s="3">
        <f t="shared" si="0"/>
        <v>0.08</v>
      </c>
      <c r="F32" s="4">
        <f t="shared" si="1"/>
        <v>289442.93044968153</v>
      </c>
      <c r="H32" s="1">
        <f t="shared" si="4"/>
        <v>163751.12842505393</v>
      </c>
      <c r="I32" s="1">
        <v>5000</v>
      </c>
      <c r="J32" s="3">
        <f t="shared" si="5"/>
        <v>0.08</v>
      </c>
      <c r="K32" s="1">
        <f t="shared" si="2"/>
        <v>182251.21869905826</v>
      </c>
    </row>
    <row r="33" spans="2:11" x14ac:dyDescent="0.2">
      <c r="B33" s="1">
        <v>48</v>
      </c>
      <c r="C33" s="1">
        <f t="shared" si="3"/>
        <v>289442.93044968153</v>
      </c>
      <c r="D33" s="1">
        <v>0</v>
      </c>
      <c r="E33" s="3">
        <f t="shared" si="0"/>
        <v>0.08</v>
      </c>
      <c r="F33" s="4">
        <f t="shared" si="1"/>
        <v>312598.36488565605</v>
      </c>
      <c r="H33" s="1">
        <f t="shared" si="4"/>
        <v>182251.21869905826</v>
      </c>
      <c r="I33" s="1">
        <v>5000</v>
      </c>
      <c r="J33" s="3">
        <f t="shared" si="5"/>
        <v>0.08</v>
      </c>
      <c r="K33" s="1">
        <f t="shared" si="2"/>
        <v>202231.31619498294</v>
      </c>
    </row>
    <row r="34" spans="2:11" x14ac:dyDescent="0.2">
      <c r="B34" s="1">
        <v>49</v>
      </c>
      <c r="C34" s="1">
        <f t="shared" si="3"/>
        <v>312598.36488565605</v>
      </c>
      <c r="D34" s="1">
        <v>0</v>
      </c>
      <c r="E34" s="3">
        <f t="shared" si="0"/>
        <v>0.08</v>
      </c>
      <c r="F34" s="4">
        <f t="shared" si="1"/>
        <v>337606.23407650855</v>
      </c>
      <c r="H34" s="1">
        <f t="shared" si="4"/>
        <v>202231.31619498294</v>
      </c>
      <c r="I34" s="1">
        <v>5000</v>
      </c>
      <c r="J34" s="3">
        <f t="shared" si="5"/>
        <v>0.08</v>
      </c>
      <c r="K34" s="1">
        <f t="shared" si="2"/>
        <v>223809.82149058158</v>
      </c>
    </row>
    <row r="35" spans="2:11" x14ac:dyDescent="0.2">
      <c r="B35" s="1">
        <v>50</v>
      </c>
      <c r="C35" s="1">
        <f t="shared" si="3"/>
        <v>337606.23407650855</v>
      </c>
      <c r="D35" s="1">
        <v>0</v>
      </c>
      <c r="E35" s="3">
        <f t="shared" si="0"/>
        <v>0.08</v>
      </c>
      <c r="F35" s="4">
        <f t="shared" si="1"/>
        <v>364614.73280262924</v>
      </c>
      <c r="H35" s="1">
        <f t="shared" si="4"/>
        <v>223809.82149058158</v>
      </c>
      <c r="I35" s="1">
        <v>5000</v>
      </c>
      <c r="J35" s="3">
        <f t="shared" si="5"/>
        <v>0.08</v>
      </c>
      <c r="K35" s="1">
        <f t="shared" si="2"/>
        <v>247114.60720982813</v>
      </c>
    </row>
    <row r="36" spans="2:11" x14ac:dyDescent="0.2">
      <c r="B36" s="1">
        <v>51</v>
      </c>
      <c r="C36" s="1">
        <f t="shared" si="3"/>
        <v>364614.73280262924</v>
      </c>
      <c r="D36" s="1">
        <v>0</v>
      </c>
      <c r="E36" s="3">
        <f t="shared" si="0"/>
        <v>0.08</v>
      </c>
      <c r="F36" s="4">
        <f t="shared" si="1"/>
        <v>393783.91142683959</v>
      </c>
      <c r="H36" s="1">
        <f t="shared" si="4"/>
        <v>247114.60720982813</v>
      </c>
      <c r="I36" s="1">
        <v>5000</v>
      </c>
      <c r="J36" s="3">
        <f t="shared" si="5"/>
        <v>0.08</v>
      </c>
      <c r="K36" s="1">
        <f t="shared" si="2"/>
        <v>272283.77578661439</v>
      </c>
    </row>
    <row r="37" spans="2:11" x14ac:dyDescent="0.2">
      <c r="B37" s="1">
        <v>52</v>
      </c>
      <c r="C37" s="1">
        <f t="shared" si="3"/>
        <v>393783.91142683959</v>
      </c>
      <c r="D37" s="1">
        <v>0</v>
      </c>
      <c r="E37" s="3">
        <f t="shared" si="0"/>
        <v>0.08</v>
      </c>
      <c r="F37" s="4">
        <f t="shared" si="1"/>
        <v>425286.62434098677</v>
      </c>
      <c r="H37" s="1">
        <f t="shared" si="4"/>
        <v>272283.77578661439</v>
      </c>
      <c r="I37" s="1">
        <v>5000</v>
      </c>
      <c r="J37" s="3">
        <f t="shared" si="5"/>
        <v>0.08</v>
      </c>
      <c r="K37" s="1">
        <f t="shared" si="2"/>
        <v>299466.47784954356</v>
      </c>
    </row>
    <row r="38" spans="2:11" x14ac:dyDescent="0.2">
      <c r="B38" s="1">
        <v>53</v>
      </c>
      <c r="C38" s="1">
        <f t="shared" si="3"/>
        <v>425286.62434098677</v>
      </c>
      <c r="D38" s="1">
        <v>0</v>
      </c>
      <c r="E38" s="3">
        <f t="shared" si="0"/>
        <v>0.08</v>
      </c>
      <c r="F38" s="4">
        <f t="shared" si="1"/>
        <v>459309.55428826576</v>
      </c>
      <c r="H38" s="1">
        <f t="shared" si="4"/>
        <v>299466.47784954356</v>
      </c>
      <c r="I38" s="1">
        <v>5000</v>
      </c>
      <c r="J38" s="3">
        <f t="shared" si="5"/>
        <v>0.08</v>
      </c>
      <c r="K38" s="1">
        <f t="shared" si="2"/>
        <v>328823.79607750708</v>
      </c>
    </row>
    <row r="39" spans="2:11" x14ac:dyDescent="0.2">
      <c r="B39" s="1">
        <v>54</v>
      </c>
      <c r="C39" s="1">
        <f t="shared" si="3"/>
        <v>459309.55428826576</v>
      </c>
      <c r="D39" s="1">
        <v>0</v>
      </c>
      <c r="E39" s="3">
        <f t="shared" si="0"/>
        <v>0.08</v>
      </c>
      <c r="F39" s="4">
        <f t="shared" si="1"/>
        <v>496054.31863132707</v>
      </c>
      <c r="H39" s="1">
        <f t="shared" si="4"/>
        <v>328823.79607750708</v>
      </c>
      <c r="I39" s="1">
        <v>5000</v>
      </c>
      <c r="J39" s="3">
        <f t="shared" si="5"/>
        <v>0.08</v>
      </c>
      <c r="K39" s="1">
        <f t="shared" si="2"/>
        <v>360529.6997637077</v>
      </c>
    </row>
    <row r="40" spans="2:11" x14ac:dyDescent="0.2">
      <c r="B40" s="1">
        <v>55</v>
      </c>
      <c r="C40" s="1">
        <f t="shared" si="3"/>
        <v>496054.31863132707</v>
      </c>
      <c r="D40" s="1">
        <v>0</v>
      </c>
      <c r="E40" s="3">
        <f t="shared" si="0"/>
        <v>0.08</v>
      </c>
      <c r="F40" s="4">
        <f t="shared" si="1"/>
        <v>535738.66412183328</v>
      </c>
      <c r="H40" s="1">
        <f t="shared" si="4"/>
        <v>360529.6997637077</v>
      </c>
      <c r="I40" s="1">
        <v>5000</v>
      </c>
      <c r="J40" s="3">
        <f t="shared" si="5"/>
        <v>0.08</v>
      </c>
      <c r="K40" s="1">
        <f t="shared" si="2"/>
        <v>394772.07574480434</v>
      </c>
    </row>
    <row r="41" spans="2:11" x14ac:dyDescent="0.2">
      <c r="B41" s="1">
        <v>56</v>
      </c>
      <c r="C41" s="1">
        <f t="shared" si="3"/>
        <v>535738.66412183328</v>
      </c>
      <c r="D41" s="1">
        <v>0</v>
      </c>
      <c r="E41" s="3">
        <f t="shared" si="0"/>
        <v>0.08</v>
      </c>
      <c r="F41" s="4">
        <f t="shared" si="1"/>
        <v>578597.75725158001</v>
      </c>
      <c r="H41" s="1">
        <f t="shared" si="4"/>
        <v>394772.07574480434</v>
      </c>
      <c r="I41" s="1">
        <v>5000</v>
      </c>
      <c r="J41" s="3">
        <f t="shared" si="5"/>
        <v>0.08</v>
      </c>
      <c r="K41" s="1">
        <f t="shared" si="2"/>
        <v>431753.84180438874</v>
      </c>
    </row>
    <row r="42" spans="2:11" x14ac:dyDescent="0.2">
      <c r="B42" s="1">
        <v>57</v>
      </c>
      <c r="C42" s="1">
        <f t="shared" si="3"/>
        <v>578597.75725158001</v>
      </c>
      <c r="D42" s="1">
        <v>0</v>
      </c>
      <c r="E42" s="3">
        <f t="shared" si="0"/>
        <v>0.08</v>
      </c>
      <c r="F42" s="4">
        <f t="shared" si="1"/>
        <v>624885.5778317065</v>
      </c>
      <c r="H42" s="1">
        <f t="shared" si="4"/>
        <v>431753.84180438874</v>
      </c>
      <c r="I42" s="1">
        <v>5000</v>
      </c>
      <c r="J42" s="3">
        <f t="shared" si="5"/>
        <v>0.08</v>
      </c>
      <c r="K42" s="1">
        <f t="shared" si="2"/>
        <v>471694.14914873987</v>
      </c>
    </row>
    <row r="43" spans="2:11" x14ac:dyDescent="0.2">
      <c r="B43" s="1">
        <v>58</v>
      </c>
      <c r="C43" s="1">
        <f t="shared" si="3"/>
        <v>624885.5778317065</v>
      </c>
      <c r="D43" s="1">
        <v>0</v>
      </c>
      <c r="E43" s="3">
        <f t="shared" si="0"/>
        <v>0.08</v>
      </c>
      <c r="F43" s="4">
        <f t="shared" si="1"/>
        <v>674876.42405824305</v>
      </c>
      <c r="H43" s="1">
        <f t="shared" si="4"/>
        <v>471694.14914873987</v>
      </c>
      <c r="I43" s="1">
        <v>5000</v>
      </c>
      <c r="J43" s="3">
        <f t="shared" si="5"/>
        <v>0.08</v>
      </c>
      <c r="K43" s="1">
        <f t="shared" si="2"/>
        <v>514829.68108063907</v>
      </c>
    </row>
    <row r="44" spans="2:11" x14ac:dyDescent="0.2">
      <c r="B44" s="1">
        <v>59</v>
      </c>
      <c r="C44" s="1">
        <f t="shared" si="3"/>
        <v>674876.42405824305</v>
      </c>
      <c r="D44" s="1">
        <v>0</v>
      </c>
      <c r="E44" s="3">
        <f t="shared" si="0"/>
        <v>0.08</v>
      </c>
      <c r="F44" s="4">
        <f t="shared" si="1"/>
        <v>728866.53798290249</v>
      </c>
      <c r="H44" s="1">
        <f t="shared" si="4"/>
        <v>514829.68108063907</v>
      </c>
      <c r="I44" s="1">
        <v>5000</v>
      </c>
      <c r="J44" s="3">
        <f t="shared" si="5"/>
        <v>0.08</v>
      </c>
      <c r="K44" s="1">
        <f t="shared" si="2"/>
        <v>561416.05556709028</v>
      </c>
    </row>
    <row r="45" spans="2:11" x14ac:dyDescent="0.2">
      <c r="B45" s="1">
        <v>60</v>
      </c>
      <c r="C45" s="1">
        <f t="shared" si="3"/>
        <v>728866.53798290249</v>
      </c>
      <c r="D45" s="1">
        <v>0</v>
      </c>
      <c r="E45" s="3">
        <f t="shared" si="0"/>
        <v>0.08</v>
      </c>
      <c r="F45" s="5">
        <f t="shared" si="1"/>
        <v>787175.86102153477</v>
      </c>
      <c r="H45" s="1">
        <f t="shared" si="4"/>
        <v>561416.05556709028</v>
      </c>
      <c r="I45" s="1">
        <v>5000</v>
      </c>
      <c r="J45" s="3">
        <f t="shared" si="5"/>
        <v>0.08</v>
      </c>
      <c r="K45" s="6">
        <f t="shared" si="2"/>
        <v>611729.34001245757</v>
      </c>
    </row>
  </sheetData>
  <mergeCells count="2">
    <mergeCell ref="C4:F4"/>
    <mergeCell ref="H4:K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45"/>
  <sheetViews>
    <sheetView workbookViewId="0">
      <selection activeCell="N12" sqref="N12"/>
    </sheetView>
  </sheetViews>
  <sheetFormatPr baseColWidth="10" defaultRowHeight="16" x14ac:dyDescent="0.2"/>
  <cols>
    <col min="2" max="3" width="10.83203125" style="1"/>
    <col min="4" max="4" width="11.5" style="1" bestFit="1" customWidth="1"/>
    <col min="5" max="5" width="12.83203125" style="1" bestFit="1" customWidth="1"/>
    <col min="6" max="6" width="10.83203125" style="1"/>
    <col min="7" max="7" width="3.33203125" style="1" customWidth="1"/>
    <col min="8" max="8" width="10.83203125" style="1"/>
    <col min="9" max="9" width="11.5" style="1" bestFit="1" customWidth="1"/>
    <col min="10" max="10" width="12.83203125" style="1" bestFit="1" customWidth="1"/>
    <col min="11" max="11" width="10.83203125" style="1"/>
  </cols>
  <sheetData>
    <row r="2" spans="2:11" x14ac:dyDescent="0.2">
      <c r="C2" s="1" t="s">
        <v>1</v>
      </c>
      <c r="D2" s="7">
        <v>6.2832778713686657E-2</v>
      </c>
      <c r="E2" s="1" t="s">
        <v>8</v>
      </c>
      <c r="F2" s="8">
        <f>F45-K45</f>
        <v>-7.191991776926443E-2</v>
      </c>
    </row>
    <row r="4" spans="2:11" x14ac:dyDescent="0.2">
      <c r="C4" s="25" t="s">
        <v>2</v>
      </c>
      <c r="D4" s="25"/>
      <c r="E4" s="25"/>
      <c r="F4" s="25"/>
      <c r="H4" s="25" t="s">
        <v>7</v>
      </c>
      <c r="I4" s="25"/>
      <c r="J4" s="25"/>
      <c r="K4" s="25"/>
    </row>
    <row r="5" spans="2:11" x14ac:dyDescent="0.2">
      <c r="B5" s="1" t="s">
        <v>0</v>
      </c>
      <c r="C5" s="1" t="s">
        <v>3</v>
      </c>
      <c r="D5" s="1" t="s">
        <v>4</v>
      </c>
      <c r="E5" s="1" t="s">
        <v>6</v>
      </c>
      <c r="F5" s="1" t="s">
        <v>5</v>
      </c>
      <c r="H5" s="1" t="s">
        <v>3</v>
      </c>
      <c r="I5" s="1" t="s">
        <v>4</v>
      </c>
      <c r="J5" s="1" t="s">
        <v>6</v>
      </c>
      <c r="K5" s="1" t="s">
        <v>5</v>
      </c>
    </row>
    <row r="6" spans="2:11" x14ac:dyDescent="0.2">
      <c r="B6" s="1">
        <v>21</v>
      </c>
      <c r="C6" s="1">
        <v>0</v>
      </c>
      <c r="D6" s="1">
        <v>5000</v>
      </c>
      <c r="E6" s="3">
        <f>$D$2</f>
        <v>6.2832778713686657E-2</v>
      </c>
      <c r="F6" s="4">
        <f>(1+E6)*SUM(C6:D6)</f>
        <v>5314.1638935684332</v>
      </c>
      <c r="H6" s="1">
        <v>0</v>
      </c>
      <c r="I6" s="1">
        <v>0</v>
      </c>
      <c r="J6" s="3">
        <f>$D$2</f>
        <v>6.2832778713686657E-2</v>
      </c>
      <c r="K6" s="1">
        <f>(1+J6)*SUM(H6:I6)</f>
        <v>0</v>
      </c>
    </row>
    <row r="7" spans="2:11" x14ac:dyDescent="0.2">
      <c r="B7" s="1">
        <v>22</v>
      </c>
      <c r="C7" s="1">
        <f>F6</f>
        <v>5314.1638935684332</v>
      </c>
      <c r="D7" s="1">
        <v>5000</v>
      </c>
      <c r="E7" s="3">
        <f t="shared" ref="E7:E45" si="0">$D$2</f>
        <v>6.2832778713686657E-2</v>
      </c>
      <c r="F7" s="4">
        <f t="shared" ref="F7:F45" si="1">(1+E7)*SUM(C7:D7)</f>
        <v>10962.231471109715</v>
      </c>
      <c r="H7" s="1">
        <f>K6</f>
        <v>0</v>
      </c>
      <c r="I7" s="1">
        <v>0</v>
      </c>
      <c r="J7" s="3">
        <f>$D$2</f>
        <v>6.2832778713686657E-2</v>
      </c>
      <c r="K7" s="1">
        <f t="shared" ref="K7:K45" si="2">(1+J7)*SUM(H7:I7)</f>
        <v>0</v>
      </c>
    </row>
    <row r="8" spans="2:11" x14ac:dyDescent="0.2">
      <c r="B8" s="1">
        <v>23</v>
      </c>
      <c r="C8" s="1">
        <f t="shared" ref="C8:C45" si="3">F7</f>
        <v>10962.231471109715</v>
      </c>
      <c r="D8" s="1">
        <v>5000</v>
      </c>
      <c r="E8" s="3">
        <f t="shared" si="0"/>
        <v>6.2832778713686657E-2</v>
      </c>
      <c r="F8" s="4">
        <f t="shared" si="1"/>
        <v>16965.182828910598</v>
      </c>
      <c r="H8" s="1">
        <f t="shared" ref="H8:H45" si="4">K7</f>
        <v>0</v>
      </c>
      <c r="I8" s="1">
        <v>0</v>
      </c>
      <c r="J8" s="3">
        <f t="shared" ref="J8:J45" si="5">$D$2</f>
        <v>6.2832778713686657E-2</v>
      </c>
      <c r="K8" s="1">
        <f t="shared" si="2"/>
        <v>0</v>
      </c>
    </row>
    <row r="9" spans="2:11" x14ac:dyDescent="0.2">
      <c r="B9" s="1">
        <v>24</v>
      </c>
      <c r="C9" s="1">
        <f t="shared" si="3"/>
        <v>16965.182828910598</v>
      </c>
      <c r="D9" s="1">
        <v>5000</v>
      </c>
      <c r="E9" s="3">
        <f t="shared" si="0"/>
        <v>6.2832778713686657E-2</v>
      </c>
      <c r="F9" s="4">
        <f t="shared" si="1"/>
        <v>23345.316301005209</v>
      </c>
      <c r="H9" s="1">
        <f t="shared" si="4"/>
        <v>0</v>
      </c>
      <c r="I9" s="1">
        <v>0</v>
      </c>
      <c r="J9" s="3">
        <f t="shared" si="5"/>
        <v>6.2832778713686657E-2</v>
      </c>
      <c r="K9" s="1">
        <f t="shared" si="2"/>
        <v>0</v>
      </c>
    </row>
    <row r="10" spans="2:11" x14ac:dyDescent="0.2">
      <c r="B10" s="1">
        <v>25</v>
      </c>
      <c r="C10" s="1">
        <f t="shared" si="3"/>
        <v>23345.316301005209</v>
      </c>
      <c r="D10" s="1">
        <v>5000</v>
      </c>
      <c r="E10" s="3">
        <f t="shared" si="0"/>
        <v>6.2832778713686657E-2</v>
      </c>
      <c r="F10" s="4">
        <f t="shared" si="1"/>
        <v>30126.331287715722</v>
      </c>
      <c r="H10" s="1">
        <f t="shared" si="4"/>
        <v>0</v>
      </c>
      <c r="I10" s="1">
        <v>0</v>
      </c>
      <c r="J10" s="3">
        <f t="shared" si="5"/>
        <v>6.2832778713686657E-2</v>
      </c>
      <c r="K10" s="1">
        <f t="shared" si="2"/>
        <v>0</v>
      </c>
    </row>
    <row r="11" spans="2:11" x14ac:dyDescent="0.2">
      <c r="B11" s="1">
        <v>26</v>
      </c>
      <c r="C11" s="1">
        <f t="shared" si="3"/>
        <v>30126.331287715722</v>
      </c>
      <c r="D11" s="1">
        <v>5000</v>
      </c>
      <c r="E11" s="3">
        <f t="shared" si="0"/>
        <v>6.2832778713686657E-2</v>
      </c>
      <c r="F11" s="4">
        <f t="shared" si="1"/>
        <v>37333.416288540415</v>
      </c>
      <c r="H11" s="1">
        <f t="shared" si="4"/>
        <v>0</v>
      </c>
      <c r="I11" s="1">
        <v>0</v>
      </c>
      <c r="J11" s="3">
        <f t="shared" si="5"/>
        <v>6.2832778713686657E-2</v>
      </c>
      <c r="K11" s="1">
        <f t="shared" si="2"/>
        <v>0</v>
      </c>
    </row>
    <row r="12" spans="2:11" x14ac:dyDescent="0.2">
      <c r="B12" s="1">
        <v>27</v>
      </c>
      <c r="C12" s="1">
        <f t="shared" si="3"/>
        <v>37333.416288540415</v>
      </c>
      <c r="D12" s="1">
        <v>5000</v>
      </c>
      <c r="E12" s="3">
        <f t="shared" si="0"/>
        <v>6.2832778713686657E-2</v>
      </c>
      <c r="F12" s="4">
        <f t="shared" si="1"/>
        <v>44993.342466392649</v>
      </c>
      <c r="H12" s="1">
        <f t="shared" si="4"/>
        <v>0</v>
      </c>
      <c r="I12" s="1">
        <v>0</v>
      </c>
      <c r="J12" s="3">
        <f t="shared" si="5"/>
        <v>6.2832778713686657E-2</v>
      </c>
      <c r="K12" s="1">
        <f t="shared" si="2"/>
        <v>0</v>
      </c>
    </row>
    <row r="13" spans="2:11" x14ac:dyDescent="0.2">
      <c r="B13" s="1">
        <v>28</v>
      </c>
      <c r="C13" s="1">
        <f t="shared" si="3"/>
        <v>44993.342466392649</v>
      </c>
      <c r="D13" s="1">
        <v>5000</v>
      </c>
      <c r="E13" s="3">
        <f t="shared" si="0"/>
        <v>6.2832778713686657E-2</v>
      </c>
      <c r="F13" s="4">
        <f t="shared" si="1"/>
        <v>53134.563090741052</v>
      </c>
      <c r="H13" s="1">
        <f t="shared" si="4"/>
        <v>0</v>
      </c>
      <c r="I13" s="1">
        <v>0</v>
      </c>
      <c r="J13" s="3">
        <f t="shared" si="5"/>
        <v>6.2832778713686657E-2</v>
      </c>
      <c r="K13" s="1">
        <f t="shared" si="2"/>
        <v>0</v>
      </c>
    </row>
    <row r="14" spans="2:11" x14ac:dyDescent="0.2">
      <c r="B14" s="1">
        <v>29</v>
      </c>
      <c r="C14" s="1">
        <f t="shared" si="3"/>
        <v>53134.563090741052</v>
      </c>
      <c r="D14" s="1">
        <v>5000</v>
      </c>
      <c r="E14" s="3">
        <f t="shared" si="0"/>
        <v>6.2832778713686657E-2</v>
      </c>
      <c r="F14" s="4">
        <f t="shared" si="1"/>
        <v>61787.31922903844</v>
      </c>
      <c r="H14" s="1">
        <f t="shared" si="4"/>
        <v>0</v>
      </c>
      <c r="I14" s="1">
        <v>0</v>
      </c>
      <c r="J14" s="3">
        <f t="shared" si="5"/>
        <v>6.2832778713686657E-2</v>
      </c>
      <c r="K14" s="1">
        <f t="shared" si="2"/>
        <v>0</v>
      </c>
    </row>
    <row r="15" spans="2:11" x14ac:dyDescent="0.2">
      <c r="B15" s="1">
        <v>30</v>
      </c>
      <c r="C15" s="1">
        <f t="shared" si="3"/>
        <v>61787.31922903844</v>
      </c>
      <c r="D15" s="1">
        <v>5000</v>
      </c>
      <c r="E15" s="3">
        <f t="shared" si="0"/>
        <v>6.2832778713686657E-2</v>
      </c>
      <c r="F15" s="4">
        <f t="shared" si="1"/>
        <v>70983.75207903696</v>
      </c>
      <c r="H15" s="1">
        <f t="shared" si="4"/>
        <v>0</v>
      </c>
      <c r="I15" s="1">
        <v>0</v>
      </c>
      <c r="J15" s="3">
        <f t="shared" si="5"/>
        <v>6.2832778713686657E-2</v>
      </c>
      <c r="K15" s="1">
        <f t="shared" si="2"/>
        <v>0</v>
      </c>
    </row>
    <row r="16" spans="2:11" x14ac:dyDescent="0.2">
      <c r="B16" s="1">
        <v>31</v>
      </c>
      <c r="C16" s="1">
        <f t="shared" si="3"/>
        <v>70983.75207903696</v>
      </c>
      <c r="D16" s="1">
        <v>0</v>
      </c>
      <c r="E16" s="3">
        <f t="shared" si="0"/>
        <v>6.2832778713686657E-2</v>
      </c>
      <c r="F16" s="4">
        <f t="shared" si="1"/>
        <v>75443.85846568628</v>
      </c>
      <c r="H16" s="1">
        <f t="shared" si="4"/>
        <v>0</v>
      </c>
      <c r="I16" s="1">
        <v>5000</v>
      </c>
      <c r="J16" s="3">
        <f t="shared" si="5"/>
        <v>6.2832778713686657E-2</v>
      </c>
      <c r="K16" s="1">
        <f t="shared" si="2"/>
        <v>5314.1638935684332</v>
      </c>
    </row>
    <row r="17" spans="2:11" x14ac:dyDescent="0.2">
      <c r="B17" s="1">
        <v>32</v>
      </c>
      <c r="C17" s="1">
        <f t="shared" si="3"/>
        <v>75443.85846568628</v>
      </c>
      <c r="D17" s="1">
        <v>0</v>
      </c>
      <c r="E17" s="3">
        <f t="shared" si="0"/>
        <v>6.2832778713686657E-2</v>
      </c>
      <c r="F17" s="4">
        <f t="shared" si="1"/>
        <v>80184.205729967434</v>
      </c>
      <c r="H17" s="1">
        <f t="shared" si="4"/>
        <v>5314.1638935684332</v>
      </c>
      <c r="I17" s="1">
        <v>5000</v>
      </c>
      <c r="J17" s="3">
        <f t="shared" si="5"/>
        <v>6.2832778713686657E-2</v>
      </c>
      <c r="K17" s="1">
        <f t="shared" si="2"/>
        <v>10962.231471109715</v>
      </c>
    </row>
    <row r="18" spans="2:11" x14ac:dyDescent="0.2">
      <c r="B18" s="1">
        <v>33</v>
      </c>
      <c r="C18" s="1">
        <f t="shared" si="3"/>
        <v>80184.205729967434</v>
      </c>
      <c r="D18" s="1">
        <v>0</v>
      </c>
      <c r="E18" s="3">
        <f t="shared" si="0"/>
        <v>6.2832778713686657E-2</v>
      </c>
      <c r="F18" s="4">
        <f t="shared" si="1"/>
        <v>85222.402184931198</v>
      </c>
      <c r="H18" s="1">
        <f t="shared" si="4"/>
        <v>10962.231471109715</v>
      </c>
      <c r="I18" s="1">
        <v>5000</v>
      </c>
      <c r="J18" s="3">
        <f t="shared" si="5"/>
        <v>6.2832778713686657E-2</v>
      </c>
      <c r="K18" s="1">
        <f>(1+J18)*SUM(H18:I18)</f>
        <v>16965.182828910598</v>
      </c>
    </row>
    <row r="19" spans="2:11" x14ac:dyDescent="0.2">
      <c r="B19" s="1">
        <v>34</v>
      </c>
      <c r="C19" s="1">
        <f t="shared" si="3"/>
        <v>85222.402184931198</v>
      </c>
      <c r="D19" s="1">
        <v>0</v>
      </c>
      <c r="E19" s="3">
        <f t="shared" si="0"/>
        <v>6.2832778713686657E-2</v>
      </c>
      <c r="F19" s="4">
        <f t="shared" si="1"/>
        <v>90577.162522865779</v>
      </c>
      <c r="H19" s="1">
        <f t="shared" si="4"/>
        <v>16965.182828910598</v>
      </c>
      <c r="I19" s="1">
        <v>5000</v>
      </c>
      <c r="J19" s="3">
        <f t="shared" si="5"/>
        <v>6.2832778713686657E-2</v>
      </c>
      <c r="K19" s="1">
        <f t="shared" si="2"/>
        <v>23345.316301005209</v>
      </c>
    </row>
    <row r="20" spans="2:11" x14ac:dyDescent="0.2">
      <c r="B20" s="1">
        <v>35</v>
      </c>
      <c r="C20" s="1">
        <f t="shared" si="3"/>
        <v>90577.162522865779</v>
      </c>
      <c r="D20" s="1">
        <v>0</v>
      </c>
      <c r="E20" s="3">
        <f t="shared" si="0"/>
        <v>6.2832778713686657E-2</v>
      </c>
      <c r="F20" s="4">
        <f t="shared" si="1"/>
        <v>96268.377332178643</v>
      </c>
      <c r="H20" s="1">
        <f t="shared" si="4"/>
        <v>23345.316301005209</v>
      </c>
      <c r="I20" s="1">
        <v>5000</v>
      </c>
      <c r="J20" s="3">
        <f t="shared" si="5"/>
        <v>6.2832778713686657E-2</v>
      </c>
      <c r="K20" s="1">
        <f t="shared" si="2"/>
        <v>30126.331287715722</v>
      </c>
    </row>
    <row r="21" spans="2:11" x14ac:dyDescent="0.2">
      <c r="B21" s="1">
        <v>36</v>
      </c>
      <c r="C21" s="1">
        <f t="shared" si="3"/>
        <v>96268.377332178643</v>
      </c>
      <c r="D21" s="1">
        <v>0</v>
      </c>
      <c r="E21" s="3">
        <f t="shared" si="0"/>
        <v>6.2832778713686657E-2</v>
      </c>
      <c r="F21" s="4">
        <f t="shared" si="1"/>
        <v>102317.18698221711</v>
      </c>
      <c r="H21" s="1">
        <f t="shared" si="4"/>
        <v>30126.331287715722</v>
      </c>
      <c r="I21" s="1">
        <v>5000</v>
      </c>
      <c r="J21" s="3">
        <f t="shared" si="5"/>
        <v>6.2832778713686657E-2</v>
      </c>
      <c r="K21" s="1">
        <f t="shared" si="2"/>
        <v>37333.416288540415</v>
      </c>
    </row>
    <row r="22" spans="2:11" x14ac:dyDescent="0.2">
      <c r="B22" s="1">
        <v>37</v>
      </c>
      <c r="C22" s="1">
        <f t="shared" si="3"/>
        <v>102317.18698221711</v>
      </c>
      <c r="D22" s="1">
        <v>0</v>
      </c>
      <c r="E22" s="3">
        <f t="shared" si="0"/>
        <v>6.2832778713686657E-2</v>
      </c>
      <c r="F22" s="4">
        <f t="shared" si="1"/>
        <v>108746.06015047766</v>
      </c>
      <c r="H22" s="1">
        <f t="shared" si="4"/>
        <v>37333.416288540415</v>
      </c>
      <c r="I22" s="1">
        <v>5000</v>
      </c>
      <c r="J22" s="3">
        <f t="shared" si="5"/>
        <v>6.2832778713686657E-2</v>
      </c>
      <c r="K22" s="1">
        <f t="shared" si="2"/>
        <v>44993.342466392649</v>
      </c>
    </row>
    <row r="23" spans="2:11" x14ac:dyDescent="0.2">
      <c r="B23" s="1">
        <v>38</v>
      </c>
      <c r="C23" s="1">
        <f t="shared" si="3"/>
        <v>108746.06015047766</v>
      </c>
      <c r="D23" s="1">
        <v>0</v>
      </c>
      <c r="E23" s="3">
        <f t="shared" si="0"/>
        <v>6.2832778713686657E-2</v>
      </c>
      <c r="F23" s="4">
        <f t="shared" si="1"/>
        <v>115578.87728389788</v>
      </c>
      <c r="H23" s="1">
        <f t="shared" si="4"/>
        <v>44993.342466392649</v>
      </c>
      <c r="I23" s="1">
        <v>5000</v>
      </c>
      <c r="J23" s="3">
        <f t="shared" si="5"/>
        <v>6.2832778713686657E-2</v>
      </c>
      <c r="K23" s="1">
        <f t="shared" si="2"/>
        <v>53134.563090741052</v>
      </c>
    </row>
    <row r="24" spans="2:11" x14ac:dyDescent="0.2">
      <c r="B24" s="1">
        <v>39</v>
      </c>
      <c r="C24" s="1">
        <f t="shared" si="3"/>
        <v>115578.87728389788</v>
      </c>
      <c r="D24" s="1">
        <v>0</v>
      </c>
      <c r="E24" s="3">
        <f t="shared" si="0"/>
        <v>6.2832778713686657E-2</v>
      </c>
      <c r="F24" s="4">
        <f t="shared" si="1"/>
        <v>122841.01930425338</v>
      </c>
      <c r="H24" s="1">
        <f t="shared" si="4"/>
        <v>53134.563090741052</v>
      </c>
      <c r="I24" s="1">
        <v>5000</v>
      </c>
      <c r="J24" s="3">
        <f t="shared" si="5"/>
        <v>6.2832778713686657E-2</v>
      </c>
      <c r="K24" s="1">
        <f t="shared" si="2"/>
        <v>61787.31922903844</v>
      </c>
    </row>
    <row r="25" spans="2:11" x14ac:dyDescent="0.2">
      <c r="B25" s="1">
        <v>40</v>
      </c>
      <c r="C25" s="1">
        <f t="shared" si="3"/>
        <v>122841.01930425338</v>
      </c>
      <c r="D25" s="1">
        <v>0</v>
      </c>
      <c r="E25" s="3">
        <f t="shared" si="0"/>
        <v>6.2832778713686657E-2</v>
      </c>
      <c r="F25" s="4">
        <f t="shared" si="1"/>
        <v>130559.46188716125</v>
      </c>
      <c r="H25" s="1">
        <f t="shared" si="4"/>
        <v>61787.31922903844</v>
      </c>
      <c r="I25" s="1">
        <v>5000</v>
      </c>
      <c r="J25" s="3">
        <f t="shared" si="5"/>
        <v>6.2832778713686657E-2</v>
      </c>
      <c r="K25" s="1">
        <f t="shared" si="2"/>
        <v>70983.75207903696</v>
      </c>
    </row>
    <row r="26" spans="2:11" x14ac:dyDescent="0.2">
      <c r="B26" s="1">
        <v>41</v>
      </c>
      <c r="C26" s="1">
        <f t="shared" si="3"/>
        <v>130559.46188716125</v>
      </c>
      <c r="D26" s="1">
        <v>0</v>
      </c>
      <c r="E26" s="3">
        <f t="shared" si="0"/>
        <v>6.2832778713686657E-2</v>
      </c>
      <c r="F26" s="4">
        <f t="shared" si="1"/>
        <v>138762.87566489525</v>
      </c>
      <c r="H26" s="1">
        <f t="shared" si="4"/>
        <v>70983.75207903696</v>
      </c>
      <c r="I26" s="1">
        <v>5000</v>
      </c>
      <c r="J26" s="3">
        <f t="shared" si="5"/>
        <v>6.2832778713686657E-2</v>
      </c>
      <c r="K26" s="1">
        <f t="shared" si="2"/>
        <v>80758.022359254712</v>
      </c>
    </row>
    <row r="27" spans="2:11" x14ac:dyDescent="0.2">
      <c r="B27" s="1">
        <v>42</v>
      </c>
      <c r="C27" s="1">
        <f t="shared" si="3"/>
        <v>138762.87566489525</v>
      </c>
      <c r="D27" s="1">
        <v>0</v>
      </c>
      <c r="E27" s="3">
        <f t="shared" si="0"/>
        <v>6.2832778713686657E-2</v>
      </c>
      <c r="F27" s="4">
        <f t="shared" si="1"/>
        <v>147481.73272522242</v>
      </c>
      <c r="H27" s="1">
        <f t="shared" si="4"/>
        <v>80758.022359254712</v>
      </c>
      <c r="I27" s="1">
        <v>5000</v>
      </c>
      <c r="J27" s="3">
        <f t="shared" si="5"/>
        <v>6.2832778713686657E-2</v>
      </c>
      <c r="K27" s="1">
        <f t="shared" si="2"/>
        <v>91146.437201077148</v>
      </c>
    </row>
    <row r="28" spans="2:11" x14ac:dyDescent="0.2">
      <c r="B28" s="1">
        <v>43</v>
      </c>
      <c r="C28" s="1">
        <f t="shared" si="3"/>
        <v>147481.73272522242</v>
      </c>
      <c r="D28" s="1">
        <v>0</v>
      </c>
      <c r="E28" s="3">
        <f t="shared" si="0"/>
        <v>6.2832778713686657E-2</v>
      </c>
      <c r="F28" s="4">
        <f t="shared" si="1"/>
        <v>156748.41980185741</v>
      </c>
      <c r="H28" s="1">
        <f t="shared" si="4"/>
        <v>91146.437201077148</v>
      </c>
      <c r="I28" s="1">
        <v>5000</v>
      </c>
      <c r="J28" s="3">
        <f t="shared" si="5"/>
        <v>6.2832778713686657E-2</v>
      </c>
      <c r="K28" s="1">
        <f t="shared" si="2"/>
        <v>102187.5850138418</v>
      </c>
    </row>
    <row r="29" spans="2:11" x14ac:dyDescent="0.2">
      <c r="B29" s="1">
        <v>44</v>
      </c>
      <c r="C29" s="1">
        <f t="shared" si="3"/>
        <v>156748.41980185741</v>
      </c>
      <c r="D29" s="1">
        <v>0</v>
      </c>
      <c r="E29" s="3">
        <f t="shared" si="0"/>
        <v>6.2832778713686657E-2</v>
      </c>
      <c r="F29" s="4">
        <f t="shared" si="1"/>
        <v>166597.35857698758</v>
      </c>
      <c r="H29" s="1">
        <f t="shared" si="4"/>
        <v>102187.5850138418</v>
      </c>
      <c r="I29" s="1">
        <v>5000</v>
      </c>
      <c r="J29" s="3">
        <f t="shared" si="5"/>
        <v>6.2832778713686657E-2</v>
      </c>
      <c r="K29" s="1">
        <f t="shared" si="2"/>
        <v>113922.478823871</v>
      </c>
    </row>
    <row r="30" spans="2:11" x14ac:dyDescent="0.2">
      <c r="B30" s="1">
        <v>45</v>
      </c>
      <c r="C30" s="1">
        <f t="shared" si="3"/>
        <v>166597.35857698758</v>
      </c>
      <c r="D30" s="1">
        <v>0</v>
      </c>
      <c r="E30" s="3">
        <f t="shared" si="0"/>
        <v>6.2832778713686657E-2</v>
      </c>
      <c r="F30" s="4">
        <f t="shared" si="1"/>
        <v>177065.13354274014</v>
      </c>
      <c r="H30" s="1">
        <f t="shared" si="4"/>
        <v>113922.478823871</v>
      </c>
      <c r="I30" s="1">
        <v>5000</v>
      </c>
      <c r="J30" s="3">
        <f t="shared" si="5"/>
        <v>6.2832778713686657E-2</v>
      </c>
      <c r="K30" s="1">
        <f t="shared" si="2"/>
        <v>126394.70861989437</v>
      </c>
    </row>
    <row r="31" spans="2:11" x14ac:dyDescent="0.2">
      <c r="B31" s="1">
        <v>46</v>
      </c>
      <c r="C31" s="1">
        <f t="shared" si="3"/>
        <v>177065.13354274014</v>
      </c>
      <c r="D31" s="1">
        <v>0</v>
      </c>
      <c r="E31" s="3">
        <f t="shared" si="0"/>
        <v>6.2832778713686657E-2</v>
      </c>
      <c r="F31" s="4">
        <f t="shared" si="1"/>
        <v>188190.62789654051</v>
      </c>
      <c r="H31" s="1">
        <f t="shared" si="4"/>
        <v>126394.70861989437</v>
      </c>
      <c r="I31" s="1">
        <v>5000</v>
      </c>
      <c r="J31" s="3">
        <f t="shared" si="5"/>
        <v>6.2832778713686657E-2</v>
      </c>
      <c r="K31" s="1">
        <f t="shared" si="2"/>
        <v>139650.60327075754</v>
      </c>
    </row>
    <row r="32" spans="2:11" x14ac:dyDescent="0.2">
      <c r="B32" s="1">
        <v>47</v>
      </c>
      <c r="C32" s="1">
        <f t="shared" si="3"/>
        <v>188190.62789654051</v>
      </c>
      <c r="D32" s="1">
        <v>0</v>
      </c>
      <c r="E32" s="3">
        <f t="shared" si="0"/>
        <v>6.2832778713686657E-2</v>
      </c>
      <c r="F32" s="4">
        <f t="shared" si="1"/>
        <v>200015.16797515357</v>
      </c>
      <c r="H32" s="1">
        <f t="shared" si="4"/>
        <v>139650.60327075754</v>
      </c>
      <c r="I32" s="1">
        <v>5000</v>
      </c>
      <c r="J32" s="3">
        <f t="shared" si="5"/>
        <v>6.2832778713686657E-2</v>
      </c>
      <c r="K32" s="1">
        <f t="shared" si="2"/>
        <v>153739.40261687033</v>
      </c>
    </row>
    <row r="33" spans="2:11" x14ac:dyDescent="0.2">
      <c r="B33" s="1">
        <v>48</v>
      </c>
      <c r="C33" s="1">
        <f t="shared" si="3"/>
        <v>200015.16797515357</v>
      </c>
      <c r="D33" s="1">
        <v>0</v>
      </c>
      <c r="E33" s="3">
        <f t="shared" si="0"/>
        <v>6.2832778713686657E-2</v>
      </c>
      <c r="F33" s="4">
        <f t="shared" si="1"/>
        <v>212582.67676391726</v>
      </c>
      <c r="H33" s="1">
        <f t="shared" si="4"/>
        <v>153739.40261687033</v>
      </c>
      <c r="I33" s="1">
        <v>5000</v>
      </c>
      <c r="J33" s="3">
        <f t="shared" si="5"/>
        <v>6.2832778713686657E-2</v>
      </c>
      <c r="K33" s="1">
        <f t="shared" si="2"/>
        <v>168713.44037463894</v>
      </c>
    </row>
    <row r="34" spans="2:11" x14ac:dyDescent="0.2">
      <c r="B34" s="1">
        <v>49</v>
      </c>
      <c r="C34" s="1">
        <f t="shared" si="3"/>
        <v>212582.67676391726</v>
      </c>
      <c r="D34" s="1">
        <v>0</v>
      </c>
      <c r="E34" s="3">
        <f t="shared" si="0"/>
        <v>6.2832778713686657E-2</v>
      </c>
      <c r="F34" s="4">
        <f t="shared" si="1"/>
        <v>225939.83705138764</v>
      </c>
      <c r="H34" s="1">
        <f t="shared" si="4"/>
        <v>168713.44037463894</v>
      </c>
      <c r="I34" s="1">
        <v>5000</v>
      </c>
      <c r="J34" s="3">
        <f t="shared" si="5"/>
        <v>6.2832778713686657E-2</v>
      </c>
      <c r="K34" s="1">
        <f t="shared" si="2"/>
        <v>184628.33853329183</v>
      </c>
    </row>
    <row r="35" spans="2:11" x14ac:dyDescent="0.2">
      <c r="B35" s="1">
        <v>50</v>
      </c>
      <c r="C35" s="1">
        <f t="shared" si="3"/>
        <v>225939.83705138764</v>
      </c>
      <c r="D35" s="1">
        <v>0</v>
      </c>
      <c r="E35" s="3">
        <f t="shared" si="0"/>
        <v>6.2832778713686657E-2</v>
      </c>
      <c r="F35" s="4">
        <f t="shared" si="1"/>
        <v>240136.2648354439</v>
      </c>
      <c r="H35" s="1">
        <f t="shared" si="4"/>
        <v>184628.33853329183</v>
      </c>
      <c r="I35" s="1">
        <v>5000</v>
      </c>
      <c r="J35" s="3">
        <f t="shared" si="5"/>
        <v>6.2832778713686657E-2</v>
      </c>
      <c r="K35" s="1">
        <f t="shared" si="2"/>
        <v>201543.21396619821</v>
      </c>
    </row>
    <row r="36" spans="2:11" x14ac:dyDescent="0.2">
      <c r="B36" s="1">
        <v>51</v>
      </c>
      <c r="C36" s="1">
        <f t="shared" si="3"/>
        <v>240136.2648354439</v>
      </c>
      <c r="D36" s="1">
        <v>0</v>
      </c>
      <c r="E36" s="3">
        <f t="shared" si="0"/>
        <v>6.2832778713686657E-2</v>
      </c>
      <c r="F36" s="4">
        <f t="shared" si="1"/>
        <v>255224.6936249806</v>
      </c>
      <c r="H36" s="1">
        <f t="shared" si="4"/>
        <v>201543.21396619821</v>
      </c>
      <c r="I36" s="1">
        <v>5000</v>
      </c>
      <c r="J36" s="3">
        <f t="shared" si="5"/>
        <v>6.2832778713686657E-2</v>
      </c>
      <c r="K36" s="1">
        <f t="shared" si="2"/>
        <v>219520.89802414997</v>
      </c>
    </row>
    <row r="37" spans="2:11" x14ac:dyDescent="0.2">
      <c r="B37" s="1">
        <v>52</v>
      </c>
      <c r="C37" s="1">
        <f t="shared" si="3"/>
        <v>255224.6936249806</v>
      </c>
      <c r="D37" s="1">
        <v>0</v>
      </c>
      <c r="E37" s="3">
        <f t="shared" si="0"/>
        <v>6.2832778713686657E-2</v>
      </c>
      <c r="F37" s="4">
        <f t="shared" si="1"/>
        <v>271261.17032178747</v>
      </c>
      <c r="H37" s="1">
        <f t="shared" si="4"/>
        <v>219520.89802414997</v>
      </c>
      <c r="I37" s="1">
        <v>5000</v>
      </c>
      <c r="J37" s="3">
        <f t="shared" si="5"/>
        <v>6.2832778713686657E-2</v>
      </c>
      <c r="K37" s="1">
        <f t="shared" si="2"/>
        <v>238628.1699262996</v>
      </c>
    </row>
    <row r="38" spans="2:11" x14ac:dyDescent="0.2">
      <c r="B38" s="1">
        <v>53</v>
      </c>
      <c r="C38" s="1">
        <f t="shared" si="3"/>
        <v>271261.17032178747</v>
      </c>
      <c r="D38" s="1">
        <v>0</v>
      </c>
      <c r="E38" s="3">
        <f t="shared" si="0"/>
        <v>6.2832778713686657E-2</v>
      </c>
      <c r="F38" s="4">
        <f t="shared" si="1"/>
        <v>288305.26341023203</v>
      </c>
      <c r="H38" s="1">
        <f t="shared" si="4"/>
        <v>238628.1699262996</v>
      </c>
      <c r="I38" s="1">
        <v>5000</v>
      </c>
      <c r="J38" s="3">
        <f t="shared" si="5"/>
        <v>6.2832778713686657E-2</v>
      </c>
      <c r="K38" s="1">
        <f t="shared" si="2"/>
        <v>258936.00481569921</v>
      </c>
    </row>
    <row r="39" spans="2:11" x14ac:dyDescent="0.2">
      <c r="B39" s="1">
        <v>54</v>
      </c>
      <c r="C39" s="1">
        <f t="shared" si="3"/>
        <v>288305.26341023203</v>
      </c>
      <c r="D39" s="1">
        <v>0</v>
      </c>
      <c r="E39" s="3">
        <f t="shared" si="0"/>
        <v>6.2832778713686657E-2</v>
      </c>
      <c r="F39" s="4">
        <f t="shared" si="1"/>
        <v>306420.28422807826</v>
      </c>
      <c r="H39" s="1">
        <f t="shared" si="4"/>
        <v>258936.00481569921</v>
      </c>
      <c r="I39" s="1">
        <v>5000</v>
      </c>
      <c r="J39" s="3">
        <f t="shared" si="5"/>
        <v>6.2832778713686657E-2</v>
      </c>
      <c r="K39" s="1">
        <f t="shared" si="2"/>
        <v>280519.83740085852</v>
      </c>
    </row>
    <row r="40" spans="2:11" x14ac:dyDescent="0.2">
      <c r="B40" s="1">
        <v>55</v>
      </c>
      <c r="C40" s="1">
        <f t="shared" si="3"/>
        <v>306420.28422807826</v>
      </c>
      <c r="D40" s="1">
        <v>0</v>
      </c>
      <c r="E40" s="3">
        <f t="shared" si="0"/>
        <v>6.2832778713686657E-2</v>
      </c>
      <c r="F40" s="4">
        <f t="shared" si="1"/>
        <v>325673.52214036608</v>
      </c>
      <c r="H40" s="1">
        <f t="shared" si="4"/>
        <v>280519.83740085852</v>
      </c>
      <c r="I40" s="1">
        <v>5000</v>
      </c>
      <c r="J40" s="3">
        <f t="shared" si="5"/>
        <v>6.2832778713686657E-2</v>
      </c>
      <c r="K40" s="1">
        <f t="shared" si="2"/>
        <v>303459.84216263448</v>
      </c>
    </row>
    <row r="41" spans="2:11" x14ac:dyDescent="0.2">
      <c r="B41" s="1">
        <v>56</v>
      </c>
      <c r="C41" s="1">
        <f t="shared" si="3"/>
        <v>325673.52214036608</v>
      </c>
      <c r="D41" s="1">
        <v>0</v>
      </c>
      <c r="E41" s="3">
        <f t="shared" si="0"/>
        <v>6.2832778713686657E-2</v>
      </c>
      <c r="F41" s="4">
        <f t="shared" si="1"/>
        <v>346136.49448991864</v>
      </c>
      <c r="H41" s="1">
        <f t="shared" si="4"/>
        <v>303459.84216263448</v>
      </c>
      <c r="I41" s="1">
        <v>5000</v>
      </c>
      <c r="J41" s="3">
        <f t="shared" si="5"/>
        <v>6.2832778713686657E-2</v>
      </c>
      <c r="K41" s="1">
        <f t="shared" si="2"/>
        <v>327841.23116729798</v>
      </c>
    </row>
    <row r="42" spans="2:11" x14ac:dyDescent="0.2">
      <c r="B42" s="1">
        <v>57</v>
      </c>
      <c r="C42" s="1">
        <f t="shared" si="3"/>
        <v>346136.49448991864</v>
      </c>
      <c r="D42" s="1">
        <v>0</v>
      </c>
      <c r="E42" s="3">
        <f t="shared" si="0"/>
        <v>6.2832778713686657E-2</v>
      </c>
      <c r="F42" s="4">
        <f t="shared" si="1"/>
        <v>367885.21225293493</v>
      </c>
      <c r="H42" s="1">
        <f t="shared" si="4"/>
        <v>327841.23116729798</v>
      </c>
      <c r="I42" s="1">
        <v>5000</v>
      </c>
      <c r="J42" s="3">
        <f t="shared" si="5"/>
        <v>6.2832778713686657E-2</v>
      </c>
      <c r="K42" s="1">
        <f t="shared" si="2"/>
        <v>353754.57059202384</v>
      </c>
    </row>
    <row r="43" spans="2:11" x14ac:dyDescent="0.2">
      <c r="B43" s="1">
        <v>58</v>
      </c>
      <c r="C43" s="1">
        <f t="shared" si="3"/>
        <v>367885.21225293493</v>
      </c>
      <c r="D43" s="1">
        <v>0</v>
      </c>
      <c r="E43" s="3">
        <f t="shared" si="0"/>
        <v>6.2832778713686657E-2</v>
      </c>
      <c r="F43" s="4">
        <f t="shared" si="1"/>
        <v>391000.46238646121</v>
      </c>
      <c r="H43" s="1">
        <f t="shared" si="4"/>
        <v>353754.57059202384</v>
      </c>
      <c r="I43" s="1">
        <v>5000</v>
      </c>
      <c r="J43" s="3">
        <f t="shared" si="5"/>
        <v>6.2832778713686657E-2</v>
      </c>
      <c r="K43" s="1">
        <f t="shared" si="2"/>
        <v>381296.11713855615</v>
      </c>
    </row>
    <row r="44" spans="2:11" x14ac:dyDescent="0.2">
      <c r="B44" s="1">
        <v>59</v>
      </c>
      <c r="C44" s="1">
        <f t="shared" si="3"/>
        <v>391000.46238646121</v>
      </c>
      <c r="D44" s="1">
        <v>0</v>
      </c>
      <c r="E44" s="3">
        <f t="shared" si="0"/>
        <v>6.2832778713686657E-2</v>
      </c>
      <c r="F44" s="4">
        <f t="shared" si="1"/>
        <v>415568.10791653889</v>
      </c>
      <c r="H44" s="1">
        <f t="shared" si="4"/>
        <v>381296.11713855615</v>
      </c>
      <c r="I44" s="1">
        <v>5000</v>
      </c>
      <c r="J44" s="3">
        <f t="shared" si="5"/>
        <v>6.2832778713686657E-2</v>
      </c>
      <c r="K44" s="1">
        <f t="shared" si="2"/>
        <v>410568.17558467941</v>
      </c>
    </row>
    <row r="45" spans="2:11" x14ac:dyDescent="0.2">
      <c r="B45" s="1">
        <v>60</v>
      </c>
      <c r="C45" s="1">
        <f t="shared" si="3"/>
        <v>415568.10791653889</v>
      </c>
      <c r="D45" s="1">
        <v>0</v>
      </c>
      <c r="E45" s="3">
        <f t="shared" si="0"/>
        <v>6.2832778713686657E-2</v>
      </c>
      <c r="F45" s="5">
        <f t="shared" si="1"/>
        <v>441679.40688172425</v>
      </c>
      <c r="H45" s="1">
        <f t="shared" si="4"/>
        <v>410568.17558467941</v>
      </c>
      <c r="I45" s="1">
        <v>5000</v>
      </c>
      <c r="J45" s="3">
        <f t="shared" si="5"/>
        <v>6.2832778713686657E-2</v>
      </c>
      <c r="K45" s="6">
        <f t="shared" si="2"/>
        <v>441679.47880164202</v>
      </c>
    </row>
  </sheetData>
  <mergeCells count="2">
    <mergeCell ref="C4:F4"/>
    <mergeCell ref="H4:K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6"/>
  <sheetViews>
    <sheetView workbookViewId="0">
      <selection activeCell="M27" sqref="M27"/>
    </sheetView>
  </sheetViews>
  <sheetFormatPr baseColWidth="10" defaultRowHeight="16" x14ac:dyDescent="0.2"/>
  <cols>
    <col min="2" max="2" width="10.83203125" style="1"/>
    <col min="3" max="3" width="13.1640625" style="1" customWidth="1"/>
    <col min="4" max="4" width="11.5" style="1" bestFit="1" customWidth="1"/>
    <col min="5" max="5" width="12.83203125" style="1" bestFit="1" customWidth="1"/>
    <col min="6" max="6" width="10.83203125" style="1"/>
    <col min="7" max="7" width="3.33203125" style="1" customWidth="1"/>
    <col min="8" max="8" width="12.5" style="1" bestFit="1" customWidth="1"/>
    <col min="9" max="9" width="11.5" style="1" bestFit="1" customWidth="1"/>
    <col min="10" max="10" width="12.83203125" style="1" bestFit="1" customWidth="1"/>
    <col min="11" max="11" width="10.83203125" style="1"/>
    <col min="13" max="13" width="19" bestFit="1" customWidth="1"/>
  </cols>
  <sheetData>
    <row r="3" spans="2:14" x14ac:dyDescent="0.2">
      <c r="C3" s="10" t="s">
        <v>10</v>
      </c>
      <c r="D3" s="1">
        <f ca="1">F46</f>
        <v>557711.54537661723</v>
      </c>
      <c r="H3" s="10" t="s">
        <v>10</v>
      </c>
      <c r="I3" s="1">
        <f ca="1">K46</f>
        <v>660881.28457430063</v>
      </c>
      <c r="M3" s="10" t="s">
        <v>9</v>
      </c>
      <c r="N3" s="1">
        <f ca="1">IF(I3&gt;D3, 1, 0)</f>
        <v>1</v>
      </c>
    </row>
    <row r="4" spans="2:14" x14ac:dyDescent="0.2">
      <c r="M4" s="11" t="s">
        <v>11</v>
      </c>
      <c r="N4" s="13">
        <f ca="1">[1]!simOutput(N3, "Outcome")</f>
        <v>1</v>
      </c>
    </row>
    <row r="5" spans="2:14" x14ac:dyDescent="0.2">
      <c r="C5" s="25" t="s">
        <v>2</v>
      </c>
      <c r="D5" s="25"/>
      <c r="E5" s="25"/>
      <c r="F5" s="25"/>
      <c r="H5" s="25" t="s">
        <v>7</v>
      </c>
      <c r="I5" s="25"/>
      <c r="J5" s="25"/>
      <c r="K5" s="25"/>
      <c r="M5" s="11" t="s">
        <v>12</v>
      </c>
      <c r="N5" s="13">
        <f ca="1">[1]!simOutput(D3, "Finance Student")</f>
        <v>557711.54537661723</v>
      </c>
    </row>
    <row r="6" spans="2:14" x14ac:dyDescent="0.2">
      <c r="B6" s="1" t="s">
        <v>0</v>
      </c>
      <c r="C6" s="1" t="s">
        <v>3</v>
      </c>
      <c r="D6" s="1" t="s">
        <v>4</v>
      </c>
      <c r="E6" s="1" t="s">
        <v>6</v>
      </c>
      <c r="F6" s="1" t="s">
        <v>5</v>
      </c>
      <c r="H6" s="1" t="s">
        <v>3</v>
      </c>
      <c r="I6" s="1" t="s">
        <v>4</v>
      </c>
      <c r="J6" s="1" t="s">
        <v>6</v>
      </c>
      <c r="K6" s="1" t="s">
        <v>5</v>
      </c>
      <c r="M6" s="12" t="s">
        <v>13</v>
      </c>
      <c r="N6" s="13">
        <f ca="1">[1]!simOutput(I3, "Eng Student")</f>
        <v>660881.28457430063</v>
      </c>
    </row>
    <row r="7" spans="2:14" x14ac:dyDescent="0.2">
      <c r="B7" s="1">
        <v>21</v>
      </c>
      <c r="C7" s="1">
        <v>0</v>
      </c>
      <c r="D7" s="1">
        <v>5000</v>
      </c>
      <c r="E7" s="9">
        <f ca="1">[1]!genNormal(0.08, 0.04)</f>
        <v>-5.2254283333041766E-3</v>
      </c>
      <c r="F7" s="4">
        <f ca="1">(1+E7)*SUM(C7:D7)</f>
        <v>4973.8728583334787</v>
      </c>
      <c r="H7" s="1">
        <v>0</v>
      </c>
      <c r="I7" s="1">
        <v>0</v>
      </c>
      <c r="J7" s="9">
        <f ca="1">[1]!genNormal(0.08, 0.04)</f>
        <v>6.8145393167654777E-2</v>
      </c>
      <c r="K7" s="1">
        <f ca="1">(1+J7)*SUM(H7:I7)</f>
        <v>0</v>
      </c>
    </row>
    <row r="8" spans="2:14" x14ac:dyDescent="0.2">
      <c r="B8" s="1">
        <v>22</v>
      </c>
      <c r="C8" s="1">
        <f ca="1">F7</f>
        <v>4973.8728583334787</v>
      </c>
      <c r="D8" s="1">
        <v>5000</v>
      </c>
      <c r="E8" s="9">
        <f ca="1">[1]!genNormal(0.08, 0.04)</f>
        <v>3.3838904229610604E-2</v>
      </c>
      <c r="F8" s="4">
        <f t="shared" ref="F8:F46" ca="1" si="0">(1+E8)*SUM(C8:D8)</f>
        <v>10311.377786784937</v>
      </c>
      <c r="H8" s="1">
        <f ca="1">K7</f>
        <v>0</v>
      </c>
      <c r="I8" s="1">
        <v>0</v>
      </c>
      <c r="J8" s="9">
        <f ca="1">[1]!genNormal(0.08, 0.04)</f>
        <v>4.8063084031847891E-2</v>
      </c>
      <c r="K8" s="1">
        <f t="shared" ref="K8:K46" ca="1" si="1">(1+J8)*SUM(H8:I8)</f>
        <v>0</v>
      </c>
    </row>
    <row r="9" spans="2:14" x14ac:dyDescent="0.2">
      <c r="B9" s="1">
        <v>23</v>
      </c>
      <c r="C9" s="1">
        <f t="shared" ref="C9:C46" ca="1" si="2">F8</f>
        <v>10311.377786784937</v>
      </c>
      <c r="D9" s="1">
        <v>5000</v>
      </c>
      <c r="E9" s="9">
        <f ca="1">[1]!genNormal(0.08, 0.04)</f>
        <v>6.5270949370533196E-2</v>
      </c>
      <c r="F9" s="4">
        <f t="shared" ca="1" si="0"/>
        <v>16310.765951099283</v>
      </c>
      <c r="H9" s="1">
        <f t="shared" ref="H9:H46" ca="1" si="3">K8</f>
        <v>0</v>
      </c>
      <c r="I9" s="1">
        <v>0</v>
      </c>
      <c r="J9" s="9">
        <f ca="1">[1]!genNormal(0.08, 0.04)</f>
        <v>0.15297578849329929</v>
      </c>
      <c r="K9" s="1">
        <f t="shared" ca="1" si="1"/>
        <v>0</v>
      </c>
    </row>
    <row r="10" spans="2:14" x14ac:dyDescent="0.2">
      <c r="B10" s="1">
        <v>24</v>
      </c>
      <c r="C10" s="1">
        <f t="shared" ca="1" si="2"/>
        <v>16310.765951099283</v>
      </c>
      <c r="D10" s="1">
        <v>5000</v>
      </c>
      <c r="E10" s="9">
        <f ca="1">[1]!genNormal(0.08, 0.04)</f>
        <v>3.9378400327508493E-2</v>
      </c>
      <c r="F10" s="4">
        <f ca="1">(1+E10)*SUM(C10:D10)</f>
        <v>22149.949824007505</v>
      </c>
      <c r="H10" s="1">
        <f t="shared" ca="1" si="3"/>
        <v>0</v>
      </c>
      <c r="I10" s="1">
        <v>0</v>
      </c>
      <c r="J10" s="9">
        <f ca="1">[1]!genNormal(0.08, 0.04)</f>
        <v>0.12070837190030678</v>
      </c>
      <c r="K10" s="1">
        <f t="shared" ca="1" si="1"/>
        <v>0</v>
      </c>
    </row>
    <row r="11" spans="2:14" x14ac:dyDescent="0.2">
      <c r="B11" s="1">
        <v>25</v>
      </c>
      <c r="C11" s="1">
        <f t="shared" ca="1" si="2"/>
        <v>22149.949824007505</v>
      </c>
      <c r="D11" s="1">
        <v>5000</v>
      </c>
      <c r="E11" s="9">
        <f ca="1">[1]!genNormal(0.08, 0.04)</f>
        <v>5.0346672879716954E-2</v>
      </c>
      <c r="F11" s="4">
        <f t="shared" ca="1" si="0"/>
        <v>28516.859466497543</v>
      </c>
      <c r="H11" s="1">
        <f t="shared" ca="1" si="3"/>
        <v>0</v>
      </c>
      <c r="I11" s="1">
        <v>0</v>
      </c>
      <c r="J11" s="9">
        <f ca="1">[1]!genNormal(0.08, 0.04)</f>
        <v>4.4104857098039914E-2</v>
      </c>
      <c r="K11" s="1">
        <f t="shared" ca="1" si="1"/>
        <v>0</v>
      </c>
    </row>
    <row r="12" spans="2:14" x14ac:dyDescent="0.2">
      <c r="B12" s="1">
        <v>26</v>
      </c>
      <c r="C12" s="1">
        <f t="shared" ca="1" si="2"/>
        <v>28516.859466497543</v>
      </c>
      <c r="D12" s="1">
        <v>5000</v>
      </c>
      <c r="E12" s="9">
        <f ca="1">[1]!genNormal(0.08, 0.04)</f>
        <v>9.2083102201027556E-2</v>
      </c>
      <c r="F12" s="4">
        <f t="shared" ca="1" si="0"/>
        <v>36603.195862208508</v>
      </c>
      <c r="H12" s="1">
        <f t="shared" ca="1" si="3"/>
        <v>0</v>
      </c>
      <c r="I12" s="1">
        <v>0</v>
      </c>
      <c r="J12" s="9">
        <f ca="1">[1]!genNormal(0.08, 0.04)</f>
        <v>5.2034657586402924E-2</v>
      </c>
      <c r="K12" s="1">
        <f t="shared" ca="1" si="1"/>
        <v>0</v>
      </c>
    </row>
    <row r="13" spans="2:14" x14ac:dyDescent="0.2">
      <c r="B13" s="1">
        <v>27</v>
      </c>
      <c r="C13" s="1">
        <f t="shared" ca="1" si="2"/>
        <v>36603.195862208508</v>
      </c>
      <c r="D13" s="1">
        <v>5000</v>
      </c>
      <c r="E13" s="9">
        <f ca="1">[1]!genNormal(0.08, 0.04)</f>
        <v>4.4743516299963523E-2</v>
      </c>
      <c r="F13" s="4">
        <f t="shared" ca="1" si="0"/>
        <v>43464.669134399803</v>
      </c>
      <c r="H13" s="1">
        <f t="shared" ca="1" si="3"/>
        <v>0</v>
      </c>
      <c r="I13" s="1">
        <v>0</v>
      </c>
      <c r="J13" s="9">
        <f ca="1">[1]!genNormal(0.08, 0.04)</f>
        <v>0.11458274058508791</v>
      </c>
      <c r="K13" s="1">
        <f t="shared" ca="1" si="1"/>
        <v>0</v>
      </c>
    </row>
    <row r="14" spans="2:14" x14ac:dyDescent="0.2">
      <c r="B14" s="1">
        <v>28</v>
      </c>
      <c r="C14" s="1">
        <f t="shared" ca="1" si="2"/>
        <v>43464.669134399803</v>
      </c>
      <c r="D14" s="1">
        <v>5000</v>
      </c>
      <c r="E14" s="9">
        <f ca="1">[1]!genNormal(0.08, 0.04)</f>
        <v>5.471946781931946E-2</v>
      </c>
      <c r="F14" s="4">
        <f t="shared" ca="1" si="0"/>
        <v>51116.630037473558</v>
      </c>
      <c r="H14" s="1">
        <f t="shared" ca="1" si="3"/>
        <v>0</v>
      </c>
      <c r="I14" s="1">
        <v>0</v>
      </c>
      <c r="J14" s="9">
        <f ca="1">[1]!genNormal(0.08, 0.04)</f>
        <v>0.10965824846395922</v>
      </c>
      <c r="K14" s="1">
        <f t="shared" ca="1" si="1"/>
        <v>0</v>
      </c>
    </row>
    <row r="15" spans="2:14" x14ac:dyDescent="0.2">
      <c r="B15" s="1">
        <v>29</v>
      </c>
      <c r="C15" s="1">
        <f t="shared" ca="1" si="2"/>
        <v>51116.630037473558</v>
      </c>
      <c r="D15" s="1">
        <v>5000</v>
      </c>
      <c r="E15" s="9">
        <f ca="1">[1]!genNormal(0.08, 0.04)</f>
        <v>0.17375567140318718</v>
      </c>
      <c r="F15" s="4">
        <f t="shared" ca="1" si="0"/>
        <v>65867.212766519035</v>
      </c>
      <c r="H15" s="1">
        <f t="shared" ca="1" si="3"/>
        <v>0</v>
      </c>
      <c r="I15" s="1">
        <v>0</v>
      </c>
      <c r="J15" s="9">
        <f ca="1">[1]!genNormal(0.08, 0.04)</f>
        <v>0.10680566695407399</v>
      </c>
      <c r="K15" s="1">
        <f t="shared" ca="1" si="1"/>
        <v>0</v>
      </c>
    </row>
    <row r="16" spans="2:14" x14ac:dyDescent="0.2">
      <c r="B16" s="1">
        <v>30</v>
      </c>
      <c r="C16" s="1">
        <f t="shared" ca="1" si="2"/>
        <v>65867.212766519035</v>
      </c>
      <c r="D16" s="1">
        <v>5000</v>
      </c>
      <c r="E16" s="9">
        <f ca="1">[1]!genNormal(0.08, 0.04)</f>
        <v>1.7025583184616114E-2</v>
      </c>
      <c r="F16" s="4">
        <f t="shared" ca="1" si="0"/>
        <v>72073.768392537298</v>
      </c>
      <c r="H16" s="1">
        <f t="shared" ca="1" si="3"/>
        <v>0</v>
      </c>
      <c r="I16" s="1">
        <v>0</v>
      </c>
      <c r="J16" s="9">
        <f ca="1">[1]!genNormal(0.08, 0.04)</f>
        <v>0.11135303108989987</v>
      </c>
      <c r="K16" s="1">
        <f t="shared" ca="1" si="1"/>
        <v>0</v>
      </c>
    </row>
    <row r="17" spans="2:11" x14ac:dyDescent="0.2">
      <c r="B17" s="1">
        <v>31</v>
      </c>
      <c r="C17" s="1">
        <f t="shared" ca="1" si="2"/>
        <v>72073.768392537298</v>
      </c>
      <c r="D17" s="1">
        <v>0</v>
      </c>
      <c r="E17" s="9">
        <f ca="1">[1]!genNormal(0.08, 0.04)</f>
        <v>4.2988797181846942E-2</v>
      </c>
      <c r="F17" s="4">
        <f t="shared" ca="1" si="0"/>
        <v>75172.133004095493</v>
      </c>
      <c r="H17" s="1">
        <f t="shared" ca="1" si="3"/>
        <v>0</v>
      </c>
      <c r="I17" s="1">
        <v>5000</v>
      </c>
      <c r="J17" s="9">
        <f ca="1">[1]!genNormal(0.08, 0.04)</f>
        <v>9.117876351654218E-2</v>
      </c>
      <c r="K17" s="1">
        <f t="shared" ca="1" si="1"/>
        <v>5455.8938175827107</v>
      </c>
    </row>
    <row r="18" spans="2:11" x14ac:dyDescent="0.2">
      <c r="B18" s="1">
        <v>32</v>
      </c>
      <c r="C18" s="1">
        <f t="shared" ca="1" si="2"/>
        <v>75172.133004095493</v>
      </c>
      <c r="D18" s="1">
        <v>0</v>
      </c>
      <c r="E18" s="9">
        <f ca="1">[1]!genNormal(0.08, 0.04)</f>
        <v>2.8071371667147984E-2</v>
      </c>
      <c r="F18" s="4">
        <f t="shared" ca="1" si="0"/>
        <v>77282.317888665726</v>
      </c>
      <c r="H18" s="1">
        <f t="shared" ca="1" si="3"/>
        <v>5455.8938175827107</v>
      </c>
      <c r="I18" s="1">
        <v>5000</v>
      </c>
      <c r="J18" s="9">
        <f ca="1">[1]!genNormal(0.08, 0.04)</f>
        <v>8.4024374249196843E-2</v>
      </c>
      <c r="K18" s="1">
        <f t="shared" ca="1" si="1"/>
        <v>11334.443752821142</v>
      </c>
    </row>
    <row r="19" spans="2:11" x14ac:dyDescent="0.2">
      <c r="B19" s="1">
        <v>33</v>
      </c>
      <c r="C19" s="1">
        <f t="shared" ca="1" si="2"/>
        <v>77282.317888665726</v>
      </c>
      <c r="D19" s="1">
        <v>0</v>
      </c>
      <c r="E19" s="9">
        <f ca="1">[1]!genNormal(0.08, 0.04)</f>
        <v>0.10683015270172898</v>
      </c>
      <c r="F19" s="4">
        <f t="shared" ca="1" si="0"/>
        <v>85538.399709855454</v>
      </c>
      <c r="H19" s="1">
        <f t="shared" ca="1" si="3"/>
        <v>11334.443752821142</v>
      </c>
      <c r="I19" s="1">
        <v>5000</v>
      </c>
      <c r="J19" s="9">
        <f ca="1">[1]!genNormal(0.08, 0.04)</f>
        <v>1.1001181017516322E-2</v>
      </c>
      <c r="K19" s="1">
        <f ca="1">(1+J19)*SUM(H19:I19)</f>
        <v>16514.141925366366</v>
      </c>
    </row>
    <row r="20" spans="2:11" x14ac:dyDescent="0.2">
      <c r="B20" s="1">
        <v>34</v>
      </c>
      <c r="C20" s="1">
        <f t="shared" ca="1" si="2"/>
        <v>85538.399709855454</v>
      </c>
      <c r="D20" s="1">
        <v>0</v>
      </c>
      <c r="E20" s="9">
        <f ca="1">[1]!genNormal(0.08, 0.04)</f>
        <v>8.0663366617318405E-2</v>
      </c>
      <c r="F20" s="4">
        <f t="shared" ca="1" si="0"/>
        <v>92438.215005510254</v>
      </c>
      <c r="H20" s="1">
        <f t="shared" ca="1" si="3"/>
        <v>16514.141925366366</v>
      </c>
      <c r="I20" s="1">
        <v>5000</v>
      </c>
      <c r="J20" s="9">
        <f ca="1">[1]!genNormal(0.08, 0.04)</f>
        <v>5.445181472822571E-2</v>
      </c>
      <c r="K20" s="1">
        <f t="shared" ca="1" si="1"/>
        <v>22685.625995523169</v>
      </c>
    </row>
    <row r="21" spans="2:11" x14ac:dyDescent="0.2">
      <c r="B21" s="1">
        <v>35</v>
      </c>
      <c r="C21" s="1">
        <f t="shared" ca="1" si="2"/>
        <v>92438.215005510254</v>
      </c>
      <c r="D21" s="1">
        <v>0</v>
      </c>
      <c r="E21" s="9">
        <f ca="1">[1]!genNormal(0.08, 0.04)</f>
        <v>3.171315562444698E-2</v>
      </c>
      <c r="F21" s="4">
        <f t="shared" ca="1" si="0"/>
        <v>95369.722503626093</v>
      </c>
      <c r="H21" s="1">
        <f t="shared" ca="1" si="3"/>
        <v>22685.625995523169</v>
      </c>
      <c r="I21" s="1">
        <v>5000</v>
      </c>
      <c r="J21" s="9">
        <f ca="1">[1]!genNormal(0.08, 0.04)</f>
        <v>8.0636154444148039E-2</v>
      </c>
      <c r="K21" s="1">
        <f t="shared" ca="1" si="1"/>
        <v>29918.088409181095</v>
      </c>
    </row>
    <row r="22" spans="2:11" x14ac:dyDescent="0.2">
      <c r="B22" s="1">
        <v>36</v>
      </c>
      <c r="C22" s="1">
        <f t="shared" ca="1" si="2"/>
        <v>95369.722503626093</v>
      </c>
      <c r="D22" s="1">
        <v>0</v>
      </c>
      <c r="E22" s="9">
        <f ca="1">[1]!genNormal(0.08, 0.04)</f>
        <v>8.3676953926741057E-2</v>
      </c>
      <c r="F22" s="4">
        <f t="shared" ca="1" si="0"/>
        <v>103349.97037956808</v>
      </c>
      <c r="H22" s="1">
        <f t="shared" ca="1" si="3"/>
        <v>29918.088409181095</v>
      </c>
      <c r="I22" s="1">
        <v>5000</v>
      </c>
      <c r="J22" s="9">
        <f ca="1">[1]!genNormal(0.08, 0.04)</f>
        <v>5.8302341160800714E-2</v>
      </c>
      <c r="K22" s="1">
        <f t="shared" ca="1" si="1"/>
        <v>36953.894712296176</v>
      </c>
    </row>
    <row r="23" spans="2:11" x14ac:dyDescent="0.2">
      <c r="B23" s="1">
        <v>37</v>
      </c>
      <c r="C23" s="1">
        <f t="shared" ca="1" si="2"/>
        <v>103349.97037956808</v>
      </c>
      <c r="D23" s="1">
        <v>0</v>
      </c>
      <c r="E23" s="9">
        <f ca="1">[1]!genNormal(0.08, 0.04)</f>
        <v>4.1961581244606326E-2</v>
      </c>
      <c r="F23" s="4">
        <f t="shared" ca="1" si="0"/>
        <v>107686.69855827799</v>
      </c>
      <c r="H23" s="1">
        <f t="shared" ca="1" si="3"/>
        <v>36953.894712296176</v>
      </c>
      <c r="I23" s="1">
        <v>5000</v>
      </c>
      <c r="J23" s="9">
        <f ca="1">[1]!genNormal(0.08, 0.04)</f>
        <v>8.87221044568548E-2</v>
      </c>
      <c r="K23" s="1">
        <f t="shared" ca="1" si="1"/>
        <v>45676.132541332408</v>
      </c>
    </row>
    <row r="24" spans="2:11" x14ac:dyDescent="0.2">
      <c r="B24" s="1">
        <v>38</v>
      </c>
      <c r="C24" s="1">
        <f t="shared" ca="1" si="2"/>
        <v>107686.69855827799</v>
      </c>
      <c r="D24" s="1">
        <v>0</v>
      </c>
      <c r="E24" s="9">
        <f ca="1">[1]!genNormal(0.08, 0.04)</f>
        <v>2.6319190060938125E-2</v>
      </c>
      <c r="F24" s="4">
        <f t="shared" ca="1" si="0"/>
        <v>110520.92524466825</v>
      </c>
      <c r="H24" s="1">
        <f t="shared" ca="1" si="3"/>
        <v>45676.132541332408</v>
      </c>
      <c r="I24" s="1">
        <v>5000</v>
      </c>
      <c r="J24" s="9">
        <f ca="1">[1]!genNormal(0.08, 0.04)</f>
        <v>5.4023833969776981E-2</v>
      </c>
      <c r="K24" s="1">
        <f t="shared" ca="1" si="1"/>
        <v>53413.851511975758</v>
      </c>
    </row>
    <row r="25" spans="2:11" x14ac:dyDescent="0.2">
      <c r="B25" s="1">
        <v>39</v>
      </c>
      <c r="C25" s="1">
        <f t="shared" ca="1" si="2"/>
        <v>110520.92524466825</v>
      </c>
      <c r="D25" s="1">
        <v>0</v>
      </c>
      <c r="E25" s="9">
        <f ca="1">[1]!genNormal(0.08, 0.04)</f>
        <v>4.0755560086120933E-2</v>
      </c>
      <c r="F25" s="4">
        <f t="shared" ca="1" si="0"/>
        <v>115025.26745425101</v>
      </c>
      <c r="H25" s="1">
        <f t="shared" ca="1" si="3"/>
        <v>53413.851511975758</v>
      </c>
      <c r="I25" s="1">
        <v>5000</v>
      </c>
      <c r="J25" s="9">
        <f ca="1">[1]!genNormal(0.08, 0.04)</f>
        <v>6.5494603940894208E-2</v>
      </c>
      <c r="K25" s="1">
        <f t="shared" ca="1" si="1"/>
        <v>62239.643581414806</v>
      </c>
    </row>
    <row r="26" spans="2:11" x14ac:dyDescent="0.2">
      <c r="B26" s="1">
        <v>40</v>
      </c>
      <c r="C26" s="1">
        <f t="shared" ca="1" si="2"/>
        <v>115025.26745425101</v>
      </c>
      <c r="D26" s="1">
        <v>0</v>
      </c>
      <c r="E26" s="9">
        <f ca="1">[1]!genNormal(0.08, 0.04)</f>
        <v>-9.7767619458734422E-3</v>
      </c>
      <c r="F26" s="4">
        <f t="shared" ca="1" si="0"/>
        <v>113900.69279659037</v>
      </c>
      <c r="H26" s="1">
        <f t="shared" ca="1" si="3"/>
        <v>62239.643581414806</v>
      </c>
      <c r="I26" s="1">
        <v>5000</v>
      </c>
      <c r="J26" s="9">
        <f ca="1">[1]!genNormal(0.08, 0.04)</f>
        <v>0.11292657125176961</v>
      </c>
      <c r="K26" s="1">
        <f t="shared" ca="1" si="1"/>
        <v>74832.785983255031</v>
      </c>
    </row>
    <row r="27" spans="2:11" x14ac:dyDescent="0.2">
      <c r="B27" s="1">
        <v>41</v>
      </c>
      <c r="C27" s="1">
        <f t="shared" ca="1" si="2"/>
        <v>113900.69279659037</v>
      </c>
      <c r="D27" s="1">
        <v>0</v>
      </c>
      <c r="E27" s="9">
        <f ca="1">[1]!genNormal(0.08, 0.04)</f>
        <v>7.3923348818285065E-2</v>
      </c>
      <c r="F27" s="4">
        <f t="shared" ca="1" si="0"/>
        <v>122320.61344083706</v>
      </c>
      <c r="H27" s="1">
        <f t="shared" ca="1" si="3"/>
        <v>74832.785983255031</v>
      </c>
      <c r="I27" s="1">
        <v>5000</v>
      </c>
      <c r="J27" s="9">
        <f ca="1">[1]!genNormal(0.08, 0.04)</f>
        <v>8.6504880689086572E-2</v>
      </c>
      <c r="K27" s="1">
        <f t="shared" ca="1" si="1"/>
        <v>86738.711609813894</v>
      </c>
    </row>
    <row r="28" spans="2:11" x14ac:dyDescent="0.2">
      <c r="B28" s="1">
        <v>42</v>
      </c>
      <c r="C28" s="1">
        <f t="shared" ca="1" si="2"/>
        <v>122320.61344083706</v>
      </c>
      <c r="D28" s="1">
        <v>0</v>
      </c>
      <c r="E28" s="9">
        <f ca="1">[1]!genNormal(0.08, 0.04)</f>
        <v>6.9696237941381758E-2</v>
      </c>
      <c r="F28" s="4">
        <f t="shared" ca="1" si="0"/>
        <v>130845.90002034541</v>
      </c>
      <c r="H28" s="1">
        <f t="shared" ca="1" si="3"/>
        <v>86738.711609813894</v>
      </c>
      <c r="I28" s="1">
        <v>5000</v>
      </c>
      <c r="J28" s="9">
        <f ca="1">[1]!genNormal(0.08, 0.04)</f>
        <v>9.1738570412356737E-2</v>
      </c>
      <c r="K28" s="1">
        <f t="shared" ca="1" si="1"/>
        <v>100154.68986436969</v>
      </c>
    </row>
    <row r="29" spans="2:11" x14ac:dyDescent="0.2">
      <c r="B29" s="1">
        <v>43</v>
      </c>
      <c r="C29" s="1">
        <f t="shared" ca="1" si="2"/>
        <v>130845.90002034541</v>
      </c>
      <c r="D29" s="1">
        <v>0</v>
      </c>
      <c r="E29" s="9">
        <f ca="1">[1]!genNormal(0.08, 0.04)</f>
        <v>8.2159012425921649E-2</v>
      </c>
      <c r="F29" s="4">
        <f t="shared" ca="1" si="0"/>
        <v>141596.06994599788</v>
      </c>
      <c r="H29" s="1">
        <f t="shared" ca="1" si="3"/>
        <v>100154.68986436969</v>
      </c>
      <c r="I29" s="1">
        <v>5000</v>
      </c>
      <c r="J29" s="9">
        <f ca="1">[1]!genNormal(0.08, 0.04)</f>
        <v>8.5348453982717967E-2</v>
      </c>
      <c r="K29" s="1">
        <f t="shared" ca="1" si="1"/>
        <v>114129.48007332583</v>
      </c>
    </row>
    <row r="30" spans="2:11" x14ac:dyDescent="0.2">
      <c r="B30" s="1">
        <v>44</v>
      </c>
      <c r="C30" s="1">
        <f t="shared" ca="1" si="2"/>
        <v>141596.06994599788</v>
      </c>
      <c r="D30" s="1">
        <v>0</v>
      </c>
      <c r="E30" s="9">
        <f ca="1">[1]!genNormal(0.08, 0.04)</f>
        <v>0.14029401380154749</v>
      </c>
      <c r="F30" s="4">
        <f t="shared" ca="1" si="0"/>
        <v>161461.15093724657</v>
      </c>
      <c r="H30" s="1">
        <f t="shared" ca="1" si="3"/>
        <v>114129.48007332583</v>
      </c>
      <c r="I30" s="1">
        <v>5000</v>
      </c>
      <c r="J30" s="9">
        <f ca="1">[1]!genNormal(0.08, 0.04)</f>
        <v>6.1335487955276706E-2</v>
      </c>
      <c r="K30" s="1">
        <f t="shared" ca="1" si="1"/>
        <v>126436.34486348169</v>
      </c>
    </row>
    <row r="31" spans="2:11" x14ac:dyDescent="0.2">
      <c r="B31" s="1">
        <v>45</v>
      </c>
      <c r="C31" s="1">
        <f t="shared" ca="1" si="2"/>
        <v>161461.15093724657</v>
      </c>
      <c r="D31" s="1">
        <v>0</v>
      </c>
      <c r="E31" s="9">
        <f ca="1">[1]!genNormal(0.08, 0.04)</f>
        <v>7.2705808504242006E-2</v>
      </c>
      <c r="F31" s="4">
        <f t="shared" ca="1" si="0"/>
        <v>173200.31445816453</v>
      </c>
      <c r="H31" s="1">
        <f t="shared" ca="1" si="3"/>
        <v>126436.34486348169</v>
      </c>
      <c r="I31" s="1">
        <v>5000</v>
      </c>
      <c r="J31" s="9">
        <f ca="1">[1]!genNormal(0.08, 0.04)</f>
        <v>7.3364222547828192E-2</v>
      </c>
      <c r="K31" s="1">
        <f t="shared" ca="1" si="1"/>
        <v>141079.07011891928</v>
      </c>
    </row>
    <row r="32" spans="2:11" x14ac:dyDescent="0.2">
      <c r="B32" s="1">
        <v>46</v>
      </c>
      <c r="C32" s="1">
        <f t="shared" ca="1" si="2"/>
        <v>173200.31445816453</v>
      </c>
      <c r="D32" s="1">
        <v>0</v>
      </c>
      <c r="E32" s="9">
        <f ca="1">[1]!genNormal(0.08, 0.04)</f>
        <v>5.0820758065930692E-2</v>
      </c>
      <c r="F32" s="4">
        <f t="shared" ca="1" si="0"/>
        <v>182002.48573618603</v>
      </c>
      <c r="H32" s="1">
        <f t="shared" ca="1" si="3"/>
        <v>141079.07011891928</v>
      </c>
      <c r="I32" s="1">
        <v>5000</v>
      </c>
      <c r="J32" s="9">
        <f ca="1">[1]!genNormal(0.08, 0.04)</f>
        <v>6.3135322871290658E-2</v>
      </c>
      <c r="K32" s="1">
        <f t="shared" ca="1" si="1"/>
        <v>155301.81937561516</v>
      </c>
    </row>
    <row r="33" spans="2:11" x14ac:dyDescent="0.2">
      <c r="B33" s="1">
        <v>47</v>
      </c>
      <c r="C33" s="1">
        <f t="shared" ca="1" si="2"/>
        <v>182002.48573618603</v>
      </c>
      <c r="D33" s="1">
        <v>0</v>
      </c>
      <c r="E33" s="9">
        <f ca="1">[1]!genNormal(0.08, 0.04)</f>
        <v>2.0171294856244321E-2</v>
      </c>
      <c r="F33" s="4">
        <f t="shared" ca="1" si="0"/>
        <v>185673.71154054004</v>
      </c>
      <c r="H33" s="1">
        <f t="shared" ca="1" si="3"/>
        <v>155301.81937561516</v>
      </c>
      <c r="I33" s="1">
        <v>5000</v>
      </c>
      <c r="J33" s="9">
        <f ca="1">[1]!genNormal(0.08, 0.04)</f>
        <v>1.6783170633079081E-3</v>
      </c>
      <c r="K33" s="1">
        <f t="shared" ca="1" si="1"/>
        <v>160570.85665435257</v>
      </c>
    </row>
    <row r="34" spans="2:11" x14ac:dyDescent="0.2">
      <c r="B34" s="1">
        <v>48</v>
      </c>
      <c r="C34" s="1">
        <f t="shared" ca="1" si="2"/>
        <v>185673.71154054004</v>
      </c>
      <c r="D34" s="1">
        <v>0</v>
      </c>
      <c r="E34" s="9">
        <f ca="1">[1]!genNormal(0.08, 0.04)</f>
        <v>0.10972335789289234</v>
      </c>
      <c r="F34" s="4">
        <f t="shared" ca="1" si="0"/>
        <v>206046.4546432044</v>
      </c>
      <c r="H34" s="1">
        <f t="shared" ca="1" si="3"/>
        <v>160570.85665435257</v>
      </c>
      <c r="I34" s="1">
        <v>5000</v>
      </c>
      <c r="J34" s="9">
        <f ca="1">[1]!genNormal(0.08, 0.04)</f>
        <v>3.7513441788144503E-2</v>
      </c>
      <c r="K34" s="1">
        <f t="shared" ca="1" si="1"/>
        <v>171781.98934726883</v>
      </c>
    </row>
    <row r="35" spans="2:11" x14ac:dyDescent="0.2">
      <c r="B35" s="1">
        <v>49</v>
      </c>
      <c r="C35" s="1">
        <f t="shared" ca="1" si="2"/>
        <v>206046.4546432044</v>
      </c>
      <c r="D35" s="1">
        <v>0</v>
      </c>
      <c r="E35" s="9">
        <f ca="1">[1]!genNormal(0.08, 0.04)</f>
        <v>0.14277765159384764</v>
      </c>
      <c r="F35" s="4">
        <f t="shared" ca="1" si="0"/>
        <v>235465.28355639937</v>
      </c>
      <c r="H35" s="1">
        <f t="shared" ca="1" si="3"/>
        <v>171781.98934726883</v>
      </c>
      <c r="I35" s="1">
        <v>5000</v>
      </c>
      <c r="J35" s="9">
        <f ca="1">[1]!genNormal(0.08, 0.04)</f>
        <v>4.7435156044799962E-2</v>
      </c>
      <c r="K35" s="1">
        <f t="shared" ca="1" si="1"/>
        <v>185167.67059786667</v>
      </c>
    </row>
    <row r="36" spans="2:11" x14ac:dyDescent="0.2">
      <c r="B36" s="1">
        <v>50</v>
      </c>
      <c r="C36" s="1">
        <f t="shared" ca="1" si="2"/>
        <v>235465.28355639937</v>
      </c>
      <c r="D36" s="1">
        <v>0</v>
      </c>
      <c r="E36" s="9">
        <f ca="1">[1]!genNormal(0.08, 0.04)</f>
        <v>5.2489707042428169E-2</v>
      </c>
      <c r="F36" s="4">
        <f t="shared" ca="1" si="0"/>
        <v>247824.78730893706</v>
      </c>
      <c r="H36" s="1">
        <f t="shared" ca="1" si="3"/>
        <v>185167.67059786667</v>
      </c>
      <c r="I36" s="1">
        <v>5000</v>
      </c>
      <c r="J36" s="9">
        <f ca="1">[1]!genNormal(0.08, 0.04)</f>
        <v>5.0374870693572119E-2</v>
      </c>
      <c r="K36" s="1">
        <f t="shared" ca="1" si="1"/>
        <v>199747.342414332</v>
      </c>
    </row>
    <row r="37" spans="2:11" x14ac:dyDescent="0.2">
      <c r="B37" s="1">
        <v>51</v>
      </c>
      <c r="C37" s="1">
        <f t="shared" ca="1" si="2"/>
        <v>247824.78730893706</v>
      </c>
      <c r="D37" s="1">
        <v>0</v>
      </c>
      <c r="E37" s="9">
        <f ca="1">[1]!genNormal(0.08, 0.04)</f>
        <v>7.606157556813066E-2</v>
      </c>
      <c r="F37" s="4">
        <f t="shared" ca="1" si="0"/>
        <v>266674.73109649168</v>
      </c>
      <c r="H37" s="1">
        <f t="shared" ca="1" si="3"/>
        <v>199747.342414332</v>
      </c>
      <c r="I37" s="1">
        <v>5000</v>
      </c>
      <c r="J37" s="9">
        <f ca="1">[1]!genNormal(0.08, 0.04)</f>
        <v>0.17057025220924796</v>
      </c>
      <c r="K37" s="1">
        <f t="shared" ca="1" si="1"/>
        <v>239671.14824911789</v>
      </c>
    </row>
    <row r="38" spans="2:11" x14ac:dyDescent="0.2">
      <c r="B38" s="1">
        <v>52</v>
      </c>
      <c r="C38" s="1">
        <f t="shared" ca="1" si="2"/>
        <v>266674.73109649168</v>
      </c>
      <c r="D38" s="1">
        <v>0</v>
      </c>
      <c r="E38" s="9">
        <f ca="1">[1]!genNormal(0.08, 0.04)</f>
        <v>7.83329500464683E-2</v>
      </c>
      <c r="F38" s="4">
        <f t="shared" ca="1" si="0"/>
        <v>287564.14948612853</v>
      </c>
      <c r="H38" s="1">
        <f t="shared" ca="1" si="3"/>
        <v>239671.14824911789</v>
      </c>
      <c r="I38" s="1">
        <v>5000</v>
      </c>
      <c r="J38" s="9">
        <f ca="1">[1]!genNormal(0.08, 0.04)</f>
        <v>0.11847433580485227</v>
      </c>
      <c r="K38" s="1">
        <f t="shared" ca="1" si="1"/>
        <v>273658.40002854267</v>
      </c>
    </row>
    <row r="39" spans="2:11" x14ac:dyDescent="0.2">
      <c r="B39" s="1">
        <v>53</v>
      </c>
      <c r="C39" s="1">
        <f t="shared" ca="1" si="2"/>
        <v>287564.14948612853</v>
      </c>
      <c r="D39" s="1">
        <v>0</v>
      </c>
      <c r="E39" s="9">
        <f ca="1">[1]!genNormal(0.08, 0.04)</f>
        <v>4.69848286244718E-2</v>
      </c>
      <c r="F39" s="4">
        <f t="shared" ca="1" si="0"/>
        <v>301075.30176827626</v>
      </c>
      <c r="H39" s="1">
        <f t="shared" ca="1" si="3"/>
        <v>273658.40002854267</v>
      </c>
      <c r="I39" s="1">
        <v>5000</v>
      </c>
      <c r="J39" s="9">
        <f ca="1">[1]!genNormal(0.08, 0.04)</f>
        <v>0.14309119978393572</v>
      </c>
      <c r="K39" s="1">
        <f t="shared" ca="1" si="1"/>
        <v>318531.96481849876</v>
      </c>
    </row>
    <row r="40" spans="2:11" x14ac:dyDescent="0.2">
      <c r="B40" s="1">
        <v>54</v>
      </c>
      <c r="C40" s="1">
        <f t="shared" ca="1" si="2"/>
        <v>301075.30176827626</v>
      </c>
      <c r="D40" s="1">
        <v>0</v>
      </c>
      <c r="E40" s="9">
        <f ca="1">[1]!genNormal(0.08, 0.04)</f>
        <v>0.12764301821748517</v>
      </c>
      <c r="F40" s="4">
        <f t="shared" ca="1" si="0"/>
        <v>339505.46199671924</v>
      </c>
      <c r="H40" s="1">
        <f t="shared" ca="1" si="3"/>
        <v>318531.96481849876</v>
      </c>
      <c r="I40" s="1">
        <v>5000</v>
      </c>
      <c r="J40" s="9">
        <f ca="1">[1]!genNormal(0.08, 0.04)</f>
        <v>-3.6408028967364458E-3</v>
      </c>
      <c r="K40" s="1">
        <f t="shared" ca="1" si="1"/>
        <v>322354.04870380077</v>
      </c>
    </row>
    <row r="41" spans="2:11" x14ac:dyDescent="0.2">
      <c r="B41" s="1">
        <v>55</v>
      </c>
      <c r="C41" s="1">
        <f t="shared" ca="1" si="2"/>
        <v>339505.46199671924</v>
      </c>
      <c r="D41" s="1">
        <v>0</v>
      </c>
      <c r="E41" s="9">
        <f ca="1">[1]!genNormal(0.08, 0.04)</f>
        <v>0.10042277462033952</v>
      </c>
      <c r="F41" s="4">
        <f t="shared" ca="1" si="0"/>
        <v>373599.54248919</v>
      </c>
      <c r="H41" s="1">
        <f t="shared" ca="1" si="3"/>
        <v>322354.04870380077</v>
      </c>
      <c r="I41" s="1">
        <v>5000</v>
      </c>
      <c r="J41" s="9">
        <f ca="1">[1]!genNormal(0.08, 0.04)</f>
        <v>6.0205388795214018E-2</v>
      </c>
      <c r="K41" s="1">
        <f t="shared" ca="1" si="1"/>
        <v>347062.52647970052</v>
      </c>
    </row>
    <row r="42" spans="2:11" x14ac:dyDescent="0.2">
      <c r="B42" s="1">
        <v>56</v>
      </c>
      <c r="C42" s="1">
        <f t="shared" ca="1" si="2"/>
        <v>373599.54248919</v>
      </c>
      <c r="D42" s="1">
        <v>0</v>
      </c>
      <c r="E42" s="9">
        <f ca="1">[1]!genNormal(0.08, 0.04)</f>
        <v>8.2874452781170171E-2</v>
      </c>
      <c r="F42" s="4">
        <f t="shared" ca="1" si="0"/>
        <v>404561.40013227717</v>
      </c>
      <c r="H42" s="1">
        <f t="shared" ca="1" si="3"/>
        <v>347062.52647970052</v>
      </c>
      <c r="I42" s="1">
        <v>5000</v>
      </c>
      <c r="J42" s="9">
        <f ca="1">[1]!genNormal(0.08, 0.04)</f>
        <v>0.13700155792344321</v>
      </c>
      <c r="K42" s="1">
        <f t="shared" ca="1" si="1"/>
        <v>400295.64109388296</v>
      </c>
    </row>
    <row r="43" spans="2:11" x14ac:dyDescent="0.2">
      <c r="B43" s="1">
        <v>57</v>
      </c>
      <c r="C43" s="1">
        <f t="shared" ca="1" si="2"/>
        <v>404561.40013227717</v>
      </c>
      <c r="D43" s="1">
        <v>0</v>
      </c>
      <c r="E43" s="9">
        <f ca="1">[1]!genNormal(0.08, 0.04)</f>
        <v>9.8209942833372352E-2</v>
      </c>
      <c r="F43" s="4">
        <f t="shared" ca="1" si="0"/>
        <v>444293.35211185715</v>
      </c>
      <c r="H43" s="1">
        <f t="shared" ca="1" si="3"/>
        <v>400295.64109388296</v>
      </c>
      <c r="I43" s="1">
        <v>5000</v>
      </c>
      <c r="J43" s="9">
        <f ca="1">[1]!genNormal(0.08, 0.04)</f>
        <v>0.11904962257019</v>
      </c>
      <c r="K43" s="1">
        <f t="shared" ca="1" si="1"/>
        <v>453545.93419545295</v>
      </c>
    </row>
    <row r="44" spans="2:11" x14ac:dyDescent="0.2">
      <c r="B44" s="1">
        <v>58</v>
      </c>
      <c r="C44" s="1">
        <f t="shared" ca="1" si="2"/>
        <v>444293.35211185715</v>
      </c>
      <c r="D44" s="1">
        <v>0</v>
      </c>
      <c r="E44" s="9">
        <f ca="1">[1]!genNormal(0.08, 0.04)</f>
        <v>7.812709796631008E-2</v>
      </c>
      <c r="F44" s="4">
        <f t="shared" ca="1" si="0"/>
        <v>479004.70235808048</v>
      </c>
      <c r="H44" s="1">
        <f t="shared" ca="1" si="3"/>
        <v>453545.93419545295</v>
      </c>
      <c r="I44" s="1">
        <v>5000</v>
      </c>
      <c r="J44" s="9">
        <f ca="1">[1]!genNormal(0.08, 0.04)</f>
        <v>0.15564848407564572</v>
      </c>
      <c r="K44" s="1">
        <f t="shared" ca="1" si="1"/>
        <v>529917.91373202601</v>
      </c>
    </row>
    <row r="45" spans="2:11" x14ac:dyDescent="0.2">
      <c r="B45" s="1">
        <v>59</v>
      </c>
      <c r="C45" s="1">
        <f t="shared" ca="1" si="2"/>
        <v>479004.70235808048</v>
      </c>
      <c r="D45" s="1">
        <v>0</v>
      </c>
      <c r="E45" s="9">
        <f ca="1">[1]!genNormal(0.08, 0.04)</f>
        <v>0.13199493498943637</v>
      </c>
      <c r="F45" s="4">
        <f t="shared" ca="1" si="0"/>
        <v>542230.89690546959</v>
      </c>
      <c r="H45" s="1">
        <f t="shared" ca="1" si="3"/>
        <v>529917.91373202601</v>
      </c>
      <c r="I45" s="1">
        <v>5000</v>
      </c>
      <c r="J45" s="9">
        <f ca="1">[1]!genNormal(0.08, 0.04)</f>
        <v>0.12985741114828017</v>
      </c>
      <c r="K45" s="1">
        <f t="shared" ca="1" si="1"/>
        <v>604380.969186106</v>
      </c>
    </row>
    <row r="46" spans="2:11" x14ac:dyDescent="0.2">
      <c r="B46" s="1">
        <v>60</v>
      </c>
      <c r="C46" s="1">
        <f t="shared" ca="1" si="2"/>
        <v>542230.89690546959</v>
      </c>
      <c r="D46" s="1">
        <v>0</v>
      </c>
      <c r="E46" s="9">
        <f ca="1">[1]!genNormal(0.08, 0.04)</f>
        <v>2.8549919525973556E-2</v>
      </c>
      <c r="F46" s="4">
        <f t="shared" ca="1" si="0"/>
        <v>557711.54537661723</v>
      </c>
      <c r="H46" s="1">
        <f t="shared" ca="1" si="3"/>
        <v>604380.969186106</v>
      </c>
      <c r="I46" s="1">
        <v>5000</v>
      </c>
      <c r="J46" s="9">
        <f ca="1">[1]!genNormal(0.08, 0.04)</f>
        <v>8.4512510223249751E-2</v>
      </c>
      <c r="K46" s="6">
        <f t="shared" ca="1" si="1"/>
        <v>660881.28457430063</v>
      </c>
    </row>
  </sheetData>
  <mergeCells count="2">
    <mergeCell ref="C5:F5"/>
    <mergeCell ref="H5:K5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workbookViewId="0">
      <selection activeCell="C33" sqref="C33"/>
    </sheetView>
  </sheetViews>
  <sheetFormatPr baseColWidth="10" defaultRowHeight="16" x14ac:dyDescent="0.2"/>
  <cols>
    <col min="1" max="1" width="17.6640625" bestFit="1" customWidth="1"/>
    <col min="2" max="2" width="12.5" bestFit="1" customWidth="1"/>
    <col min="3" max="3" width="20.33203125" bestFit="1" customWidth="1"/>
    <col min="4" max="5" width="10.6640625" bestFit="1" customWidth="1"/>
    <col min="6" max="7" width="10.6640625" customWidth="1"/>
    <col min="8" max="8" width="10.6640625" bestFit="1" customWidth="1"/>
    <col min="9" max="9" width="12.6640625" bestFit="1" customWidth="1"/>
    <col min="10" max="27" width="13.6640625" bestFit="1" customWidth="1"/>
    <col min="28" max="28" width="11.6640625" bestFit="1" customWidth="1"/>
  </cols>
  <sheetData>
    <row r="1" spans="1:28" x14ac:dyDescent="0.2">
      <c r="A1" s="26" t="s">
        <v>14</v>
      </c>
      <c r="B1" s="27"/>
    </row>
    <row r="3" spans="1:28" x14ac:dyDescent="0.2">
      <c r="A3" s="14" t="s">
        <v>15</v>
      </c>
      <c r="B3" s="15" t="s">
        <v>16</v>
      </c>
      <c r="C3" s="14" t="s">
        <v>24</v>
      </c>
      <c r="D3" t="s">
        <v>25</v>
      </c>
    </row>
    <row r="4" spans="1:28" x14ac:dyDescent="0.2">
      <c r="A4" s="14" t="s">
        <v>17</v>
      </c>
      <c r="B4" s="15" t="s">
        <v>18</v>
      </c>
      <c r="C4" s="14" t="s">
        <v>26</v>
      </c>
      <c r="D4" t="s">
        <v>27</v>
      </c>
    </row>
    <row r="5" spans="1:28" x14ac:dyDescent="0.2">
      <c r="A5" s="14" t="s">
        <v>19</v>
      </c>
      <c r="B5" s="16">
        <v>43053</v>
      </c>
      <c r="C5" s="14" t="s">
        <v>28</v>
      </c>
      <c r="D5">
        <v>123</v>
      </c>
    </row>
    <row r="6" spans="1:28" x14ac:dyDescent="0.2">
      <c r="A6" s="14" t="s">
        <v>20</v>
      </c>
      <c r="B6" s="17">
        <v>0.99659722222222225</v>
      </c>
    </row>
    <row r="7" spans="1:28" x14ac:dyDescent="0.2">
      <c r="A7" s="14" t="s">
        <v>21</v>
      </c>
      <c r="B7" s="18">
        <v>1.5046296296296297E-4</v>
      </c>
    </row>
    <row r="8" spans="1:28" x14ac:dyDescent="0.2">
      <c r="A8" s="14" t="s">
        <v>22</v>
      </c>
      <c r="B8" s="15">
        <v>1</v>
      </c>
    </row>
    <row r="9" spans="1:28" x14ac:dyDescent="0.2">
      <c r="A9" s="14" t="s">
        <v>23</v>
      </c>
      <c r="B9" s="15">
        <v>1000</v>
      </c>
    </row>
    <row r="11" spans="1:28" ht="48" x14ac:dyDescent="0.2">
      <c r="A11" s="20" t="s">
        <v>29</v>
      </c>
      <c r="B11" s="20" t="s">
        <v>30</v>
      </c>
      <c r="C11" s="20" t="s">
        <v>32</v>
      </c>
      <c r="D11" s="20" t="s">
        <v>33</v>
      </c>
      <c r="E11" s="21" t="s">
        <v>34</v>
      </c>
      <c r="F11" s="23" t="s">
        <v>56</v>
      </c>
      <c r="G11" s="23" t="s">
        <v>57</v>
      </c>
      <c r="H11" s="20" t="s">
        <v>35</v>
      </c>
      <c r="I11" s="20" t="s">
        <v>36</v>
      </c>
      <c r="J11" s="20" t="s">
        <v>37</v>
      </c>
      <c r="K11" s="20" t="s">
        <v>38</v>
      </c>
      <c r="L11" s="20" t="s">
        <v>39</v>
      </c>
      <c r="M11" s="20" t="s">
        <v>40</v>
      </c>
      <c r="N11" s="20" t="s">
        <v>41</v>
      </c>
      <c r="O11" s="20" t="s">
        <v>42</v>
      </c>
      <c r="P11" s="20" t="s">
        <v>43</v>
      </c>
      <c r="Q11" s="20" t="s">
        <v>44</v>
      </c>
      <c r="R11" s="20" t="s">
        <v>45</v>
      </c>
      <c r="S11" s="20" t="s">
        <v>46</v>
      </c>
      <c r="T11" s="20" t="s">
        <v>47</v>
      </c>
      <c r="U11" s="20" t="s">
        <v>48</v>
      </c>
      <c r="V11" s="20" t="s">
        <v>49</v>
      </c>
      <c r="W11" s="20" t="s">
        <v>50</v>
      </c>
      <c r="X11" s="20" t="s">
        <v>51</v>
      </c>
      <c r="Y11" s="20" t="s">
        <v>52</v>
      </c>
      <c r="Z11" s="20" t="s">
        <v>53</v>
      </c>
      <c r="AA11" s="20" t="s">
        <v>54</v>
      </c>
      <c r="AB11" s="20" t="s">
        <v>55</v>
      </c>
    </row>
    <row r="12" spans="1:28" x14ac:dyDescent="0.2">
      <c r="A12" s="19" t="s">
        <v>31</v>
      </c>
      <c r="B12">
        <v>1</v>
      </c>
      <c r="C12">
        <v>1000</v>
      </c>
      <c r="D12" s="22">
        <v>616280.81362603151</v>
      </c>
      <c r="E12" s="22">
        <v>92386.939876870834</v>
      </c>
      <c r="F12" s="24">
        <f>D12-1.96*E12/SQRT(C12)</f>
        <v>610554.61176717817</v>
      </c>
      <c r="G12" s="24">
        <f>D12+1.96*E12/SQRT(C12)</f>
        <v>622007.01548488485</v>
      </c>
      <c r="H12" s="22">
        <v>384615.82983836281</v>
      </c>
      <c r="I12" s="22">
        <v>477674.72370626812</v>
      </c>
      <c r="J12" s="22">
        <v>504422.03579254088</v>
      </c>
      <c r="K12" s="22">
        <v>522166.29371184867</v>
      </c>
      <c r="L12" s="22">
        <v>536845.6823638971</v>
      </c>
      <c r="M12" s="22">
        <v>549623.08225191897</v>
      </c>
      <c r="N12" s="22">
        <v>563467.63299549639</v>
      </c>
      <c r="O12" s="22">
        <v>572636.17590202205</v>
      </c>
      <c r="P12" s="22">
        <v>586241.92256678885</v>
      </c>
      <c r="Q12" s="22">
        <v>597060.06806069519</v>
      </c>
      <c r="R12" s="22">
        <v>606971.80708999082</v>
      </c>
      <c r="S12" s="22">
        <v>618912.55829538452</v>
      </c>
      <c r="T12" s="22">
        <v>631115.0915295243</v>
      </c>
      <c r="U12" s="22">
        <v>650066.36623893504</v>
      </c>
      <c r="V12" s="22">
        <v>659483.25966212072</v>
      </c>
      <c r="W12" s="22">
        <v>673531.01055799192</v>
      </c>
      <c r="X12" s="22">
        <v>693934.16004539095</v>
      </c>
      <c r="Y12" s="22">
        <v>710288.51892769174</v>
      </c>
      <c r="Z12" s="22">
        <v>734802.31641432783</v>
      </c>
      <c r="AA12" s="22">
        <v>790808.53788240487</v>
      </c>
      <c r="AB12" s="22">
        <v>925483.65410907671</v>
      </c>
    </row>
    <row r="13" spans="1:28" x14ac:dyDescent="0.2">
      <c r="A13" s="19" t="s">
        <v>2</v>
      </c>
      <c r="B13">
        <v>1</v>
      </c>
      <c r="C13">
        <v>1000</v>
      </c>
      <c r="D13" s="22">
        <v>782685.17284594337</v>
      </c>
      <c r="E13" s="22">
        <v>168601.2525928393</v>
      </c>
      <c r="F13" s="24">
        <f>D13-1.96*E13/SQRT(C13)</f>
        <v>772235.15894474881</v>
      </c>
      <c r="G13" s="24">
        <f t="shared" ref="G13:G14" si="0">D13+1.96*E13/SQRT(C13)</f>
        <v>793135.18674713792</v>
      </c>
      <c r="H13" s="22">
        <v>369633.33303787163</v>
      </c>
      <c r="I13" s="22">
        <v>524838.22355375462</v>
      </c>
      <c r="J13" s="22">
        <v>572459.30720921583</v>
      </c>
      <c r="K13" s="22">
        <v>613681.47000331315</v>
      </c>
      <c r="L13" s="22">
        <v>639960.86432531429</v>
      </c>
      <c r="M13" s="22">
        <v>660623.48532873648</v>
      </c>
      <c r="N13" s="22">
        <v>681368.16615247889</v>
      </c>
      <c r="O13" s="22">
        <v>705260.12573466031</v>
      </c>
      <c r="P13" s="22">
        <v>730913.92206780077</v>
      </c>
      <c r="Q13" s="22">
        <v>748869.60532805033</v>
      </c>
      <c r="R13" s="22">
        <v>771961.00541018893</v>
      </c>
      <c r="S13" s="22">
        <v>794423.04009767552</v>
      </c>
      <c r="T13" s="22">
        <v>820440.38216798939</v>
      </c>
      <c r="U13" s="22">
        <v>843338.729486336</v>
      </c>
      <c r="V13" s="22">
        <v>866369.25381409051</v>
      </c>
      <c r="W13" s="22">
        <v>889631.52138943959</v>
      </c>
      <c r="X13" s="22">
        <v>918875.63801140012</v>
      </c>
      <c r="Y13" s="22">
        <v>963512.78808766673</v>
      </c>
      <c r="Z13" s="22">
        <v>1005107.1329171038</v>
      </c>
      <c r="AA13" s="22">
        <v>1080995.5911569102</v>
      </c>
      <c r="AB13" s="22">
        <v>1418952.6559311473</v>
      </c>
    </row>
    <row r="14" spans="1:28" x14ac:dyDescent="0.2">
      <c r="A14" s="19" t="s">
        <v>9</v>
      </c>
      <c r="B14">
        <v>1</v>
      </c>
      <c r="C14">
        <v>1000</v>
      </c>
      <c r="D14" s="22">
        <v>0.188</v>
      </c>
      <c r="E14" s="22">
        <v>0.39090767299812473</v>
      </c>
      <c r="F14" s="24">
        <f>D14-1.96*E14/SQRT(C14)</f>
        <v>0.16377129141039665</v>
      </c>
      <c r="G14" s="24">
        <f t="shared" si="0"/>
        <v>0.21222870858960335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1</v>
      </c>
      <c r="Z14" s="22">
        <v>1</v>
      </c>
      <c r="AA14" s="22">
        <v>1</v>
      </c>
      <c r="AB14" s="22">
        <v>1</v>
      </c>
    </row>
  </sheetData>
  <mergeCells count="1">
    <mergeCell ref="A1:B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Simulation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2017-11-15T04:06:39Z</dcterms:created>
  <dcterms:modified xsi:type="dcterms:W3CDTF">2017-11-20T05:18:25Z</dcterms:modified>
</cp:coreProperties>
</file>