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585"/>
  </bookViews>
  <sheets>
    <sheet name="Model" sheetId="1" r:id="rId1"/>
  </sheets>
  <definedNames>
    <definedName name="COLS" localSheetId="0">OFFSET(Model!$F$5,0,0,1,COUNTA(Model!$E$5:$ZZ$5)-1)</definedName>
    <definedName name="COLS.dirn" localSheetId="0" hidden="1">"column"</definedName>
    <definedName name="df" localSheetId="0">OFFSET(Model!$F$6,0,0,Model!N,COUNTA(Model!$F$5:$ZZ$5))</definedName>
    <definedName name="df.badindex" localSheetId="0" hidden="1">1</definedName>
    <definedName name="df.columnindex" localSheetId="0" hidden="1">Model!COLS</definedName>
    <definedName name="df.columnindex.dirn" localSheetId="0" hidden="1">"column"</definedName>
    <definedName name="df.firstindex" localSheetId="0" hidden="1">"row"</definedName>
    <definedName name="df.rowindex" localSheetId="0" hidden="1">Model!ID</definedName>
    <definedName name="df.rowindex.dirn" localSheetId="0" hidden="1">"row"</definedName>
    <definedName name="ID" localSheetId="0">OFFSET(Model!$E$6,0,0,Model!N,1)</definedName>
    <definedName name="ID.dirn" localSheetId="0" hidden="1">"row"</definedName>
    <definedName name="INCLUDE" localSheetId="0">OFFSET(Model!$F$4,0,0,1,COUNTA(Model!$F$5:$CCC$5))</definedName>
    <definedName name="INCLUDE.badindex" localSheetId="0" hidden="1">1</definedName>
    <definedName name="INCLUDE.columnindex" localSheetId="0" hidden="1">Model!COLS</definedName>
    <definedName name="INCLUDE.columnindex.dirn" localSheetId="0" hidden="1">"column"</definedName>
    <definedName name="N" localSheetId="0">Model!$K$2</definedName>
    <definedName name="NGROUPS">Model!$F$2</definedName>
    <definedName name="TIMELIMIT">Model!$B$2</definedName>
    <definedName name="weights" localSheetId="0">OFFSET(Model!$A$6,0,0,COUNTA(Model!$A:$A)-3,3)</definedName>
    <definedName name="weights.dirn" localSheetId="0" hidden="1">"row"</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 l="1"/>
  <c r="E6" i="1" l="1"/>
  <c r="E7" i="1"/>
  <c r="E8" i="1"/>
  <c r="E9" i="1"/>
  <c r="E10" i="1"/>
  <c r="E11" i="1"/>
</calcChain>
</file>

<file path=xl/sharedStrings.xml><?xml version="1.0" encoding="utf-8"?>
<sst xmlns="http://schemas.openxmlformats.org/spreadsheetml/2006/main" count="38" uniqueCount="23">
  <si>
    <t>Group</t>
  </si>
  <si>
    <t>A</t>
  </si>
  <si>
    <t>B</t>
  </si>
  <si>
    <t>C</t>
  </si>
  <si>
    <t>Number</t>
  </si>
  <si>
    <t>ID</t>
  </si>
  <si>
    <t>D</t>
  </si>
  <si>
    <t>Time limit</t>
  </si>
  <si>
    <t>(seconds)</t>
  </si>
  <si>
    <t>(number of groups)</t>
  </si>
  <si>
    <t>Include =&gt;</t>
  </si>
  <si>
    <t>Name</t>
  </si>
  <si>
    <t>Gender</t>
  </si>
  <si>
    <t>Sector</t>
  </si>
  <si>
    <t>E</t>
  </si>
  <si>
    <t>F</t>
  </si>
  <si>
    <t>M</t>
  </si>
  <si>
    <t>People</t>
  </si>
  <si>
    <t>Variable</t>
  </si>
  <si>
    <t>Factor</t>
  </si>
  <si>
    <t>Importance</t>
  </si>
  <si>
    <t>Age</t>
  </si>
  <si>
    <t>I have tried to make this easier to use. Paste your data starting in Cell F6. If the data is numerical, it will attempt to create groups with equal mean and variance. If it is categorical then the program will attempt to create groups with an equal number of each factor. Type the number of groups you want in the ORANGE box. You can also set a timelimit (currently 60 seconds). To include a column, you MUST write the word TRUE in the cell above the title. Otherwise the column will be ignored. You can specify the importance of variables using the left table (bigger means more important). By default, everything has a value 1. These values help "nudge" the solution in the correct direction. Due to the interaction between the weights, it may not always do what you think it should do. You might have to play around with the weights to get the solution you want. You can also set the importance of a categorical variable to be negative. This tries to do the opposite and make groups comprised of entities that belong to the same category, instead of evenly dispersing them between the groups.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</si>
</sst>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i/>
      <sz val="11"/>
      <color rgb="FF7F7F7F"/>
      <name val="Calibri"/>
      <family val="2"/>
      <scheme val="minor"/>
    </font>
    <font>
      <b/>
      <sz val="11"/>
      <color rgb="FFFA7D00"/>
      <name val="Calibri"/>
      <family val="2"/>
      <scheme val="minor"/>
    </font>
  </fonts>
  <fills count="6">
    <fill>
      <patternFill patternType="none"/>
    </fill>
    <fill>
      <patternFill patternType="gray125"/>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4" fillId="0" borderId="0" applyNumberFormat="0" applyFill="0" applyBorder="0" applyAlignment="0" applyProtection="0"/>
    <xf numFmtId="0" fontId="5" fillId="5" borderId="1" applyNumberFormat="0" applyAlignment="0" applyProtection="0"/>
  </cellStyleXfs>
  <cellXfs count="10">
    <xf numFmtId="0" fontId="0" fillId="0" borderId="0" xfId="0"/>
    <xf numFmtId="0" fontId="3" fillId="4" borderId="1" xfId="3"/>
    <xf numFmtId="0" fontId="4" fillId="0" borderId="0" xfId="4"/>
    <xf numFmtId="0" fontId="1" fillId="2" borderId="0" xfId="1"/>
    <xf numFmtId="0" fontId="2" fillId="3" borderId="0" xfId="2"/>
    <xf numFmtId="0" fontId="0" fillId="0" borderId="0" xfId="0" applyAlignment="1"/>
    <xf numFmtId="0" fontId="4" fillId="0" borderId="0" xfId="4" applyAlignment="1"/>
    <xf numFmtId="0" fontId="1" fillId="2" borderId="0" xfId="1" applyAlignment="1"/>
    <xf numFmtId="0" fontId="5" fillId="5" borderId="1" xfId="5"/>
    <xf numFmtId="0" fontId="4" fillId="0" borderId="0" xfId="4" applyAlignment="1">
      <alignment horizontal="left" vertical="center" wrapText="1"/>
    </xf>
  </cellXfs>
  <cellStyles count="6">
    <cellStyle name="Bad" xfId="1" builtinId="27"/>
    <cellStyle name="Calculation" xfId="5" builtinId="22"/>
    <cellStyle name="Explanatory Text" xfId="4" builtinId="53"/>
    <cellStyle name="Input" xfId="3" builtinId="20"/>
    <cellStyle name="Neutral" xfId="2" builtinId="28"/>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E5:J11" totalsRowShown="0">
  <autoFilter ref="E5:J11"/>
  <tableColumns count="6">
    <tableColumn id="1" name="ID" dataDxfId="0" dataCellStyle="Bad">
      <calculatedColumnFormula>ROW()-5</calculatedColumnFormula>
    </tableColumn>
    <tableColumn id="2" name="Group" dataCellStyle="Neutral"/>
    <tableColumn id="3" name="Name"/>
    <tableColumn id="5" name="Gender"/>
    <tableColumn id="6" name="Sector"/>
    <tableColumn id="4" name="Age"/>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5:C8" totalsRowShown="0">
  <autoFilter ref="A5:C8"/>
  <tableColumns count="3">
    <tableColumn id="1" name="Variable"/>
    <tableColumn id="2" name="Factor"/>
    <tableColumn id="3" name="Importanc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abSelected="1" workbookViewId="0">
      <selection activeCell="C17" sqref="C17"/>
    </sheetView>
  </sheetViews>
  <sheetFormatPr defaultRowHeight="15" x14ac:dyDescent="0.25"/>
  <cols>
    <col min="1" max="1" width="10.5703125" customWidth="1"/>
    <col min="2" max="2" width="10" bestFit="1" customWidth="1"/>
    <col min="3" max="3" width="13.28515625" customWidth="1"/>
  </cols>
  <sheetData>
    <row r="1" spans="1:11" ht="198" customHeight="1" x14ac:dyDescent="0.25">
      <c r="A1" s="9" t="s">
        <v>22</v>
      </c>
      <c r="B1" s="9"/>
      <c r="C1" s="9"/>
      <c r="D1" s="9"/>
      <c r="E1" s="9"/>
      <c r="F1" s="9"/>
      <c r="G1" s="9"/>
      <c r="H1" s="9"/>
      <c r="I1" s="9"/>
      <c r="J1" s="9"/>
      <c r="K1" s="9"/>
    </row>
    <row r="2" spans="1:11" x14ac:dyDescent="0.25">
      <c r="A2" s="2" t="s">
        <v>7</v>
      </c>
      <c r="B2" s="1">
        <v>60</v>
      </c>
      <c r="C2" s="2" t="s">
        <v>8</v>
      </c>
      <c r="E2" s="2" t="s">
        <v>4</v>
      </c>
      <c r="F2" s="1">
        <v>2</v>
      </c>
      <c r="G2" s="2" t="s">
        <v>9</v>
      </c>
      <c r="J2" t="s">
        <v>17</v>
      </c>
      <c r="K2" s="8">
        <f>COUNTA(E:E)-3</f>
        <v>6</v>
      </c>
    </row>
    <row r="4" spans="1:11" s="5" customFormat="1" x14ac:dyDescent="0.25">
      <c r="E4" s="6" t="s">
        <v>10</v>
      </c>
      <c r="F4" s="7" t="b">
        <v>0</v>
      </c>
      <c r="G4" t="b">
        <v>0</v>
      </c>
      <c r="H4" t="b">
        <v>1</v>
      </c>
      <c r="I4" t="b">
        <v>1</v>
      </c>
      <c r="J4" s="5" t="b">
        <v>1</v>
      </c>
    </row>
    <row r="5" spans="1:11" x14ac:dyDescent="0.25">
      <c r="A5" t="s">
        <v>18</v>
      </c>
      <c r="B5" t="s">
        <v>19</v>
      </c>
      <c r="C5" t="s">
        <v>20</v>
      </c>
      <c r="E5" s="3" t="s">
        <v>5</v>
      </c>
      <c r="F5" s="3" t="s">
        <v>0</v>
      </c>
      <c r="G5" t="s">
        <v>11</v>
      </c>
      <c r="H5" t="s">
        <v>12</v>
      </c>
      <c r="I5" t="s">
        <v>13</v>
      </c>
      <c r="J5" t="s">
        <v>21</v>
      </c>
    </row>
    <row r="6" spans="1:11" x14ac:dyDescent="0.25">
      <c r="A6" t="s">
        <v>12</v>
      </c>
      <c r="C6">
        <v>1</v>
      </c>
      <c r="E6" s="3">
        <f t="shared" ref="E6:E11" si="0">ROW()-5</f>
        <v>1</v>
      </c>
      <c r="F6" s="4">
        <v>2</v>
      </c>
      <c r="G6" t="s">
        <v>1</v>
      </c>
      <c r="H6" t="s">
        <v>15</v>
      </c>
      <c r="I6" t="s">
        <v>1</v>
      </c>
      <c r="J6">
        <v>50</v>
      </c>
    </row>
    <row r="7" spans="1:11" x14ac:dyDescent="0.25">
      <c r="A7" t="s">
        <v>12</v>
      </c>
      <c r="B7" t="s">
        <v>15</v>
      </c>
      <c r="C7">
        <v>2</v>
      </c>
      <c r="E7" s="3">
        <f t="shared" si="0"/>
        <v>2</v>
      </c>
      <c r="F7" s="4">
        <v>2</v>
      </c>
      <c r="G7" t="s">
        <v>2</v>
      </c>
      <c r="H7" t="s">
        <v>16</v>
      </c>
      <c r="I7" t="s">
        <v>1</v>
      </c>
      <c r="J7">
        <v>35</v>
      </c>
    </row>
    <row r="8" spans="1:11" x14ac:dyDescent="0.25">
      <c r="A8" t="s">
        <v>13</v>
      </c>
      <c r="C8">
        <v>-1</v>
      </c>
      <c r="E8" s="3">
        <f t="shared" si="0"/>
        <v>3</v>
      </c>
      <c r="F8" s="4">
        <v>1</v>
      </c>
      <c r="G8" t="s">
        <v>3</v>
      </c>
      <c r="H8" t="s">
        <v>15</v>
      </c>
      <c r="I8" t="s">
        <v>2</v>
      </c>
      <c r="J8">
        <v>40</v>
      </c>
    </row>
    <row r="9" spans="1:11" x14ac:dyDescent="0.25">
      <c r="E9" s="3">
        <f t="shared" si="0"/>
        <v>4</v>
      </c>
      <c r="F9" s="4">
        <v>1</v>
      </c>
      <c r="G9" t="s">
        <v>6</v>
      </c>
      <c r="H9" t="s">
        <v>16</v>
      </c>
      <c r="I9" t="s">
        <v>2</v>
      </c>
      <c r="J9">
        <v>25</v>
      </c>
    </row>
    <row r="10" spans="1:11" x14ac:dyDescent="0.25">
      <c r="E10" s="3">
        <f t="shared" si="0"/>
        <v>5</v>
      </c>
      <c r="F10" s="4">
        <v>1</v>
      </c>
      <c r="G10" t="s">
        <v>14</v>
      </c>
      <c r="H10" t="s">
        <v>15</v>
      </c>
      <c r="I10" t="s">
        <v>2</v>
      </c>
      <c r="J10">
        <v>30</v>
      </c>
    </row>
    <row r="11" spans="1:11" x14ac:dyDescent="0.25">
      <c r="E11" s="3">
        <f t="shared" si="0"/>
        <v>6</v>
      </c>
      <c r="F11" s="4">
        <v>2</v>
      </c>
      <c r="G11" t="s">
        <v>15</v>
      </c>
      <c r="H11" t="s">
        <v>15</v>
      </c>
      <c r="I11" t="s">
        <v>3</v>
      </c>
      <c r="J11">
        <v>35</v>
      </c>
    </row>
  </sheetData>
  <mergeCells count="1">
    <mergeCell ref="A1:K1"/>
  </mergeCells>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oredFilesList xmlns:xsi="http://www.w3.org/2001/XMLSchema-instance" xmlns:xsd="http://www.w3.org/2001/XMLSchema" xmlns="http://opensolver.org" xml:space="preserve" Version="01.00">
  <StoredFiles>
    <StoredFile>
      <FileName>Untitled</FileName>
      <LanguageName>PuLP</LanguageName>
      <ModelPaneVisible>true</ModelPaneVisible>
      <ModelSettings/>
      <FileText>from pulp import *
from copy import deepcopy
from math import sqrt
def mean(x):
    return sum(x) / len(x)
def var(x):
    u = mean(x)
    return sum([pow(i - u, 2) for i in x]) / len(x)
# The model
model = LpProblem("Generic Group Allocator", LpMinimize)
# number of entities
n = len(ID)
entities = range(1, n + 1)
# data
v_list = []
v_data = dict()
c_list = []
c_data = dict()
for c in COLS:
    if INCLUDE[c] != True:
        continue
    if type(df[ID[1], c]) == str:
        c_list.append(c)
        x = list(set([df[i,c] for i in ID]))
        for y in x:
            c_data[c] = dict()
        for i in ID:
            y = df[i, c]
            if c_data[c].has_key(y):
                c_data[c][y] += 1. / n
            else:
                c_data[c][y] = 1. / n
    else:
        v_list.append(c)
        v_data[c] = dict()
        v_data[c]["mean"] = mean([df[i, c] for i in ID])
        v_data[c]["var"] = var([df[i, c] for i in ID])
# group size
groups = range(1, int(NGROUPS) + 1)
k = NGROUPS - (n - int(n / NGROUPS) * NGROUPS)
group_size = dict()
for g in groups:
    if g &lt;= k:
        group_size[g] = int(n / NGROUPS)
    else:
        group_size[g] = int(n / NGROUPS) + 1
# List of tuple indices
tuples = dict()
tuples['entity'] = [(i, g) for i in entities for g in groups]
for c in c_list:
    tuples[c] = [(l, g) for l in list(set([df[i, c] for i in ID])) for g in groups]
# variables
variables = dict()
bin_variables = dict()
variables['x'] = LpVariable.dicts('x', tuples['entity'], None, None, LpBinary)
for c in c_list:
    # Penalty variables for violating categorical constraints
    variables[c] = LpVariable.dicts('%s_violation' % c, tuples[c], 0, n)
    bin_variables[c] = LpVariable.dicts('%s_binary' % c, tuples[c], None, None, LpBinary)
for v in v_list:
    # Numerical variables
    variables[v] = dict()
    # Smallest mean
    variables[v]['mean_min'] = LpVariable('%s_mean_min' % v, None, None)
    # Largest mean
    variables[v]['mean_max'] = LpVariable('%s_mean_max' % v, None, None)
    # Smallest variance
    variables[v]['var_min'] = LpVariable('%s_var_min' % v, 0, None)
    # Largest variance
    variables[v]['var_max'] = LpVariable('%s_var_max' % v, 0, None)
#
# =================================
#   Objective
#
v_weights = {}
for v in v_list:
    v_weights[v] = 1.
c_weights = {}
f_weights = deepcopy(c_data)
for c in c_list:
    c_weights[c] = 1.
    for cc in f_weights[c]:
        f_weights[c][cc] = 1.
for w in weights:
    if len(w) == 2:
        # Variable
        if w[0] in v_list:
            v_weights[w[0]] = w[1]
        else:
            c_weights[w[0]] = w[1]
    elif len(w) == 3:
        # Variable and factor
        f_weights[w[0]][w[1]] = w[2]
    else:
        raise("This isn't right")
#
# =================================
#   Objective
#
obj = None
for v in v_list:
    obj += v_weights[v] * (variables[v]['mean_max'] - variables[v]['mean_min']) / v_data[v]["mean"]
    obj += v_weights[v] * (variables[v]['var_max'] - variables[v]['var_min']) / v_data[v]["var"]
for c in c_list:
    obj += 1e4 * lpSum([abs(c_weights[c] * f_weights[c][i]) * variables[c][(i,j)] for (i,j) in tuples[c]])
model += obj
#
# =================================
#   Constraints
#
for e in entities:
    model += lpSum([variables['x'][(e,g)] for g in groups]) == 1, "entity_%s" % e
for g in groups:
    model += lpSum([variables['x'][(i,g)] for i in entities]) == group_size[g], "c%s" % g
    for v in v_list:
        model += lpSum([df[i, v] * variables["x"][(i, g)] for i in entities]) &gt;= group_size[g] * variables[v]["mean_min"]
        model += lpSum([df[i, v] * variables["x"][(i, g)] for i in entities]) &lt;= group_size[g] * variables[v]["mean_max"]
        model += lpSum([pow(df[i, v] - v_data[v]["mean"], 2) * variables["x"][(i, g)] for i in entities]) &gt;= group_size[g] * variables[v]["var_min"]
        model += lpSum([pow(df[i, v] - v_data[v]["mean"], 2) * variables["x"][(i, g)] for i in entities]) &lt;= group_size[g] * variables[v]["var_max"]
    for c in c_list:
        for l in c_data[c].keys():
            if c_weights[c] * f_weights[c][l] &gt;= 0:
                model += lpSum([variables["x"][(i, g)] for i in entities if df[i, c] == l]) + variables[c][(l, g)] &gt;= int(c_data[c][l] * group_size[g])
                model += lpSum([variables["x"][(i, g)] for i in entities if df[i, c] == l]) - variables[c][(l, g)] &lt;= int(c_data[c][l] * group_size[g]) + 1
            else:
                model += variables[c][(l, g)] &gt;= lpSum([variables["x"][(i, g)] for i in entities if df[i, c] == l]) - bin_variables[c][(l, g)] * sum(1 for i in entities if df[i, c] == l)
                model += variables[c][(l, g)] &gt;= sum(1 for i in entities if df[i, c] == l) * bin_variables[c][(l, g)] - lpSum([variables["x"][(i, g)] for i in entities if df[i, c] == l])
# Solve
try:
    # New PuLP needs this
    if getattr(solvers, "COIN_CMD", None) is not None:
        model.solve(solvers.COIN_CMD(maxSeconds=TIMELIMIT))
    elif getattr(solvers, "PULP_CBC_CMD", None) is not None:
        model.solve(solvers.PULP_CBC_CMD(maxSeconds=TIMELIMIT))
except:
    raise(Exception("Unable to call PuLP Solver"))
# Return to sheet
for (i, g) in tuples["entity"]:
    if variables["x"][(i, g)].value() &gt; 0.95:
        df[i, "Group"] = g
print("Finished!")
if LpStatus[model.status] != "Optimal":
    raise(Exception("Model not solved correctly. Did you set a numeric importance factor to some negative number?"))
for v in v_list:
    print("\nNumeric Variable: %s (mean, sd)" % v)
    for g in groups:
        mn = sum([df[i, v] * variables["x"][(i, g)].value() for i in entities]) / group_size[g]
        s = sum([pow(df[i, v] - v_data[v]["mean"], 2) * variables["x"][(i, g)].value() for i in entities]) / group_size[g]
        print("\tGroup %d: (%f, %f)" %(g, mn, sqrt(s)))
for c in c_list:
    print("\nCategoric Variable: %s" % c)
    for f in c_data[c]:
        print("\tLevel: %s" % f)
        _flag = True
        for g in groups:
            if variables[c][(f,g)].value() &gt; 0.1:
                print("\t\tGroup %d: outliers = %d" %(g, variables[c][(f,g)].value()))
                print("\t\tGroup %d: bin = %d" %(g, bin_variables[c][(f,g)].value()))
                _flag = False
        if _flag:
            print("\t\tNo outliers")
</FileText>
      <ParentWorksheetName>Model</ParentWorksheetName>
    </StoredFile>
  </StoredFiles>
</StoredFilesList>
</file>

<file path=customXml/itemProps1.xml><?xml version="1.0" encoding="utf-8"?>
<ds:datastoreItem xmlns:ds="http://schemas.openxmlformats.org/officeDocument/2006/customXml" ds:itemID="{6DBA1BE2-7D72-4092-B3B5-35E22D60A89B}">
  <ds:schemaRefs>
    <ds:schemaRef ds:uri="http://www.w3.org/2001/XMLSchema"/>
    <ds:schemaRef ds:uri="http://opensolver.org"/>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Model</vt:lpstr>
      <vt:lpstr>Model!N</vt:lpstr>
      <vt:lpstr>NGROUPS</vt:lpstr>
      <vt:lpstr>TIMELIMIT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Oscar Macleod Dowson</cp:lastModifiedBy>
  <dcterms:created xsi:type="dcterms:W3CDTF">2015-08-20T13:53:08Z</dcterms:created>
  <dcterms:modified xsi:type="dcterms:W3CDTF">2017-02-06T20:20:34Z</dcterms:modified>
</cp:coreProperties>
</file>