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Source Code\group-allocator\"/>
    </mc:Choice>
  </mc:AlternateContent>
  <bookViews>
    <workbookView xWindow="0" yWindow="0" windowWidth="10005" windowHeight="7905" tabRatio="870" activeTab="1"/>
  </bookViews>
  <sheets>
    <sheet name="Instructions" sheetId="17" r:id="rId1"/>
    <sheet name="Student_Data" sheetId="3" r:id="rId2"/>
    <sheet name="Summary_Results" sheetId="7" r:id="rId3"/>
    <sheet name="GPA_Chart" sheetId="902" r:id="rId4"/>
    <sheet name="Gender_Chart" sheetId="903" r:id="rId5"/>
    <sheet name="Civil_Chart" sheetId="904" r:id="rId6"/>
    <sheet name="Electrical_Chart" sheetId="905" r:id="rId7"/>
    <sheet name="CompSys_Chart" sheetId="906" r:id="rId8"/>
    <sheet name="Software_Chart" sheetId="907" r:id="rId9"/>
    <sheet name="Mechatronics_Chart" sheetId="908" r:id="rId10"/>
    <sheet name="Chemmat_Chart" sheetId="909" r:id="rId11"/>
    <sheet name="Mechanical_Chart" sheetId="910" r:id="rId12"/>
    <sheet name="Biomedical_Chart" sheetId="911" r:id="rId13"/>
    <sheet name="EngSci_Chart" sheetId="912" r:id="rId14"/>
    <sheet name="European(E)_Chart" sheetId="913" r:id="rId15"/>
    <sheet name="Pacific(E)_Chart" sheetId="914" r:id="rId16"/>
    <sheet name="Indian(E)_Chart" sheetId="915" r:id="rId17"/>
    <sheet name="Asian(E)_Chart" sheetId="916" r:id="rId18"/>
  </sheets>
  <definedNames>
    <definedName name="chart_only" localSheetId="1">Student_Data!$K$4</definedName>
    <definedName name="ethnicity" localSheetId="1">OFFSET(Student_Data!$D$2,0,0,COUNTA(Student_Data!$A:$A)-1,1)</definedName>
    <definedName name="ethnicity.badindex" localSheetId="1" hidden="1">1</definedName>
    <definedName name="ethnicity.rowindex" localSheetId="1" hidden="1">Student_Data!STUDENTS</definedName>
    <definedName name="ethnicity.rowindex.dirn" localSheetId="1" hidden="1">"row"</definedName>
    <definedName name="factor_eth" localSheetId="1">Student_Data!$K$31</definedName>
    <definedName name="factor_gender" localSheetId="1">Student_Data!$K$30</definedName>
    <definedName name="factor_gpamean" localSheetId="1">Student_Data!$K$27</definedName>
    <definedName name="factor_gpavar" localSheetId="1">Student_Data!$K$28</definedName>
    <definedName name="factor_out" localSheetId="1">Student_Data!$K$32</definedName>
    <definedName name="factor_spec" localSheetId="1">Student_Data!$K$29</definedName>
    <definedName name="gender" localSheetId="1">OFFSET(Student_Data!$C$2,0,0,COUNTA(Student_Data!$A:$A)-1,1)</definedName>
    <definedName name="gender.badindex" localSheetId="1" hidden="1">1</definedName>
    <definedName name="gender.rowindex" localSheetId="1" hidden="1">Student_Data!STUDENTS</definedName>
    <definedName name="gender.rowindex.dirn" localSheetId="1" hidden="1">"row"</definedName>
    <definedName name="gpa" localSheetId="1">OFFSET(Student_Data!$E$2,0,0,COUNTA(Student_Data!$A:$A)-1,1)</definedName>
    <definedName name="gpa.badindex" localSheetId="1" hidden="1">1</definedName>
    <definedName name="gpa.rowindex" localSheetId="1" hidden="1">Student_Data!STUDENTS</definedName>
    <definedName name="gpa.rowindex.dirn" localSheetId="1" hidden="1">"row"</definedName>
    <definedName name="groups" localSheetId="1">OFFSET(Student_Data!$H$2,0,0,COUNTA(Student_Data!$A:$A)-1,1)</definedName>
    <definedName name="groups.badindex" localSheetId="1" hidden="1">1</definedName>
    <definedName name="groups.rowindex" localSheetId="1" hidden="1">Student_Data!STUDENTS</definedName>
    <definedName name="groups.rowindex.dirn" localSheetId="1" hidden="1">"row"</definedName>
    <definedName name="NAMES" localSheetId="1">OFFSET(Student_Data!$B$2,0,0,COUNTA(Student_Data!$A$2:$A$1000),1)</definedName>
    <definedName name="NAMES.badindex" localSheetId="1" hidden="1">1</definedName>
    <definedName name="NAMES.rowindex" localSheetId="1" hidden="1">Student_Data!STUDENTS</definedName>
    <definedName name="NAMES.rowindex.dirn" localSheetId="1" hidden="1">"row"</definedName>
    <definedName name="number_groups" localSheetId="1">Student_Data!$K$2</definedName>
    <definedName name="specialisation" localSheetId="1">OFFSET(Student_Data!$G$2,0,0,COUNTA(Student_Data!$A:$A)-1,1)</definedName>
    <definedName name="specialisation.badindex" localSheetId="1" hidden="1">1</definedName>
    <definedName name="specialisation.rowindex" localSheetId="1" hidden="1">Student_Data!STUDENTS</definedName>
    <definedName name="specialisation.rowindex.dirn" localSheetId="1" hidden="1">"row"</definedName>
    <definedName name="STUDENTS" localSheetId="1">OFFSET(Student_Data!$A$2,0,0,COUNTA(Student_Data!$A:$A)-1,1)</definedName>
    <definedName name="STUDENTS.dirn" localSheetId="1" hidden="1">"row"</definedName>
    <definedName name="test.dirn" localSheetId="1" hidden="1">"row"</definedName>
    <definedName name="time_limit" localSheetId="1">Student_Data!$K$3</definedName>
    <definedName name="UPI" localSheetId="1">OFFSET(Student_Data!$F$2,0,0,COUNTA(Student_Data!$A:$A)-1,1)</definedName>
    <definedName name="UPI.badindex" localSheetId="1" hidden="1">1</definedName>
    <definedName name="UPI.rowindex" localSheetId="1" hidden="1">Student_Data!STUDENTS</definedName>
    <definedName name="UPI.rowindex.dirn" localSheetId="1" hidden="1">"row"</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5" i="3" l="1"/>
  <c r="K11" i="3" l="1"/>
  <c r="K10" i="3"/>
  <c r="K9" i="3"/>
  <c r="K19" i="3" l="1" a="1"/>
  <c r="K19" i="3" s="1"/>
  <c r="K18" i="3" a="1"/>
  <c r="K18" i="3" s="1"/>
  <c r="K17" i="3" a="1"/>
  <c r="K17" i="3" s="1"/>
  <c r="K15" i="3"/>
  <c r="K14" i="3"/>
  <c r="K12" i="3"/>
  <c r="K8" i="3" l="1"/>
  <c r="M14" i="3"/>
  <c r="K7" i="3" l="1"/>
  <c r="M7" i="3" s="1"/>
</calcChain>
</file>

<file path=xl/comments1.xml><?xml version="1.0" encoding="utf-8"?>
<comments xmlns="http://schemas.openxmlformats.org/spreadsheetml/2006/main">
  <authors>
    <author>Oscar</author>
    <author>Michael Fairley</author>
  </authors>
  <commentList>
    <comment ref="K2" authorId="0" shapeId="0">
      <text>
        <r>
          <rPr>
            <b/>
            <sz val="9"/>
            <color indexed="81"/>
            <rFont val="Tahoma"/>
            <family val="2"/>
          </rPr>
          <t>Oscar:</t>
        </r>
        <r>
          <rPr>
            <sz val="9"/>
            <color indexed="81"/>
            <rFont val="Tahoma"/>
            <family val="2"/>
          </rPr>
          <t xml:space="preserve">
Number of groups to allocate students to</t>
        </r>
      </text>
    </comment>
    <comment ref="K3" authorId="0" shapeId="0">
      <text>
        <r>
          <rPr>
            <b/>
            <sz val="9"/>
            <color indexed="81"/>
            <rFont val="Tahoma"/>
            <family val="2"/>
          </rPr>
          <t>Oscar:</t>
        </r>
        <r>
          <rPr>
            <sz val="9"/>
            <color indexed="81"/>
            <rFont val="Tahoma"/>
            <family val="2"/>
          </rPr>
          <t xml:space="preserve">
Time limit for algorithm to allocate groups (longer times may result in better solutions)</t>
        </r>
      </text>
    </comment>
    <comment ref="K4" authorId="1" shapeId="0">
      <text>
        <r>
          <rPr>
            <b/>
            <sz val="9"/>
            <color indexed="81"/>
            <rFont val="Tahoma"/>
            <family val="2"/>
          </rPr>
          <t>Michael Fairley:</t>
        </r>
        <r>
          <rPr>
            <sz val="9"/>
            <color indexed="81"/>
            <rFont val="Tahoma"/>
            <family val="2"/>
          </rPr>
          <t xml:space="preserve">
Set this to "Yes" if you want to only chart an existing allocation without running the optimisation model.</t>
        </r>
      </text>
    </comment>
  </commentList>
</comments>
</file>

<file path=xl/sharedStrings.xml><?xml version="1.0" encoding="utf-8"?>
<sst xmlns="http://schemas.openxmlformats.org/spreadsheetml/2006/main" count="2151" uniqueCount="95">
  <si>
    <t>Specialisation</t>
  </si>
  <si>
    <t>Gender</t>
  </si>
  <si>
    <t>Group</t>
  </si>
  <si>
    <t>ID</t>
  </si>
  <si>
    <t>Number of Groups</t>
  </si>
  <si>
    <t>Time Limit (seconds)</t>
  </si>
  <si>
    <t>Michael Fairley</t>
  </si>
  <si>
    <t>Authors</t>
  </si>
  <si>
    <t>Oscar Dowson</t>
  </si>
  <si>
    <t>Date</t>
  </si>
  <si>
    <t>Options</t>
  </si>
  <si>
    <t>Maximum GPA</t>
  </si>
  <si>
    <t>Minimum GPA</t>
  </si>
  <si>
    <t>Complete data for every student?</t>
  </si>
  <si>
    <t>Data Checks</t>
  </si>
  <si>
    <t>Less than or equal to 9?</t>
  </si>
  <si>
    <t>Number of Unique Specialisations</t>
  </si>
  <si>
    <t>Number of Unique Genders</t>
  </si>
  <si>
    <t>Number of Unique Ethnicities</t>
  </si>
  <si>
    <t>Number of GPAs Recorded</t>
  </si>
  <si>
    <t>Number of Specialisations Recorded</t>
  </si>
  <si>
    <t>Number of Genders Recorded</t>
  </si>
  <si>
    <t>Number of Ethnicities Recorded</t>
  </si>
  <si>
    <t>Number of IDs Recorded</t>
  </si>
  <si>
    <t>Number of Names Recoded</t>
  </si>
  <si>
    <t>Females</t>
  </si>
  <si>
    <t>Males</t>
  </si>
  <si>
    <t>Mean GPA</t>
  </si>
  <si>
    <t>GPA Variance</t>
  </si>
  <si>
    <t>Name</t>
  </si>
  <si>
    <t>Ensure there are no blank rows in the data.</t>
  </si>
  <si>
    <t>Step 1</t>
  </si>
  <si>
    <t>Download the latest version of SolverStudio from www.solverstudio.org and install it.</t>
  </si>
  <si>
    <t>Step 2</t>
  </si>
  <si>
    <t>Step 3</t>
  </si>
  <si>
    <t>Under "Options" enter the number of groups you wish to make and the time limit in seconds for running the optimisation (default is 60 seconds)</t>
  </si>
  <si>
    <t>Step 4</t>
  </si>
  <si>
    <t>Step 5</t>
  </si>
  <si>
    <t>Step 6</t>
  </si>
  <si>
    <t>About and Support</t>
  </si>
  <si>
    <t>Please contact the authors for technical support, bug reports or general queries.</t>
  </si>
  <si>
    <t>Students</t>
  </si>
  <si>
    <t>odow003@aucklanduni.ac.nz</t>
  </si>
  <si>
    <t>mfai035@aucklanduni.ac.nz</t>
  </si>
  <si>
    <t>Ethnic Group</t>
  </si>
  <si>
    <t>Cumulative GPA</t>
  </si>
  <si>
    <t>UPI</t>
  </si>
  <si>
    <t>Allocated Group</t>
  </si>
  <si>
    <t>Whole Class</t>
  </si>
  <si>
    <t>What to do if you encounter an error</t>
  </si>
  <si>
    <t>Take screenshots of the error message and "Model Output" window if you encounter any errors.</t>
  </si>
  <si>
    <t>If an error message appears like the one in the screenshot below, please screenshot it. Then, while in the "Student_Data" sheet,  go to the "Data" tab at the top of the Excel interface and click "Show Model" in the SolverStudio area, a side window will appear showing source code and a "Model Output" window at the bottom. Take a screenshot of the "Model Output" window. Send both screenshots to the authors for help.</t>
  </si>
  <si>
    <t>Copy and paste your student data into the appropriate place in the "Student_Data" sheet.</t>
  </si>
  <si>
    <t>Mechatronics</t>
  </si>
  <si>
    <t>Biomedical</t>
  </si>
  <si>
    <t>Civil</t>
  </si>
  <si>
    <t>Electrical</t>
  </si>
  <si>
    <t>Mechanical</t>
  </si>
  <si>
    <t>Software</t>
  </si>
  <si>
    <t>Chemmat</t>
  </si>
  <si>
    <t>European</t>
  </si>
  <si>
    <t>Pacific</t>
  </si>
  <si>
    <t>Indian</t>
  </si>
  <si>
    <t>Asian</t>
  </si>
  <si>
    <t>EngSci</t>
  </si>
  <si>
    <t>CompSys</t>
  </si>
  <si>
    <t>gpa_min</t>
  </si>
  <si>
    <t>gpa_q1</t>
  </si>
  <si>
    <t>gpa_median</t>
  </si>
  <si>
    <t>gpa_q3</t>
  </si>
  <si>
    <t>gpa_max</t>
  </si>
  <si>
    <t>gpa_d_min</t>
  </si>
  <si>
    <t>gpa_d_q1</t>
  </si>
  <si>
    <t>gpa_d_median</t>
  </si>
  <si>
    <t>gpa_d_q3</t>
  </si>
  <si>
    <t>gpa_d_max</t>
  </si>
  <si>
    <t>Not Applicable</t>
  </si>
  <si>
    <t>Male</t>
  </si>
  <si>
    <t>Female</t>
  </si>
  <si>
    <t>No</t>
  </si>
  <si>
    <t>Greater than 0?</t>
  </si>
  <si>
    <t>You may set Ethnic Group or Specialisation to exactly "Not Applicable" (without quotes) for certain students</t>
  </si>
  <si>
    <t>Look at data checks before allocating groups!</t>
  </si>
  <si>
    <t>Only chart existing allocation (do not run model)</t>
  </si>
  <si>
    <t>Advanced</t>
  </si>
  <si>
    <t>Weighting Factors</t>
  </si>
  <si>
    <t>Value (default = 1)</t>
  </si>
  <si>
    <t>Ethnicity</t>
  </si>
  <si>
    <t>Outstanding GPA Students</t>
  </si>
  <si>
    <t>You may adjust the weighting factors to make factors more or less important in the allocation.</t>
  </si>
  <si>
    <t>E.g. A weighting factor of 0 for Gender will mean the model will disregard balancing gender amongst the groups.</t>
  </si>
  <si>
    <t>This spreadsheet runs an integer programming model using PuLP and SolverStudio. The model optimises the allocation of students to a set number of groups by balancing GPA, specialisation, gender, and ethnicity. The spreadsheet produces graphs indicating the quality of the solution.</t>
  </si>
  <si>
    <t>Check that all the data checks have passed. All checks should say "Yes". If you see a "No"' then you may need to check your data for missing entries, invalid entries etc. You can specify "Not Applicable" (without quotes) for a student's ethnicity or specialisation if appropriate.</t>
  </si>
  <si>
    <t>Click "Solve Model" under the "Data" tab in the ribbon at the top of the window. The optimisation will begun to run and will take the time specified in the options plus additional time to report on the solution. You will receive a message indicating that the optimisation is running, and a command line window may appear showing output of the model. Excel may slow down during this process. This is normal. Note: You must be on the "Student_Data" sheet in order to click "Solve Model" and have the optimisation run.</t>
  </si>
  <si>
    <t>When the optimisation has finished running you will automatically be taken to the Summary_Results sheet containing tables of results. You will also find sheets with charts that you can look at to easily see the quality of the solution provided by the optimisation. In addition, a new Excel workbook will have been created and placed in the same directory as this file. This workbook will contain a list of all the groups and the students in each so that you can easily share the allocation with 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</si>
</sst>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rgb="FF3F3F76"/>
      <name val="Calibri"/>
      <family val="2"/>
      <scheme val="minor"/>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8"/>
      <color theme="0"/>
      <name val="Calibri"/>
      <family val="2"/>
      <scheme val="minor"/>
    </font>
    <font>
      <sz val="11"/>
      <color rgb="FF006100"/>
      <name val="Calibri"/>
      <family val="2"/>
      <scheme val="minor"/>
    </font>
    <font>
      <sz val="11"/>
      <color rgb="FF9C0006"/>
      <name val="Calibri"/>
      <family val="2"/>
      <scheme val="minor"/>
    </font>
    <font>
      <sz val="10"/>
      <name val="Arial Unicode MS"/>
      <family val="2"/>
    </font>
  </fonts>
  <fills count="11">
    <fill>
      <patternFill patternType="none"/>
    </fill>
    <fill>
      <patternFill patternType="gray125"/>
    </fill>
    <fill>
      <patternFill patternType="solid">
        <fgColor rgb="FFFFCC99"/>
      </patternFill>
    </fill>
    <fill>
      <patternFill patternType="solid">
        <fgColor theme="8"/>
      </patternFill>
    </fill>
    <fill>
      <patternFill patternType="solid">
        <fgColor rgb="FFFB130D"/>
        <bgColor indexed="64"/>
      </patternFill>
    </fill>
    <fill>
      <patternFill patternType="solid">
        <fgColor rgb="FFC6EFCE"/>
      </patternFill>
    </fill>
    <fill>
      <patternFill patternType="solid">
        <fgColor rgb="FFFFC7CE"/>
      </patternFill>
    </fill>
    <fill>
      <patternFill patternType="solid">
        <fgColor theme="6"/>
      </patternFill>
    </fill>
    <fill>
      <patternFill patternType="solid">
        <fgColor theme="9"/>
      </patternFill>
    </fill>
    <fill>
      <patternFill patternType="solid">
        <fgColor theme="4"/>
        <bgColor indexed="64"/>
      </patternFill>
    </fill>
    <fill>
      <patternFill patternType="solid">
        <fgColor theme="5"/>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1">
    <xf numFmtId="0" fontId="0" fillId="0" borderId="0"/>
    <xf numFmtId="0" fontId="1" fillId="2" borderId="1" applyNumberFormat="0" applyAlignment="0" applyProtection="0"/>
    <xf numFmtId="0" fontId="2" fillId="0" borderId="0" applyNumberFormat="0" applyFill="0" applyBorder="0" applyAlignment="0" applyProtection="0"/>
    <xf numFmtId="0" fontId="6" fillId="3" borderId="0" applyNumberFormat="0" applyBorder="0" applyAlignment="0" applyProtection="0"/>
    <xf numFmtId="0" fontId="5" fillId="0" borderId="0" applyNumberFormat="0" applyFill="0" applyBorder="0" applyAlignment="0" applyProtection="0"/>
    <xf numFmtId="0" fontId="6" fillId="4" borderId="0" applyBorder="0" applyAlignment="0" applyProtection="0"/>
    <xf numFmtId="0" fontId="10" fillId="5" borderId="0" applyNumberFormat="0" applyBorder="0" applyAlignment="0" applyProtection="0"/>
    <xf numFmtId="0" fontId="11"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2" fillId="0" borderId="0"/>
  </cellStyleXfs>
  <cellXfs count="55">
    <xf numFmtId="0" fontId="0" fillId="0" borderId="0" xfId="0"/>
    <xf numFmtId="0" fontId="1" fillId="2" borderId="1" xfId="1"/>
    <xf numFmtId="0" fontId="0" fillId="0" borderId="0" xfId="0" applyBorder="1"/>
    <xf numFmtId="0" fontId="7" fillId="0" borderId="0" xfId="0" applyFont="1" applyAlignment="1">
      <alignment vertical="top" wrapText="1"/>
    </xf>
    <xf numFmtId="0" fontId="6" fillId="3" borderId="0" xfId="3" applyBorder="1"/>
    <xf numFmtId="0" fontId="6" fillId="4" borderId="0" xfId="5" applyAlignment="1">
      <alignment vertical="top"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8" fillId="0" borderId="0" xfId="0" applyFont="1"/>
    <xf numFmtId="0" fontId="5" fillId="0" borderId="0" xfId="4" applyAlignment="1">
      <alignment vertical="top" wrapText="1"/>
    </xf>
    <xf numFmtId="0" fontId="5" fillId="0" borderId="0" xfId="4" applyAlignment="1">
      <alignment vertical="top"/>
    </xf>
    <xf numFmtId="0" fontId="9" fillId="4" borderId="0" xfId="5" applyFont="1" applyAlignment="1">
      <alignment horizontal="center"/>
    </xf>
    <xf numFmtId="0" fontId="0" fillId="0" borderId="0" xfId="0" applyBorder="1" applyAlignment="1">
      <alignment vertical="top"/>
    </xf>
    <xf numFmtId="0" fontId="9" fillId="3" borderId="2" xfId="3" applyFont="1" applyBorder="1"/>
    <xf numFmtId="0" fontId="9" fillId="3" borderId="3" xfId="3" applyFont="1" applyBorder="1"/>
    <xf numFmtId="0" fontId="9" fillId="3" borderId="4" xfId="3" applyFont="1" applyBorder="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5" fillId="0" borderId="5" xfId="4" applyBorder="1" applyAlignment="1">
      <alignment horizontal="left" vertical="top"/>
    </xf>
    <xf numFmtId="0" fontId="2" fillId="0" borderId="0" xfId="2" applyBorder="1"/>
    <xf numFmtId="164" fontId="0" fillId="0" borderId="8" xfId="0" applyNumberFormat="1" applyBorder="1"/>
    <xf numFmtId="0" fontId="0" fillId="0" borderId="0" xfId="0" applyAlignment="1">
      <alignment vertical="top" wrapText="1"/>
    </xf>
    <xf numFmtId="0" fontId="6" fillId="7" borderId="0" xfId="8"/>
    <xf numFmtId="0" fontId="0" fillId="0" borderId="0" xfId="0" applyBorder="1" applyAlignment="1">
      <alignment horizontal="center"/>
    </xf>
    <xf numFmtId="2" fontId="0" fillId="0" borderId="0" xfId="0" applyNumberFormat="1"/>
    <xf numFmtId="0" fontId="8" fillId="9" borderId="0" xfId="0" applyFont="1" applyFill="1"/>
    <xf numFmtId="0" fontId="8" fillId="10" borderId="0" xfId="0" applyFont="1" applyFill="1"/>
    <xf numFmtId="0" fontId="10" fillId="5" borderId="0" xfId="6"/>
    <xf numFmtId="2" fontId="10" fillId="5" borderId="0" xfId="6" applyNumberFormat="1"/>
    <xf numFmtId="0" fontId="10" fillId="5" borderId="13" xfId="6" applyBorder="1" applyAlignment="1">
      <alignment horizontal="left"/>
    </xf>
    <xf numFmtId="0" fontId="0" fillId="0" borderId="13" xfId="0" applyBorder="1" applyAlignment="1">
      <alignment horizontal="left"/>
    </xf>
    <xf numFmtId="0" fontId="8" fillId="0" borderId="13" xfId="0" applyFont="1" applyBorder="1" applyAlignment="1">
      <alignment horizontal="left"/>
    </xf>
    <xf numFmtId="0" fontId="6" fillId="8" borderId="0" xfId="9"/>
    <xf numFmtId="0" fontId="1" fillId="2" borderId="1" xfId="1" applyAlignment="1">
      <alignment horizontal="right"/>
    </xf>
    <xf numFmtId="0" fontId="5" fillId="0" borderId="0" xfId="0" applyFont="1" applyAlignment="1"/>
    <xf numFmtId="0" fontId="5" fillId="0" borderId="0" xfId="0" applyFont="1" applyFill="1" applyBorder="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11" fillId="6" borderId="0" xfId="7" applyAlignment="1">
      <alignment horizontal="left"/>
    </xf>
    <xf numFmtId="0" fontId="8" fillId="0" borderId="0" xfId="0" applyFont="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cellXfs>
  <cellStyles count="11">
    <cellStyle name="Accent3" xfId="8" builtinId="37"/>
    <cellStyle name="Accent5" xfId="3" builtinId="45"/>
    <cellStyle name="Accent6" xfId="9" builtinId="49"/>
    <cellStyle name="Bad" xfId="7" builtinId="27"/>
    <cellStyle name="Good" xfId="6" builtinId="26"/>
    <cellStyle name="Hyperlink" xfId="2" builtinId="8"/>
    <cellStyle name="Input" xfId="1" builtinId="20"/>
    <cellStyle name="Normal" xfId="0" builtinId="0"/>
    <cellStyle name="Normal 2" xfId="10"/>
    <cellStyle name="Red Accent 5" xfId="5"/>
    <cellStyle name="Warning Text" xfId="4" builtinId="11"/>
  </cellStyles>
  <dxfs count="2">
    <dxf>
      <font>
        <b/>
        <i val="0"/>
      </font>
      <fill>
        <patternFill>
          <bgColor rgb="FFFF0000"/>
        </patternFill>
      </fill>
    </dxf>
    <dxf>
      <fill>
        <patternFill>
          <bgColor rgb="FF00B050"/>
        </patternFill>
      </fill>
    </dxf>
  </dxfs>
  <tableStyles count="0" defaultTableStyle="TableStyleMedium2" defaultPivotStyle="PivotStyleLight16"/>
  <colors>
    <mruColors>
      <color rgb="FFFB130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5.xml"/><Relationship Id="rId13" Type="http://schemas.openxmlformats.org/officeDocument/2006/relationships/chartsheet" Target="chartsheets/sheet10.xml"/><Relationship Id="rId18" Type="http://schemas.openxmlformats.org/officeDocument/2006/relationships/chartsheet" Target="chartsheets/sheet1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chartsheet" Target="chartsheets/sheet4.xml"/><Relationship Id="rId12" Type="http://schemas.openxmlformats.org/officeDocument/2006/relationships/chartsheet" Target="chartsheets/sheet9.xml"/><Relationship Id="rId17" Type="http://schemas.openxmlformats.org/officeDocument/2006/relationships/chartsheet" Target="chartsheets/sheet14.xml"/><Relationship Id="rId2" Type="http://schemas.openxmlformats.org/officeDocument/2006/relationships/worksheet" Target="worksheets/sheet2.xml"/><Relationship Id="rId16" Type="http://schemas.openxmlformats.org/officeDocument/2006/relationships/chartsheet" Target="chartsheets/sheet1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hartsheet" Target="chartsheets/sheet8.xml"/><Relationship Id="rId5" Type="http://schemas.openxmlformats.org/officeDocument/2006/relationships/chartsheet" Target="chartsheets/sheet2.xml"/><Relationship Id="rId15" Type="http://schemas.openxmlformats.org/officeDocument/2006/relationships/chartsheet" Target="chartsheets/sheet12.xml"/><Relationship Id="rId23" Type="http://schemas.openxmlformats.org/officeDocument/2006/relationships/customXml" Target="../customXml/item1.xml"/><Relationship Id="rId10" Type="http://schemas.openxmlformats.org/officeDocument/2006/relationships/chartsheet" Target="chartsheets/sheet7.xml"/><Relationship Id="rId19" Type="http://schemas.openxmlformats.org/officeDocument/2006/relationships/theme" Target="theme/theme1.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chartsheet" Target="chartsheets/sheet11.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GPA spread per group (lines bottom to top = Min, Q1, Median, Q3, Max)</a:t>
            </a:r>
          </a:p>
        </c:rich>
      </c:tx>
      <c:layout/>
      <c:overlay val="0"/>
    </c:title>
    <c:autoTitleDeleted val="0"/>
    <c:plotArea>
      <c:layout/>
      <c:barChart>
        <c:barDir val="col"/>
        <c:grouping val="stacked"/>
        <c:varyColors val="0"/>
        <c:ser>
          <c:idx val="0"/>
          <c:order val="0"/>
          <c:spPr>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a:noFill/>
                </a14:hiddenLine>
              </a:ext>
            </a:extLst>
          </c:spPr>
          <c:invertIfNegative val="0"/>
          <c:val>
            <c:numRef>
              <c:f>Summary_Results!$Z$3:$Z$22</c:f>
              <c:numCache>
                <c:formatCode>General</c:formatCode>
                <c:ptCount val="20"/>
                <c:pt idx="0">
                  <c:v>3.4</c:v>
                </c:pt>
                <c:pt idx="1">
                  <c:v>3.08</c:v>
                </c:pt>
                <c:pt idx="2">
                  <c:v>3.25</c:v>
                </c:pt>
                <c:pt idx="3">
                  <c:v>3.34</c:v>
                </c:pt>
                <c:pt idx="4">
                  <c:v>2.31</c:v>
                </c:pt>
                <c:pt idx="5">
                  <c:v>2.74</c:v>
                </c:pt>
                <c:pt idx="6">
                  <c:v>1.9</c:v>
                </c:pt>
                <c:pt idx="7">
                  <c:v>3.35</c:v>
                </c:pt>
                <c:pt idx="8">
                  <c:v>2.94</c:v>
                </c:pt>
                <c:pt idx="9">
                  <c:v>3.49</c:v>
                </c:pt>
                <c:pt idx="10">
                  <c:v>3.14</c:v>
                </c:pt>
                <c:pt idx="11">
                  <c:v>2.56</c:v>
                </c:pt>
                <c:pt idx="12">
                  <c:v>2.83</c:v>
                </c:pt>
                <c:pt idx="13">
                  <c:v>3.6</c:v>
                </c:pt>
                <c:pt idx="14">
                  <c:v>2.58</c:v>
                </c:pt>
                <c:pt idx="15">
                  <c:v>3.55</c:v>
                </c:pt>
                <c:pt idx="16">
                  <c:v>3.23</c:v>
                </c:pt>
                <c:pt idx="17">
                  <c:v>2.89</c:v>
                </c:pt>
                <c:pt idx="18">
                  <c:v>3.07</c:v>
                </c:pt>
                <c:pt idx="19">
                  <c:v>2.63</c:v>
                </c:pt>
              </c:numCache>
            </c:numRef>
          </c:val>
        </c:ser>
        <c:ser>
          <c:idx val="1"/>
          <c:order val="1"/>
          <c:spPr>
            <a:noFill/>
            <a:ln>
              <a:noFill/>
            </a:ln>
            <a:effectLst/>
            <a:extLst>
              <a:ext uri="{909E8E84-426E-40DD-AFC4-6F175D3DCCD1}">
                <a14:hiddenFill xmlns:a14="http://schemas.microsoft.com/office/drawing/2010/main">
                  <a:solidFill>
                    <a:srgbClr val="ED7D31"/>
                  </a:solidFill>
                </a14:hiddenFill>
              </a:ext>
              <a:ext uri="{91240B29-F687-4F45-9708-019B960494DF}">
                <a14:hiddenLine xmlns:a14="http://schemas.microsoft.com/office/drawing/2010/main">
                  <a:noFill/>
                </a14:hiddenLine>
              </a:ext>
            </a:extLst>
          </c:spPr>
          <c:invertIfNegative val="0"/>
          <c:errBars>
            <c:errBarType val="minus"/>
            <c:errValType val="percentage"/>
            <c:noEndCap val="0"/>
            <c:val val="100"/>
          </c:errBars>
          <c:val>
            <c:numRef>
              <c:f>Summary_Results!$AA$3:$AA$22</c:f>
              <c:numCache>
                <c:formatCode>General</c:formatCode>
                <c:ptCount val="20"/>
                <c:pt idx="0">
                  <c:v>1.0900000000000001</c:v>
                </c:pt>
                <c:pt idx="1">
                  <c:v>0.94</c:v>
                </c:pt>
                <c:pt idx="2">
                  <c:v>0.9</c:v>
                </c:pt>
                <c:pt idx="3">
                  <c:v>1.36</c:v>
                </c:pt>
                <c:pt idx="4">
                  <c:v>2.37</c:v>
                </c:pt>
                <c:pt idx="5">
                  <c:v>1.82</c:v>
                </c:pt>
                <c:pt idx="6">
                  <c:v>2.65</c:v>
                </c:pt>
                <c:pt idx="7">
                  <c:v>1.1100000000000001</c:v>
                </c:pt>
                <c:pt idx="8">
                  <c:v>1.55</c:v>
                </c:pt>
                <c:pt idx="9">
                  <c:v>0.93</c:v>
                </c:pt>
                <c:pt idx="10">
                  <c:v>0.88</c:v>
                </c:pt>
                <c:pt idx="11">
                  <c:v>1.86</c:v>
                </c:pt>
                <c:pt idx="12">
                  <c:v>1.71</c:v>
                </c:pt>
                <c:pt idx="13">
                  <c:v>0.83</c:v>
                </c:pt>
                <c:pt idx="14">
                  <c:v>1.76</c:v>
                </c:pt>
                <c:pt idx="15">
                  <c:v>0.91</c:v>
                </c:pt>
                <c:pt idx="16">
                  <c:v>1.24</c:v>
                </c:pt>
                <c:pt idx="17">
                  <c:v>1.82</c:v>
                </c:pt>
                <c:pt idx="18">
                  <c:v>1.25</c:v>
                </c:pt>
                <c:pt idx="19">
                  <c:v>1.46</c:v>
                </c:pt>
              </c:numCache>
            </c:numRef>
          </c:val>
        </c:ser>
        <c:ser>
          <c:idx val="2"/>
          <c:order val="2"/>
          <c:spPr>
            <a:noFill/>
            <a:ln>
              <a:solidFill>
                <a:schemeClr val="tx1"/>
              </a:solidFill>
            </a:ln>
            <a:extLst>
              <a:ext uri="{909E8E84-426E-40DD-AFC4-6F175D3DCCD1}">
                <a14:hiddenFill xmlns:a14="http://schemas.microsoft.com/office/drawing/2010/main">
                  <a:solidFill>
                    <a:srgbClr val="A5A5A5"/>
                  </a:solidFill>
                </a14:hiddenFill>
              </a:ext>
            </a:extLst>
          </c:spPr>
          <c:invertIfNegative val="0"/>
          <c:val>
            <c:numRef>
              <c:f>Summary_Results!$AB$3:$AB$22</c:f>
              <c:numCache>
                <c:formatCode>General</c:formatCode>
                <c:ptCount val="20"/>
                <c:pt idx="0">
                  <c:v>0.69</c:v>
                </c:pt>
                <c:pt idx="1">
                  <c:v>1.45</c:v>
                </c:pt>
                <c:pt idx="2">
                  <c:v>1.28</c:v>
                </c:pt>
                <c:pt idx="3">
                  <c:v>0.38</c:v>
                </c:pt>
                <c:pt idx="4">
                  <c:v>0.5</c:v>
                </c:pt>
                <c:pt idx="5">
                  <c:v>0.73</c:v>
                </c:pt>
                <c:pt idx="6">
                  <c:v>0.66</c:v>
                </c:pt>
                <c:pt idx="7">
                  <c:v>0.47</c:v>
                </c:pt>
                <c:pt idx="8">
                  <c:v>0.35</c:v>
                </c:pt>
                <c:pt idx="9">
                  <c:v>0.79</c:v>
                </c:pt>
                <c:pt idx="10">
                  <c:v>1.52</c:v>
                </c:pt>
                <c:pt idx="11">
                  <c:v>0.43</c:v>
                </c:pt>
                <c:pt idx="12">
                  <c:v>0.49</c:v>
                </c:pt>
                <c:pt idx="13">
                  <c:v>0.28000000000000003</c:v>
                </c:pt>
                <c:pt idx="14">
                  <c:v>0.52</c:v>
                </c:pt>
                <c:pt idx="15">
                  <c:v>0.39</c:v>
                </c:pt>
                <c:pt idx="16">
                  <c:v>0.7</c:v>
                </c:pt>
                <c:pt idx="17">
                  <c:v>0.23</c:v>
                </c:pt>
                <c:pt idx="18">
                  <c:v>0.59</c:v>
                </c:pt>
                <c:pt idx="19">
                  <c:v>1.28</c:v>
                </c:pt>
              </c:numCache>
            </c:numRef>
          </c:val>
        </c:ser>
        <c:ser>
          <c:idx val="3"/>
          <c:order val="3"/>
          <c:spPr>
            <a:noFill/>
            <a:ln>
              <a:solidFill>
                <a:schemeClr val="tx1"/>
              </a:solidFill>
            </a:ln>
            <a:extLst>
              <a:ext uri="{909E8E84-426E-40DD-AFC4-6F175D3DCCD1}">
                <a14:hiddenFill xmlns:a14="http://schemas.microsoft.com/office/drawing/2010/main">
                  <a:solidFill>
                    <a:srgbClr val="FFC000"/>
                  </a:solidFill>
                </a14:hiddenFill>
              </a:ext>
            </a:extLst>
          </c:spPr>
          <c:invertIfNegative val="0"/>
          <c:errBars>
            <c:errBarType val="plus"/>
            <c:errValType val="cust"/>
            <c:noEndCap val="0"/>
            <c:plus>
              <c:numRef>
                <c:f>Summary_Results!$AD$3:$AD$22</c:f>
                <c:numCache>
                  <c:formatCode>General</c:formatCode>
                  <c:ptCount val="20"/>
                  <c:pt idx="0">
                    <c:v>3.09</c:v>
                  </c:pt>
                  <c:pt idx="1">
                    <c:v>0.53</c:v>
                  </c:pt>
                  <c:pt idx="2">
                    <c:v>1.77</c:v>
                  </c:pt>
                  <c:pt idx="3">
                    <c:v>3.47</c:v>
                  </c:pt>
                  <c:pt idx="4">
                    <c:v>2.35</c:v>
                  </c:pt>
                  <c:pt idx="5">
                    <c:v>3</c:v>
                  </c:pt>
                  <c:pt idx="6">
                    <c:v>1.91</c:v>
                  </c:pt>
                  <c:pt idx="7">
                    <c:v>3.36</c:v>
                  </c:pt>
                  <c:pt idx="8">
                    <c:v>2.6</c:v>
                  </c:pt>
                  <c:pt idx="9">
                    <c:v>3.22</c:v>
                  </c:pt>
                  <c:pt idx="10">
                    <c:v>0.48</c:v>
                  </c:pt>
                  <c:pt idx="11">
                    <c:v>2.12</c:v>
                  </c:pt>
                  <c:pt idx="12">
                    <c:v>3.57</c:v>
                  </c:pt>
                  <c:pt idx="13">
                    <c:v>2.85</c:v>
                  </c:pt>
                  <c:pt idx="14">
                    <c:v>1.1100000000000001</c:v>
                  </c:pt>
                  <c:pt idx="15">
                    <c:v>2.78</c:v>
                  </c:pt>
                  <c:pt idx="16">
                    <c:v>2.7</c:v>
                  </c:pt>
                  <c:pt idx="17">
                    <c:v>3.21</c:v>
                  </c:pt>
                  <c:pt idx="18">
                    <c:v>2.61</c:v>
                  </c:pt>
                  <c:pt idx="19">
                    <c:v>2.13</c:v>
                  </c:pt>
                </c:numCache>
              </c:numRef>
            </c:plus>
          </c:errBars>
          <c:val>
            <c:numRef>
              <c:f>Summary_Results!$AC$3:$AC$22</c:f>
              <c:numCache>
                <c:formatCode>General</c:formatCode>
                <c:ptCount val="20"/>
                <c:pt idx="0">
                  <c:v>0.63</c:v>
                </c:pt>
                <c:pt idx="1">
                  <c:v>0.64</c:v>
                </c:pt>
                <c:pt idx="2">
                  <c:v>0.52</c:v>
                </c:pt>
                <c:pt idx="3">
                  <c:v>0.36</c:v>
                </c:pt>
                <c:pt idx="4">
                  <c:v>0.48</c:v>
                </c:pt>
                <c:pt idx="5">
                  <c:v>0.31</c:v>
                </c:pt>
                <c:pt idx="6">
                  <c:v>0.57999999999999996</c:v>
                </c:pt>
                <c:pt idx="7">
                  <c:v>0.51</c:v>
                </c:pt>
                <c:pt idx="8">
                  <c:v>0.96</c:v>
                </c:pt>
                <c:pt idx="9">
                  <c:v>0.27</c:v>
                </c:pt>
                <c:pt idx="10">
                  <c:v>0.57999999999999996</c:v>
                </c:pt>
                <c:pt idx="11">
                  <c:v>1.04</c:v>
                </c:pt>
                <c:pt idx="12">
                  <c:v>0.4</c:v>
                </c:pt>
                <c:pt idx="13">
                  <c:v>1.34</c:v>
                </c:pt>
                <c:pt idx="14">
                  <c:v>1.1100000000000001</c:v>
                </c:pt>
                <c:pt idx="15">
                  <c:v>0.87</c:v>
                </c:pt>
                <c:pt idx="16">
                  <c:v>0.42</c:v>
                </c:pt>
                <c:pt idx="17">
                  <c:v>0.54</c:v>
                </c:pt>
                <c:pt idx="18">
                  <c:v>0.98</c:v>
                </c:pt>
                <c:pt idx="19">
                  <c:v>0.5</c:v>
                </c:pt>
              </c:numCache>
            </c:numRef>
          </c:val>
        </c:ser>
        <c:ser>
          <c:idx val="4"/>
          <c:order val="4"/>
          <c:spPr>
            <a:noFill/>
            <a:ln>
              <a:noFill/>
            </a:ln>
            <a:effectLst/>
            <a:extLst>
              <a:ext uri="{909E8E84-426E-40DD-AFC4-6F175D3DCCD1}">
                <a14:hiddenFill xmlns:a14="http://schemas.microsoft.com/office/drawing/2010/main">
                  <a:solidFill>
                    <a:srgbClr val="4472C4"/>
                  </a:solidFill>
                </a14:hiddenFill>
              </a:ext>
              <a:ext uri="{91240B29-F687-4F45-9708-019B960494DF}">
                <a14:hiddenLine xmlns:a14="http://schemas.microsoft.com/office/drawing/2010/main">
                  <a:noFill/>
                </a14:hiddenLine>
              </a:ext>
            </a:extLst>
          </c:spPr>
          <c:invertIfNegative val="0"/>
          <c:val>
            <c:numRef>
              <c:f>Summary_Results!$AD$3:$AD$22</c:f>
              <c:numCache>
                <c:formatCode>General</c:formatCode>
                <c:ptCount val="20"/>
                <c:pt idx="0">
                  <c:v>3.09</c:v>
                </c:pt>
                <c:pt idx="1">
                  <c:v>0.53</c:v>
                </c:pt>
                <c:pt idx="2">
                  <c:v>1.77</c:v>
                </c:pt>
                <c:pt idx="3">
                  <c:v>3.47</c:v>
                </c:pt>
                <c:pt idx="4">
                  <c:v>2.35</c:v>
                </c:pt>
                <c:pt idx="5">
                  <c:v>3</c:v>
                </c:pt>
                <c:pt idx="6">
                  <c:v>1.91</c:v>
                </c:pt>
                <c:pt idx="7">
                  <c:v>3.36</c:v>
                </c:pt>
                <c:pt idx="8">
                  <c:v>2.6</c:v>
                </c:pt>
                <c:pt idx="9">
                  <c:v>3.22</c:v>
                </c:pt>
                <c:pt idx="10">
                  <c:v>0.48</c:v>
                </c:pt>
                <c:pt idx="11">
                  <c:v>2.12</c:v>
                </c:pt>
                <c:pt idx="12">
                  <c:v>3.57</c:v>
                </c:pt>
                <c:pt idx="13">
                  <c:v>2.85</c:v>
                </c:pt>
                <c:pt idx="14">
                  <c:v>1.1100000000000001</c:v>
                </c:pt>
                <c:pt idx="15">
                  <c:v>2.78</c:v>
                </c:pt>
                <c:pt idx="16">
                  <c:v>2.7</c:v>
                </c:pt>
                <c:pt idx="17">
                  <c:v>3.21</c:v>
                </c:pt>
                <c:pt idx="18">
                  <c:v>2.61</c:v>
                </c:pt>
                <c:pt idx="19">
                  <c:v>2.13</c:v>
                </c:pt>
              </c:numCache>
            </c:numRef>
          </c:val>
        </c:ser>
        <c:dLbls>
          <c:showLegendKey val="0"/>
          <c:showVal val="0"/>
          <c:showCatName val="0"/>
          <c:showSerName val="0"/>
          <c:showPercent val="0"/>
          <c:showBubbleSize val="0"/>
        </c:dLbls>
        <c:gapWidth val="150"/>
        <c:overlap val="100"/>
        <c:axId val="557958944"/>
        <c:axId val="563566336"/>
      </c:barChart>
      <c:catAx>
        <c:axId val="557958944"/>
        <c:scaling>
          <c:orientation val="minMax"/>
        </c:scaling>
        <c:delete val="0"/>
        <c:axPos val="b"/>
        <c:title>
          <c:tx>
            <c:rich>
              <a:bodyPr/>
              <a:lstStyle/>
              <a:p>
                <a:pPr>
                  <a:defRPr/>
                </a:pPr>
                <a:r>
                  <a:rPr lang="en-US"/>
                  <a:t>Group</a:t>
                </a:r>
              </a:p>
            </c:rich>
          </c:tx>
          <c:layout/>
          <c:overlay val="0"/>
        </c:title>
        <c:majorTickMark val="out"/>
        <c:minorTickMark val="none"/>
        <c:tickLblPos val="nextTo"/>
        <c:crossAx val="563566336"/>
        <c:crosses val="autoZero"/>
        <c:auto val="1"/>
        <c:lblAlgn val="ctr"/>
        <c:lblOffset val="100"/>
        <c:noMultiLvlLbl val="0"/>
      </c:catAx>
      <c:valAx>
        <c:axId val="563566336"/>
        <c:scaling>
          <c:orientation val="minMax"/>
          <c:max val="9"/>
          <c:min val="0"/>
        </c:scaling>
        <c:delete val="0"/>
        <c:axPos val="l"/>
        <c:majorGridlines/>
        <c:title>
          <c:tx>
            <c:rich>
              <a:bodyPr/>
              <a:lstStyle/>
              <a:p>
                <a:pPr>
                  <a:defRPr/>
                </a:pPr>
                <a:r>
                  <a:rPr lang="en-NZ"/>
                  <a:t>GPA</a:t>
                </a:r>
              </a:p>
            </c:rich>
          </c:tx>
          <c:layout/>
          <c:overlay val="0"/>
        </c:title>
        <c:numFmt formatCode="General" sourceLinked="1"/>
        <c:majorTickMark val="out"/>
        <c:minorTickMark val="none"/>
        <c:tickLblPos val="nextTo"/>
        <c:crossAx val="557958944"/>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Males and Females in each group</a:t>
            </a:r>
          </a:p>
        </c:rich>
      </c:tx>
      <c:layout/>
      <c:overlay val="0"/>
    </c:title>
    <c:autoTitleDeleted val="0"/>
    <c:plotArea>
      <c:layout/>
      <c:barChart>
        <c:barDir val="col"/>
        <c:grouping val="clustered"/>
        <c:varyColors val="0"/>
        <c:ser>
          <c:idx val="0"/>
          <c:order val="0"/>
          <c:tx>
            <c:v>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Summary_Results!$C$3:$C$22</c:f>
              <c:numCache>
                <c:formatCode>General</c:formatCode>
                <c:ptCount val="20"/>
                <c:pt idx="0">
                  <c:v>28</c:v>
                </c:pt>
                <c:pt idx="1">
                  <c:v>28</c:v>
                </c:pt>
                <c:pt idx="2">
                  <c:v>27</c:v>
                </c:pt>
                <c:pt idx="3">
                  <c:v>28</c:v>
                </c:pt>
                <c:pt idx="4">
                  <c:v>28</c:v>
                </c:pt>
                <c:pt idx="5">
                  <c:v>28</c:v>
                </c:pt>
                <c:pt idx="6">
                  <c:v>28</c:v>
                </c:pt>
                <c:pt idx="7">
                  <c:v>28</c:v>
                </c:pt>
                <c:pt idx="8">
                  <c:v>28</c:v>
                </c:pt>
                <c:pt idx="9">
                  <c:v>27</c:v>
                </c:pt>
                <c:pt idx="10">
                  <c:v>28</c:v>
                </c:pt>
                <c:pt idx="11">
                  <c:v>28</c:v>
                </c:pt>
                <c:pt idx="12">
                  <c:v>28</c:v>
                </c:pt>
                <c:pt idx="13">
                  <c:v>28</c:v>
                </c:pt>
                <c:pt idx="14">
                  <c:v>28</c:v>
                </c:pt>
                <c:pt idx="15">
                  <c:v>28</c:v>
                </c:pt>
                <c:pt idx="16">
                  <c:v>29</c:v>
                </c:pt>
                <c:pt idx="17">
                  <c:v>29</c:v>
                </c:pt>
                <c:pt idx="18">
                  <c:v>29</c:v>
                </c:pt>
                <c:pt idx="19">
                  <c:v>29</c:v>
                </c:pt>
              </c:numCache>
            </c:numRef>
          </c:val>
        </c:ser>
        <c:ser>
          <c:idx val="1"/>
          <c:order val="1"/>
          <c:tx>
            <c:v>Female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Summary_Results!$D$3:$D$22</c:f>
              <c:numCache>
                <c:formatCode>General</c:formatCode>
                <c:ptCount val="20"/>
                <c:pt idx="0">
                  <c:v>6</c:v>
                </c:pt>
                <c:pt idx="1">
                  <c:v>6</c:v>
                </c:pt>
                <c:pt idx="2">
                  <c:v>7</c:v>
                </c:pt>
                <c:pt idx="3">
                  <c:v>6</c:v>
                </c:pt>
                <c:pt idx="4">
                  <c:v>6</c:v>
                </c:pt>
                <c:pt idx="5">
                  <c:v>6</c:v>
                </c:pt>
                <c:pt idx="6">
                  <c:v>6</c:v>
                </c:pt>
                <c:pt idx="7">
                  <c:v>6</c:v>
                </c:pt>
                <c:pt idx="8">
                  <c:v>6</c:v>
                </c:pt>
                <c:pt idx="9">
                  <c:v>7</c:v>
                </c:pt>
                <c:pt idx="10">
                  <c:v>6</c:v>
                </c:pt>
                <c:pt idx="11">
                  <c:v>6</c:v>
                </c:pt>
                <c:pt idx="12">
                  <c:v>6</c:v>
                </c:pt>
                <c:pt idx="13">
                  <c:v>6</c:v>
                </c:pt>
                <c:pt idx="14">
                  <c:v>6</c:v>
                </c:pt>
                <c:pt idx="15">
                  <c:v>7</c:v>
                </c:pt>
                <c:pt idx="16">
                  <c:v>6</c:v>
                </c:pt>
                <c:pt idx="17">
                  <c:v>6</c:v>
                </c:pt>
                <c:pt idx="18">
                  <c:v>6</c:v>
                </c:pt>
                <c:pt idx="19">
                  <c:v>6</c:v>
                </c:pt>
              </c:numCache>
            </c:numRef>
          </c:val>
        </c:ser>
        <c:dLbls>
          <c:showLegendKey val="0"/>
          <c:showVal val="0"/>
          <c:showCatName val="0"/>
          <c:showSerName val="0"/>
          <c:showPercent val="0"/>
          <c:showBubbleSize val="0"/>
        </c:dLbls>
        <c:gapWidth val="150"/>
        <c:axId val="1036684136"/>
        <c:axId val="1036621808"/>
      </c:barChart>
      <c:catAx>
        <c:axId val="103668413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36621808"/>
        <c:crosses val="autoZero"/>
        <c:auto val="1"/>
        <c:lblAlgn val="ctr"/>
        <c:lblOffset val="100"/>
        <c:noMultiLvlLbl val="0"/>
      </c:catAx>
      <c:valAx>
        <c:axId val="103662180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036684136"/>
        <c:crosses val="autoZero"/>
        <c:crossBetween val="between"/>
      </c:valAx>
    </c:plotArea>
    <c:legend>
      <c:legendPos val="t"/>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Civil students in each group</a:t>
            </a:r>
          </a:p>
        </c:rich>
      </c:tx>
      <c:layout/>
      <c:overlay val="0"/>
    </c:title>
    <c:autoTitleDeleted val="0"/>
    <c:plotArea>
      <c:layout/>
      <c:barChart>
        <c:barDir val="col"/>
        <c:grouping val="clustered"/>
        <c:varyColors val="0"/>
        <c:ser>
          <c:idx val="0"/>
          <c:order val="0"/>
          <c:tx>
            <c:v>Civil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Summary_Results!$G$3:$G$22</c:f>
              <c:numCache>
                <c:formatCode>General</c:formatCode>
                <c:ptCount val="20"/>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11</c:v>
                </c:pt>
              </c:numCache>
            </c:numRef>
          </c:val>
        </c:ser>
        <c:dLbls>
          <c:showLegendKey val="0"/>
          <c:showVal val="0"/>
          <c:showCatName val="0"/>
          <c:showSerName val="0"/>
          <c:showPercent val="0"/>
          <c:showBubbleSize val="0"/>
        </c:dLbls>
        <c:gapWidth val="150"/>
        <c:axId val="1036646896"/>
        <c:axId val="1036653168"/>
      </c:barChart>
      <c:catAx>
        <c:axId val="103664689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36653168"/>
        <c:crosses val="autoZero"/>
        <c:auto val="1"/>
        <c:lblAlgn val="ctr"/>
        <c:lblOffset val="100"/>
        <c:noMultiLvlLbl val="0"/>
      </c:catAx>
      <c:valAx>
        <c:axId val="103665316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036646896"/>
        <c:crosses val="autoZero"/>
        <c:crossBetween val="between"/>
      </c:valAx>
    </c:plotArea>
    <c:legend>
      <c:legendPos val="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students in each group</a:t>
            </a:r>
          </a:p>
        </c:rich>
      </c:tx>
      <c:layout/>
      <c:overlay val="0"/>
    </c:title>
    <c:autoTitleDeleted val="0"/>
    <c:plotArea>
      <c:layout/>
      <c:barChart>
        <c:barDir val="col"/>
        <c:grouping val="clustered"/>
        <c:varyColors val="0"/>
        <c:ser>
          <c:idx val="0"/>
          <c:order val="0"/>
          <c:tx>
            <c:v>Electrical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Summary_Results!$H$3:$H$22</c:f>
              <c:numCache>
                <c:formatCode>General</c:formatCode>
                <c:ptCount val="20"/>
                <c:pt idx="0">
                  <c:v>5</c:v>
                </c:pt>
                <c:pt idx="1">
                  <c:v>5</c:v>
                </c:pt>
                <c:pt idx="2">
                  <c:v>5</c:v>
                </c:pt>
                <c:pt idx="3">
                  <c:v>5</c:v>
                </c:pt>
                <c:pt idx="4">
                  <c:v>6</c:v>
                </c:pt>
                <c:pt idx="5">
                  <c:v>5</c:v>
                </c:pt>
                <c:pt idx="6">
                  <c:v>5</c:v>
                </c:pt>
                <c:pt idx="7">
                  <c:v>5</c:v>
                </c:pt>
                <c:pt idx="8">
                  <c:v>6</c:v>
                </c:pt>
                <c:pt idx="9">
                  <c:v>6</c:v>
                </c:pt>
                <c:pt idx="10">
                  <c:v>5</c:v>
                </c:pt>
                <c:pt idx="11">
                  <c:v>6</c:v>
                </c:pt>
                <c:pt idx="12">
                  <c:v>5</c:v>
                </c:pt>
                <c:pt idx="13">
                  <c:v>6</c:v>
                </c:pt>
                <c:pt idx="14">
                  <c:v>6</c:v>
                </c:pt>
                <c:pt idx="15">
                  <c:v>5</c:v>
                </c:pt>
                <c:pt idx="16">
                  <c:v>6</c:v>
                </c:pt>
                <c:pt idx="17">
                  <c:v>7</c:v>
                </c:pt>
                <c:pt idx="18">
                  <c:v>6</c:v>
                </c:pt>
                <c:pt idx="19">
                  <c:v>6</c:v>
                </c:pt>
              </c:numCache>
            </c:numRef>
          </c:val>
        </c:ser>
        <c:dLbls>
          <c:showLegendKey val="0"/>
          <c:showVal val="0"/>
          <c:showCatName val="0"/>
          <c:showSerName val="0"/>
          <c:showPercent val="0"/>
          <c:showBubbleSize val="0"/>
        </c:dLbls>
        <c:gapWidth val="150"/>
        <c:axId val="1094687984"/>
        <c:axId val="1094685632"/>
      </c:barChart>
      <c:catAx>
        <c:axId val="109468798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94685632"/>
        <c:crosses val="autoZero"/>
        <c:auto val="1"/>
        <c:lblAlgn val="ctr"/>
        <c:lblOffset val="100"/>
        <c:noMultiLvlLbl val="0"/>
      </c:catAx>
      <c:valAx>
        <c:axId val="109468563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094687984"/>
        <c:crosses val="autoZero"/>
        <c:crossBetween val="between"/>
      </c:valAx>
    </c:plotArea>
    <c:legend>
      <c:legendPos val="t"/>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Compsys students in each group</a:t>
            </a:r>
          </a:p>
        </c:rich>
      </c:tx>
      <c:layout/>
      <c:overlay val="0"/>
    </c:title>
    <c:autoTitleDeleted val="0"/>
    <c:plotArea>
      <c:layout/>
      <c:barChart>
        <c:barDir val="col"/>
        <c:grouping val="clustered"/>
        <c:varyColors val="0"/>
        <c:ser>
          <c:idx val="0"/>
          <c:order val="0"/>
          <c:tx>
            <c:v>CompSys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Summary_Results!$I$3:$I$22</c:f>
              <c:numCache>
                <c:formatCode>General</c:formatCode>
                <c:ptCount val="20"/>
                <c:pt idx="0">
                  <c:v>2</c:v>
                </c:pt>
                <c:pt idx="1">
                  <c:v>4</c:v>
                </c:pt>
                <c:pt idx="2">
                  <c:v>2</c:v>
                </c:pt>
                <c:pt idx="3">
                  <c:v>3</c:v>
                </c:pt>
                <c:pt idx="4">
                  <c:v>2</c:v>
                </c:pt>
                <c:pt idx="5">
                  <c:v>3</c:v>
                </c:pt>
                <c:pt idx="6">
                  <c:v>3</c:v>
                </c:pt>
                <c:pt idx="7">
                  <c:v>2</c:v>
                </c:pt>
                <c:pt idx="8">
                  <c:v>2</c:v>
                </c:pt>
                <c:pt idx="9">
                  <c:v>2</c:v>
                </c:pt>
                <c:pt idx="10">
                  <c:v>2</c:v>
                </c:pt>
                <c:pt idx="11">
                  <c:v>2</c:v>
                </c:pt>
                <c:pt idx="12">
                  <c:v>2</c:v>
                </c:pt>
                <c:pt idx="13">
                  <c:v>2</c:v>
                </c:pt>
                <c:pt idx="14">
                  <c:v>3</c:v>
                </c:pt>
                <c:pt idx="15">
                  <c:v>3</c:v>
                </c:pt>
                <c:pt idx="16">
                  <c:v>2</c:v>
                </c:pt>
                <c:pt idx="17">
                  <c:v>2</c:v>
                </c:pt>
                <c:pt idx="18">
                  <c:v>2</c:v>
                </c:pt>
                <c:pt idx="19">
                  <c:v>2</c:v>
                </c:pt>
              </c:numCache>
            </c:numRef>
          </c:val>
        </c:ser>
        <c:dLbls>
          <c:showLegendKey val="0"/>
          <c:showVal val="0"/>
          <c:showCatName val="0"/>
          <c:showSerName val="0"/>
          <c:showPercent val="0"/>
          <c:showBubbleSize val="0"/>
        </c:dLbls>
        <c:gapWidth val="150"/>
        <c:axId val="1103494760"/>
        <c:axId val="1103495544"/>
      </c:barChart>
      <c:catAx>
        <c:axId val="110349476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103495544"/>
        <c:crosses val="autoZero"/>
        <c:auto val="1"/>
        <c:lblAlgn val="ctr"/>
        <c:lblOffset val="100"/>
        <c:noMultiLvlLbl val="0"/>
      </c:catAx>
      <c:valAx>
        <c:axId val="110349554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103494760"/>
        <c:crosses val="autoZero"/>
        <c:crossBetween val="between"/>
      </c:valAx>
    </c:plotArea>
    <c:legend>
      <c:legendPos val="t"/>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Software students in each group</a:t>
            </a:r>
          </a:p>
        </c:rich>
      </c:tx>
      <c:layout/>
      <c:overlay val="0"/>
    </c:title>
    <c:autoTitleDeleted val="0"/>
    <c:plotArea>
      <c:layout/>
      <c:barChart>
        <c:barDir val="col"/>
        <c:grouping val="clustered"/>
        <c:varyColors val="0"/>
        <c:ser>
          <c:idx val="0"/>
          <c:order val="0"/>
          <c:tx>
            <c:v>Software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Summary_Results!$J$3:$J$22</c:f>
              <c:numCache>
                <c:formatCode>General</c:formatCode>
                <c:ptCount val="20"/>
                <c:pt idx="0">
                  <c:v>3</c:v>
                </c:pt>
                <c:pt idx="1">
                  <c:v>3</c:v>
                </c:pt>
                <c:pt idx="2">
                  <c:v>5</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5</c:v>
                </c:pt>
                <c:pt idx="19">
                  <c:v>3</c:v>
                </c:pt>
              </c:numCache>
            </c:numRef>
          </c:val>
        </c:ser>
        <c:dLbls>
          <c:showLegendKey val="0"/>
          <c:showVal val="0"/>
          <c:showCatName val="0"/>
          <c:showSerName val="0"/>
          <c:showPercent val="0"/>
          <c:showBubbleSize val="0"/>
        </c:dLbls>
        <c:gapWidth val="150"/>
        <c:axId val="1009837336"/>
        <c:axId val="1009838904"/>
      </c:barChart>
      <c:catAx>
        <c:axId val="100983733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09838904"/>
        <c:crosses val="autoZero"/>
        <c:auto val="1"/>
        <c:lblAlgn val="ctr"/>
        <c:lblOffset val="100"/>
        <c:noMultiLvlLbl val="0"/>
      </c:catAx>
      <c:valAx>
        <c:axId val="100983890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009837336"/>
        <c:crosses val="autoZero"/>
        <c:crossBetween val="between"/>
      </c:valAx>
    </c:plotArea>
    <c:legend>
      <c:legendPos val="t"/>
      <c:layou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Mechatronics students in each group</a:t>
            </a:r>
          </a:p>
        </c:rich>
      </c:tx>
      <c:layout/>
      <c:overlay val="0"/>
    </c:title>
    <c:autoTitleDeleted val="0"/>
    <c:plotArea>
      <c:layout/>
      <c:barChart>
        <c:barDir val="col"/>
        <c:grouping val="clustered"/>
        <c:varyColors val="0"/>
        <c:ser>
          <c:idx val="0"/>
          <c:order val="0"/>
          <c:tx>
            <c:v>Mechatronics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Summary_Results!$K$3:$K$22</c:f>
              <c:numCache>
                <c:formatCode>General</c:formatCode>
                <c:ptCount val="20"/>
                <c:pt idx="0">
                  <c:v>4</c:v>
                </c:pt>
                <c:pt idx="1">
                  <c:v>4</c:v>
                </c:pt>
                <c:pt idx="2">
                  <c:v>4</c:v>
                </c:pt>
                <c:pt idx="3">
                  <c:v>4</c:v>
                </c:pt>
                <c:pt idx="4">
                  <c:v>4</c:v>
                </c:pt>
                <c:pt idx="5">
                  <c:v>4</c:v>
                </c:pt>
                <c:pt idx="6">
                  <c:v>4</c:v>
                </c:pt>
                <c:pt idx="7">
                  <c:v>4</c:v>
                </c:pt>
                <c:pt idx="8">
                  <c:v>4</c:v>
                </c:pt>
                <c:pt idx="9">
                  <c:v>4</c:v>
                </c:pt>
                <c:pt idx="10">
                  <c:v>5</c:v>
                </c:pt>
                <c:pt idx="11">
                  <c:v>4</c:v>
                </c:pt>
                <c:pt idx="12">
                  <c:v>4</c:v>
                </c:pt>
                <c:pt idx="13">
                  <c:v>4</c:v>
                </c:pt>
                <c:pt idx="14">
                  <c:v>4</c:v>
                </c:pt>
                <c:pt idx="15">
                  <c:v>4</c:v>
                </c:pt>
                <c:pt idx="16">
                  <c:v>4</c:v>
                </c:pt>
                <c:pt idx="17">
                  <c:v>5</c:v>
                </c:pt>
                <c:pt idx="18">
                  <c:v>4</c:v>
                </c:pt>
                <c:pt idx="19">
                  <c:v>4</c:v>
                </c:pt>
              </c:numCache>
            </c:numRef>
          </c:val>
        </c:ser>
        <c:dLbls>
          <c:showLegendKey val="0"/>
          <c:showVal val="0"/>
          <c:showCatName val="0"/>
          <c:showSerName val="0"/>
          <c:showPercent val="0"/>
          <c:showBubbleSize val="0"/>
        </c:dLbls>
        <c:gapWidth val="150"/>
        <c:axId val="1009833024"/>
        <c:axId val="1009833416"/>
      </c:barChart>
      <c:catAx>
        <c:axId val="100983302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09833416"/>
        <c:crosses val="autoZero"/>
        <c:auto val="1"/>
        <c:lblAlgn val="ctr"/>
        <c:lblOffset val="100"/>
        <c:noMultiLvlLbl val="0"/>
      </c:catAx>
      <c:valAx>
        <c:axId val="100983341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009833024"/>
        <c:crosses val="autoZero"/>
        <c:crossBetween val="between"/>
      </c:valAx>
    </c:plotArea>
    <c:legend>
      <c:legendPos val="t"/>
      <c:layou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Chemmat students in each group</a:t>
            </a:r>
          </a:p>
        </c:rich>
      </c:tx>
      <c:layout/>
      <c:overlay val="0"/>
    </c:title>
    <c:autoTitleDeleted val="0"/>
    <c:plotArea>
      <c:layout/>
      <c:barChart>
        <c:barDir val="col"/>
        <c:grouping val="clustered"/>
        <c:varyColors val="0"/>
        <c:ser>
          <c:idx val="0"/>
          <c:order val="0"/>
          <c:tx>
            <c:v>Chemmat</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Summary_Results!$L$3:$L$22</c:f>
              <c:numCache>
                <c:formatCode>General</c:formatCode>
                <c:ptCount val="20"/>
                <c:pt idx="0">
                  <c:v>3</c:v>
                </c:pt>
                <c:pt idx="1">
                  <c:v>2</c:v>
                </c:pt>
                <c:pt idx="2">
                  <c:v>2</c:v>
                </c:pt>
                <c:pt idx="3">
                  <c:v>3</c:v>
                </c:pt>
                <c:pt idx="4">
                  <c:v>2</c:v>
                </c:pt>
                <c:pt idx="5">
                  <c:v>3</c:v>
                </c:pt>
                <c:pt idx="6">
                  <c:v>2</c:v>
                </c:pt>
                <c:pt idx="7">
                  <c:v>4</c:v>
                </c:pt>
                <c:pt idx="8">
                  <c:v>2</c:v>
                </c:pt>
                <c:pt idx="9">
                  <c:v>3</c:v>
                </c:pt>
                <c:pt idx="10">
                  <c:v>2</c:v>
                </c:pt>
                <c:pt idx="11">
                  <c:v>3</c:v>
                </c:pt>
                <c:pt idx="12">
                  <c:v>4</c:v>
                </c:pt>
                <c:pt idx="13">
                  <c:v>3</c:v>
                </c:pt>
                <c:pt idx="14">
                  <c:v>2</c:v>
                </c:pt>
                <c:pt idx="15">
                  <c:v>3</c:v>
                </c:pt>
                <c:pt idx="16">
                  <c:v>2</c:v>
                </c:pt>
                <c:pt idx="17">
                  <c:v>2</c:v>
                </c:pt>
                <c:pt idx="18">
                  <c:v>2</c:v>
                </c:pt>
                <c:pt idx="19">
                  <c:v>2</c:v>
                </c:pt>
              </c:numCache>
            </c:numRef>
          </c:val>
        </c:ser>
        <c:dLbls>
          <c:showLegendKey val="0"/>
          <c:showVal val="0"/>
          <c:showCatName val="0"/>
          <c:showSerName val="0"/>
          <c:showPercent val="0"/>
          <c:showBubbleSize val="0"/>
        </c:dLbls>
        <c:gapWidth val="150"/>
        <c:axId val="563496424"/>
        <c:axId val="563499168"/>
      </c:barChart>
      <c:catAx>
        <c:axId val="56349642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563499168"/>
        <c:crosses val="autoZero"/>
        <c:auto val="1"/>
        <c:lblAlgn val="ctr"/>
        <c:lblOffset val="100"/>
        <c:noMultiLvlLbl val="0"/>
      </c:catAx>
      <c:valAx>
        <c:axId val="56349916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563496424"/>
        <c:crosses val="autoZero"/>
        <c:crossBetween val="between"/>
      </c:valAx>
    </c:plotArea>
    <c:legend>
      <c:legendPos val="t"/>
      <c:layou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Mechanical students in each group</a:t>
            </a:r>
          </a:p>
        </c:rich>
      </c:tx>
      <c:layout/>
      <c:overlay val="0"/>
    </c:title>
    <c:autoTitleDeleted val="0"/>
    <c:plotArea>
      <c:layout/>
      <c:barChart>
        <c:barDir val="col"/>
        <c:grouping val="clustered"/>
        <c:varyColors val="0"/>
        <c:ser>
          <c:idx val="0"/>
          <c:order val="0"/>
          <c:tx>
            <c:v>Mechanical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Summary_Results!$M$3:$M$22</c:f>
              <c:numCache>
                <c:formatCode>General</c:formatCode>
                <c:ptCount val="20"/>
                <c:pt idx="0">
                  <c:v>4</c:v>
                </c:pt>
                <c:pt idx="1">
                  <c:v>4</c:v>
                </c:pt>
                <c:pt idx="2">
                  <c:v>4</c:v>
                </c:pt>
                <c:pt idx="3">
                  <c:v>4</c:v>
                </c:pt>
                <c:pt idx="4">
                  <c:v>5</c:v>
                </c:pt>
                <c:pt idx="5">
                  <c:v>4</c:v>
                </c:pt>
                <c:pt idx="6">
                  <c:v>5</c:v>
                </c:pt>
                <c:pt idx="7">
                  <c:v>4</c:v>
                </c:pt>
                <c:pt idx="8">
                  <c:v>5</c:v>
                </c:pt>
                <c:pt idx="9">
                  <c:v>4</c:v>
                </c:pt>
                <c:pt idx="10">
                  <c:v>4</c:v>
                </c:pt>
                <c:pt idx="11">
                  <c:v>4</c:v>
                </c:pt>
                <c:pt idx="12">
                  <c:v>4</c:v>
                </c:pt>
                <c:pt idx="13">
                  <c:v>4</c:v>
                </c:pt>
                <c:pt idx="14">
                  <c:v>4</c:v>
                </c:pt>
                <c:pt idx="15">
                  <c:v>4</c:v>
                </c:pt>
                <c:pt idx="16">
                  <c:v>4</c:v>
                </c:pt>
                <c:pt idx="17">
                  <c:v>4</c:v>
                </c:pt>
                <c:pt idx="18">
                  <c:v>4</c:v>
                </c:pt>
                <c:pt idx="19">
                  <c:v>5</c:v>
                </c:pt>
              </c:numCache>
            </c:numRef>
          </c:val>
        </c:ser>
        <c:dLbls>
          <c:showLegendKey val="0"/>
          <c:showVal val="0"/>
          <c:showCatName val="0"/>
          <c:showSerName val="0"/>
          <c:showPercent val="0"/>
          <c:showBubbleSize val="0"/>
        </c:dLbls>
        <c:gapWidth val="150"/>
        <c:axId val="553620824"/>
        <c:axId val="438012568"/>
      </c:barChart>
      <c:catAx>
        <c:axId val="55362082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438012568"/>
        <c:crosses val="autoZero"/>
        <c:auto val="1"/>
        <c:lblAlgn val="ctr"/>
        <c:lblOffset val="100"/>
        <c:noMultiLvlLbl val="0"/>
      </c:catAx>
      <c:valAx>
        <c:axId val="43801256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553620824"/>
        <c:crosses val="autoZero"/>
        <c:crossBetween val="between"/>
      </c:valAx>
    </c:plotArea>
    <c:legend>
      <c:legendPos val="t"/>
      <c:layou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Biomedical students in each group</a:t>
            </a:r>
          </a:p>
        </c:rich>
      </c:tx>
      <c:layout/>
      <c:overlay val="0"/>
    </c:title>
    <c:autoTitleDeleted val="0"/>
    <c:plotArea>
      <c:layout/>
      <c:barChart>
        <c:barDir val="col"/>
        <c:grouping val="clustered"/>
        <c:varyColors val="0"/>
        <c:ser>
          <c:idx val="0"/>
          <c:order val="0"/>
          <c:tx>
            <c:v>Biomedical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Summary_Results!$N$3:$N$22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1114054968"/>
        <c:axId val="1114052224"/>
      </c:barChart>
      <c:catAx>
        <c:axId val="111405496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114052224"/>
        <c:crosses val="autoZero"/>
        <c:auto val="1"/>
        <c:lblAlgn val="ctr"/>
        <c:lblOffset val="100"/>
        <c:noMultiLvlLbl val="0"/>
      </c:catAx>
      <c:valAx>
        <c:axId val="111405222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114054968"/>
        <c:crosses val="autoZero"/>
        <c:crossBetween val="between"/>
      </c:valAx>
    </c:plotArea>
    <c:legend>
      <c:legendPos val="t"/>
      <c:layou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Engsci students in each group</a:t>
            </a:r>
          </a:p>
        </c:rich>
      </c:tx>
      <c:layout/>
      <c:overlay val="0"/>
    </c:title>
    <c:autoTitleDeleted val="0"/>
    <c:plotArea>
      <c:layout/>
      <c:barChart>
        <c:barDir val="col"/>
        <c:grouping val="clustered"/>
        <c:varyColors val="0"/>
        <c:ser>
          <c:idx val="0"/>
          <c:order val="0"/>
          <c:tx>
            <c:v>EngSci</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Summary_Results!$O$3:$O$22</c:f>
              <c:numCache>
                <c:formatCode>General</c:formatCode>
                <c:ptCount val="20"/>
                <c:pt idx="0">
                  <c:v>2</c:v>
                </c:pt>
                <c:pt idx="1">
                  <c:v>1</c:v>
                </c:pt>
                <c:pt idx="2">
                  <c:v>1</c:v>
                </c:pt>
                <c:pt idx="3">
                  <c:v>1</c:v>
                </c:pt>
                <c:pt idx="4">
                  <c:v>1</c:v>
                </c:pt>
                <c:pt idx="5">
                  <c:v>1</c:v>
                </c:pt>
                <c:pt idx="6">
                  <c:v>1</c:v>
                </c:pt>
                <c:pt idx="7">
                  <c:v>1</c:v>
                </c:pt>
                <c:pt idx="8">
                  <c:v>1</c:v>
                </c:pt>
                <c:pt idx="9">
                  <c:v>1</c:v>
                </c:pt>
                <c:pt idx="10">
                  <c:v>2</c:v>
                </c:pt>
                <c:pt idx="11">
                  <c:v>1</c:v>
                </c:pt>
                <c:pt idx="12">
                  <c:v>1</c:v>
                </c:pt>
                <c:pt idx="13">
                  <c:v>1</c:v>
                </c:pt>
                <c:pt idx="14">
                  <c:v>1</c:v>
                </c:pt>
                <c:pt idx="15">
                  <c:v>1</c:v>
                </c:pt>
                <c:pt idx="16">
                  <c:v>3</c:v>
                </c:pt>
                <c:pt idx="17">
                  <c:v>1</c:v>
                </c:pt>
                <c:pt idx="18">
                  <c:v>1</c:v>
                </c:pt>
                <c:pt idx="19">
                  <c:v>1</c:v>
                </c:pt>
              </c:numCache>
            </c:numRef>
          </c:val>
        </c:ser>
        <c:dLbls>
          <c:showLegendKey val="0"/>
          <c:showVal val="0"/>
          <c:showCatName val="0"/>
          <c:showSerName val="0"/>
          <c:showPercent val="0"/>
          <c:showBubbleSize val="0"/>
        </c:dLbls>
        <c:gapWidth val="150"/>
        <c:axId val="1114065552"/>
        <c:axId val="1114070256"/>
      </c:barChart>
      <c:catAx>
        <c:axId val="111406555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114070256"/>
        <c:crosses val="autoZero"/>
        <c:auto val="1"/>
        <c:lblAlgn val="ctr"/>
        <c:lblOffset val="100"/>
        <c:noMultiLvlLbl val="0"/>
      </c:catAx>
      <c:valAx>
        <c:axId val="111407025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114065552"/>
        <c:crosses val="autoZero"/>
        <c:crossBetween val="between"/>
      </c:valAx>
    </c:plotArea>
    <c:legend>
      <c:legendPos val="t"/>
      <c:layou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European students in each group</a:t>
            </a:r>
          </a:p>
        </c:rich>
      </c:tx>
      <c:layout/>
      <c:overlay val="0"/>
    </c:title>
    <c:autoTitleDeleted val="0"/>
    <c:plotArea>
      <c:layout/>
      <c:barChart>
        <c:barDir val="col"/>
        <c:grouping val="clustered"/>
        <c:varyColors val="0"/>
        <c:ser>
          <c:idx val="0"/>
          <c:order val="0"/>
          <c:tx>
            <c:v>European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Summary_Results!$P$3:$P$22</c:f>
              <c:numCache>
                <c:formatCode>General</c:formatCode>
                <c:ptCount val="20"/>
                <c:pt idx="0">
                  <c:v>17</c:v>
                </c:pt>
                <c:pt idx="1">
                  <c:v>17</c:v>
                </c:pt>
                <c:pt idx="2">
                  <c:v>17</c:v>
                </c:pt>
                <c:pt idx="3">
                  <c:v>18</c:v>
                </c:pt>
                <c:pt idx="4">
                  <c:v>16</c:v>
                </c:pt>
                <c:pt idx="5">
                  <c:v>16</c:v>
                </c:pt>
                <c:pt idx="6">
                  <c:v>16</c:v>
                </c:pt>
                <c:pt idx="7">
                  <c:v>17</c:v>
                </c:pt>
                <c:pt idx="8">
                  <c:v>16</c:v>
                </c:pt>
                <c:pt idx="9">
                  <c:v>16</c:v>
                </c:pt>
                <c:pt idx="10">
                  <c:v>16</c:v>
                </c:pt>
                <c:pt idx="11">
                  <c:v>16</c:v>
                </c:pt>
                <c:pt idx="12">
                  <c:v>17</c:v>
                </c:pt>
                <c:pt idx="13">
                  <c:v>16</c:v>
                </c:pt>
                <c:pt idx="14">
                  <c:v>16</c:v>
                </c:pt>
                <c:pt idx="15">
                  <c:v>17</c:v>
                </c:pt>
                <c:pt idx="16">
                  <c:v>16</c:v>
                </c:pt>
                <c:pt idx="17">
                  <c:v>16</c:v>
                </c:pt>
                <c:pt idx="18">
                  <c:v>17</c:v>
                </c:pt>
                <c:pt idx="19">
                  <c:v>16</c:v>
                </c:pt>
              </c:numCache>
            </c:numRef>
          </c:val>
        </c:ser>
        <c:dLbls>
          <c:showLegendKey val="0"/>
          <c:showVal val="0"/>
          <c:showCatName val="0"/>
          <c:showSerName val="0"/>
          <c:showPercent val="0"/>
          <c:showBubbleSize val="0"/>
        </c:dLbls>
        <c:gapWidth val="150"/>
        <c:axId val="649971544"/>
        <c:axId val="649968016"/>
      </c:barChart>
      <c:catAx>
        <c:axId val="64997154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49968016"/>
        <c:crosses val="autoZero"/>
        <c:auto val="1"/>
        <c:lblAlgn val="ctr"/>
        <c:lblOffset val="100"/>
        <c:noMultiLvlLbl val="0"/>
      </c:catAx>
      <c:valAx>
        <c:axId val="64996801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49971544"/>
        <c:crosses val="autoZero"/>
        <c:crossBetween val="between"/>
      </c:valAx>
    </c:plotArea>
    <c:legend>
      <c:legendPos val="t"/>
      <c:layout/>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Pacific students in each group</a:t>
            </a:r>
          </a:p>
        </c:rich>
      </c:tx>
      <c:layout/>
      <c:overlay val="0"/>
    </c:title>
    <c:autoTitleDeleted val="0"/>
    <c:plotArea>
      <c:layout/>
      <c:barChart>
        <c:barDir val="col"/>
        <c:grouping val="clustered"/>
        <c:varyColors val="0"/>
        <c:ser>
          <c:idx val="0"/>
          <c:order val="0"/>
          <c:tx>
            <c:v>Pacific</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Summary_Results!$Q$3:$Q$22</c:f>
              <c:numCache>
                <c:formatCode>General</c:formatCode>
                <c:ptCount val="20"/>
                <c:pt idx="0">
                  <c:v>4</c:v>
                </c:pt>
                <c:pt idx="1">
                  <c:v>3</c:v>
                </c:pt>
                <c:pt idx="2">
                  <c:v>3</c:v>
                </c:pt>
                <c:pt idx="3">
                  <c:v>3</c:v>
                </c:pt>
                <c:pt idx="4">
                  <c:v>3</c:v>
                </c:pt>
                <c:pt idx="5">
                  <c:v>3</c:v>
                </c:pt>
                <c:pt idx="6">
                  <c:v>3</c:v>
                </c:pt>
                <c:pt idx="7">
                  <c:v>3</c:v>
                </c:pt>
                <c:pt idx="8">
                  <c:v>3</c:v>
                </c:pt>
                <c:pt idx="9">
                  <c:v>3</c:v>
                </c:pt>
                <c:pt idx="10">
                  <c:v>3</c:v>
                </c:pt>
                <c:pt idx="11">
                  <c:v>4</c:v>
                </c:pt>
                <c:pt idx="12">
                  <c:v>3</c:v>
                </c:pt>
                <c:pt idx="13">
                  <c:v>3</c:v>
                </c:pt>
                <c:pt idx="14">
                  <c:v>5</c:v>
                </c:pt>
                <c:pt idx="15">
                  <c:v>3</c:v>
                </c:pt>
                <c:pt idx="16">
                  <c:v>3</c:v>
                </c:pt>
                <c:pt idx="17">
                  <c:v>3</c:v>
                </c:pt>
                <c:pt idx="18">
                  <c:v>3</c:v>
                </c:pt>
                <c:pt idx="19">
                  <c:v>3</c:v>
                </c:pt>
              </c:numCache>
            </c:numRef>
          </c:val>
        </c:ser>
        <c:dLbls>
          <c:showLegendKey val="0"/>
          <c:showVal val="0"/>
          <c:showCatName val="0"/>
          <c:showSerName val="0"/>
          <c:showPercent val="0"/>
          <c:showBubbleSize val="0"/>
        </c:dLbls>
        <c:gapWidth val="150"/>
        <c:axId val="670029344"/>
        <c:axId val="670039536"/>
      </c:barChart>
      <c:catAx>
        <c:axId val="67002934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70039536"/>
        <c:crosses val="autoZero"/>
        <c:auto val="1"/>
        <c:lblAlgn val="ctr"/>
        <c:lblOffset val="100"/>
        <c:noMultiLvlLbl val="0"/>
      </c:catAx>
      <c:valAx>
        <c:axId val="67003953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70029344"/>
        <c:crosses val="autoZero"/>
        <c:crossBetween val="between"/>
      </c:valAx>
    </c:plotArea>
    <c:legend>
      <c:legendPos val="t"/>
      <c:layout/>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Indian students in each group</a:t>
            </a:r>
          </a:p>
        </c:rich>
      </c:tx>
      <c:layout/>
      <c:overlay val="0"/>
    </c:title>
    <c:autoTitleDeleted val="0"/>
    <c:plotArea>
      <c:layout/>
      <c:barChart>
        <c:barDir val="col"/>
        <c:grouping val="clustered"/>
        <c:varyColors val="0"/>
        <c:ser>
          <c:idx val="0"/>
          <c:order val="0"/>
          <c:tx>
            <c:v>Indian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Summary_Results!$R$3:$R$22</c:f>
              <c:numCache>
                <c:formatCode>General</c:formatCode>
                <c:ptCount val="20"/>
                <c:pt idx="0">
                  <c:v>7</c:v>
                </c:pt>
                <c:pt idx="1">
                  <c:v>8</c:v>
                </c:pt>
                <c:pt idx="2">
                  <c:v>8</c:v>
                </c:pt>
                <c:pt idx="3">
                  <c:v>7</c:v>
                </c:pt>
                <c:pt idx="4">
                  <c:v>7</c:v>
                </c:pt>
                <c:pt idx="5">
                  <c:v>7</c:v>
                </c:pt>
                <c:pt idx="6">
                  <c:v>8</c:v>
                </c:pt>
                <c:pt idx="7">
                  <c:v>7</c:v>
                </c:pt>
                <c:pt idx="8">
                  <c:v>8</c:v>
                </c:pt>
                <c:pt idx="9">
                  <c:v>8</c:v>
                </c:pt>
                <c:pt idx="10">
                  <c:v>7</c:v>
                </c:pt>
                <c:pt idx="11">
                  <c:v>7</c:v>
                </c:pt>
                <c:pt idx="12">
                  <c:v>8</c:v>
                </c:pt>
                <c:pt idx="13">
                  <c:v>7</c:v>
                </c:pt>
                <c:pt idx="14">
                  <c:v>7</c:v>
                </c:pt>
                <c:pt idx="15">
                  <c:v>8</c:v>
                </c:pt>
                <c:pt idx="16">
                  <c:v>8</c:v>
                </c:pt>
                <c:pt idx="17">
                  <c:v>8</c:v>
                </c:pt>
                <c:pt idx="18">
                  <c:v>8</c:v>
                </c:pt>
                <c:pt idx="19">
                  <c:v>8</c:v>
                </c:pt>
              </c:numCache>
            </c:numRef>
          </c:val>
        </c:ser>
        <c:dLbls>
          <c:showLegendKey val="0"/>
          <c:showVal val="0"/>
          <c:showCatName val="0"/>
          <c:showSerName val="0"/>
          <c:showPercent val="0"/>
          <c:showBubbleSize val="0"/>
        </c:dLbls>
        <c:gapWidth val="150"/>
        <c:axId val="1038492880"/>
        <c:axId val="1038493664"/>
      </c:barChart>
      <c:catAx>
        <c:axId val="103849288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38493664"/>
        <c:crosses val="autoZero"/>
        <c:auto val="1"/>
        <c:lblAlgn val="ctr"/>
        <c:lblOffset val="100"/>
        <c:noMultiLvlLbl val="0"/>
      </c:catAx>
      <c:valAx>
        <c:axId val="103849366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1038492880"/>
        <c:crosses val="autoZero"/>
        <c:crossBetween val="between"/>
      </c:valAx>
    </c:plotArea>
    <c:legend>
      <c:legendPos val="t"/>
      <c:layout/>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Asian students in each group</a:t>
            </a:r>
          </a:p>
        </c:rich>
      </c:tx>
      <c:layout/>
      <c:overlay val="0"/>
    </c:title>
    <c:autoTitleDeleted val="0"/>
    <c:plotArea>
      <c:layout/>
      <c:barChart>
        <c:barDir val="col"/>
        <c:grouping val="clustered"/>
        <c:varyColors val="0"/>
        <c:ser>
          <c:idx val="0"/>
          <c:order val="0"/>
          <c:tx>
            <c:v>Asian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Summary_Results!$S$3:$S$22</c:f>
              <c:numCache>
                <c:formatCode>General</c:formatCode>
                <c:ptCount val="20"/>
                <c:pt idx="0">
                  <c:v>6</c:v>
                </c:pt>
                <c:pt idx="1">
                  <c:v>6</c:v>
                </c:pt>
                <c:pt idx="2">
                  <c:v>6</c:v>
                </c:pt>
                <c:pt idx="3">
                  <c:v>6</c:v>
                </c:pt>
                <c:pt idx="4">
                  <c:v>8</c:v>
                </c:pt>
                <c:pt idx="5">
                  <c:v>8</c:v>
                </c:pt>
                <c:pt idx="6">
                  <c:v>7</c:v>
                </c:pt>
                <c:pt idx="7">
                  <c:v>6</c:v>
                </c:pt>
                <c:pt idx="8">
                  <c:v>7</c:v>
                </c:pt>
                <c:pt idx="9">
                  <c:v>7</c:v>
                </c:pt>
                <c:pt idx="10">
                  <c:v>8</c:v>
                </c:pt>
                <c:pt idx="11">
                  <c:v>7</c:v>
                </c:pt>
                <c:pt idx="12">
                  <c:v>6</c:v>
                </c:pt>
                <c:pt idx="13">
                  <c:v>8</c:v>
                </c:pt>
                <c:pt idx="14">
                  <c:v>6</c:v>
                </c:pt>
                <c:pt idx="15">
                  <c:v>6</c:v>
                </c:pt>
                <c:pt idx="16">
                  <c:v>8</c:v>
                </c:pt>
                <c:pt idx="17">
                  <c:v>8</c:v>
                </c:pt>
                <c:pt idx="18">
                  <c:v>7</c:v>
                </c:pt>
                <c:pt idx="19">
                  <c:v>8</c:v>
                </c:pt>
              </c:numCache>
            </c:numRef>
          </c:val>
        </c:ser>
        <c:dLbls>
          <c:showLegendKey val="0"/>
          <c:showVal val="0"/>
          <c:showCatName val="0"/>
          <c:showSerName val="0"/>
          <c:showPercent val="0"/>
          <c:showBubbleSize val="0"/>
        </c:dLbls>
        <c:gapWidth val="150"/>
        <c:axId val="649967624"/>
        <c:axId val="1009837728"/>
      </c:barChart>
      <c:catAx>
        <c:axId val="64996762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1009837728"/>
        <c:crosses val="autoZero"/>
        <c:auto val="1"/>
        <c:lblAlgn val="ctr"/>
        <c:lblOffset val="100"/>
        <c:noMultiLvlLbl val="0"/>
      </c:catAx>
      <c:valAx>
        <c:axId val="100983772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49967624"/>
        <c:crosses val="autoZero"/>
        <c:crossBetween val="between"/>
      </c:valAx>
    </c:plotArea>
    <c:legend>
      <c:legendPos val="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sheetPr>
    <tabColor theme="0"/>
  </sheetPr>
  <sheetViews>
    <sheetView zoomScale="75"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0"/>
  </sheetPr>
  <sheetViews>
    <sheetView zoomScale="75"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tabColor theme="8"/>
  </sheetPr>
  <sheetViews>
    <sheetView zoomScale="75"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tabColor theme="5"/>
  </sheetPr>
  <sheetViews>
    <sheetView zoomScale="75"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tabColor theme="5"/>
  </sheetPr>
  <sheetViews>
    <sheetView zoomScale="75"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tabColor theme="5"/>
  </sheetPr>
  <sheetViews>
    <sheetView zoomScale="75"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tabColor theme="5"/>
  </sheetPr>
  <sheetViews>
    <sheetView zoomScale="7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1419224</xdr:colOff>
      <xdr:row>2</xdr:row>
      <xdr:rowOff>9525</xdr:rowOff>
    </xdr:from>
    <xdr:to>
      <xdr:col>17</xdr:col>
      <xdr:colOff>508584</xdr:colOff>
      <xdr:row>18</xdr:row>
      <xdr:rowOff>114300</xdr:rowOff>
    </xdr:to>
    <xdr:grpSp>
      <xdr:nvGrpSpPr>
        <xdr:cNvPr id="4" name="Group 3"/>
        <xdr:cNvGrpSpPr/>
      </xdr:nvGrpSpPr>
      <xdr:grpSpPr>
        <a:xfrm>
          <a:off x="1419224" y="495300"/>
          <a:ext cx="10971798" cy="3633788"/>
          <a:chOff x="1419224" y="314325"/>
          <a:chExt cx="10262185" cy="3162300"/>
        </a:xfrm>
      </xdr:grpSpPr>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9224" y="409575"/>
            <a:ext cx="10262185" cy="3067050"/>
          </a:xfrm>
          <a:prstGeom prst="rect">
            <a:avLst/>
          </a:prstGeom>
        </xdr:spPr>
      </xdr:pic>
      <xdr:cxnSp macro="">
        <xdr:nvCxnSpPr>
          <xdr:cNvPr id="5" name="Straight Arrow Connector 4"/>
          <xdr:cNvCxnSpPr/>
        </xdr:nvCxnSpPr>
        <xdr:spPr>
          <a:xfrm flipH="1">
            <a:off x="2867026" y="561975"/>
            <a:ext cx="4543424" cy="183832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sp macro="" textlink="">
        <xdr:nvSpPr>
          <xdr:cNvPr id="8" name="TextBox 7"/>
          <xdr:cNvSpPr txBox="1"/>
        </xdr:nvSpPr>
        <xdr:spPr>
          <a:xfrm>
            <a:off x="7448549" y="314325"/>
            <a:ext cx="39338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Click here on www.solverstudio.org to download SolverStudio</a:t>
            </a:r>
          </a:p>
        </xdr:txBody>
      </xdr:sp>
    </xdr:grpSp>
    <xdr:clientData/>
  </xdr:twoCellAnchor>
  <xdr:twoCellAnchor editAs="oneCell">
    <xdr:from>
      <xdr:col>2</xdr:col>
      <xdr:colOff>156314</xdr:colOff>
      <xdr:row>20</xdr:row>
      <xdr:rowOff>0</xdr:rowOff>
    </xdr:from>
    <xdr:to>
      <xdr:col>9</xdr:col>
      <xdr:colOff>320768</xdr:colOff>
      <xdr:row>33</xdr:row>
      <xdr:rowOff>28575</xdr:rowOff>
    </xdr:to>
    <xdr:pic>
      <xdr:nvPicPr>
        <xdr:cNvPr id="9" name="Pictur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3252" y="4619625"/>
          <a:ext cx="4698354" cy="2581275"/>
        </a:xfrm>
        <a:prstGeom prst="rect">
          <a:avLst/>
        </a:prstGeom>
      </xdr:spPr>
    </xdr:pic>
    <xdr:clientData/>
  </xdr:twoCellAnchor>
  <xdr:twoCellAnchor editAs="oneCell">
    <xdr:from>
      <xdr:col>0</xdr:col>
      <xdr:colOff>1511270</xdr:colOff>
      <xdr:row>37</xdr:row>
      <xdr:rowOff>76200</xdr:rowOff>
    </xdr:from>
    <xdr:to>
      <xdr:col>5</xdr:col>
      <xdr:colOff>600390</xdr:colOff>
      <xdr:row>41</xdr:row>
      <xdr:rowOff>10830</xdr:rowOff>
    </xdr:to>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11270" y="8224838"/>
          <a:ext cx="3199158" cy="658530"/>
        </a:xfrm>
        <a:prstGeom prst="rect">
          <a:avLst/>
        </a:prstGeom>
      </xdr:spPr>
    </xdr:pic>
    <xdr:clientData/>
  </xdr:twoCellAnchor>
  <xdr:twoCellAnchor editAs="oneCell">
    <xdr:from>
      <xdr:col>1</xdr:col>
      <xdr:colOff>132539</xdr:colOff>
      <xdr:row>43</xdr:row>
      <xdr:rowOff>47625</xdr:rowOff>
    </xdr:from>
    <xdr:to>
      <xdr:col>9</xdr:col>
      <xdr:colOff>582606</xdr:colOff>
      <xdr:row>59</xdr:row>
      <xdr:rowOff>152840</xdr:rowOff>
    </xdr:to>
    <xdr:pic>
      <xdr:nvPicPr>
        <xdr:cNvPr id="11" name="Picture 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1777" y="9553575"/>
          <a:ext cx="5631667" cy="3000815"/>
        </a:xfrm>
        <a:prstGeom prst="rect">
          <a:avLst/>
        </a:prstGeom>
      </xdr:spPr>
    </xdr:pic>
    <xdr:clientData/>
  </xdr:twoCellAnchor>
  <xdr:twoCellAnchor>
    <xdr:from>
      <xdr:col>1</xdr:col>
      <xdr:colOff>19050</xdr:colOff>
      <xdr:row>60</xdr:row>
      <xdr:rowOff>504823</xdr:rowOff>
    </xdr:from>
    <xdr:to>
      <xdr:col>22</xdr:col>
      <xdr:colOff>82561</xdr:colOff>
      <xdr:row>72</xdr:row>
      <xdr:rowOff>104772</xdr:rowOff>
    </xdr:to>
    <xdr:grpSp>
      <xdr:nvGrpSpPr>
        <xdr:cNvPr id="2" name="Group 1"/>
        <xdr:cNvGrpSpPr/>
      </xdr:nvGrpSpPr>
      <xdr:grpSpPr>
        <a:xfrm>
          <a:off x="1538288" y="13258798"/>
          <a:ext cx="14617711" cy="2838449"/>
          <a:chOff x="1419225" y="11957918"/>
          <a:chExt cx="13750936" cy="1939057"/>
        </a:xfrm>
      </xdr:grpSpPr>
      <xdr:pic>
        <xdr:nvPicPr>
          <xdr:cNvPr id="12" name="Picture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19225" y="12544425"/>
            <a:ext cx="13750936" cy="1352550"/>
          </a:xfrm>
          <a:prstGeom prst="rect">
            <a:avLst/>
          </a:prstGeom>
          <a:noFill/>
          <a:ln>
            <a:noFill/>
          </a:ln>
        </xdr:spPr>
      </xdr:pic>
      <xdr:cxnSp macro="">
        <xdr:nvCxnSpPr>
          <xdr:cNvPr id="14" name="Straight Arrow Connector 13"/>
          <xdr:cNvCxnSpPr/>
        </xdr:nvCxnSpPr>
        <xdr:spPr>
          <a:xfrm>
            <a:off x="6893909" y="11957918"/>
            <a:ext cx="5526691" cy="910357"/>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19</xdr:col>
      <xdr:colOff>600075</xdr:colOff>
      <xdr:row>15</xdr:row>
      <xdr:rowOff>57150</xdr:rowOff>
    </xdr:from>
    <xdr:to>
      <xdr:col>33</xdr:col>
      <xdr:colOff>5302</xdr:colOff>
      <xdr:row>50</xdr:row>
      <xdr:rowOff>26175</xdr:rowOff>
    </xdr:to>
    <xdr:grpSp>
      <xdr:nvGrpSpPr>
        <xdr:cNvPr id="16" name="Group 15"/>
        <xdr:cNvGrpSpPr/>
      </xdr:nvGrpSpPr>
      <xdr:grpSpPr>
        <a:xfrm>
          <a:off x="13777913" y="3529013"/>
          <a:ext cx="9425527" cy="7431862"/>
          <a:chOff x="12992100" y="3667125"/>
          <a:chExt cx="8825452" cy="7579500"/>
        </a:xfrm>
      </xdr:grpSpPr>
      <xdr:pic>
        <xdr:nvPicPr>
          <xdr:cNvPr id="6" name="Picture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992100" y="3667125"/>
            <a:ext cx="3248478" cy="2353003"/>
          </a:xfrm>
          <a:prstGeom prst="rect">
            <a:avLst/>
          </a:prstGeom>
        </xdr:spPr>
      </xdr:pic>
      <xdr:pic>
        <xdr:nvPicPr>
          <xdr:cNvPr id="7" name="Picture 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428226" y="3705225"/>
            <a:ext cx="5389326" cy="7541400"/>
          </a:xfrm>
          <a:prstGeom prst="rect">
            <a:avLst/>
          </a:prstGeom>
        </xdr:spPr>
      </xdr:pic>
      <xdr:cxnSp macro="">
        <xdr:nvCxnSpPr>
          <xdr:cNvPr id="15" name="Straight Arrow Connector 14"/>
          <xdr:cNvCxnSpPr/>
        </xdr:nvCxnSpPr>
        <xdr:spPr>
          <a:xfrm>
            <a:off x="13306425" y="6772275"/>
            <a:ext cx="3038475" cy="164782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F81"/>
  <sheetViews>
    <sheetView showGridLines="0" workbookViewId="0">
      <selection activeCell="B75" sqref="B75"/>
    </sheetView>
  </sheetViews>
  <sheetFormatPr defaultRowHeight="14.25" x14ac:dyDescent="0.45"/>
  <cols>
    <col min="1" max="1" width="21.265625" customWidth="1"/>
    <col min="22" max="22" width="22.3984375" bestFit="1" customWidth="1"/>
  </cols>
  <sheetData>
    <row r="1" spans="1:32" ht="14.65" thickBot="1" x14ac:dyDescent="0.5"/>
    <row r="2" spans="1:32" ht="23.65" thickBot="1" x14ac:dyDescent="0.75">
      <c r="A2" s="14" t="s">
        <v>31</v>
      </c>
      <c r="B2" s="46" t="s">
        <v>32</v>
      </c>
      <c r="C2" s="47"/>
      <c r="D2" s="47"/>
      <c r="E2" s="47"/>
      <c r="F2" s="47"/>
      <c r="G2" s="47"/>
      <c r="H2" s="47"/>
      <c r="I2" s="47"/>
      <c r="J2" s="48"/>
      <c r="K2" s="15"/>
      <c r="L2" s="15"/>
      <c r="M2" s="15"/>
      <c r="N2" s="15"/>
      <c r="O2" s="15"/>
      <c r="P2" s="15"/>
      <c r="Q2" s="15"/>
      <c r="R2" s="15"/>
      <c r="S2" s="15"/>
      <c r="U2" s="16" t="s">
        <v>39</v>
      </c>
      <c r="V2" s="17"/>
      <c r="W2" s="17"/>
      <c r="X2" s="17"/>
      <c r="Y2" s="17"/>
      <c r="Z2" s="17"/>
      <c r="AA2" s="17"/>
      <c r="AB2" s="17"/>
      <c r="AC2" s="17"/>
      <c r="AD2" s="17"/>
      <c r="AE2" s="17"/>
      <c r="AF2" s="18"/>
    </row>
    <row r="3" spans="1:32" x14ac:dyDescent="0.45">
      <c r="B3" s="15"/>
      <c r="C3" s="15"/>
      <c r="D3" s="15"/>
      <c r="E3" s="15"/>
      <c r="F3" s="15"/>
      <c r="G3" s="15"/>
      <c r="H3" s="15"/>
      <c r="I3" s="15"/>
      <c r="J3" s="15"/>
      <c r="K3" s="15"/>
      <c r="L3" s="15"/>
      <c r="M3" s="15"/>
      <c r="N3" s="15"/>
      <c r="O3" s="15"/>
      <c r="P3" s="15"/>
      <c r="Q3" s="15"/>
      <c r="R3" s="15"/>
      <c r="S3" s="15"/>
      <c r="U3" s="49" t="s">
        <v>91</v>
      </c>
      <c r="V3" s="50"/>
      <c r="W3" s="50"/>
      <c r="X3" s="50"/>
      <c r="Y3" s="50"/>
      <c r="Z3" s="50"/>
      <c r="AA3" s="50"/>
      <c r="AB3" s="50"/>
      <c r="AC3" s="50"/>
      <c r="AD3" s="50"/>
      <c r="AE3" s="50"/>
      <c r="AF3" s="51"/>
    </row>
    <row r="4" spans="1:32" x14ac:dyDescent="0.45">
      <c r="B4" s="15"/>
      <c r="C4" s="15"/>
      <c r="D4" s="15"/>
      <c r="E4" s="15"/>
      <c r="F4" s="15"/>
      <c r="G4" s="15"/>
      <c r="H4" s="15"/>
      <c r="I4" s="15"/>
      <c r="J4" s="15"/>
      <c r="K4" s="15"/>
      <c r="L4" s="15"/>
      <c r="M4" s="15"/>
      <c r="N4" s="15"/>
      <c r="O4" s="15"/>
      <c r="P4" s="15"/>
      <c r="Q4" s="15"/>
      <c r="R4" s="15"/>
      <c r="S4" s="15"/>
      <c r="U4" s="49"/>
      <c r="V4" s="50"/>
      <c r="W4" s="50"/>
      <c r="X4" s="50"/>
      <c r="Y4" s="50"/>
      <c r="Z4" s="50"/>
      <c r="AA4" s="50"/>
      <c r="AB4" s="50"/>
      <c r="AC4" s="50"/>
      <c r="AD4" s="50"/>
      <c r="AE4" s="50"/>
      <c r="AF4" s="51"/>
    </row>
    <row r="5" spans="1:32" x14ac:dyDescent="0.45">
      <c r="B5" s="15"/>
      <c r="C5" s="15"/>
      <c r="D5" s="15"/>
      <c r="E5" s="15"/>
      <c r="F5" s="15"/>
      <c r="G5" s="15"/>
      <c r="H5" s="15"/>
      <c r="I5" s="15"/>
      <c r="J5" s="15"/>
      <c r="K5" s="15"/>
      <c r="L5" s="15"/>
      <c r="M5" s="15"/>
      <c r="N5" s="15"/>
      <c r="O5" s="15"/>
      <c r="P5" s="15"/>
      <c r="Q5" s="15"/>
      <c r="R5" s="15"/>
      <c r="S5" s="15"/>
      <c r="U5" s="49"/>
      <c r="V5" s="50"/>
      <c r="W5" s="50"/>
      <c r="X5" s="50"/>
      <c r="Y5" s="50"/>
      <c r="Z5" s="50"/>
      <c r="AA5" s="50"/>
      <c r="AB5" s="50"/>
      <c r="AC5" s="50"/>
      <c r="AD5" s="50"/>
      <c r="AE5" s="50"/>
      <c r="AF5" s="51"/>
    </row>
    <row r="6" spans="1:32" x14ac:dyDescent="0.45">
      <c r="B6" s="15"/>
      <c r="C6" s="15"/>
      <c r="D6" s="15"/>
      <c r="E6" s="15"/>
      <c r="F6" s="15"/>
      <c r="G6" s="15"/>
      <c r="H6" s="15"/>
      <c r="I6" s="15"/>
      <c r="J6" s="15"/>
      <c r="K6" s="15"/>
      <c r="L6" s="15"/>
      <c r="M6" s="15"/>
      <c r="N6" s="15"/>
      <c r="O6" s="15"/>
      <c r="P6" s="15"/>
      <c r="Q6" s="15"/>
      <c r="R6" s="15"/>
      <c r="S6" s="15"/>
      <c r="U6" s="49"/>
      <c r="V6" s="50"/>
      <c r="W6" s="50"/>
      <c r="X6" s="50"/>
      <c r="Y6" s="50"/>
      <c r="Z6" s="50"/>
      <c r="AA6" s="50"/>
      <c r="AB6" s="50"/>
      <c r="AC6" s="50"/>
      <c r="AD6" s="50"/>
      <c r="AE6" s="50"/>
      <c r="AF6" s="51"/>
    </row>
    <row r="7" spans="1:32" x14ac:dyDescent="0.45">
      <c r="B7" s="15"/>
      <c r="C7" s="15"/>
      <c r="D7" s="15"/>
      <c r="E7" s="15"/>
      <c r="F7" s="15"/>
      <c r="G7" s="15"/>
      <c r="H7" s="15"/>
      <c r="I7" s="15"/>
      <c r="J7" s="15"/>
      <c r="K7" s="15"/>
      <c r="L7" s="15"/>
      <c r="M7" s="15"/>
      <c r="N7" s="15"/>
      <c r="O7" s="15"/>
      <c r="P7" s="15"/>
      <c r="Q7" s="15"/>
      <c r="R7" s="15"/>
      <c r="S7" s="15"/>
      <c r="U7" s="19"/>
      <c r="V7" s="20"/>
      <c r="W7" s="20"/>
      <c r="X7" s="20"/>
      <c r="Y7" s="20"/>
      <c r="Z7" s="20"/>
      <c r="AA7" s="20"/>
      <c r="AB7" s="20"/>
      <c r="AC7" s="20"/>
      <c r="AD7" s="20"/>
      <c r="AE7" s="20"/>
      <c r="AF7" s="21"/>
    </row>
    <row r="8" spans="1:32" x14ac:dyDescent="0.45">
      <c r="B8" s="15"/>
      <c r="C8" s="15"/>
      <c r="D8" s="15"/>
      <c r="E8" s="15"/>
      <c r="F8" s="15"/>
      <c r="G8" s="15"/>
      <c r="H8" s="15"/>
      <c r="I8" s="15"/>
      <c r="J8" s="15"/>
      <c r="K8" s="15"/>
      <c r="L8" s="15"/>
      <c r="M8" s="15"/>
      <c r="N8" s="15"/>
      <c r="O8" s="15"/>
      <c r="P8" s="15"/>
      <c r="Q8" s="15"/>
      <c r="R8" s="15"/>
      <c r="S8" s="15"/>
      <c r="U8" s="22" t="s">
        <v>40</v>
      </c>
      <c r="V8" s="20"/>
      <c r="W8" s="20"/>
      <c r="X8" s="20"/>
      <c r="Y8" s="20"/>
      <c r="Z8" s="20"/>
      <c r="AA8" s="20"/>
      <c r="AB8" s="20"/>
      <c r="AC8" s="20"/>
      <c r="AD8" s="20"/>
      <c r="AE8" s="20"/>
      <c r="AF8" s="21"/>
    </row>
    <row r="9" spans="1:32" x14ac:dyDescent="0.45">
      <c r="B9" s="15"/>
      <c r="C9" s="15"/>
      <c r="D9" s="15"/>
      <c r="E9" s="15"/>
      <c r="F9" s="15"/>
      <c r="G9" s="15"/>
      <c r="H9" s="15"/>
      <c r="I9" s="15"/>
      <c r="J9" s="15"/>
      <c r="K9" s="15"/>
      <c r="L9" s="15"/>
      <c r="M9" s="15"/>
      <c r="N9" s="15"/>
      <c r="O9" s="15"/>
      <c r="P9" s="15"/>
      <c r="Q9" s="15"/>
      <c r="R9" s="15"/>
      <c r="S9" s="15"/>
      <c r="U9" s="6" t="s">
        <v>7</v>
      </c>
      <c r="V9" s="2" t="s">
        <v>8</v>
      </c>
      <c r="W9" s="23" t="s">
        <v>42</v>
      </c>
      <c r="X9" s="2"/>
      <c r="Y9" s="2"/>
      <c r="Z9" s="2"/>
      <c r="AA9" s="2"/>
      <c r="AB9" s="2"/>
      <c r="AC9" s="2"/>
      <c r="AD9" s="2"/>
      <c r="AE9" s="2"/>
      <c r="AF9" s="7"/>
    </row>
    <row r="10" spans="1:32" x14ac:dyDescent="0.45">
      <c r="B10" s="15"/>
      <c r="C10" s="15"/>
      <c r="D10" s="15"/>
      <c r="E10" s="15"/>
      <c r="F10" s="15"/>
      <c r="G10" s="15"/>
      <c r="H10" s="15"/>
      <c r="I10" s="15"/>
      <c r="J10" s="15"/>
      <c r="K10" s="15"/>
      <c r="L10" s="15"/>
      <c r="M10" s="15"/>
      <c r="N10" s="15"/>
      <c r="O10" s="15"/>
      <c r="P10" s="15"/>
      <c r="Q10" s="15"/>
      <c r="R10" s="15"/>
      <c r="S10" s="15"/>
      <c r="U10" s="6"/>
      <c r="V10" s="2" t="s">
        <v>6</v>
      </c>
      <c r="W10" s="23" t="s">
        <v>43</v>
      </c>
      <c r="X10" s="2"/>
      <c r="Y10" s="2"/>
      <c r="Z10" s="2"/>
      <c r="AA10" s="2"/>
      <c r="AB10" s="2"/>
      <c r="AC10" s="2"/>
      <c r="AD10" s="2"/>
      <c r="AE10" s="2"/>
      <c r="AF10" s="7"/>
    </row>
    <row r="11" spans="1:32" x14ac:dyDescent="0.45">
      <c r="B11" s="15"/>
      <c r="C11" s="15"/>
      <c r="D11" s="15"/>
      <c r="E11" s="15"/>
      <c r="F11" s="15"/>
      <c r="G11" s="15"/>
      <c r="H11" s="15"/>
      <c r="I11" s="15"/>
      <c r="J11" s="15"/>
      <c r="K11" s="15"/>
      <c r="L11" s="15"/>
      <c r="M11" s="15"/>
      <c r="N11" s="15"/>
      <c r="O11" s="15"/>
      <c r="P11" s="15"/>
      <c r="Q11" s="15"/>
      <c r="R11" s="15"/>
      <c r="S11" s="15"/>
      <c r="U11" s="6"/>
      <c r="V11" s="2"/>
      <c r="W11" s="2"/>
      <c r="X11" s="2"/>
      <c r="Y11" s="2"/>
      <c r="Z11" s="2"/>
      <c r="AA11" s="2"/>
      <c r="AB11" s="2"/>
      <c r="AC11" s="2"/>
      <c r="AD11" s="2"/>
      <c r="AE11" s="2"/>
      <c r="AF11" s="7"/>
    </row>
    <row r="12" spans="1:32" ht="14.65" thickBot="1" x14ac:dyDescent="0.5">
      <c r="B12" s="15"/>
      <c r="C12" s="15"/>
      <c r="D12" s="15"/>
      <c r="E12" s="15"/>
      <c r="F12" s="15"/>
      <c r="G12" s="15"/>
      <c r="H12" s="15"/>
      <c r="I12" s="15"/>
      <c r="J12" s="15"/>
      <c r="K12" s="15"/>
      <c r="L12" s="15"/>
      <c r="M12" s="15"/>
      <c r="N12" s="15"/>
      <c r="O12" s="15"/>
      <c r="P12" s="15"/>
      <c r="Q12" s="15"/>
      <c r="R12" s="15"/>
      <c r="S12" s="15"/>
      <c r="U12" s="8" t="s">
        <v>9</v>
      </c>
      <c r="V12" s="24">
        <v>41858</v>
      </c>
      <c r="W12" s="9"/>
      <c r="X12" s="9"/>
      <c r="Y12" s="9"/>
      <c r="Z12" s="9"/>
      <c r="AA12" s="9"/>
      <c r="AB12" s="9"/>
      <c r="AC12" s="9"/>
      <c r="AD12" s="9"/>
      <c r="AE12" s="9"/>
      <c r="AF12" s="10"/>
    </row>
    <row r="13" spans="1:32" x14ac:dyDescent="0.45">
      <c r="B13" s="15"/>
      <c r="C13" s="15"/>
      <c r="D13" s="15"/>
      <c r="E13" s="15"/>
      <c r="F13" s="15"/>
      <c r="G13" s="15"/>
      <c r="H13" s="15"/>
      <c r="I13" s="15"/>
      <c r="J13" s="15"/>
      <c r="K13" s="15"/>
      <c r="L13" s="15"/>
      <c r="M13" s="15"/>
      <c r="N13" s="15"/>
      <c r="O13" s="15"/>
      <c r="P13" s="15"/>
      <c r="Q13" s="15"/>
      <c r="R13" s="15"/>
      <c r="S13" s="15"/>
    </row>
    <row r="14" spans="1:32" x14ac:dyDescent="0.45">
      <c r="B14" s="15"/>
      <c r="C14" s="15"/>
      <c r="D14" s="15"/>
      <c r="E14" s="15"/>
      <c r="F14" s="15"/>
      <c r="G14" s="15"/>
      <c r="H14" s="15"/>
      <c r="I14" s="15"/>
      <c r="J14" s="15"/>
      <c r="K14" s="15"/>
      <c r="L14" s="15"/>
      <c r="M14" s="15"/>
      <c r="N14" s="15"/>
      <c r="O14" s="15"/>
      <c r="P14" s="15"/>
      <c r="Q14" s="15"/>
      <c r="R14" s="15"/>
      <c r="S14" s="15"/>
      <c r="U14" s="44" t="s">
        <v>49</v>
      </c>
      <c r="V14" s="44"/>
      <c r="W14" s="44"/>
    </row>
    <row r="15" spans="1:32" ht="63.75" customHeight="1" x14ac:dyDescent="0.45">
      <c r="B15" s="15"/>
      <c r="C15" s="15"/>
      <c r="D15" s="15"/>
      <c r="E15" s="15"/>
      <c r="F15" s="15"/>
      <c r="G15" s="15"/>
      <c r="H15" s="15"/>
      <c r="I15" s="15"/>
      <c r="J15" s="15"/>
      <c r="K15" s="15"/>
      <c r="L15" s="15"/>
      <c r="M15" s="15"/>
      <c r="N15" s="15"/>
      <c r="O15" s="15"/>
      <c r="P15" s="15"/>
      <c r="Q15" s="15"/>
      <c r="R15" s="15"/>
      <c r="S15" s="15"/>
      <c r="U15" s="43" t="s">
        <v>51</v>
      </c>
      <c r="V15" s="43"/>
      <c r="W15" s="43"/>
      <c r="X15" s="43"/>
      <c r="Y15" s="43"/>
      <c r="Z15" s="43"/>
      <c r="AA15" s="43"/>
      <c r="AB15" s="43"/>
      <c r="AC15" s="43"/>
      <c r="AD15" s="43"/>
      <c r="AE15" s="43"/>
      <c r="AF15" s="43"/>
    </row>
    <row r="16" spans="1:32" x14ac:dyDescent="0.45">
      <c r="B16" s="15"/>
      <c r="C16" s="15"/>
      <c r="D16" s="15"/>
      <c r="E16" s="15"/>
      <c r="F16" s="15"/>
      <c r="G16" s="15"/>
      <c r="H16" s="15"/>
      <c r="I16" s="15"/>
      <c r="J16" s="15"/>
      <c r="K16" s="15"/>
      <c r="L16" s="15"/>
      <c r="M16" s="15"/>
      <c r="N16" s="15"/>
      <c r="O16" s="15"/>
      <c r="P16" s="15"/>
      <c r="Q16" s="15"/>
      <c r="R16" s="15"/>
      <c r="S16" s="15"/>
    </row>
    <row r="17" spans="1:24" x14ac:dyDescent="0.45">
      <c r="B17" s="15"/>
      <c r="C17" s="15"/>
      <c r="D17" s="15"/>
      <c r="E17" s="15"/>
      <c r="F17" s="15"/>
      <c r="G17" s="15"/>
      <c r="H17" s="15"/>
      <c r="I17" s="15"/>
      <c r="J17" s="15"/>
      <c r="K17" s="15"/>
      <c r="L17" s="15"/>
      <c r="M17" s="15"/>
      <c r="N17" s="15"/>
      <c r="O17" s="15"/>
      <c r="P17" s="15"/>
      <c r="Q17" s="15"/>
      <c r="R17" s="15"/>
      <c r="S17" s="15"/>
    </row>
    <row r="18" spans="1:24" x14ac:dyDescent="0.45">
      <c r="B18" s="15"/>
      <c r="C18" s="15"/>
      <c r="D18" s="15"/>
      <c r="E18" s="15"/>
      <c r="F18" s="15"/>
      <c r="G18" s="15"/>
      <c r="H18" s="15"/>
      <c r="I18" s="15"/>
      <c r="J18" s="15"/>
      <c r="K18" s="15"/>
      <c r="L18" s="15"/>
      <c r="M18" s="15"/>
      <c r="N18" s="15"/>
      <c r="O18" s="15"/>
      <c r="P18" s="15"/>
      <c r="Q18" s="15"/>
      <c r="R18" s="15"/>
      <c r="S18" s="15"/>
    </row>
    <row r="19" spans="1:24" ht="14.65" thickBot="1" x14ac:dyDescent="0.5"/>
    <row r="20" spans="1:24" ht="33" customHeight="1" thickBot="1" x14ac:dyDescent="0.75">
      <c r="A20" s="14" t="s">
        <v>33</v>
      </c>
      <c r="B20" s="52" t="s">
        <v>52</v>
      </c>
      <c r="C20" s="53"/>
      <c r="D20" s="53"/>
      <c r="E20" s="53"/>
      <c r="F20" s="53"/>
      <c r="G20" s="53"/>
      <c r="H20" s="53"/>
      <c r="I20" s="53"/>
      <c r="J20" s="54"/>
    </row>
    <row r="29" spans="1:24" ht="30" customHeight="1" x14ac:dyDescent="0.45">
      <c r="U29" s="45" t="s">
        <v>50</v>
      </c>
      <c r="V29" s="45"/>
      <c r="W29" s="45"/>
      <c r="X29" s="45"/>
    </row>
    <row r="36" spans="1:10" ht="14.65" thickBot="1" x14ac:dyDescent="0.5"/>
    <row r="37" spans="1:10" ht="33.75" customHeight="1" thickBot="1" x14ac:dyDescent="0.75">
      <c r="A37" s="14" t="s">
        <v>34</v>
      </c>
      <c r="B37" s="52" t="s">
        <v>35</v>
      </c>
      <c r="C37" s="53"/>
      <c r="D37" s="53"/>
      <c r="E37" s="53"/>
      <c r="F37" s="53"/>
      <c r="G37" s="53"/>
      <c r="H37" s="53"/>
      <c r="I37" s="53"/>
      <c r="J37" s="54"/>
    </row>
    <row r="42" spans="1:10" ht="14.65" thickBot="1" x14ac:dyDescent="0.5"/>
    <row r="43" spans="1:10" ht="48" customHeight="1" thickBot="1" x14ac:dyDescent="0.75">
      <c r="A43" s="14" t="s">
        <v>36</v>
      </c>
      <c r="B43" s="52" t="s">
        <v>92</v>
      </c>
      <c r="C43" s="53"/>
      <c r="D43" s="53"/>
      <c r="E43" s="53"/>
      <c r="F43" s="53"/>
      <c r="G43" s="53"/>
      <c r="H43" s="53"/>
      <c r="I43" s="53"/>
      <c r="J43" s="54"/>
    </row>
    <row r="60" spans="1:11" ht="15" customHeight="1" thickBot="1" x14ac:dyDescent="0.5">
      <c r="C60" s="25"/>
      <c r="D60" s="25"/>
      <c r="E60" s="25"/>
      <c r="F60" s="25"/>
      <c r="G60" s="25"/>
      <c r="H60" s="25"/>
      <c r="I60" s="25"/>
      <c r="J60" s="25"/>
    </row>
    <row r="61" spans="1:11" ht="98.25" customHeight="1" thickBot="1" x14ac:dyDescent="0.75">
      <c r="A61" s="14" t="s">
        <v>37</v>
      </c>
      <c r="B61" s="40" t="s">
        <v>93</v>
      </c>
      <c r="C61" s="41"/>
      <c r="D61" s="41"/>
      <c r="E61" s="41"/>
      <c r="F61" s="41"/>
      <c r="G61" s="41"/>
      <c r="H61" s="41"/>
      <c r="I61" s="41"/>
      <c r="J61" s="42"/>
      <c r="K61" s="25"/>
    </row>
    <row r="62" spans="1:11" x14ac:dyDescent="0.45">
      <c r="B62" s="25"/>
      <c r="C62" s="25"/>
      <c r="D62" s="25"/>
      <c r="E62" s="25"/>
      <c r="F62" s="25"/>
      <c r="G62" s="25"/>
      <c r="H62" s="25"/>
      <c r="I62" s="25"/>
      <c r="J62" s="25"/>
      <c r="K62" s="25"/>
    </row>
    <row r="63" spans="1:11" x14ac:dyDescent="0.45">
      <c r="B63" s="25"/>
      <c r="C63" s="25"/>
      <c r="D63" s="25"/>
      <c r="E63" s="25"/>
      <c r="F63" s="25"/>
      <c r="G63" s="25"/>
      <c r="H63" s="25"/>
      <c r="I63" s="25"/>
      <c r="J63" s="25"/>
      <c r="K63" s="25"/>
    </row>
    <row r="64" spans="1:11" x14ac:dyDescent="0.45">
      <c r="B64" s="25"/>
      <c r="C64" s="25"/>
      <c r="D64" s="25"/>
      <c r="E64" s="25"/>
      <c r="F64" s="25"/>
      <c r="G64" s="25"/>
      <c r="H64" s="25"/>
      <c r="I64" s="25"/>
      <c r="J64" s="25"/>
      <c r="K64" s="25"/>
    </row>
    <row r="65" spans="1:11" x14ac:dyDescent="0.45">
      <c r="B65" s="25"/>
      <c r="C65" s="25"/>
      <c r="D65" s="25"/>
      <c r="E65" s="25"/>
      <c r="F65" s="25"/>
      <c r="G65" s="25"/>
      <c r="H65" s="25"/>
      <c r="I65" s="25"/>
      <c r="J65" s="25"/>
      <c r="K65" s="25"/>
    </row>
    <row r="73" spans="1:11" ht="15" customHeight="1" thickBot="1" x14ac:dyDescent="0.5">
      <c r="C73" s="25"/>
      <c r="D73" s="25"/>
      <c r="E73" s="25"/>
      <c r="F73" s="25"/>
      <c r="G73" s="25"/>
      <c r="H73" s="25"/>
      <c r="I73" s="25"/>
      <c r="J73" s="25"/>
    </row>
    <row r="74" spans="1:11" ht="93.75" customHeight="1" thickBot="1" x14ac:dyDescent="0.75">
      <c r="A74" s="14" t="s">
        <v>38</v>
      </c>
      <c r="B74" s="40" t="s">
        <v>94</v>
      </c>
      <c r="C74" s="41"/>
      <c r="D74" s="41"/>
      <c r="E74" s="41"/>
      <c r="F74" s="41"/>
      <c r="G74" s="41"/>
      <c r="H74" s="41"/>
      <c r="I74" s="41"/>
      <c r="J74" s="42"/>
    </row>
    <row r="75" spans="1:11" x14ac:dyDescent="0.45">
      <c r="B75" s="25"/>
      <c r="C75" s="25"/>
      <c r="D75" s="25"/>
      <c r="E75" s="25"/>
      <c r="F75" s="25"/>
      <c r="G75" s="25"/>
      <c r="H75" s="25"/>
      <c r="I75" s="25"/>
      <c r="J75" s="25"/>
    </row>
    <row r="76" spans="1:11" x14ac:dyDescent="0.45">
      <c r="B76" s="25"/>
      <c r="C76" s="25"/>
      <c r="D76" s="25"/>
      <c r="E76" s="25"/>
      <c r="F76" s="25"/>
      <c r="G76" s="25"/>
      <c r="H76" s="25"/>
      <c r="I76" s="25"/>
      <c r="J76" s="25"/>
    </row>
    <row r="77" spans="1:11" x14ac:dyDescent="0.45">
      <c r="B77" s="25"/>
      <c r="C77" s="25"/>
      <c r="D77" s="25"/>
      <c r="E77" s="25"/>
      <c r="F77" s="25"/>
      <c r="G77" s="25"/>
      <c r="H77" s="25"/>
      <c r="I77" s="25"/>
      <c r="J77" s="25"/>
    </row>
    <row r="78" spans="1:11" x14ac:dyDescent="0.45">
      <c r="B78" s="25"/>
      <c r="C78" s="25"/>
      <c r="D78" s="25"/>
      <c r="E78" s="25"/>
      <c r="F78" s="25"/>
      <c r="G78" s="25"/>
      <c r="H78" s="25"/>
      <c r="I78" s="25"/>
      <c r="J78" s="25"/>
    </row>
    <row r="79" spans="1:11" x14ac:dyDescent="0.45">
      <c r="B79" s="25"/>
      <c r="C79" s="25"/>
      <c r="D79" s="25"/>
      <c r="E79" s="25"/>
      <c r="F79" s="25"/>
      <c r="G79" s="25"/>
      <c r="H79" s="25"/>
      <c r="I79" s="25"/>
      <c r="J79" s="25"/>
    </row>
    <row r="80" spans="1:11" x14ac:dyDescent="0.45">
      <c r="B80" s="25"/>
      <c r="C80" s="25"/>
      <c r="D80" s="25"/>
      <c r="E80" s="25"/>
      <c r="F80" s="25"/>
      <c r="G80" s="25"/>
      <c r="H80" s="25"/>
      <c r="I80" s="25"/>
      <c r="J80" s="25"/>
    </row>
    <row r="81" spans="2:10" x14ac:dyDescent="0.45">
      <c r="B81" s="25"/>
      <c r="C81" s="25"/>
      <c r="D81" s="25"/>
      <c r="E81" s="25"/>
      <c r="F81" s="25"/>
      <c r="G81" s="25"/>
      <c r="H81" s="25"/>
      <c r="I81" s="25"/>
      <c r="J81" s="25"/>
    </row>
  </sheetData>
  <mergeCells count="10">
    <mergeCell ref="B74:J74"/>
    <mergeCell ref="U15:AF15"/>
    <mergeCell ref="U14:W14"/>
    <mergeCell ref="U29:X29"/>
    <mergeCell ref="B2:J2"/>
    <mergeCell ref="U3:AF6"/>
    <mergeCell ref="B20:J20"/>
    <mergeCell ref="B37:J37"/>
    <mergeCell ref="B43:J43"/>
    <mergeCell ref="B61:J61"/>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sheetPr>
  <dimension ref="A1:T686"/>
  <sheetViews>
    <sheetView tabSelected="1" topLeftCell="E1" workbookViewId="0">
      <selection activeCell="I14" sqref="I14"/>
    </sheetView>
  </sheetViews>
  <sheetFormatPr defaultRowHeight="14.25" x14ac:dyDescent="0.45"/>
  <cols>
    <col min="1" max="1" width="8" bestFit="1" customWidth="1"/>
    <col min="2" max="2" width="6.265625" bestFit="1" customWidth="1"/>
    <col min="3" max="3" width="7.59765625" bestFit="1" customWidth="1"/>
    <col min="4" max="4" width="12.265625" bestFit="1" customWidth="1"/>
    <col min="5" max="5" width="15.3984375" bestFit="1" customWidth="1"/>
    <col min="6" max="6" width="4" bestFit="1" customWidth="1"/>
    <col min="7" max="7" width="19" bestFit="1" customWidth="1"/>
    <col min="8" max="8" width="15.3984375" bestFit="1" customWidth="1"/>
    <col min="9" max="9" width="9.1328125" customWidth="1"/>
    <col min="10" max="10" width="39.73046875" bestFit="1" customWidth="1"/>
    <col min="11" max="11" width="12" bestFit="1" customWidth="1"/>
    <col min="12" max="12" width="31.3984375" bestFit="1" customWidth="1"/>
    <col min="13" max="13" width="4" bestFit="1" customWidth="1"/>
  </cols>
  <sheetData>
    <row r="1" spans="1:20" ht="15" customHeight="1" x14ac:dyDescent="0.45">
      <c r="A1" s="26" t="s">
        <v>3</v>
      </c>
      <c r="B1" s="26" t="s">
        <v>29</v>
      </c>
      <c r="C1" s="26" t="s">
        <v>1</v>
      </c>
      <c r="D1" s="26" t="s">
        <v>44</v>
      </c>
      <c r="E1" s="26" t="s">
        <v>45</v>
      </c>
      <c r="F1" s="26" t="s">
        <v>46</v>
      </c>
      <c r="G1" s="26" t="s">
        <v>0</v>
      </c>
      <c r="H1" s="36" t="s">
        <v>47</v>
      </c>
      <c r="J1" s="4" t="s">
        <v>10</v>
      </c>
    </row>
    <row r="2" spans="1:20" x14ac:dyDescent="0.45">
      <c r="A2">
        <v>1000000</v>
      </c>
      <c r="B2">
        <v>1</v>
      </c>
      <c r="C2" t="s">
        <v>77</v>
      </c>
      <c r="D2" t="s">
        <v>60</v>
      </c>
      <c r="E2" s="28">
        <v>5.0605689975915311</v>
      </c>
      <c r="G2" t="s">
        <v>55</v>
      </c>
      <c r="H2">
        <v>4</v>
      </c>
      <c r="J2" t="s">
        <v>4</v>
      </c>
      <c r="K2" s="1">
        <v>20</v>
      </c>
    </row>
    <row r="3" spans="1:20" x14ac:dyDescent="0.45">
      <c r="A3">
        <v>1000001</v>
      </c>
      <c r="B3">
        <v>2</v>
      </c>
      <c r="C3" t="s">
        <v>77</v>
      </c>
      <c r="D3" t="s">
        <v>61</v>
      </c>
      <c r="E3" s="28">
        <v>4.4718212948379881</v>
      </c>
      <c r="G3" t="s">
        <v>55</v>
      </c>
      <c r="H3">
        <v>1</v>
      </c>
      <c r="J3" t="s">
        <v>5</v>
      </c>
      <c r="K3" s="1">
        <v>60</v>
      </c>
    </row>
    <row r="4" spans="1:20" x14ac:dyDescent="0.45">
      <c r="A4">
        <v>1000002</v>
      </c>
      <c r="B4">
        <v>3</v>
      </c>
      <c r="C4" t="s">
        <v>77</v>
      </c>
      <c r="D4" t="s">
        <v>60</v>
      </c>
      <c r="E4" s="28">
        <v>5.4475433888426057</v>
      </c>
      <c r="G4" t="s">
        <v>55</v>
      </c>
      <c r="H4">
        <v>10</v>
      </c>
      <c r="J4" t="s">
        <v>83</v>
      </c>
      <c r="K4" s="37" t="s">
        <v>79</v>
      </c>
    </row>
    <row r="5" spans="1:20" ht="15" customHeight="1" x14ac:dyDescent="0.45">
      <c r="A5">
        <v>1000003</v>
      </c>
      <c r="B5">
        <v>4</v>
      </c>
      <c r="C5" t="s">
        <v>77</v>
      </c>
      <c r="D5" t="s">
        <v>62</v>
      </c>
      <c r="E5" s="28">
        <v>3.8057025857751472</v>
      </c>
      <c r="G5" t="s">
        <v>56</v>
      </c>
      <c r="H5">
        <v>15</v>
      </c>
      <c r="S5" s="3"/>
      <c r="T5" s="3"/>
    </row>
    <row r="6" spans="1:20" ht="15" customHeight="1" x14ac:dyDescent="0.45">
      <c r="A6">
        <v>1000004</v>
      </c>
      <c r="B6">
        <v>5</v>
      </c>
      <c r="C6" t="s">
        <v>77</v>
      </c>
      <c r="D6" t="s">
        <v>60</v>
      </c>
      <c r="E6" s="28">
        <v>5.2485697450100774</v>
      </c>
      <c r="G6" t="s">
        <v>65</v>
      </c>
      <c r="H6">
        <v>7</v>
      </c>
      <c r="J6" s="5" t="s">
        <v>14</v>
      </c>
    </row>
    <row r="7" spans="1:20" ht="15" customHeight="1" x14ac:dyDescent="0.45">
      <c r="A7">
        <v>1000005</v>
      </c>
      <c r="B7">
        <v>6</v>
      </c>
      <c r="C7" t="s">
        <v>77</v>
      </c>
      <c r="D7" t="s">
        <v>60</v>
      </c>
      <c r="E7" s="28">
        <v>5.2261885890703796</v>
      </c>
      <c r="G7" t="s">
        <v>56</v>
      </c>
      <c r="H7">
        <v>10</v>
      </c>
      <c r="J7" s="2" t="s">
        <v>23</v>
      </c>
      <c r="K7" s="2">
        <f>COUNTA(A:A)-1</f>
        <v>685</v>
      </c>
      <c r="L7" s="2" t="s">
        <v>13</v>
      </c>
      <c r="M7" s="27" t="str">
        <f>IF(COUNTIF(K7:K12,K7)=COUNTA(K7:K12), "Yes", "No")</f>
        <v>Yes</v>
      </c>
    </row>
    <row r="8" spans="1:20" ht="15" customHeight="1" x14ac:dyDescent="0.45">
      <c r="A8">
        <v>1000006</v>
      </c>
      <c r="B8">
        <v>7</v>
      </c>
      <c r="C8" t="s">
        <v>77</v>
      </c>
      <c r="D8" t="s">
        <v>63</v>
      </c>
      <c r="E8" s="28">
        <v>5.9516765476469455</v>
      </c>
      <c r="G8" t="s">
        <v>58</v>
      </c>
      <c r="H8">
        <v>19</v>
      </c>
      <c r="J8" s="2" t="s">
        <v>24</v>
      </c>
      <c r="K8" s="2">
        <f>COUNTA(B:B)-1</f>
        <v>685</v>
      </c>
      <c r="L8" s="2"/>
      <c r="M8" s="27"/>
    </row>
    <row r="9" spans="1:20" ht="15" customHeight="1" x14ac:dyDescent="0.45">
      <c r="A9">
        <v>1000007</v>
      </c>
      <c r="B9">
        <v>8</v>
      </c>
      <c r="C9" t="s">
        <v>77</v>
      </c>
      <c r="D9" t="s">
        <v>62</v>
      </c>
      <c r="E9" s="28">
        <v>4.0731644926162636</v>
      </c>
      <c r="G9" t="s">
        <v>53</v>
      </c>
      <c r="H9">
        <v>7</v>
      </c>
      <c r="J9" s="2" t="s">
        <v>19</v>
      </c>
      <c r="K9" s="2">
        <f>COUNTA(E:E)-1</f>
        <v>685</v>
      </c>
      <c r="L9" s="2"/>
      <c r="M9" s="27"/>
    </row>
    <row r="10" spans="1:20" ht="15" customHeight="1" x14ac:dyDescent="0.45">
      <c r="A10">
        <v>1000008</v>
      </c>
      <c r="B10">
        <v>9</v>
      </c>
      <c r="C10" t="s">
        <v>77</v>
      </c>
      <c r="D10" t="s">
        <v>61</v>
      </c>
      <c r="E10" s="28">
        <v>5.5897371803266935</v>
      </c>
      <c r="G10" t="s">
        <v>56</v>
      </c>
      <c r="H10">
        <v>1</v>
      </c>
      <c r="J10" s="2" t="s">
        <v>20</v>
      </c>
      <c r="K10" s="2">
        <f>COUNTA(G:G)-1</f>
        <v>685</v>
      </c>
      <c r="L10" s="2"/>
      <c r="M10" s="27"/>
    </row>
    <row r="11" spans="1:20" ht="15" customHeight="1" x14ac:dyDescent="0.45">
      <c r="A11">
        <v>1000009</v>
      </c>
      <c r="B11">
        <v>10</v>
      </c>
      <c r="C11" t="s">
        <v>77</v>
      </c>
      <c r="D11" t="s">
        <v>62</v>
      </c>
      <c r="E11" s="28">
        <v>4.8014351228969785</v>
      </c>
      <c r="G11" t="s">
        <v>55</v>
      </c>
      <c r="H11">
        <v>7</v>
      </c>
      <c r="J11" s="2" t="s">
        <v>21</v>
      </c>
      <c r="K11" s="2">
        <f>COUNTA(C:C)-1</f>
        <v>685</v>
      </c>
      <c r="L11" s="2"/>
      <c r="M11" s="27"/>
    </row>
    <row r="12" spans="1:20" ht="15" customHeight="1" x14ac:dyDescent="0.45">
      <c r="A12">
        <v>1000010</v>
      </c>
      <c r="B12">
        <v>11</v>
      </c>
      <c r="C12" t="s">
        <v>77</v>
      </c>
      <c r="D12" t="s">
        <v>61</v>
      </c>
      <c r="E12" s="28">
        <v>3.2519392193899184</v>
      </c>
      <c r="G12" t="s">
        <v>53</v>
      </c>
      <c r="H12">
        <v>3</v>
      </c>
      <c r="J12" s="2" t="s">
        <v>22</v>
      </c>
      <c r="K12" s="2">
        <f>COUNTA(D:D)-1</f>
        <v>685</v>
      </c>
      <c r="L12" s="2"/>
      <c r="M12" s="27"/>
    </row>
    <row r="13" spans="1:20" ht="15" customHeight="1" x14ac:dyDescent="0.45">
      <c r="A13">
        <v>1000011</v>
      </c>
      <c r="B13">
        <v>12</v>
      </c>
      <c r="C13" t="s">
        <v>78</v>
      </c>
      <c r="D13" t="s">
        <v>60</v>
      </c>
      <c r="E13" s="28">
        <v>4.7047282572890792</v>
      </c>
      <c r="G13" t="s">
        <v>55</v>
      </c>
      <c r="H13">
        <v>5</v>
      </c>
      <c r="J13" s="2"/>
      <c r="K13" s="2"/>
      <c r="L13" s="2"/>
      <c r="M13" s="27"/>
    </row>
    <row r="14" spans="1:20" ht="15" customHeight="1" x14ac:dyDescent="0.45">
      <c r="A14">
        <v>1000012</v>
      </c>
      <c r="B14">
        <v>13</v>
      </c>
      <c r="C14" t="s">
        <v>77</v>
      </c>
      <c r="D14" t="s">
        <v>61</v>
      </c>
      <c r="E14" s="28">
        <v>4.5985623017326223</v>
      </c>
      <c r="G14" t="s">
        <v>59</v>
      </c>
      <c r="H14">
        <v>17</v>
      </c>
      <c r="J14" s="2" t="s">
        <v>11</v>
      </c>
      <c r="K14" s="2">
        <f>MAX(E:E)</f>
        <v>9</v>
      </c>
      <c r="L14" s="2" t="s">
        <v>15</v>
      </c>
      <c r="M14" s="27" t="str">
        <f>IF(K14&lt;=9, "Yes", "No")</f>
        <v>Yes</v>
      </c>
    </row>
    <row r="15" spans="1:20" ht="15" customHeight="1" x14ac:dyDescent="0.45">
      <c r="A15">
        <v>1000013</v>
      </c>
      <c r="B15">
        <v>14</v>
      </c>
      <c r="C15" t="s">
        <v>77</v>
      </c>
      <c r="D15" t="s">
        <v>60</v>
      </c>
      <c r="E15" s="28">
        <v>4.1369464152504296</v>
      </c>
      <c r="G15" t="s">
        <v>55</v>
      </c>
      <c r="H15">
        <v>3</v>
      </c>
      <c r="J15" s="2" t="s">
        <v>12</v>
      </c>
      <c r="K15" s="2">
        <f>MIN(E:E)</f>
        <v>1.904800810118406</v>
      </c>
      <c r="L15" s="2" t="s">
        <v>80</v>
      </c>
      <c r="M15" s="27" t="str">
        <f>IF(K15&gt;0, "Yes", "No")</f>
        <v>Yes</v>
      </c>
    </row>
    <row r="16" spans="1:20" ht="15" customHeight="1" x14ac:dyDescent="0.45">
      <c r="A16">
        <v>1000014</v>
      </c>
      <c r="B16">
        <v>15</v>
      </c>
      <c r="C16" t="s">
        <v>78</v>
      </c>
      <c r="D16" t="s">
        <v>60</v>
      </c>
      <c r="E16" s="28">
        <v>6.250508300523923</v>
      </c>
      <c r="G16" t="s">
        <v>58</v>
      </c>
      <c r="H16">
        <v>11</v>
      </c>
      <c r="J16" s="2"/>
      <c r="K16" s="2"/>
      <c r="L16" s="2"/>
      <c r="M16" s="2"/>
    </row>
    <row r="17" spans="1:13" x14ac:dyDescent="0.45">
      <c r="A17">
        <v>1000015</v>
      </c>
      <c r="B17">
        <v>16</v>
      </c>
      <c r="C17" t="s">
        <v>77</v>
      </c>
      <c r="D17" t="s">
        <v>62</v>
      </c>
      <c r="E17" s="28">
        <v>5.4416399851785764</v>
      </c>
      <c r="G17" t="s">
        <v>58</v>
      </c>
      <c r="H17">
        <v>4</v>
      </c>
      <c r="J17" s="2" t="s">
        <v>16</v>
      </c>
      <c r="K17" s="2">
        <f t="array" ref="K17">SUM(IF(FREQUENCY(IF(LEN(G2:G1000)&gt;0,MATCH(G2:G1000,G2:G1000,0),""), IF(LEN(G2:G1000)&gt;0,MATCH(G2:G1000,G2:G1000,0),""))&gt;0,1))</f>
        <v>10</v>
      </c>
      <c r="L17" s="2"/>
      <c r="M17" s="2"/>
    </row>
    <row r="18" spans="1:13" x14ac:dyDescent="0.45">
      <c r="A18">
        <v>1000016</v>
      </c>
      <c r="B18">
        <v>17</v>
      </c>
      <c r="C18" t="s">
        <v>77</v>
      </c>
      <c r="D18" t="s">
        <v>60</v>
      </c>
      <c r="E18" s="28">
        <v>4.7732263078289634</v>
      </c>
      <c r="G18" t="s">
        <v>56</v>
      </c>
      <c r="H18">
        <v>14</v>
      </c>
      <c r="J18" s="2" t="s">
        <v>17</v>
      </c>
      <c r="K18" s="2">
        <f t="array" ref="K18">SUM(IF(FREQUENCY(IF(LEN(C2:C1000)&gt;0,MATCH(C2:C1000,C2:C1000,0),""), IF(LEN(C2:C1000)&gt;0,MATCH(C2:C1000,C2:C999,0),""))&gt;0,1))</f>
        <v>2</v>
      </c>
      <c r="L18" s="2"/>
      <c r="M18" s="2"/>
    </row>
    <row r="19" spans="1:13" x14ac:dyDescent="0.45">
      <c r="A19">
        <v>1000017</v>
      </c>
      <c r="B19">
        <v>18</v>
      </c>
      <c r="C19" t="s">
        <v>77</v>
      </c>
      <c r="D19" t="s">
        <v>60</v>
      </c>
      <c r="E19" s="28">
        <v>5.4816984868752989</v>
      </c>
      <c r="G19" t="s">
        <v>56</v>
      </c>
      <c r="H19">
        <v>18</v>
      </c>
      <c r="J19" s="2" t="s">
        <v>18</v>
      </c>
      <c r="K19" s="2">
        <f t="array" ref="K19">SUM(IF(FREQUENCY(IF(LEN(D2:D1000)&gt;0,MATCH(D2:D1000,D2:D1000,0),""), IF(LEN(D2:D1000)&gt;0,MATCH(D2:D1000,D2:D1000,0),""))&gt;0,1))</f>
        <v>5</v>
      </c>
      <c r="L19" s="2"/>
      <c r="M19" s="2"/>
    </row>
    <row r="20" spans="1:13" x14ac:dyDescent="0.45">
      <c r="A20">
        <v>1000018</v>
      </c>
      <c r="B20">
        <v>19</v>
      </c>
      <c r="C20" t="s">
        <v>78</v>
      </c>
      <c r="D20" t="s">
        <v>61</v>
      </c>
      <c r="E20" s="28">
        <v>5.0420484348306376</v>
      </c>
      <c r="G20" t="s">
        <v>57</v>
      </c>
      <c r="H20">
        <v>16</v>
      </c>
    </row>
    <row r="21" spans="1:13" x14ac:dyDescent="0.45">
      <c r="A21">
        <v>1000019</v>
      </c>
      <c r="B21">
        <v>20</v>
      </c>
      <c r="C21" t="s">
        <v>77</v>
      </c>
      <c r="D21" t="s">
        <v>60</v>
      </c>
      <c r="E21" s="28">
        <v>4.4285294435687739</v>
      </c>
      <c r="G21" t="s">
        <v>57</v>
      </c>
      <c r="H21">
        <v>14</v>
      </c>
      <c r="J21" s="39" t="s">
        <v>82</v>
      </c>
      <c r="K21" s="12"/>
      <c r="L21" s="12"/>
    </row>
    <row r="22" spans="1:13" x14ac:dyDescent="0.45">
      <c r="A22">
        <v>1000020</v>
      </c>
      <c r="B22">
        <v>21</v>
      </c>
      <c r="C22" t="s">
        <v>77</v>
      </c>
      <c r="D22" t="s">
        <v>76</v>
      </c>
      <c r="E22" s="28">
        <v>5.6345467862830096</v>
      </c>
      <c r="G22" t="s">
        <v>76</v>
      </c>
      <c r="H22">
        <v>16</v>
      </c>
      <c r="J22" s="13" t="s">
        <v>30</v>
      </c>
    </row>
    <row r="23" spans="1:13" x14ac:dyDescent="0.45">
      <c r="A23">
        <v>1000021</v>
      </c>
      <c r="B23">
        <v>22</v>
      </c>
      <c r="C23" t="s">
        <v>77</v>
      </c>
      <c r="D23" t="s">
        <v>60</v>
      </c>
      <c r="E23" s="28">
        <v>4.0261618564041752</v>
      </c>
      <c r="G23" t="s">
        <v>57</v>
      </c>
      <c r="H23">
        <v>8</v>
      </c>
      <c r="J23" s="38" t="s">
        <v>81</v>
      </c>
    </row>
    <row r="24" spans="1:13" x14ac:dyDescent="0.45">
      <c r="A24">
        <v>1000022</v>
      </c>
      <c r="B24">
        <v>23</v>
      </c>
      <c r="C24" t="s">
        <v>78</v>
      </c>
      <c r="D24" t="s">
        <v>63</v>
      </c>
      <c r="E24" s="28">
        <v>8.6</v>
      </c>
      <c r="G24" t="s">
        <v>53</v>
      </c>
      <c r="H24">
        <v>18</v>
      </c>
    </row>
    <row r="25" spans="1:13" x14ac:dyDescent="0.45">
      <c r="A25">
        <v>1000023</v>
      </c>
      <c r="B25">
        <v>24</v>
      </c>
      <c r="C25" t="s">
        <v>77</v>
      </c>
      <c r="D25" t="s">
        <v>61</v>
      </c>
      <c r="E25" s="28">
        <v>5.3428632389399162</v>
      </c>
      <c r="G25" t="s">
        <v>59</v>
      </c>
      <c r="H25">
        <v>13</v>
      </c>
      <c r="J25" s="36" t="s">
        <v>84</v>
      </c>
    </row>
    <row r="26" spans="1:13" x14ac:dyDescent="0.45">
      <c r="A26">
        <v>1000024</v>
      </c>
      <c r="B26">
        <v>25</v>
      </c>
      <c r="C26" t="s">
        <v>77</v>
      </c>
      <c r="D26" t="s">
        <v>60</v>
      </c>
      <c r="E26" s="28">
        <v>5.765880581373743</v>
      </c>
      <c r="G26" t="s">
        <v>56</v>
      </c>
      <c r="H26">
        <v>7</v>
      </c>
      <c r="J26" s="11" t="s">
        <v>85</v>
      </c>
      <c r="K26" s="11" t="s">
        <v>86</v>
      </c>
    </row>
    <row r="27" spans="1:13" x14ac:dyDescent="0.45">
      <c r="A27">
        <v>1000025</v>
      </c>
      <c r="B27">
        <v>26</v>
      </c>
      <c r="C27" t="s">
        <v>77</v>
      </c>
      <c r="D27" t="s">
        <v>60</v>
      </c>
      <c r="E27" s="28">
        <v>4.9878939176898207</v>
      </c>
      <c r="G27" t="s">
        <v>53</v>
      </c>
      <c r="H27">
        <v>8</v>
      </c>
      <c r="J27" t="s">
        <v>27</v>
      </c>
      <c r="K27">
        <v>1</v>
      </c>
    </row>
    <row r="28" spans="1:13" x14ac:dyDescent="0.45">
      <c r="A28">
        <v>1000026</v>
      </c>
      <c r="B28">
        <v>27</v>
      </c>
      <c r="C28" t="s">
        <v>77</v>
      </c>
      <c r="D28" t="s">
        <v>62</v>
      </c>
      <c r="E28" s="28">
        <v>8</v>
      </c>
      <c r="G28" t="s">
        <v>54</v>
      </c>
      <c r="H28">
        <v>12</v>
      </c>
      <c r="J28" t="s">
        <v>28</v>
      </c>
      <c r="K28">
        <v>1</v>
      </c>
    </row>
    <row r="29" spans="1:13" x14ac:dyDescent="0.45">
      <c r="A29">
        <v>1000027</v>
      </c>
      <c r="B29">
        <v>28</v>
      </c>
      <c r="C29" t="s">
        <v>77</v>
      </c>
      <c r="D29" t="s">
        <v>60</v>
      </c>
      <c r="E29" s="28">
        <v>5.5478454041272629</v>
      </c>
      <c r="G29" t="s">
        <v>53</v>
      </c>
      <c r="H29">
        <v>2</v>
      </c>
      <c r="J29" t="s">
        <v>0</v>
      </c>
      <c r="K29">
        <v>1</v>
      </c>
    </row>
    <row r="30" spans="1:13" x14ac:dyDescent="0.45">
      <c r="A30">
        <v>1000028</v>
      </c>
      <c r="B30">
        <v>29</v>
      </c>
      <c r="C30" t="s">
        <v>77</v>
      </c>
      <c r="D30" t="s">
        <v>60</v>
      </c>
      <c r="E30" s="28">
        <v>4.080589146671338</v>
      </c>
      <c r="G30" t="s">
        <v>56</v>
      </c>
      <c r="H30">
        <v>20</v>
      </c>
      <c r="J30" t="s">
        <v>1</v>
      </c>
      <c r="K30">
        <v>1</v>
      </c>
    </row>
    <row r="31" spans="1:13" x14ac:dyDescent="0.45">
      <c r="A31">
        <v>1000029</v>
      </c>
      <c r="B31">
        <v>30</v>
      </c>
      <c r="C31" t="s">
        <v>77</v>
      </c>
      <c r="D31" t="s">
        <v>62</v>
      </c>
      <c r="E31" s="28">
        <v>3.9598032036415556</v>
      </c>
      <c r="G31" t="s">
        <v>55</v>
      </c>
      <c r="H31">
        <v>12</v>
      </c>
      <c r="J31" t="s">
        <v>87</v>
      </c>
      <c r="K31">
        <v>1</v>
      </c>
    </row>
    <row r="32" spans="1:13" x14ac:dyDescent="0.45">
      <c r="A32">
        <v>1000030</v>
      </c>
      <c r="B32">
        <v>31</v>
      </c>
      <c r="C32" t="s">
        <v>77</v>
      </c>
      <c r="D32" t="s">
        <v>62</v>
      </c>
      <c r="E32" s="28">
        <v>4.9080528029777781</v>
      </c>
      <c r="G32" t="s">
        <v>53</v>
      </c>
      <c r="H32">
        <v>4</v>
      </c>
      <c r="J32" t="s">
        <v>88</v>
      </c>
      <c r="K32">
        <v>1</v>
      </c>
    </row>
    <row r="33" spans="1:10" x14ac:dyDescent="0.45">
      <c r="A33">
        <v>1000031</v>
      </c>
      <c r="B33">
        <v>32</v>
      </c>
      <c r="C33" t="s">
        <v>77</v>
      </c>
      <c r="D33" t="s">
        <v>60</v>
      </c>
      <c r="E33" s="28">
        <v>5.7932807964537059</v>
      </c>
      <c r="G33" t="s">
        <v>58</v>
      </c>
      <c r="H33">
        <v>20</v>
      </c>
    </row>
    <row r="34" spans="1:10" x14ac:dyDescent="0.45">
      <c r="A34">
        <v>1000032</v>
      </c>
      <c r="B34">
        <v>33</v>
      </c>
      <c r="C34" t="s">
        <v>78</v>
      </c>
      <c r="D34" t="s">
        <v>62</v>
      </c>
      <c r="E34" s="28">
        <v>8.6999999999999993</v>
      </c>
      <c r="G34" t="s">
        <v>56</v>
      </c>
      <c r="H34">
        <v>10</v>
      </c>
      <c r="J34" t="s">
        <v>89</v>
      </c>
    </row>
    <row r="35" spans="1:10" x14ac:dyDescent="0.45">
      <c r="A35">
        <v>1000033</v>
      </c>
      <c r="B35">
        <v>34</v>
      </c>
      <c r="C35" t="s">
        <v>77</v>
      </c>
      <c r="D35" t="s">
        <v>60</v>
      </c>
      <c r="E35" s="28">
        <v>4.7387793481137601</v>
      </c>
      <c r="G35" t="s">
        <v>57</v>
      </c>
      <c r="H35">
        <v>12</v>
      </c>
      <c r="J35" t="s">
        <v>90</v>
      </c>
    </row>
    <row r="36" spans="1:10" x14ac:dyDescent="0.45">
      <c r="A36">
        <v>1000034</v>
      </c>
      <c r="B36">
        <v>35</v>
      </c>
      <c r="C36" t="s">
        <v>77</v>
      </c>
      <c r="D36" t="s">
        <v>63</v>
      </c>
      <c r="E36" s="28">
        <v>5.8781029181346156</v>
      </c>
      <c r="G36" t="s">
        <v>55</v>
      </c>
      <c r="H36">
        <v>11</v>
      </c>
    </row>
    <row r="37" spans="1:10" x14ac:dyDescent="0.45">
      <c r="A37">
        <v>1000035</v>
      </c>
      <c r="B37">
        <v>36</v>
      </c>
      <c r="C37" t="s">
        <v>77</v>
      </c>
      <c r="D37" t="s">
        <v>62</v>
      </c>
      <c r="E37" s="28">
        <v>4.2944138836219876</v>
      </c>
      <c r="G37" t="s">
        <v>57</v>
      </c>
      <c r="H37">
        <v>11</v>
      </c>
    </row>
    <row r="38" spans="1:10" x14ac:dyDescent="0.45">
      <c r="A38">
        <v>1000036</v>
      </c>
      <c r="B38">
        <v>37</v>
      </c>
      <c r="C38" t="s">
        <v>78</v>
      </c>
      <c r="D38" t="s">
        <v>76</v>
      </c>
      <c r="E38" s="28">
        <v>4.6172410074392722</v>
      </c>
      <c r="G38" t="s">
        <v>59</v>
      </c>
      <c r="H38">
        <v>8</v>
      </c>
    </row>
    <row r="39" spans="1:10" x14ac:dyDescent="0.45">
      <c r="A39">
        <v>1000037</v>
      </c>
      <c r="B39">
        <v>38</v>
      </c>
      <c r="C39" t="s">
        <v>77</v>
      </c>
      <c r="D39" t="s">
        <v>60</v>
      </c>
      <c r="E39" s="28">
        <v>6.1613415543145926</v>
      </c>
      <c r="G39" t="s">
        <v>65</v>
      </c>
      <c r="H39">
        <v>11</v>
      </c>
    </row>
    <row r="40" spans="1:10" x14ac:dyDescent="0.45">
      <c r="A40">
        <v>1000038</v>
      </c>
      <c r="B40">
        <v>39</v>
      </c>
      <c r="C40" t="s">
        <v>77</v>
      </c>
      <c r="D40" t="s">
        <v>60</v>
      </c>
      <c r="E40" s="28">
        <v>5.9248321156248531</v>
      </c>
      <c r="G40" t="s">
        <v>65</v>
      </c>
      <c r="H40">
        <v>15</v>
      </c>
    </row>
    <row r="41" spans="1:10" x14ac:dyDescent="0.45">
      <c r="A41">
        <v>1000039</v>
      </c>
      <c r="B41">
        <v>40</v>
      </c>
      <c r="C41" t="s">
        <v>78</v>
      </c>
      <c r="D41" t="s">
        <v>60</v>
      </c>
      <c r="E41" s="28">
        <v>5.3952254542165408</v>
      </c>
      <c r="G41" t="s">
        <v>57</v>
      </c>
      <c r="H41">
        <v>16</v>
      </c>
    </row>
    <row r="42" spans="1:10" x14ac:dyDescent="0.45">
      <c r="A42">
        <v>1000040</v>
      </c>
      <c r="B42">
        <v>41</v>
      </c>
      <c r="C42" t="s">
        <v>77</v>
      </c>
      <c r="D42" t="s">
        <v>60</v>
      </c>
      <c r="E42" s="28">
        <v>8.9</v>
      </c>
      <c r="G42" t="s">
        <v>53</v>
      </c>
      <c r="H42">
        <v>1</v>
      </c>
    </row>
    <row r="43" spans="1:10" x14ac:dyDescent="0.45">
      <c r="A43">
        <v>1000041</v>
      </c>
      <c r="B43">
        <v>42</v>
      </c>
      <c r="C43" t="s">
        <v>77</v>
      </c>
      <c r="D43" t="s">
        <v>60</v>
      </c>
      <c r="E43" s="28">
        <v>4.9389709027434074</v>
      </c>
      <c r="G43" t="s">
        <v>59</v>
      </c>
      <c r="H43">
        <v>18</v>
      </c>
    </row>
    <row r="44" spans="1:10" x14ac:dyDescent="0.45">
      <c r="A44">
        <v>1000042</v>
      </c>
      <c r="B44">
        <v>43</v>
      </c>
      <c r="C44" t="s">
        <v>77</v>
      </c>
      <c r="D44" t="s">
        <v>61</v>
      </c>
      <c r="E44" s="28">
        <v>4.6124398978073167</v>
      </c>
      <c r="G44" t="s">
        <v>55</v>
      </c>
      <c r="H44">
        <v>18</v>
      </c>
    </row>
    <row r="45" spans="1:10" x14ac:dyDescent="0.45">
      <c r="A45">
        <v>1000043</v>
      </c>
      <c r="B45">
        <v>44</v>
      </c>
      <c r="C45" t="s">
        <v>77</v>
      </c>
      <c r="D45" t="s">
        <v>60</v>
      </c>
      <c r="E45" s="28">
        <v>5.1435054682467269</v>
      </c>
      <c r="G45" t="s">
        <v>56</v>
      </c>
      <c r="H45">
        <v>6</v>
      </c>
    </row>
    <row r="46" spans="1:10" x14ac:dyDescent="0.45">
      <c r="A46">
        <v>1000044</v>
      </c>
      <c r="B46">
        <v>45</v>
      </c>
      <c r="C46" t="s">
        <v>77</v>
      </c>
      <c r="D46" t="s">
        <v>60</v>
      </c>
      <c r="E46" s="28">
        <v>5.4897941200650626</v>
      </c>
      <c r="G46" t="s">
        <v>57</v>
      </c>
      <c r="H46">
        <v>10</v>
      </c>
    </row>
    <row r="47" spans="1:10" x14ac:dyDescent="0.45">
      <c r="A47">
        <v>1000045</v>
      </c>
      <c r="B47">
        <v>46</v>
      </c>
      <c r="C47" t="s">
        <v>77</v>
      </c>
      <c r="D47" t="s">
        <v>61</v>
      </c>
      <c r="E47" s="28">
        <v>8.0057450581208194</v>
      </c>
      <c r="G47" t="s">
        <v>55</v>
      </c>
      <c r="H47">
        <v>20</v>
      </c>
    </row>
    <row r="48" spans="1:10" x14ac:dyDescent="0.45">
      <c r="A48">
        <v>1000046</v>
      </c>
      <c r="B48">
        <v>47</v>
      </c>
      <c r="C48" t="s">
        <v>77</v>
      </c>
      <c r="D48" t="s">
        <v>60</v>
      </c>
      <c r="E48" s="28">
        <v>6.1897667409753758</v>
      </c>
      <c r="G48" t="s">
        <v>57</v>
      </c>
      <c r="H48">
        <v>1</v>
      </c>
    </row>
    <row r="49" spans="1:8" x14ac:dyDescent="0.45">
      <c r="A49">
        <v>1000047</v>
      </c>
      <c r="B49">
        <v>48</v>
      </c>
      <c r="C49" t="s">
        <v>77</v>
      </c>
      <c r="D49" t="s">
        <v>63</v>
      </c>
      <c r="E49" s="28">
        <v>6.4512215064696345</v>
      </c>
      <c r="G49" t="s">
        <v>55</v>
      </c>
      <c r="H49">
        <v>14</v>
      </c>
    </row>
    <row r="50" spans="1:8" x14ac:dyDescent="0.45">
      <c r="A50">
        <v>1000048</v>
      </c>
      <c r="B50">
        <v>49</v>
      </c>
      <c r="C50" t="s">
        <v>78</v>
      </c>
      <c r="D50" t="s">
        <v>62</v>
      </c>
      <c r="E50" s="28">
        <v>5.280405636870781</v>
      </c>
      <c r="G50" t="s">
        <v>53</v>
      </c>
      <c r="H50">
        <v>20</v>
      </c>
    </row>
    <row r="51" spans="1:8" x14ac:dyDescent="0.45">
      <c r="A51">
        <v>1000049</v>
      </c>
      <c r="B51">
        <v>50</v>
      </c>
      <c r="C51" t="s">
        <v>77</v>
      </c>
      <c r="D51" t="s">
        <v>60</v>
      </c>
      <c r="E51" s="28">
        <v>4.0189095064884039</v>
      </c>
      <c r="G51" t="s">
        <v>55</v>
      </c>
      <c r="H51">
        <v>10</v>
      </c>
    </row>
    <row r="52" spans="1:8" x14ac:dyDescent="0.45">
      <c r="A52">
        <v>1000050</v>
      </c>
      <c r="B52">
        <v>51</v>
      </c>
      <c r="C52" t="s">
        <v>77</v>
      </c>
      <c r="D52" t="s">
        <v>63</v>
      </c>
      <c r="E52" s="28">
        <v>4.3278271928897496</v>
      </c>
      <c r="G52" t="s">
        <v>58</v>
      </c>
      <c r="H52">
        <v>5</v>
      </c>
    </row>
    <row r="53" spans="1:8" x14ac:dyDescent="0.45">
      <c r="A53">
        <v>1000051</v>
      </c>
      <c r="B53">
        <v>52</v>
      </c>
      <c r="C53" t="s">
        <v>77</v>
      </c>
      <c r="D53" t="s">
        <v>63</v>
      </c>
      <c r="E53" s="28">
        <v>6.7001085798901352</v>
      </c>
      <c r="G53" t="s">
        <v>57</v>
      </c>
      <c r="H53">
        <v>5</v>
      </c>
    </row>
    <row r="54" spans="1:8" x14ac:dyDescent="0.45">
      <c r="A54">
        <v>1000052</v>
      </c>
      <c r="B54">
        <v>53</v>
      </c>
      <c r="C54" t="s">
        <v>78</v>
      </c>
      <c r="D54" t="s">
        <v>60</v>
      </c>
      <c r="E54" s="28">
        <v>6.3420944305024047</v>
      </c>
      <c r="G54" t="s">
        <v>56</v>
      </c>
      <c r="H54">
        <v>12</v>
      </c>
    </row>
    <row r="55" spans="1:8" x14ac:dyDescent="0.45">
      <c r="A55">
        <v>1000053</v>
      </c>
      <c r="B55">
        <v>54</v>
      </c>
      <c r="C55" t="s">
        <v>77</v>
      </c>
      <c r="D55" t="s">
        <v>63</v>
      </c>
      <c r="E55" s="28">
        <v>4.7312393969163411</v>
      </c>
      <c r="G55" t="s">
        <v>59</v>
      </c>
      <c r="H55">
        <v>12</v>
      </c>
    </row>
    <row r="56" spans="1:8" x14ac:dyDescent="0.45">
      <c r="A56">
        <v>1000054</v>
      </c>
      <c r="B56">
        <v>55</v>
      </c>
      <c r="C56" t="s">
        <v>77</v>
      </c>
      <c r="D56" t="s">
        <v>60</v>
      </c>
      <c r="E56" s="28">
        <v>4.4695275691765968</v>
      </c>
      <c r="G56" t="s">
        <v>55</v>
      </c>
      <c r="H56">
        <v>15</v>
      </c>
    </row>
    <row r="57" spans="1:8" x14ac:dyDescent="0.45">
      <c r="A57">
        <v>1000055</v>
      </c>
      <c r="B57">
        <v>56</v>
      </c>
      <c r="C57" t="s">
        <v>77</v>
      </c>
      <c r="D57" t="s">
        <v>62</v>
      </c>
      <c r="E57" s="28">
        <v>8.8000000000000007</v>
      </c>
      <c r="G57" t="s">
        <v>57</v>
      </c>
      <c r="H57">
        <v>8</v>
      </c>
    </row>
    <row r="58" spans="1:8" x14ac:dyDescent="0.45">
      <c r="A58">
        <v>1000056</v>
      </c>
      <c r="B58">
        <v>57</v>
      </c>
      <c r="C58" t="s">
        <v>77</v>
      </c>
      <c r="D58" t="s">
        <v>62</v>
      </c>
      <c r="E58" s="28">
        <v>3.3058174552757484</v>
      </c>
      <c r="G58" t="s">
        <v>57</v>
      </c>
      <c r="H58">
        <v>20</v>
      </c>
    </row>
    <row r="59" spans="1:8" x14ac:dyDescent="0.45">
      <c r="A59">
        <v>1000057</v>
      </c>
      <c r="B59">
        <v>58</v>
      </c>
      <c r="C59" t="s">
        <v>77</v>
      </c>
      <c r="D59" t="s">
        <v>60</v>
      </c>
      <c r="E59" s="28">
        <v>3.2328097284197854</v>
      </c>
      <c r="G59" t="s">
        <v>55</v>
      </c>
      <c r="H59">
        <v>20</v>
      </c>
    </row>
    <row r="60" spans="1:8" x14ac:dyDescent="0.45">
      <c r="A60">
        <v>1000058</v>
      </c>
      <c r="B60">
        <v>59</v>
      </c>
      <c r="C60" t="s">
        <v>78</v>
      </c>
      <c r="D60" t="s">
        <v>62</v>
      </c>
      <c r="E60" s="28">
        <v>3.5103236665411099</v>
      </c>
      <c r="G60" t="s">
        <v>53</v>
      </c>
      <c r="H60">
        <v>18</v>
      </c>
    </row>
    <row r="61" spans="1:8" x14ac:dyDescent="0.45">
      <c r="A61">
        <v>1000059</v>
      </c>
      <c r="B61">
        <v>60</v>
      </c>
      <c r="C61" t="s">
        <v>77</v>
      </c>
      <c r="D61" t="s">
        <v>63</v>
      </c>
      <c r="E61" s="28">
        <v>6.2404902553727268</v>
      </c>
      <c r="G61" t="s">
        <v>55</v>
      </c>
      <c r="H61">
        <v>6</v>
      </c>
    </row>
    <row r="62" spans="1:8" x14ac:dyDescent="0.45">
      <c r="A62">
        <v>1000060</v>
      </c>
      <c r="B62">
        <v>61</v>
      </c>
      <c r="C62" t="s">
        <v>78</v>
      </c>
      <c r="D62" t="s">
        <v>60</v>
      </c>
      <c r="E62" s="28">
        <v>4.7734943349752124</v>
      </c>
      <c r="G62" t="s">
        <v>58</v>
      </c>
      <c r="H62">
        <v>9</v>
      </c>
    </row>
    <row r="63" spans="1:8" x14ac:dyDescent="0.45">
      <c r="A63">
        <v>1000061</v>
      </c>
      <c r="B63">
        <v>62</v>
      </c>
      <c r="C63" t="s">
        <v>77</v>
      </c>
      <c r="D63" t="s">
        <v>60</v>
      </c>
      <c r="E63" s="28">
        <v>5.21656309940649</v>
      </c>
      <c r="G63" t="s">
        <v>55</v>
      </c>
      <c r="H63">
        <v>6</v>
      </c>
    </row>
    <row r="64" spans="1:8" x14ac:dyDescent="0.45">
      <c r="A64">
        <v>1000062</v>
      </c>
      <c r="B64">
        <v>63</v>
      </c>
      <c r="C64" t="s">
        <v>77</v>
      </c>
      <c r="D64" t="s">
        <v>61</v>
      </c>
      <c r="E64" s="28">
        <v>6.3009137321843331</v>
      </c>
      <c r="G64" t="s">
        <v>53</v>
      </c>
      <c r="H64">
        <v>11</v>
      </c>
    </row>
    <row r="65" spans="1:8" x14ac:dyDescent="0.45">
      <c r="A65">
        <v>1000063</v>
      </c>
      <c r="B65">
        <v>64</v>
      </c>
      <c r="C65" t="s">
        <v>77</v>
      </c>
      <c r="D65" t="s">
        <v>60</v>
      </c>
      <c r="E65" s="28">
        <v>6.4713657205101871</v>
      </c>
      <c r="G65" t="s">
        <v>57</v>
      </c>
      <c r="H65">
        <v>4</v>
      </c>
    </row>
    <row r="66" spans="1:8" x14ac:dyDescent="0.45">
      <c r="A66">
        <v>1000064</v>
      </c>
      <c r="B66">
        <v>65</v>
      </c>
      <c r="C66" t="s">
        <v>77</v>
      </c>
      <c r="D66" t="s">
        <v>60</v>
      </c>
      <c r="E66" s="28">
        <v>5.3154110172112441</v>
      </c>
      <c r="G66" t="s">
        <v>53</v>
      </c>
      <c r="H66">
        <v>17</v>
      </c>
    </row>
    <row r="67" spans="1:8" x14ac:dyDescent="0.45">
      <c r="A67">
        <v>1000065</v>
      </c>
      <c r="B67">
        <v>66</v>
      </c>
      <c r="C67" t="s">
        <v>77</v>
      </c>
      <c r="D67" t="s">
        <v>63</v>
      </c>
      <c r="E67" s="28">
        <v>8</v>
      </c>
      <c r="G67" t="s">
        <v>55</v>
      </c>
      <c r="H67">
        <v>5</v>
      </c>
    </row>
    <row r="68" spans="1:8" x14ac:dyDescent="0.45">
      <c r="A68">
        <v>1000066</v>
      </c>
      <c r="B68">
        <v>67</v>
      </c>
      <c r="C68" t="s">
        <v>77</v>
      </c>
      <c r="D68" t="s">
        <v>62</v>
      </c>
      <c r="E68" s="28">
        <v>4.9190076498478934</v>
      </c>
      <c r="G68" t="s">
        <v>56</v>
      </c>
      <c r="H68">
        <v>18</v>
      </c>
    </row>
    <row r="69" spans="1:8" x14ac:dyDescent="0.45">
      <c r="A69">
        <v>1000067</v>
      </c>
      <c r="B69">
        <v>68</v>
      </c>
      <c r="C69" t="s">
        <v>77</v>
      </c>
      <c r="D69" t="s">
        <v>60</v>
      </c>
      <c r="E69" s="28">
        <v>5.570888978479724</v>
      </c>
      <c r="G69" t="s">
        <v>57</v>
      </c>
      <c r="H69">
        <v>16</v>
      </c>
    </row>
    <row r="70" spans="1:8" x14ac:dyDescent="0.45">
      <c r="A70">
        <v>1000068</v>
      </c>
      <c r="B70">
        <v>69</v>
      </c>
      <c r="C70" t="s">
        <v>78</v>
      </c>
      <c r="D70" t="s">
        <v>60</v>
      </c>
      <c r="E70" s="28">
        <v>6.3857845815869254</v>
      </c>
      <c r="G70" t="s">
        <v>65</v>
      </c>
      <c r="H70">
        <v>1</v>
      </c>
    </row>
    <row r="71" spans="1:8" x14ac:dyDescent="0.45">
      <c r="A71">
        <v>1000069</v>
      </c>
      <c r="B71">
        <v>70</v>
      </c>
      <c r="C71" t="s">
        <v>77</v>
      </c>
      <c r="D71" t="s">
        <v>62</v>
      </c>
      <c r="E71" s="28">
        <v>4.5084047455945937</v>
      </c>
      <c r="G71" t="s">
        <v>59</v>
      </c>
      <c r="H71">
        <v>9</v>
      </c>
    </row>
    <row r="72" spans="1:8" x14ac:dyDescent="0.45">
      <c r="A72">
        <v>1000070</v>
      </c>
      <c r="B72">
        <v>71</v>
      </c>
      <c r="C72" t="s">
        <v>78</v>
      </c>
      <c r="D72" t="s">
        <v>61</v>
      </c>
      <c r="E72" s="28">
        <v>5.1961053236113095</v>
      </c>
      <c r="G72" t="s">
        <v>55</v>
      </c>
      <c r="H72">
        <v>8</v>
      </c>
    </row>
    <row r="73" spans="1:8" x14ac:dyDescent="0.45">
      <c r="A73">
        <v>1000071</v>
      </c>
      <c r="B73">
        <v>72</v>
      </c>
      <c r="C73" t="s">
        <v>77</v>
      </c>
      <c r="D73" t="s">
        <v>60</v>
      </c>
      <c r="E73" s="28">
        <v>5.1452163136279143</v>
      </c>
      <c r="G73" t="s">
        <v>58</v>
      </c>
      <c r="H73">
        <v>7</v>
      </c>
    </row>
    <row r="74" spans="1:8" x14ac:dyDescent="0.45">
      <c r="A74">
        <v>1000072</v>
      </c>
      <c r="B74">
        <v>73</v>
      </c>
      <c r="C74" t="s">
        <v>77</v>
      </c>
      <c r="D74" t="s">
        <v>60</v>
      </c>
      <c r="E74" s="28">
        <v>5.9284477220809251</v>
      </c>
      <c r="G74" t="s">
        <v>55</v>
      </c>
      <c r="H74">
        <v>3</v>
      </c>
    </row>
    <row r="75" spans="1:8" x14ac:dyDescent="0.45">
      <c r="A75">
        <v>1000073</v>
      </c>
      <c r="B75">
        <v>74</v>
      </c>
      <c r="C75" t="s">
        <v>77</v>
      </c>
      <c r="D75" t="s">
        <v>60</v>
      </c>
      <c r="E75" s="28">
        <v>4.927372787902784</v>
      </c>
      <c r="G75" t="s">
        <v>56</v>
      </c>
      <c r="H75">
        <v>8</v>
      </c>
    </row>
    <row r="76" spans="1:8" x14ac:dyDescent="0.45">
      <c r="A76">
        <v>1000074</v>
      </c>
      <c r="B76">
        <v>75</v>
      </c>
      <c r="C76" t="s">
        <v>77</v>
      </c>
      <c r="D76" t="s">
        <v>63</v>
      </c>
      <c r="E76" s="28">
        <v>5.8263349013088179</v>
      </c>
      <c r="G76" t="s">
        <v>56</v>
      </c>
      <c r="H76">
        <v>17</v>
      </c>
    </row>
    <row r="77" spans="1:8" x14ac:dyDescent="0.45">
      <c r="A77">
        <v>1000075</v>
      </c>
      <c r="B77">
        <v>76</v>
      </c>
      <c r="C77" t="s">
        <v>77</v>
      </c>
      <c r="D77" t="s">
        <v>60</v>
      </c>
      <c r="E77" s="28">
        <v>4.1100826730466462</v>
      </c>
      <c r="G77" t="s">
        <v>54</v>
      </c>
      <c r="H77">
        <v>20</v>
      </c>
    </row>
    <row r="78" spans="1:8" x14ac:dyDescent="0.45">
      <c r="A78">
        <v>1000076</v>
      </c>
      <c r="B78">
        <v>77</v>
      </c>
      <c r="C78" t="s">
        <v>77</v>
      </c>
      <c r="D78" t="s">
        <v>63</v>
      </c>
      <c r="E78" s="28">
        <v>6.8483332153320422</v>
      </c>
      <c r="G78" t="s">
        <v>55</v>
      </c>
      <c r="H78">
        <v>15</v>
      </c>
    </row>
    <row r="79" spans="1:8" x14ac:dyDescent="0.45">
      <c r="A79">
        <v>1000077</v>
      </c>
      <c r="B79">
        <v>78</v>
      </c>
      <c r="C79" t="s">
        <v>78</v>
      </c>
      <c r="D79" t="s">
        <v>60</v>
      </c>
      <c r="E79" s="28">
        <v>3.4894824814958021</v>
      </c>
      <c r="G79" t="s">
        <v>55</v>
      </c>
      <c r="H79">
        <v>10</v>
      </c>
    </row>
    <row r="80" spans="1:8" x14ac:dyDescent="0.45">
      <c r="A80">
        <v>1000078</v>
      </c>
      <c r="B80">
        <v>79</v>
      </c>
      <c r="C80" t="s">
        <v>77</v>
      </c>
      <c r="D80" t="s">
        <v>60</v>
      </c>
      <c r="E80" s="28">
        <v>4.1818501900000813</v>
      </c>
      <c r="G80" t="s">
        <v>55</v>
      </c>
      <c r="H80">
        <v>2</v>
      </c>
    </row>
    <row r="81" spans="1:8" x14ac:dyDescent="0.45">
      <c r="A81">
        <v>1000079</v>
      </c>
      <c r="B81">
        <v>80</v>
      </c>
      <c r="C81" t="s">
        <v>78</v>
      </c>
      <c r="D81" t="s">
        <v>61</v>
      </c>
      <c r="E81" s="28">
        <v>5.9427668577425079</v>
      </c>
      <c r="G81" t="s">
        <v>57</v>
      </c>
      <c r="H81">
        <v>11</v>
      </c>
    </row>
    <row r="82" spans="1:8" x14ac:dyDescent="0.45">
      <c r="A82">
        <v>1000080</v>
      </c>
      <c r="B82">
        <v>81</v>
      </c>
      <c r="C82" t="s">
        <v>77</v>
      </c>
      <c r="D82" t="s">
        <v>62</v>
      </c>
      <c r="E82" s="28">
        <v>4.8986908046365434</v>
      </c>
      <c r="G82" t="s">
        <v>59</v>
      </c>
      <c r="H82">
        <v>10</v>
      </c>
    </row>
    <row r="83" spans="1:8" x14ac:dyDescent="0.45">
      <c r="A83">
        <v>1000081</v>
      </c>
      <c r="B83">
        <v>82</v>
      </c>
      <c r="C83" t="s">
        <v>77</v>
      </c>
      <c r="D83" t="s">
        <v>60</v>
      </c>
      <c r="E83" s="28">
        <v>5.7312249393778965</v>
      </c>
      <c r="G83" t="s">
        <v>65</v>
      </c>
      <c r="H83">
        <v>18</v>
      </c>
    </row>
    <row r="84" spans="1:8" x14ac:dyDescent="0.45">
      <c r="A84">
        <v>1000082</v>
      </c>
      <c r="B84">
        <v>83</v>
      </c>
      <c r="C84" t="s">
        <v>77</v>
      </c>
      <c r="D84" t="s">
        <v>62</v>
      </c>
      <c r="E84" s="28">
        <v>5.1934304949297072</v>
      </c>
      <c r="G84" t="s">
        <v>56</v>
      </c>
      <c r="H84">
        <v>6</v>
      </c>
    </row>
    <row r="85" spans="1:8" x14ac:dyDescent="0.45">
      <c r="A85">
        <v>1000083</v>
      </c>
      <c r="B85">
        <v>84</v>
      </c>
      <c r="C85" t="s">
        <v>78</v>
      </c>
      <c r="D85" t="s">
        <v>60</v>
      </c>
      <c r="E85" s="28">
        <v>5.7306078221090697</v>
      </c>
      <c r="G85" t="s">
        <v>58</v>
      </c>
      <c r="H85">
        <v>17</v>
      </c>
    </row>
    <row r="86" spans="1:8" x14ac:dyDescent="0.45">
      <c r="A86">
        <v>1000084</v>
      </c>
      <c r="B86">
        <v>85</v>
      </c>
      <c r="C86" t="s">
        <v>78</v>
      </c>
      <c r="D86" t="s">
        <v>63</v>
      </c>
      <c r="E86" s="28">
        <v>3.872049380784329</v>
      </c>
      <c r="G86" t="s">
        <v>55</v>
      </c>
      <c r="H86">
        <v>2</v>
      </c>
    </row>
    <row r="87" spans="1:8" x14ac:dyDescent="0.45">
      <c r="A87">
        <v>1000085</v>
      </c>
      <c r="B87">
        <v>86</v>
      </c>
      <c r="C87" t="s">
        <v>77</v>
      </c>
      <c r="D87" t="s">
        <v>60</v>
      </c>
      <c r="E87" s="28">
        <v>5.5211381658047411</v>
      </c>
      <c r="G87" t="s">
        <v>53</v>
      </c>
      <c r="H87">
        <v>8</v>
      </c>
    </row>
    <row r="88" spans="1:8" x14ac:dyDescent="0.45">
      <c r="A88">
        <v>1000086</v>
      </c>
      <c r="B88">
        <v>87</v>
      </c>
      <c r="C88" t="s">
        <v>77</v>
      </c>
      <c r="D88" t="s">
        <v>60</v>
      </c>
      <c r="E88" s="28">
        <v>4.3394331333190976</v>
      </c>
      <c r="G88" t="s">
        <v>54</v>
      </c>
      <c r="H88">
        <v>6</v>
      </c>
    </row>
    <row r="89" spans="1:8" x14ac:dyDescent="0.45">
      <c r="A89">
        <v>1000087</v>
      </c>
      <c r="B89">
        <v>88</v>
      </c>
      <c r="C89" t="s">
        <v>77</v>
      </c>
      <c r="D89" t="s">
        <v>60</v>
      </c>
      <c r="E89" s="28">
        <v>6.3147218309499866</v>
      </c>
      <c r="G89" t="s">
        <v>65</v>
      </c>
      <c r="H89">
        <v>6</v>
      </c>
    </row>
    <row r="90" spans="1:8" x14ac:dyDescent="0.45">
      <c r="A90">
        <v>1000088</v>
      </c>
      <c r="B90">
        <v>89</v>
      </c>
      <c r="C90" t="s">
        <v>77</v>
      </c>
      <c r="D90" t="s">
        <v>60</v>
      </c>
      <c r="E90" s="28">
        <v>6.5625305280285593</v>
      </c>
      <c r="G90" t="s">
        <v>56</v>
      </c>
      <c r="H90">
        <v>20</v>
      </c>
    </row>
    <row r="91" spans="1:8" x14ac:dyDescent="0.45">
      <c r="A91">
        <v>1000089</v>
      </c>
      <c r="B91">
        <v>90</v>
      </c>
      <c r="C91" t="s">
        <v>77</v>
      </c>
      <c r="D91" t="s">
        <v>62</v>
      </c>
      <c r="E91" s="28">
        <v>6.1459056454381304</v>
      </c>
      <c r="G91" t="s">
        <v>53</v>
      </c>
      <c r="H91">
        <v>11</v>
      </c>
    </row>
    <row r="92" spans="1:8" x14ac:dyDescent="0.45">
      <c r="A92">
        <v>1000090</v>
      </c>
      <c r="B92">
        <v>91</v>
      </c>
      <c r="C92" t="s">
        <v>77</v>
      </c>
      <c r="D92" t="s">
        <v>63</v>
      </c>
      <c r="E92" s="28">
        <v>5.7840341067987531</v>
      </c>
      <c r="G92" t="s">
        <v>55</v>
      </c>
      <c r="H92">
        <v>7</v>
      </c>
    </row>
    <row r="93" spans="1:8" x14ac:dyDescent="0.45">
      <c r="A93">
        <v>1000091</v>
      </c>
      <c r="B93">
        <v>92</v>
      </c>
      <c r="C93" t="s">
        <v>77</v>
      </c>
      <c r="D93" t="s">
        <v>61</v>
      </c>
      <c r="E93" s="28">
        <v>4.8496688162266999</v>
      </c>
      <c r="G93" t="s">
        <v>56</v>
      </c>
      <c r="H93">
        <v>16</v>
      </c>
    </row>
    <row r="94" spans="1:8" x14ac:dyDescent="0.45">
      <c r="A94">
        <v>1000092</v>
      </c>
      <c r="B94">
        <v>93</v>
      </c>
      <c r="C94" t="s">
        <v>77</v>
      </c>
      <c r="D94" t="s">
        <v>60</v>
      </c>
      <c r="E94" s="28">
        <v>8.5</v>
      </c>
      <c r="G94" t="s">
        <v>55</v>
      </c>
      <c r="H94">
        <v>16</v>
      </c>
    </row>
    <row r="95" spans="1:8" x14ac:dyDescent="0.45">
      <c r="A95">
        <v>1000093</v>
      </c>
      <c r="B95">
        <v>94</v>
      </c>
      <c r="C95" t="s">
        <v>77</v>
      </c>
      <c r="D95" t="s">
        <v>60</v>
      </c>
      <c r="E95" s="28">
        <v>3.9675365700835306</v>
      </c>
      <c r="G95" t="s">
        <v>55</v>
      </c>
      <c r="H95">
        <v>14</v>
      </c>
    </row>
    <row r="96" spans="1:8" x14ac:dyDescent="0.45">
      <c r="A96">
        <v>1000094</v>
      </c>
      <c r="B96">
        <v>95</v>
      </c>
      <c r="C96" t="s">
        <v>77</v>
      </c>
      <c r="D96" t="s">
        <v>60</v>
      </c>
      <c r="E96" s="28">
        <v>3.4970204061700612</v>
      </c>
      <c r="G96" t="s">
        <v>55</v>
      </c>
      <c r="H96">
        <v>4</v>
      </c>
    </row>
    <row r="97" spans="1:8" x14ac:dyDescent="0.45">
      <c r="A97">
        <v>1000095</v>
      </c>
      <c r="B97">
        <v>96</v>
      </c>
      <c r="C97" t="s">
        <v>77</v>
      </c>
      <c r="D97" t="s">
        <v>62</v>
      </c>
      <c r="E97" s="28">
        <v>6.5246823199165949</v>
      </c>
      <c r="G97" t="s">
        <v>58</v>
      </c>
      <c r="H97">
        <v>12</v>
      </c>
    </row>
    <row r="98" spans="1:8" x14ac:dyDescent="0.45">
      <c r="A98">
        <v>1000096</v>
      </c>
      <c r="B98">
        <v>97</v>
      </c>
      <c r="C98" t="s">
        <v>77</v>
      </c>
      <c r="D98" t="s">
        <v>61</v>
      </c>
      <c r="E98" s="28">
        <v>3.8139369473235547</v>
      </c>
      <c r="G98" t="s">
        <v>53</v>
      </c>
      <c r="H98">
        <v>6</v>
      </c>
    </row>
    <row r="99" spans="1:8" x14ac:dyDescent="0.45">
      <c r="A99">
        <v>1000097</v>
      </c>
      <c r="B99">
        <v>98</v>
      </c>
      <c r="C99" t="s">
        <v>77</v>
      </c>
      <c r="D99" t="s">
        <v>60</v>
      </c>
      <c r="E99" s="28">
        <v>5.6037754281039316</v>
      </c>
      <c r="G99" t="s">
        <v>55</v>
      </c>
      <c r="H99">
        <v>15</v>
      </c>
    </row>
    <row r="100" spans="1:8" x14ac:dyDescent="0.45">
      <c r="A100">
        <v>1000098</v>
      </c>
      <c r="B100">
        <v>99</v>
      </c>
      <c r="C100" t="s">
        <v>78</v>
      </c>
      <c r="D100" t="s">
        <v>60</v>
      </c>
      <c r="E100" s="28">
        <v>5.616198297090909</v>
      </c>
      <c r="G100" t="s">
        <v>55</v>
      </c>
      <c r="H100">
        <v>8</v>
      </c>
    </row>
    <row r="101" spans="1:8" x14ac:dyDescent="0.45">
      <c r="A101">
        <v>1000099</v>
      </c>
      <c r="B101">
        <v>100</v>
      </c>
      <c r="C101" t="s">
        <v>77</v>
      </c>
      <c r="D101" t="s">
        <v>60</v>
      </c>
      <c r="E101" s="28">
        <v>3.8488899616855692</v>
      </c>
      <c r="G101" t="s">
        <v>64</v>
      </c>
      <c r="H101">
        <v>11</v>
      </c>
    </row>
    <row r="102" spans="1:8" x14ac:dyDescent="0.45">
      <c r="A102">
        <v>1000100</v>
      </c>
      <c r="B102">
        <v>101</v>
      </c>
      <c r="C102" t="s">
        <v>77</v>
      </c>
      <c r="D102" t="s">
        <v>60</v>
      </c>
      <c r="E102" s="28">
        <v>3.9975134245411099</v>
      </c>
      <c r="G102" t="s">
        <v>55</v>
      </c>
      <c r="H102">
        <v>11</v>
      </c>
    </row>
    <row r="103" spans="1:8" x14ac:dyDescent="0.45">
      <c r="A103">
        <v>1000101</v>
      </c>
      <c r="B103">
        <v>102</v>
      </c>
      <c r="C103" t="s">
        <v>77</v>
      </c>
      <c r="D103" t="s">
        <v>60</v>
      </c>
      <c r="E103" s="28">
        <v>4.4350211893535052</v>
      </c>
      <c r="G103" t="s">
        <v>65</v>
      </c>
      <c r="H103">
        <v>15</v>
      </c>
    </row>
    <row r="104" spans="1:8" x14ac:dyDescent="0.45">
      <c r="A104">
        <v>1000102</v>
      </c>
      <c r="B104">
        <v>103</v>
      </c>
      <c r="C104" t="s">
        <v>77</v>
      </c>
      <c r="D104" t="s">
        <v>60</v>
      </c>
      <c r="E104" s="28">
        <v>6.359780013737856</v>
      </c>
      <c r="G104" t="s">
        <v>53</v>
      </c>
      <c r="H104">
        <v>2</v>
      </c>
    </row>
    <row r="105" spans="1:8" x14ac:dyDescent="0.45">
      <c r="A105">
        <v>1000103</v>
      </c>
      <c r="B105">
        <v>104</v>
      </c>
      <c r="C105" t="s">
        <v>77</v>
      </c>
      <c r="D105" t="s">
        <v>62</v>
      </c>
      <c r="E105" s="28">
        <v>4.5808173321652124</v>
      </c>
      <c r="G105" t="s">
        <v>58</v>
      </c>
      <c r="H105">
        <v>19</v>
      </c>
    </row>
    <row r="106" spans="1:8" x14ac:dyDescent="0.45">
      <c r="A106">
        <v>1000104</v>
      </c>
      <c r="B106">
        <v>105</v>
      </c>
      <c r="C106" t="s">
        <v>77</v>
      </c>
      <c r="D106" t="s">
        <v>62</v>
      </c>
      <c r="E106" s="28">
        <v>4.4922572057236803</v>
      </c>
      <c r="G106" t="s">
        <v>57</v>
      </c>
      <c r="H106">
        <v>9</v>
      </c>
    </row>
    <row r="107" spans="1:8" x14ac:dyDescent="0.45">
      <c r="A107">
        <v>1000105</v>
      </c>
      <c r="B107">
        <v>106</v>
      </c>
      <c r="C107" t="s">
        <v>77</v>
      </c>
      <c r="D107" t="s">
        <v>60</v>
      </c>
      <c r="E107" s="28">
        <v>4.3609300642732753</v>
      </c>
      <c r="G107" t="s">
        <v>55</v>
      </c>
      <c r="H107">
        <v>14</v>
      </c>
    </row>
    <row r="108" spans="1:8" x14ac:dyDescent="0.45">
      <c r="A108">
        <v>1000106</v>
      </c>
      <c r="B108">
        <v>107</v>
      </c>
      <c r="C108" t="s">
        <v>77</v>
      </c>
      <c r="D108" t="s">
        <v>60</v>
      </c>
      <c r="E108" s="28">
        <v>5.2766258672178621</v>
      </c>
      <c r="G108" t="s">
        <v>64</v>
      </c>
      <c r="H108">
        <v>2</v>
      </c>
    </row>
    <row r="109" spans="1:8" x14ac:dyDescent="0.45">
      <c r="A109">
        <v>1000107</v>
      </c>
      <c r="B109">
        <v>108</v>
      </c>
      <c r="C109" t="s">
        <v>77</v>
      </c>
      <c r="D109" t="s">
        <v>60</v>
      </c>
      <c r="E109" s="28">
        <v>5.8649132718543635</v>
      </c>
      <c r="G109" t="s">
        <v>64</v>
      </c>
      <c r="H109">
        <v>12</v>
      </c>
    </row>
    <row r="110" spans="1:8" x14ac:dyDescent="0.45">
      <c r="A110">
        <v>1000108</v>
      </c>
      <c r="B110">
        <v>109</v>
      </c>
      <c r="C110" t="s">
        <v>77</v>
      </c>
      <c r="D110" t="s">
        <v>60</v>
      </c>
      <c r="E110" s="28">
        <v>5.0844483982205748</v>
      </c>
      <c r="G110" t="s">
        <v>56</v>
      </c>
      <c r="H110">
        <v>4</v>
      </c>
    </row>
    <row r="111" spans="1:8" x14ac:dyDescent="0.45">
      <c r="A111">
        <v>1000109</v>
      </c>
      <c r="B111">
        <v>110</v>
      </c>
      <c r="C111" t="s">
        <v>77</v>
      </c>
      <c r="D111" t="s">
        <v>60</v>
      </c>
      <c r="E111" s="28">
        <v>4.9512075351364198</v>
      </c>
      <c r="G111" t="s">
        <v>59</v>
      </c>
      <c r="H111">
        <v>13</v>
      </c>
    </row>
    <row r="112" spans="1:8" x14ac:dyDescent="0.45">
      <c r="A112">
        <v>1000110</v>
      </c>
      <c r="B112">
        <v>111</v>
      </c>
      <c r="C112" t="s">
        <v>77</v>
      </c>
      <c r="D112" t="s">
        <v>62</v>
      </c>
      <c r="E112" s="28">
        <v>5.1354914855129499</v>
      </c>
      <c r="G112" t="s">
        <v>59</v>
      </c>
      <c r="H112">
        <v>5</v>
      </c>
    </row>
    <row r="113" spans="1:8" x14ac:dyDescent="0.45">
      <c r="A113">
        <v>1000111</v>
      </c>
      <c r="B113">
        <v>112</v>
      </c>
      <c r="C113" t="s">
        <v>78</v>
      </c>
      <c r="D113" t="s">
        <v>63</v>
      </c>
      <c r="E113" s="28">
        <v>3.734250234443067</v>
      </c>
      <c r="G113" t="s">
        <v>57</v>
      </c>
      <c r="H113">
        <v>9</v>
      </c>
    </row>
    <row r="114" spans="1:8" x14ac:dyDescent="0.45">
      <c r="A114">
        <v>1000112</v>
      </c>
      <c r="B114">
        <v>113</v>
      </c>
      <c r="C114" t="s">
        <v>77</v>
      </c>
      <c r="D114" t="s">
        <v>61</v>
      </c>
      <c r="E114" s="28">
        <v>4.5578646070817177</v>
      </c>
      <c r="G114" t="s">
        <v>57</v>
      </c>
      <c r="H114">
        <v>1</v>
      </c>
    </row>
    <row r="115" spans="1:8" x14ac:dyDescent="0.45">
      <c r="A115">
        <v>1000113</v>
      </c>
      <c r="B115">
        <v>114</v>
      </c>
      <c r="C115" t="s">
        <v>78</v>
      </c>
      <c r="D115" t="s">
        <v>63</v>
      </c>
      <c r="E115" s="28">
        <v>3.5575163185725547</v>
      </c>
      <c r="G115" t="s">
        <v>58</v>
      </c>
      <c r="H115">
        <v>3</v>
      </c>
    </row>
    <row r="116" spans="1:8" x14ac:dyDescent="0.45">
      <c r="A116">
        <v>1000114</v>
      </c>
      <c r="B116">
        <v>115</v>
      </c>
      <c r="C116" t="s">
        <v>77</v>
      </c>
      <c r="D116" t="s">
        <v>60</v>
      </c>
      <c r="E116" s="28">
        <v>4.5422061998366772</v>
      </c>
      <c r="G116" t="s">
        <v>56</v>
      </c>
      <c r="H116">
        <v>14</v>
      </c>
    </row>
    <row r="117" spans="1:8" x14ac:dyDescent="0.45">
      <c r="A117">
        <v>1000115</v>
      </c>
      <c r="B117">
        <v>116</v>
      </c>
      <c r="C117" t="s">
        <v>77</v>
      </c>
      <c r="D117" t="s">
        <v>60</v>
      </c>
      <c r="E117" s="28">
        <v>5.2456025551297429</v>
      </c>
      <c r="G117" t="s">
        <v>56</v>
      </c>
      <c r="H117">
        <v>4</v>
      </c>
    </row>
    <row r="118" spans="1:8" x14ac:dyDescent="0.45">
      <c r="A118">
        <v>1000116</v>
      </c>
      <c r="B118">
        <v>117</v>
      </c>
      <c r="C118" t="s">
        <v>77</v>
      </c>
      <c r="D118" t="s">
        <v>63</v>
      </c>
      <c r="E118" s="28">
        <v>4.7142333341141489</v>
      </c>
      <c r="G118" t="s">
        <v>55</v>
      </c>
      <c r="H118">
        <v>15</v>
      </c>
    </row>
    <row r="119" spans="1:8" x14ac:dyDescent="0.45">
      <c r="A119">
        <v>1000117</v>
      </c>
      <c r="B119">
        <v>118</v>
      </c>
      <c r="C119" t="s">
        <v>77</v>
      </c>
      <c r="D119" t="s">
        <v>62</v>
      </c>
      <c r="E119" s="28">
        <v>4.0753723337300167</v>
      </c>
      <c r="G119" t="s">
        <v>55</v>
      </c>
      <c r="H119">
        <v>13</v>
      </c>
    </row>
    <row r="120" spans="1:8" x14ac:dyDescent="0.45">
      <c r="A120">
        <v>1000118</v>
      </c>
      <c r="B120">
        <v>119</v>
      </c>
      <c r="C120" t="s">
        <v>77</v>
      </c>
      <c r="D120" t="s">
        <v>62</v>
      </c>
      <c r="E120" s="28">
        <v>3.1418903488418986</v>
      </c>
      <c r="G120" t="s">
        <v>55</v>
      </c>
      <c r="H120">
        <v>6</v>
      </c>
    </row>
    <row r="121" spans="1:8" x14ac:dyDescent="0.45">
      <c r="A121">
        <v>1000119</v>
      </c>
      <c r="B121">
        <v>120</v>
      </c>
      <c r="C121" t="s">
        <v>78</v>
      </c>
      <c r="D121" t="s">
        <v>62</v>
      </c>
      <c r="E121" s="28">
        <v>5.0605660358485105</v>
      </c>
      <c r="G121" t="s">
        <v>58</v>
      </c>
      <c r="H121">
        <v>20</v>
      </c>
    </row>
    <row r="122" spans="1:8" x14ac:dyDescent="0.45">
      <c r="A122">
        <v>1000120</v>
      </c>
      <c r="B122">
        <v>121</v>
      </c>
      <c r="C122" t="s">
        <v>77</v>
      </c>
      <c r="D122" t="s">
        <v>60</v>
      </c>
      <c r="E122" s="28">
        <v>5.2203101673194707</v>
      </c>
      <c r="G122" t="s">
        <v>65</v>
      </c>
      <c r="H122">
        <v>10</v>
      </c>
    </row>
    <row r="123" spans="1:8" x14ac:dyDescent="0.45">
      <c r="A123">
        <v>1000121</v>
      </c>
      <c r="B123">
        <v>122</v>
      </c>
      <c r="C123" t="s">
        <v>77</v>
      </c>
      <c r="D123" t="s">
        <v>61</v>
      </c>
      <c r="E123" s="28">
        <v>4.923899921047866</v>
      </c>
      <c r="G123" t="s">
        <v>58</v>
      </c>
      <c r="H123">
        <v>4</v>
      </c>
    </row>
    <row r="124" spans="1:8" x14ac:dyDescent="0.45">
      <c r="A124">
        <v>1000122</v>
      </c>
      <c r="B124">
        <v>123</v>
      </c>
      <c r="C124" t="s">
        <v>78</v>
      </c>
      <c r="D124" t="s">
        <v>62</v>
      </c>
      <c r="E124" s="28">
        <v>6.429622268097722</v>
      </c>
      <c r="G124" t="s">
        <v>55</v>
      </c>
      <c r="H124">
        <v>16</v>
      </c>
    </row>
    <row r="125" spans="1:8" x14ac:dyDescent="0.45">
      <c r="A125">
        <v>1000123</v>
      </c>
      <c r="B125">
        <v>124</v>
      </c>
      <c r="C125" t="s">
        <v>77</v>
      </c>
      <c r="D125" t="s">
        <v>60</v>
      </c>
      <c r="E125" s="28">
        <v>4.6884235573888322</v>
      </c>
      <c r="G125" t="s">
        <v>55</v>
      </c>
      <c r="H125">
        <v>14</v>
      </c>
    </row>
    <row r="126" spans="1:8" x14ac:dyDescent="0.45">
      <c r="A126">
        <v>1000124</v>
      </c>
      <c r="B126">
        <v>125</v>
      </c>
      <c r="C126" t="s">
        <v>77</v>
      </c>
      <c r="D126" t="s">
        <v>60</v>
      </c>
      <c r="E126" s="28">
        <v>4.2866647437839314</v>
      </c>
      <c r="G126" t="s">
        <v>53</v>
      </c>
      <c r="H126">
        <v>19</v>
      </c>
    </row>
    <row r="127" spans="1:8" x14ac:dyDescent="0.45">
      <c r="A127">
        <v>1000125</v>
      </c>
      <c r="B127">
        <v>126</v>
      </c>
      <c r="C127" t="s">
        <v>77</v>
      </c>
      <c r="D127" t="s">
        <v>60</v>
      </c>
      <c r="E127" s="28">
        <v>5.5392502376606778</v>
      </c>
      <c r="G127" t="s">
        <v>59</v>
      </c>
      <c r="H127">
        <v>18</v>
      </c>
    </row>
    <row r="128" spans="1:8" x14ac:dyDescent="0.45">
      <c r="A128">
        <v>1000126</v>
      </c>
      <c r="B128">
        <v>127</v>
      </c>
      <c r="C128" t="s">
        <v>77</v>
      </c>
      <c r="D128" t="s">
        <v>60</v>
      </c>
      <c r="E128" s="28">
        <v>5.7653099358375339</v>
      </c>
      <c r="G128" t="s">
        <v>55</v>
      </c>
      <c r="H128">
        <v>7</v>
      </c>
    </row>
    <row r="129" spans="1:8" x14ac:dyDescent="0.45">
      <c r="A129">
        <v>1000127</v>
      </c>
      <c r="B129">
        <v>128</v>
      </c>
      <c r="C129" t="s">
        <v>77</v>
      </c>
      <c r="D129" t="s">
        <v>63</v>
      </c>
      <c r="E129" s="28">
        <v>5.845943706141588</v>
      </c>
      <c r="G129" t="s">
        <v>57</v>
      </c>
      <c r="H129">
        <v>2</v>
      </c>
    </row>
    <row r="130" spans="1:8" x14ac:dyDescent="0.45">
      <c r="A130">
        <v>1000128</v>
      </c>
      <c r="B130">
        <v>129</v>
      </c>
      <c r="C130" t="s">
        <v>77</v>
      </c>
      <c r="D130" t="s">
        <v>60</v>
      </c>
      <c r="E130" s="28">
        <v>4.3603134857545269</v>
      </c>
      <c r="G130" t="s">
        <v>56</v>
      </c>
      <c r="H130">
        <v>16</v>
      </c>
    </row>
    <row r="131" spans="1:8" x14ac:dyDescent="0.45">
      <c r="A131">
        <v>1000129</v>
      </c>
      <c r="B131">
        <v>130</v>
      </c>
      <c r="C131" t="s">
        <v>77</v>
      </c>
      <c r="D131" t="s">
        <v>63</v>
      </c>
      <c r="E131" s="28">
        <v>5.8901707241529246</v>
      </c>
      <c r="G131" t="s">
        <v>55</v>
      </c>
      <c r="H131">
        <v>12</v>
      </c>
    </row>
    <row r="132" spans="1:8" x14ac:dyDescent="0.45">
      <c r="A132">
        <v>1000130</v>
      </c>
      <c r="B132">
        <v>131</v>
      </c>
      <c r="C132" t="s">
        <v>77</v>
      </c>
      <c r="D132" t="s">
        <v>60</v>
      </c>
      <c r="E132" s="28">
        <v>3.2518051763810467</v>
      </c>
      <c r="G132" t="s">
        <v>65</v>
      </c>
      <c r="H132">
        <v>19</v>
      </c>
    </row>
    <row r="133" spans="1:8" x14ac:dyDescent="0.45">
      <c r="A133">
        <v>1000131</v>
      </c>
      <c r="B133">
        <v>132</v>
      </c>
      <c r="C133" t="s">
        <v>77</v>
      </c>
      <c r="D133" t="s">
        <v>62</v>
      </c>
      <c r="E133" s="28">
        <v>5.1877287132464911</v>
      </c>
      <c r="G133" t="s">
        <v>54</v>
      </c>
      <c r="H133">
        <v>19</v>
      </c>
    </row>
    <row r="134" spans="1:8" x14ac:dyDescent="0.45">
      <c r="A134">
        <v>1000132</v>
      </c>
      <c r="B134">
        <v>133</v>
      </c>
      <c r="C134" t="s">
        <v>77</v>
      </c>
      <c r="D134" t="s">
        <v>60</v>
      </c>
      <c r="E134" s="28">
        <v>5.6897449385298637</v>
      </c>
      <c r="G134" t="s">
        <v>59</v>
      </c>
      <c r="H134">
        <v>20</v>
      </c>
    </row>
    <row r="135" spans="1:8" x14ac:dyDescent="0.45">
      <c r="A135">
        <v>1000133</v>
      </c>
      <c r="B135">
        <v>134</v>
      </c>
      <c r="C135" t="s">
        <v>77</v>
      </c>
      <c r="D135" t="s">
        <v>60</v>
      </c>
      <c r="E135" s="28">
        <v>3.5183263224180976</v>
      </c>
      <c r="G135" t="s">
        <v>55</v>
      </c>
      <c r="H135">
        <v>1</v>
      </c>
    </row>
    <row r="136" spans="1:8" x14ac:dyDescent="0.45">
      <c r="A136">
        <v>1000134</v>
      </c>
      <c r="B136">
        <v>135</v>
      </c>
      <c r="C136" t="s">
        <v>77</v>
      </c>
      <c r="D136" t="s">
        <v>63</v>
      </c>
      <c r="E136" s="28">
        <v>5.9962374533332801</v>
      </c>
      <c r="G136" t="s">
        <v>55</v>
      </c>
      <c r="H136">
        <v>3</v>
      </c>
    </row>
    <row r="137" spans="1:8" x14ac:dyDescent="0.45">
      <c r="A137">
        <v>1000135</v>
      </c>
      <c r="B137">
        <v>136</v>
      </c>
      <c r="C137" t="s">
        <v>78</v>
      </c>
      <c r="D137" t="s">
        <v>60</v>
      </c>
      <c r="E137" s="28">
        <v>4.4014247927175774</v>
      </c>
      <c r="G137" t="s">
        <v>59</v>
      </c>
      <c r="H137">
        <v>10</v>
      </c>
    </row>
    <row r="138" spans="1:8" x14ac:dyDescent="0.45">
      <c r="A138">
        <v>1000136</v>
      </c>
      <c r="B138">
        <v>137</v>
      </c>
      <c r="C138" t="s">
        <v>77</v>
      </c>
      <c r="D138" t="s">
        <v>60</v>
      </c>
      <c r="E138" s="28">
        <v>5.2127489273897982</v>
      </c>
      <c r="G138" t="s">
        <v>55</v>
      </c>
      <c r="H138">
        <v>5</v>
      </c>
    </row>
    <row r="139" spans="1:8" x14ac:dyDescent="0.45">
      <c r="A139">
        <v>1000137</v>
      </c>
      <c r="B139">
        <v>138</v>
      </c>
      <c r="C139" t="s">
        <v>77</v>
      </c>
      <c r="D139" t="s">
        <v>61</v>
      </c>
      <c r="E139" s="28">
        <v>4.7205418906097592</v>
      </c>
      <c r="G139" t="s">
        <v>65</v>
      </c>
      <c r="H139">
        <v>10</v>
      </c>
    </row>
    <row r="140" spans="1:8" x14ac:dyDescent="0.45">
      <c r="A140">
        <v>1000138</v>
      </c>
      <c r="B140">
        <v>139</v>
      </c>
      <c r="C140" t="s">
        <v>77</v>
      </c>
      <c r="D140" t="s">
        <v>63</v>
      </c>
      <c r="E140" s="28">
        <v>5.1193487758294793</v>
      </c>
      <c r="G140" t="s">
        <v>55</v>
      </c>
      <c r="H140">
        <v>1</v>
      </c>
    </row>
    <row r="141" spans="1:8" x14ac:dyDescent="0.45">
      <c r="A141">
        <v>1000139</v>
      </c>
      <c r="B141">
        <v>140</v>
      </c>
      <c r="C141" t="s">
        <v>77</v>
      </c>
      <c r="D141" t="s">
        <v>62</v>
      </c>
      <c r="E141" s="28">
        <v>3.5770021616087879</v>
      </c>
      <c r="G141" t="s">
        <v>53</v>
      </c>
      <c r="H141">
        <v>16</v>
      </c>
    </row>
    <row r="142" spans="1:8" x14ac:dyDescent="0.45">
      <c r="A142">
        <v>1000140</v>
      </c>
      <c r="B142">
        <v>141</v>
      </c>
      <c r="C142" t="s">
        <v>77</v>
      </c>
      <c r="D142" t="s">
        <v>60</v>
      </c>
      <c r="E142" s="28">
        <v>3.1384133160346384</v>
      </c>
      <c r="G142" t="s">
        <v>55</v>
      </c>
      <c r="H142">
        <v>11</v>
      </c>
    </row>
    <row r="143" spans="1:8" x14ac:dyDescent="0.45">
      <c r="A143">
        <v>1000141</v>
      </c>
      <c r="B143">
        <v>142</v>
      </c>
      <c r="C143" t="s">
        <v>77</v>
      </c>
      <c r="D143" t="s">
        <v>63</v>
      </c>
      <c r="E143" s="28">
        <v>4.4965751433718415</v>
      </c>
      <c r="G143" t="s">
        <v>56</v>
      </c>
      <c r="H143">
        <v>6</v>
      </c>
    </row>
    <row r="144" spans="1:8" x14ac:dyDescent="0.45">
      <c r="A144">
        <v>1000142</v>
      </c>
      <c r="B144">
        <v>143</v>
      </c>
      <c r="C144" t="s">
        <v>77</v>
      </c>
      <c r="D144" t="s">
        <v>62</v>
      </c>
      <c r="E144" s="28">
        <v>6.3613186241046176</v>
      </c>
      <c r="G144" t="s">
        <v>57</v>
      </c>
      <c r="H144">
        <v>3</v>
      </c>
    </row>
    <row r="145" spans="1:8" x14ac:dyDescent="0.45">
      <c r="A145">
        <v>1000143</v>
      </c>
      <c r="B145">
        <v>144</v>
      </c>
      <c r="C145" t="s">
        <v>77</v>
      </c>
      <c r="D145" t="s">
        <v>63</v>
      </c>
      <c r="E145" s="28">
        <v>3.8724677365615987</v>
      </c>
      <c r="G145" t="s">
        <v>55</v>
      </c>
      <c r="H145">
        <v>1</v>
      </c>
    </row>
    <row r="146" spans="1:8" x14ac:dyDescent="0.45">
      <c r="A146">
        <v>1000144</v>
      </c>
      <c r="B146">
        <v>145</v>
      </c>
      <c r="C146" t="s">
        <v>77</v>
      </c>
      <c r="D146" t="s">
        <v>62</v>
      </c>
      <c r="E146" s="28">
        <v>7.2671259051922679</v>
      </c>
      <c r="G146" t="s">
        <v>57</v>
      </c>
      <c r="H146">
        <v>7</v>
      </c>
    </row>
    <row r="147" spans="1:8" x14ac:dyDescent="0.45">
      <c r="A147">
        <v>1000145</v>
      </c>
      <c r="B147">
        <v>146</v>
      </c>
      <c r="C147" t="s">
        <v>77</v>
      </c>
      <c r="D147" t="s">
        <v>63</v>
      </c>
      <c r="E147" s="28">
        <v>4.0981261197608099</v>
      </c>
      <c r="G147" t="s">
        <v>56</v>
      </c>
      <c r="H147">
        <v>2</v>
      </c>
    </row>
    <row r="148" spans="1:8" x14ac:dyDescent="0.45">
      <c r="A148">
        <v>1000146</v>
      </c>
      <c r="B148">
        <v>147</v>
      </c>
      <c r="C148" t="s">
        <v>77</v>
      </c>
      <c r="D148" t="s">
        <v>60</v>
      </c>
      <c r="E148" s="28">
        <v>8.3000000000000007</v>
      </c>
      <c r="G148" t="s">
        <v>57</v>
      </c>
      <c r="H148">
        <v>17</v>
      </c>
    </row>
    <row r="149" spans="1:8" x14ac:dyDescent="0.45">
      <c r="A149">
        <v>1000147</v>
      </c>
      <c r="B149">
        <v>148</v>
      </c>
      <c r="C149" t="s">
        <v>77</v>
      </c>
      <c r="D149" t="s">
        <v>60</v>
      </c>
      <c r="E149" s="28">
        <v>3.820426310224744</v>
      </c>
      <c r="G149" t="s">
        <v>59</v>
      </c>
      <c r="H149">
        <v>12</v>
      </c>
    </row>
    <row r="150" spans="1:8" x14ac:dyDescent="0.45">
      <c r="A150">
        <v>1000148</v>
      </c>
      <c r="B150">
        <v>149</v>
      </c>
      <c r="C150" t="s">
        <v>78</v>
      </c>
      <c r="D150" t="s">
        <v>60</v>
      </c>
      <c r="E150" s="28">
        <v>5.1276854745224121</v>
      </c>
      <c r="G150" t="s">
        <v>53</v>
      </c>
      <c r="H150">
        <v>14</v>
      </c>
    </row>
    <row r="151" spans="1:8" x14ac:dyDescent="0.45">
      <c r="A151">
        <v>1000149</v>
      </c>
      <c r="B151">
        <v>150</v>
      </c>
      <c r="C151" t="s">
        <v>77</v>
      </c>
      <c r="D151" t="s">
        <v>63</v>
      </c>
      <c r="E151" s="28">
        <v>5.1314952382865151</v>
      </c>
      <c r="G151" t="s">
        <v>53</v>
      </c>
      <c r="H151">
        <v>17</v>
      </c>
    </row>
    <row r="152" spans="1:8" x14ac:dyDescent="0.45">
      <c r="A152">
        <v>1000150</v>
      </c>
      <c r="B152">
        <v>151</v>
      </c>
      <c r="C152" t="s">
        <v>77</v>
      </c>
      <c r="D152" t="s">
        <v>62</v>
      </c>
      <c r="E152" s="28">
        <v>6.8827703440263068</v>
      </c>
      <c r="G152" t="s">
        <v>55</v>
      </c>
      <c r="H152">
        <v>10</v>
      </c>
    </row>
    <row r="153" spans="1:8" x14ac:dyDescent="0.45">
      <c r="A153">
        <v>1000151</v>
      </c>
      <c r="B153">
        <v>152</v>
      </c>
      <c r="C153" t="s">
        <v>77</v>
      </c>
      <c r="D153" t="s">
        <v>60</v>
      </c>
      <c r="E153" s="28">
        <v>6.5448571282761634</v>
      </c>
      <c r="G153" t="s">
        <v>56</v>
      </c>
      <c r="H153">
        <v>15</v>
      </c>
    </row>
    <row r="154" spans="1:8" x14ac:dyDescent="0.45">
      <c r="A154">
        <v>1000152</v>
      </c>
      <c r="B154">
        <v>153</v>
      </c>
      <c r="C154" t="s">
        <v>77</v>
      </c>
      <c r="D154" t="s">
        <v>60</v>
      </c>
      <c r="E154" s="28">
        <v>5.863233610169015</v>
      </c>
      <c r="G154" t="s">
        <v>57</v>
      </c>
      <c r="H154">
        <v>12</v>
      </c>
    </row>
    <row r="155" spans="1:8" x14ac:dyDescent="0.45">
      <c r="A155">
        <v>1000153</v>
      </c>
      <c r="B155">
        <v>154</v>
      </c>
      <c r="C155" t="s">
        <v>78</v>
      </c>
      <c r="D155" t="s">
        <v>63</v>
      </c>
      <c r="E155" s="28">
        <v>5.4933807059846567</v>
      </c>
      <c r="G155" t="s">
        <v>58</v>
      </c>
      <c r="H155">
        <v>9</v>
      </c>
    </row>
    <row r="156" spans="1:8" x14ac:dyDescent="0.45">
      <c r="A156">
        <v>1000154</v>
      </c>
      <c r="B156">
        <v>155</v>
      </c>
      <c r="C156" t="s">
        <v>77</v>
      </c>
      <c r="D156" t="s">
        <v>63</v>
      </c>
      <c r="E156" s="28">
        <v>4.8615777199312804</v>
      </c>
      <c r="G156" t="s">
        <v>57</v>
      </c>
      <c r="H156">
        <v>18</v>
      </c>
    </row>
    <row r="157" spans="1:8" x14ac:dyDescent="0.45">
      <c r="A157">
        <v>1000155</v>
      </c>
      <c r="B157">
        <v>156</v>
      </c>
      <c r="C157" t="s">
        <v>77</v>
      </c>
      <c r="D157" t="s">
        <v>63</v>
      </c>
      <c r="E157" s="28">
        <v>4.8045414622922022</v>
      </c>
      <c r="G157" t="s">
        <v>56</v>
      </c>
      <c r="H157">
        <v>19</v>
      </c>
    </row>
    <row r="158" spans="1:8" x14ac:dyDescent="0.45">
      <c r="A158">
        <v>1000156</v>
      </c>
      <c r="B158">
        <v>157</v>
      </c>
      <c r="C158" t="s">
        <v>77</v>
      </c>
      <c r="D158" t="s">
        <v>60</v>
      </c>
      <c r="E158" s="28">
        <v>4.4419518407740162</v>
      </c>
      <c r="G158" t="s">
        <v>55</v>
      </c>
      <c r="H158">
        <v>8</v>
      </c>
    </row>
    <row r="159" spans="1:8" x14ac:dyDescent="0.45">
      <c r="A159">
        <v>1000157</v>
      </c>
      <c r="B159">
        <v>158</v>
      </c>
      <c r="C159" t="s">
        <v>77</v>
      </c>
      <c r="D159" t="s">
        <v>63</v>
      </c>
      <c r="E159" s="28">
        <v>6.5587272863294697</v>
      </c>
      <c r="G159" t="s">
        <v>55</v>
      </c>
      <c r="H159">
        <v>9</v>
      </c>
    </row>
    <row r="160" spans="1:8" x14ac:dyDescent="0.45">
      <c r="A160">
        <v>1000158</v>
      </c>
      <c r="B160">
        <v>159</v>
      </c>
      <c r="C160" t="s">
        <v>77</v>
      </c>
      <c r="D160" t="s">
        <v>60</v>
      </c>
      <c r="E160" s="28">
        <v>6.8122974520234196</v>
      </c>
      <c r="G160" t="s">
        <v>57</v>
      </c>
      <c r="H160">
        <v>13</v>
      </c>
    </row>
    <row r="161" spans="1:8" x14ac:dyDescent="0.45">
      <c r="A161">
        <v>1000159</v>
      </c>
      <c r="B161">
        <v>160</v>
      </c>
      <c r="C161" t="s">
        <v>77</v>
      </c>
      <c r="D161" t="s">
        <v>60</v>
      </c>
      <c r="E161" s="28">
        <v>2.9448830998253435</v>
      </c>
      <c r="G161" t="s">
        <v>55</v>
      </c>
      <c r="H161">
        <v>9</v>
      </c>
    </row>
    <row r="162" spans="1:8" x14ac:dyDescent="0.45">
      <c r="A162">
        <v>1000160</v>
      </c>
      <c r="B162">
        <v>161</v>
      </c>
      <c r="C162" t="s">
        <v>77</v>
      </c>
      <c r="D162" t="s">
        <v>60</v>
      </c>
      <c r="E162" s="28">
        <v>5.6522736246943994</v>
      </c>
      <c r="G162" t="s">
        <v>53</v>
      </c>
      <c r="H162">
        <v>8</v>
      </c>
    </row>
    <row r="163" spans="1:8" x14ac:dyDescent="0.45">
      <c r="A163">
        <v>1000161</v>
      </c>
      <c r="B163">
        <v>162</v>
      </c>
      <c r="C163" t="s">
        <v>77</v>
      </c>
      <c r="D163" t="s">
        <v>61</v>
      </c>
      <c r="E163" s="28">
        <v>6.4653568716543965</v>
      </c>
      <c r="G163" t="s">
        <v>54</v>
      </c>
      <c r="H163">
        <v>14</v>
      </c>
    </row>
    <row r="164" spans="1:8" x14ac:dyDescent="0.45">
      <c r="A164">
        <v>1000162</v>
      </c>
      <c r="B164">
        <v>163</v>
      </c>
      <c r="C164" t="s">
        <v>77</v>
      </c>
      <c r="D164" t="s">
        <v>60</v>
      </c>
      <c r="E164" s="28">
        <v>5.4580951603061134</v>
      </c>
      <c r="G164" t="s">
        <v>55</v>
      </c>
      <c r="H164">
        <v>1</v>
      </c>
    </row>
    <row r="165" spans="1:8" x14ac:dyDescent="0.45">
      <c r="A165">
        <v>1000163</v>
      </c>
      <c r="B165">
        <v>164</v>
      </c>
      <c r="C165" t="s">
        <v>77</v>
      </c>
      <c r="D165" t="s">
        <v>60</v>
      </c>
      <c r="E165" s="28">
        <v>4.1841788039506511</v>
      </c>
      <c r="G165" t="s">
        <v>57</v>
      </c>
      <c r="H165">
        <v>4</v>
      </c>
    </row>
    <row r="166" spans="1:8" x14ac:dyDescent="0.45">
      <c r="A166">
        <v>1000164</v>
      </c>
      <c r="B166">
        <v>165</v>
      </c>
      <c r="C166" t="s">
        <v>77</v>
      </c>
      <c r="D166" t="s">
        <v>60</v>
      </c>
      <c r="E166" s="28">
        <v>4.6993561912323969</v>
      </c>
      <c r="G166" t="s">
        <v>59</v>
      </c>
      <c r="H166">
        <v>14</v>
      </c>
    </row>
    <row r="167" spans="1:8" x14ac:dyDescent="0.45">
      <c r="A167">
        <v>1000165</v>
      </c>
      <c r="B167">
        <v>166</v>
      </c>
      <c r="C167" t="s">
        <v>77</v>
      </c>
      <c r="D167" t="s">
        <v>62</v>
      </c>
      <c r="E167" s="28">
        <v>5.2582485239346539</v>
      </c>
      <c r="G167" t="s">
        <v>53</v>
      </c>
      <c r="H167">
        <v>9</v>
      </c>
    </row>
    <row r="168" spans="1:8" x14ac:dyDescent="0.45">
      <c r="A168">
        <v>1000166</v>
      </c>
      <c r="B168">
        <v>167</v>
      </c>
      <c r="C168" t="s">
        <v>77</v>
      </c>
      <c r="D168" t="s">
        <v>63</v>
      </c>
      <c r="E168" s="28">
        <v>5.7948193882869354</v>
      </c>
      <c r="G168" t="s">
        <v>55</v>
      </c>
      <c r="H168">
        <v>4</v>
      </c>
    </row>
    <row r="169" spans="1:8" x14ac:dyDescent="0.45">
      <c r="A169">
        <v>1000167</v>
      </c>
      <c r="B169">
        <v>168</v>
      </c>
      <c r="C169" t="s">
        <v>77</v>
      </c>
      <c r="D169" t="s">
        <v>60</v>
      </c>
      <c r="E169" s="28">
        <v>7.1655073898890187</v>
      </c>
      <c r="G169" t="s">
        <v>53</v>
      </c>
      <c r="H169">
        <v>3</v>
      </c>
    </row>
    <row r="170" spans="1:8" x14ac:dyDescent="0.45">
      <c r="A170">
        <v>1000168</v>
      </c>
      <c r="B170">
        <v>169</v>
      </c>
      <c r="C170" t="s">
        <v>77</v>
      </c>
      <c r="D170" t="s">
        <v>63</v>
      </c>
      <c r="E170" s="28">
        <v>5.4459616053183568</v>
      </c>
      <c r="G170" t="s">
        <v>54</v>
      </c>
      <c r="H170">
        <v>2</v>
      </c>
    </row>
    <row r="171" spans="1:8" x14ac:dyDescent="0.45">
      <c r="A171">
        <v>1000169</v>
      </c>
      <c r="B171">
        <v>170</v>
      </c>
      <c r="C171" t="s">
        <v>77</v>
      </c>
      <c r="D171" t="s">
        <v>60</v>
      </c>
      <c r="E171" s="28">
        <v>6.5136897539373866</v>
      </c>
      <c r="G171" t="s">
        <v>56</v>
      </c>
      <c r="H171">
        <v>11</v>
      </c>
    </row>
    <row r="172" spans="1:8" x14ac:dyDescent="0.45">
      <c r="A172">
        <v>1000170</v>
      </c>
      <c r="B172">
        <v>171</v>
      </c>
      <c r="C172" t="s">
        <v>77</v>
      </c>
      <c r="D172" t="s">
        <v>60</v>
      </c>
      <c r="E172" s="28">
        <v>5.1866863578200997</v>
      </c>
      <c r="G172" t="s">
        <v>57</v>
      </c>
      <c r="H172">
        <v>4</v>
      </c>
    </row>
    <row r="173" spans="1:8" x14ac:dyDescent="0.45">
      <c r="A173">
        <v>1000171</v>
      </c>
      <c r="B173">
        <v>172</v>
      </c>
      <c r="C173" t="s">
        <v>77</v>
      </c>
      <c r="D173" t="s">
        <v>63</v>
      </c>
      <c r="E173" s="28">
        <v>3.8498121231520481</v>
      </c>
      <c r="G173" t="s">
        <v>55</v>
      </c>
      <c r="H173">
        <v>14</v>
      </c>
    </row>
    <row r="174" spans="1:8" x14ac:dyDescent="0.45">
      <c r="A174">
        <v>1000172</v>
      </c>
      <c r="B174">
        <v>173</v>
      </c>
      <c r="C174" t="s">
        <v>77</v>
      </c>
      <c r="D174" t="s">
        <v>61</v>
      </c>
      <c r="E174" s="28">
        <v>3.5470828049545222</v>
      </c>
      <c r="G174" t="s">
        <v>53</v>
      </c>
      <c r="H174">
        <v>2</v>
      </c>
    </row>
    <row r="175" spans="1:8" x14ac:dyDescent="0.45">
      <c r="A175">
        <v>1000173</v>
      </c>
      <c r="B175">
        <v>174</v>
      </c>
      <c r="C175" t="s">
        <v>77</v>
      </c>
      <c r="D175" t="s">
        <v>63</v>
      </c>
      <c r="E175" s="28">
        <v>6.0436383044190043</v>
      </c>
      <c r="G175" t="s">
        <v>55</v>
      </c>
      <c r="H175">
        <v>12</v>
      </c>
    </row>
    <row r="176" spans="1:8" x14ac:dyDescent="0.45">
      <c r="A176">
        <v>1000174</v>
      </c>
      <c r="B176">
        <v>175</v>
      </c>
      <c r="C176" t="s">
        <v>78</v>
      </c>
      <c r="D176" t="s">
        <v>63</v>
      </c>
      <c r="E176" s="28">
        <v>5.3706194832290226</v>
      </c>
      <c r="G176" t="s">
        <v>55</v>
      </c>
      <c r="H176">
        <v>6</v>
      </c>
    </row>
    <row r="177" spans="1:8" x14ac:dyDescent="0.45">
      <c r="A177">
        <v>1000175</v>
      </c>
      <c r="B177">
        <v>176</v>
      </c>
      <c r="C177" t="s">
        <v>77</v>
      </c>
      <c r="D177" t="s">
        <v>60</v>
      </c>
      <c r="E177" s="28">
        <v>4.6818640656819603</v>
      </c>
      <c r="G177" t="s">
        <v>55</v>
      </c>
      <c r="H177">
        <v>12</v>
      </c>
    </row>
    <row r="178" spans="1:8" x14ac:dyDescent="0.45">
      <c r="A178">
        <v>1000176</v>
      </c>
      <c r="B178">
        <v>177</v>
      </c>
      <c r="C178" t="s">
        <v>77</v>
      </c>
      <c r="D178" t="s">
        <v>60</v>
      </c>
      <c r="E178" s="28">
        <v>5.7588787591149684</v>
      </c>
      <c r="G178" t="s">
        <v>56</v>
      </c>
      <c r="H178">
        <v>20</v>
      </c>
    </row>
    <row r="179" spans="1:8" x14ac:dyDescent="0.45">
      <c r="A179">
        <v>1000177</v>
      </c>
      <c r="B179">
        <v>178</v>
      </c>
      <c r="C179" t="s">
        <v>77</v>
      </c>
      <c r="D179" t="s">
        <v>60</v>
      </c>
      <c r="E179" s="28">
        <v>4.2570794516402302</v>
      </c>
      <c r="G179" t="s">
        <v>59</v>
      </c>
      <c r="H179">
        <v>13</v>
      </c>
    </row>
    <row r="180" spans="1:8" x14ac:dyDescent="0.45">
      <c r="A180">
        <v>1000178</v>
      </c>
      <c r="B180">
        <v>179</v>
      </c>
      <c r="C180" t="s">
        <v>77</v>
      </c>
      <c r="D180" t="s">
        <v>62</v>
      </c>
      <c r="E180" s="28">
        <v>3.2897006537348998</v>
      </c>
      <c r="G180" t="s">
        <v>57</v>
      </c>
      <c r="H180">
        <v>5</v>
      </c>
    </row>
    <row r="181" spans="1:8" x14ac:dyDescent="0.45">
      <c r="A181">
        <v>1000179</v>
      </c>
      <c r="B181">
        <v>180</v>
      </c>
      <c r="C181" t="s">
        <v>77</v>
      </c>
      <c r="D181" t="s">
        <v>60</v>
      </c>
      <c r="E181" s="28">
        <v>5.1958987988777512</v>
      </c>
      <c r="G181" t="s">
        <v>55</v>
      </c>
      <c r="H181">
        <v>4</v>
      </c>
    </row>
    <row r="182" spans="1:8" x14ac:dyDescent="0.45">
      <c r="A182">
        <v>1000180</v>
      </c>
      <c r="B182">
        <v>181</v>
      </c>
      <c r="C182" t="s">
        <v>77</v>
      </c>
      <c r="D182" t="s">
        <v>62</v>
      </c>
      <c r="E182" s="28">
        <v>6.3293537160750555</v>
      </c>
      <c r="G182" t="s">
        <v>55</v>
      </c>
      <c r="H182">
        <v>2</v>
      </c>
    </row>
    <row r="183" spans="1:8" x14ac:dyDescent="0.45">
      <c r="A183">
        <v>1000181</v>
      </c>
      <c r="B183">
        <v>182</v>
      </c>
      <c r="C183" t="s">
        <v>77</v>
      </c>
      <c r="D183" t="s">
        <v>62</v>
      </c>
      <c r="E183" s="28">
        <v>4.3866798141204626</v>
      </c>
      <c r="G183" t="s">
        <v>57</v>
      </c>
      <c r="H183">
        <v>17</v>
      </c>
    </row>
    <row r="184" spans="1:8" x14ac:dyDescent="0.45">
      <c r="A184">
        <v>1000182</v>
      </c>
      <c r="B184">
        <v>183</v>
      </c>
      <c r="C184" t="s">
        <v>77</v>
      </c>
      <c r="D184" t="s">
        <v>63</v>
      </c>
      <c r="E184" s="28">
        <v>3.4922745648429885</v>
      </c>
      <c r="G184" t="s">
        <v>57</v>
      </c>
      <c r="H184">
        <v>11</v>
      </c>
    </row>
    <row r="185" spans="1:8" x14ac:dyDescent="0.45">
      <c r="A185">
        <v>1000183</v>
      </c>
      <c r="B185">
        <v>184</v>
      </c>
      <c r="C185" t="s">
        <v>77</v>
      </c>
      <c r="D185" t="s">
        <v>60</v>
      </c>
      <c r="E185" s="28">
        <v>5.2608680611091394</v>
      </c>
      <c r="G185" t="s">
        <v>59</v>
      </c>
      <c r="H185">
        <v>2</v>
      </c>
    </row>
    <row r="186" spans="1:8" x14ac:dyDescent="0.45">
      <c r="A186">
        <v>1000184</v>
      </c>
      <c r="B186">
        <v>185</v>
      </c>
      <c r="C186" t="s">
        <v>77</v>
      </c>
      <c r="D186" t="s">
        <v>61</v>
      </c>
      <c r="E186" s="28">
        <v>5.3049988486464912</v>
      </c>
      <c r="G186" t="s">
        <v>59</v>
      </c>
      <c r="H186">
        <v>4</v>
      </c>
    </row>
    <row r="187" spans="1:8" x14ac:dyDescent="0.45">
      <c r="A187">
        <v>1000185</v>
      </c>
      <c r="B187">
        <v>186</v>
      </c>
      <c r="C187" t="s">
        <v>77</v>
      </c>
      <c r="D187" t="s">
        <v>62</v>
      </c>
      <c r="E187" s="28">
        <v>5.3947735647289097</v>
      </c>
      <c r="G187" t="s">
        <v>55</v>
      </c>
      <c r="H187">
        <v>19</v>
      </c>
    </row>
    <row r="188" spans="1:8" x14ac:dyDescent="0.45">
      <c r="A188">
        <v>1000186</v>
      </c>
      <c r="B188">
        <v>187</v>
      </c>
      <c r="C188" t="s">
        <v>77</v>
      </c>
      <c r="D188" t="s">
        <v>63</v>
      </c>
      <c r="E188" s="28">
        <v>3.918454521240835</v>
      </c>
      <c r="G188" t="s">
        <v>58</v>
      </c>
      <c r="H188">
        <v>11</v>
      </c>
    </row>
    <row r="189" spans="1:8" x14ac:dyDescent="0.45">
      <c r="A189">
        <v>1000187</v>
      </c>
      <c r="B189">
        <v>188</v>
      </c>
      <c r="C189" t="s">
        <v>77</v>
      </c>
      <c r="D189" t="s">
        <v>60</v>
      </c>
      <c r="E189" s="28">
        <v>4.8740846311105939</v>
      </c>
      <c r="G189" t="s">
        <v>55</v>
      </c>
      <c r="H189">
        <v>10</v>
      </c>
    </row>
    <row r="190" spans="1:8" x14ac:dyDescent="0.45">
      <c r="A190">
        <v>1000188</v>
      </c>
      <c r="B190">
        <v>189</v>
      </c>
      <c r="C190" t="s">
        <v>77</v>
      </c>
      <c r="D190" t="s">
        <v>60</v>
      </c>
      <c r="E190" s="28">
        <v>4.9275991997817945</v>
      </c>
      <c r="G190" t="s">
        <v>53</v>
      </c>
      <c r="H190">
        <v>8</v>
      </c>
    </row>
    <row r="191" spans="1:8" x14ac:dyDescent="0.45">
      <c r="A191">
        <v>1000189</v>
      </c>
      <c r="B191">
        <v>190</v>
      </c>
      <c r="C191" t="s">
        <v>77</v>
      </c>
      <c r="D191" t="s">
        <v>60</v>
      </c>
      <c r="E191" s="28">
        <v>5.1832406642305759</v>
      </c>
      <c r="G191" t="s">
        <v>64</v>
      </c>
      <c r="H191">
        <v>19</v>
      </c>
    </row>
    <row r="192" spans="1:8" x14ac:dyDescent="0.45">
      <c r="A192">
        <v>1000190</v>
      </c>
      <c r="B192">
        <v>191</v>
      </c>
      <c r="C192" t="s">
        <v>77</v>
      </c>
      <c r="D192" t="s">
        <v>60</v>
      </c>
      <c r="E192" s="28">
        <v>4.5601255305478627</v>
      </c>
      <c r="G192" t="s">
        <v>59</v>
      </c>
      <c r="H192">
        <v>7</v>
      </c>
    </row>
    <row r="193" spans="1:8" x14ac:dyDescent="0.45">
      <c r="A193">
        <v>1000191</v>
      </c>
      <c r="B193">
        <v>192</v>
      </c>
      <c r="C193" t="s">
        <v>77</v>
      </c>
      <c r="D193" t="s">
        <v>61</v>
      </c>
      <c r="E193" s="28">
        <v>4.508036724734132</v>
      </c>
      <c r="G193" t="s">
        <v>53</v>
      </c>
      <c r="H193">
        <v>7</v>
      </c>
    </row>
    <row r="194" spans="1:8" x14ac:dyDescent="0.45">
      <c r="A194">
        <v>1000192</v>
      </c>
      <c r="B194">
        <v>193</v>
      </c>
      <c r="C194" t="s">
        <v>78</v>
      </c>
      <c r="D194" t="s">
        <v>60</v>
      </c>
      <c r="E194" s="28">
        <v>8.1999999999999993</v>
      </c>
      <c r="G194" t="s">
        <v>55</v>
      </c>
      <c r="H194">
        <v>17</v>
      </c>
    </row>
    <row r="195" spans="1:8" x14ac:dyDescent="0.45">
      <c r="A195">
        <v>1000193</v>
      </c>
      <c r="B195">
        <v>194</v>
      </c>
      <c r="C195" t="s">
        <v>77</v>
      </c>
      <c r="D195" t="s">
        <v>60</v>
      </c>
      <c r="E195" s="28">
        <v>6.5495527601001875</v>
      </c>
      <c r="G195" t="s">
        <v>55</v>
      </c>
      <c r="H195">
        <v>16</v>
      </c>
    </row>
    <row r="196" spans="1:8" x14ac:dyDescent="0.45">
      <c r="A196">
        <v>1000194</v>
      </c>
      <c r="B196">
        <v>195</v>
      </c>
      <c r="C196" t="s">
        <v>78</v>
      </c>
      <c r="D196" t="s">
        <v>62</v>
      </c>
      <c r="E196" s="28">
        <v>3.9814860877279536</v>
      </c>
      <c r="G196" t="s">
        <v>55</v>
      </c>
      <c r="H196">
        <v>6</v>
      </c>
    </row>
    <row r="197" spans="1:8" x14ac:dyDescent="0.45">
      <c r="A197">
        <v>1000195</v>
      </c>
      <c r="B197">
        <v>196</v>
      </c>
      <c r="C197" t="s">
        <v>77</v>
      </c>
      <c r="D197" t="s">
        <v>60</v>
      </c>
      <c r="E197" s="28">
        <v>5.5989759415929008</v>
      </c>
      <c r="G197" t="s">
        <v>56</v>
      </c>
      <c r="H197">
        <v>12</v>
      </c>
    </row>
    <row r="198" spans="1:8" x14ac:dyDescent="0.45">
      <c r="A198">
        <v>1000196</v>
      </c>
      <c r="B198">
        <v>197</v>
      </c>
      <c r="C198" t="s">
        <v>78</v>
      </c>
      <c r="D198" t="s">
        <v>60</v>
      </c>
      <c r="E198" s="28">
        <v>5.8272958861083897</v>
      </c>
      <c r="G198" t="s">
        <v>59</v>
      </c>
      <c r="H198">
        <v>19</v>
      </c>
    </row>
    <row r="199" spans="1:8" x14ac:dyDescent="0.45">
      <c r="A199">
        <v>1000197</v>
      </c>
      <c r="B199">
        <v>198</v>
      </c>
      <c r="C199" t="s">
        <v>77</v>
      </c>
      <c r="D199" t="s">
        <v>60</v>
      </c>
      <c r="E199" s="28">
        <v>4.2986023977734957</v>
      </c>
      <c r="G199" t="s">
        <v>57</v>
      </c>
      <c r="H199">
        <v>10</v>
      </c>
    </row>
    <row r="200" spans="1:8" x14ac:dyDescent="0.45">
      <c r="A200">
        <v>1000198</v>
      </c>
      <c r="B200">
        <v>199</v>
      </c>
      <c r="C200" t="s">
        <v>77</v>
      </c>
      <c r="D200" t="s">
        <v>60</v>
      </c>
      <c r="E200" s="28">
        <v>5.1210978751773499</v>
      </c>
      <c r="G200" t="s">
        <v>55</v>
      </c>
      <c r="H200">
        <v>5</v>
      </c>
    </row>
    <row r="201" spans="1:8" x14ac:dyDescent="0.45">
      <c r="A201">
        <v>1000199</v>
      </c>
      <c r="B201">
        <v>200</v>
      </c>
      <c r="C201" t="s">
        <v>78</v>
      </c>
      <c r="D201" t="s">
        <v>60</v>
      </c>
      <c r="E201" s="28">
        <v>5.2011496025339392</v>
      </c>
      <c r="G201" t="s">
        <v>64</v>
      </c>
      <c r="H201">
        <v>3</v>
      </c>
    </row>
    <row r="202" spans="1:8" x14ac:dyDescent="0.45">
      <c r="A202">
        <v>1000200</v>
      </c>
      <c r="B202">
        <v>201</v>
      </c>
      <c r="C202" t="s">
        <v>78</v>
      </c>
      <c r="D202" t="s">
        <v>62</v>
      </c>
      <c r="E202" s="28">
        <v>4.4005700168555881</v>
      </c>
      <c r="G202" t="s">
        <v>57</v>
      </c>
      <c r="H202">
        <v>12</v>
      </c>
    </row>
    <row r="203" spans="1:8" x14ac:dyDescent="0.45">
      <c r="A203">
        <v>1000201</v>
      </c>
      <c r="B203">
        <v>202</v>
      </c>
      <c r="C203" t="s">
        <v>77</v>
      </c>
      <c r="D203" t="s">
        <v>60</v>
      </c>
      <c r="E203" s="28">
        <v>5.5126461677241192</v>
      </c>
      <c r="G203" t="s">
        <v>55</v>
      </c>
      <c r="H203">
        <v>12</v>
      </c>
    </row>
    <row r="204" spans="1:8" x14ac:dyDescent="0.45">
      <c r="A204">
        <v>1000202</v>
      </c>
      <c r="B204">
        <v>203</v>
      </c>
      <c r="C204" t="s">
        <v>77</v>
      </c>
      <c r="D204" t="s">
        <v>62</v>
      </c>
      <c r="E204" s="28">
        <v>4.5011679681652232</v>
      </c>
      <c r="G204" t="s">
        <v>57</v>
      </c>
      <c r="H204">
        <v>14</v>
      </c>
    </row>
    <row r="205" spans="1:8" x14ac:dyDescent="0.45">
      <c r="A205">
        <v>1000203</v>
      </c>
      <c r="B205">
        <v>204</v>
      </c>
      <c r="C205" t="s">
        <v>78</v>
      </c>
      <c r="D205" t="s">
        <v>60</v>
      </c>
      <c r="E205" s="28">
        <v>5.9798021316555632</v>
      </c>
      <c r="G205" t="s">
        <v>55</v>
      </c>
      <c r="H205">
        <v>16</v>
      </c>
    </row>
    <row r="206" spans="1:8" x14ac:dyDescent="0.45">
      <c r="A206">
        <v>1000204</v>
      </c>
      <c r="B206">
        <v>205</v>
      </c>
      <c r="C206" t="s">
        <v>77</v>
      </c>
      <c r="D206" t="s">
        <v>63</v>
      </c>
      <c r="E206" s="28">
        <v>4.4766180721881588</v>
      </c>
      <c r="G206" t="s">
        <v>55</v>
      </c>
      <c r="H206">
        <v>8</v>
      </c>
    </row>
    <row r="207" spans="1:8" x14ac:dyDescent="0.45">
      <c r="A207">
        <v>1000205</v>
      </c>
      <c r="B207">
        <v>206</v>
      </c>
      <c r="C207" t="s">
        <v>77</v>
      </c>
      <c r="D207" t="s">
        <v>60</v>
      </c>
      <c r="E207" s="28">
        <v>6.480675837374406</v>
      </c>
      <c r="G207" t="s">
        <v>53</v>
      </c>
      <c r="H207">
        <v>16</v>
      </c>
    </row>
    <row r="208" spans="1:8" x14ac:dyDescent="0.45">
      <c r="A208">
        <v>1000206</v>
      </c>
      <c r="B208">
        <v>207</v>
      </c>
      <c r="C208" t="s">
        <v>77</v>
      </c>
      <c r="D208" t="s">
        <v>60</v>
      </c>
      <c r="E208" s="28">
        <v>5.4196212007078399</v>
      </c>
      <c r="G208" t="s">
        <v>58</v>
      </c>
      <c r="H208">
        <v>6</v>
      </c>
    </row>
    <row r="209" spans="1:8" x14ac:dyDescent="0.45">
      <c r="A209">
        <v>1000207</v>
      </c>
      <c r="B209">
        <v>208</v>
      </c>
      <c r="C209" t="s">
        <v>77</v>
      </c>
      <c r="D209" t="s">
        <v>60</v>
      </c>
      <c r="E209" s="28">
        <v>3.9123310086590628</v>
      </c>
      <c r="G209" t="s">
        <v>55</v>
      </c>
      <c r="H209">
        <v>10</v>
      </c>
    </row>
    <row r="210" spans="1:8" x14ac:dyDescent="0.45">
      <c r="A210">
        <v>1000208</v>
      </c>
      <c r="B210">
        <v>209</v>
      </c>
      <c r="C210" t="s">
        <v>77</v>
      </c>
      <c r="D210" t="s">
        <v>63</v>
      </c>
      <c r="E210" s="28">
        <v>6.8612554092088267</v>
      </c>
      <c r="G210" t="s">
        <v>56</v>
      </c>
      <c r="H210">
        <v>5</v>
      </c>
    </row>
    <row r="211" spans="1:8" x14ac:dyDescent="0.45">
      <c r="A211">
        <v>1000209</v>
      </c>
      <c r="B211">
        <v>210</v>
      </c>
      <c r="C211" t="s">
        <v>77</v>
      </c>
      <c r="D211" t="s">
        <v>60</v>
      </c>
      <c r="E211" s="28">
        <v>5.0779995063783279</v>
      </c>
      <c r="G211" t="s">
        <v>53</v>
      </c>
      <c r="H211">
        <v>13</v>
      </c>
    </row>
    <row r="212" spans="1:8" x14ac:dyDescent="0.45">
      <c r="A212">
        <v>1000210</v>
      </c>
      <c r="B212">
        <v>211</v>
      </c>
      <c r="C212" t="s">
        <v>77</v>
      </c>
      <c r="D212" t="s">
        <v>60</v>
      </c>
      <c r="E212" s="28">
        <v>5.4382966387582297</v>
      </c>
      <c r="G212" t="s">
        <v>58</v>
      </c>
      <c r="H212">
        <v>6</v>
      </c>
    </row>
    <row r="213" spans="1:8" x14ac:dyDescent="0.45">
      <c r="A213">
        <v>1000211</v>
      </c>
      <c r="B213">
        <v>212</v>
      </c>
      <c r="C213" t="s">
        <v>78</v>
      </c>
      <c r="D213" t="s">
        <v>62</v>
      </c>
      <c r="E213" s="28">
        <v>4.9625472439172311</v>
      </c>
      <c r="G213" t="s">
        <v>55</v>
      </c>
      <c r="H213">
        <v>3</v>
      </c>
    </row>
    <row r="214" spans="1:8" x14ac:dyDescent="0.45">
      <c r="A214">
        <v>1000212</v>
      </c>
      <c r="B214">
        <v>213</v>
      </c>
      <c r="C214" t="s">
        <v>77</v>
      </c>
      <c r="D214" t="s">
        <v>60</v>
      </c>
      <c r="E214" s="28">
        <v>6.5698686042764578</v>
      </c>
      <c r="G214" t="s">
        <v>56</v>
      </c>
      <c r="H214">
        <v>15</v>
      </c>
    </row>
    <row r="215" spans="1:8" x14ac:dyDescent="0.45">
      <c r="A215">
        <v>1000213</v>
      </c>
      <c r="B215">
        <v>214</v>
      </c>
      <c r="C215" t="s">
        <v>77</v>
      </c>
      <c r="D215" t="s">
        <v>62</v>
      </c>
      <c r="E215" s="28">
        <v>5.0398908890644467</v>
      </c>
      <c r="G215" t="s">
        <v>56</v>
      </c>
      <c r="H215">
        <v>19</v>
      </c>
    </row>
    <row r="216" spans="1:8" x14ac:dyDescent="0.45">
      <c r="A216">
        <v>1000214</v>
      </c>
      <c r="B216">
        <v>215</v>
      </c>
      <c r="C216" t="s">
        <v>77</v>
      </c>
      <c r="D216" t="s">
        <v>60</v>
      </c>
      <c r="E216" s="28">
        <v>3.3485078970929791</v>
      </c>
      <c r="G216" t="s">
        <v>58</v>
      </c>
      <c r="H216">
        <v>8</v>
      </c>
    </row>
    <row r="217" spans="1:8" x14ac:dyDescent="0.45">
      <c r="A217">
        <v>1000215</v>
      </c>
      <c r="B217">
        <v>216</v>
      </c>
      <c r="C217" t="s">
        <v>77</v>
      </c>
      <c r="D217" t="s">
        <v>60</v>
      </c>
      <c r="E217" s="28">
        <v>5.8778838152657293</v>
      </c>
      <c r="G217" t="s">
        <v>56</v>
      </c>
      <c r="H217">
        <v>3</v>
      </c>
    </row>
    <row r="218" spans="1:8" x14ac:dyDescent="0.45">
      <c r="A218">
        <v>1000216</v>
      </c>
      <c r="B218">
        <v>217</v>
      </c>
      <c r="C218" t="s">
        <v>77</v>
      </c>
      <c r="D218" t="s">
        <v>60</v>
      </c>
      <c r="E218" s="28">
        <v>5.9048922072171424</v>
      </c>
      <c r="G218" t="s">
        <v>65</v>
      </c>
      <c r="H218">
        <v>6</v>
      </c>
    </row>
    <row r="219" spans="1:8" x14ac:dyDescent="0.45">
      <c r="A219">
        <v>1000217</v>
      </c>
      <c r="B219">
        <v>218</v>
      </c>
      <c r="C219" t="s">
        <v>77</v>
      </c>
      <c r="D219" t="s">
        <v>63</v>
      </c>
      <c r="E219" s="28">
        <v>6.4777103042424145</v>
      </c>
      <c r="G219" t="s">
        <v>64</v>
      </c>
      <c r="H219">
        <v>1</v>
      </c>
    </row>
    <row r="220" spans="1:8" x14ac:dyDescent="0.45">
      <c r="A220">
        <v>1000218</v>
      </c>
      <c r="B220">
        <v>219</v>
      </c>
      <c r="C220" t="s">
        <v>78</v>
      </c>
      <c r="D220" t="s">
        <v>60</v>
      </c>
      <c r="E220" s="28">
        <v>6.2595720025155783</v>
      </c>
      <c r="G220" t="s">
        <v>64</v>
      </c>
      <c r="H220">
        <v>7</v>
      </c>
    </row>
    <row r="221" spans="1:8" x14ac:dyDescent="0.45">
      <c r="A221">
        <v>1000219</v>
      </c>
      <c r="B221">
        <v>220</v>
      </c>
      <c r="C221" t="s">
        <v>77</v>
      </c>
      <c r="D221" t="s">
        <v>63</v>
      </c>
      <c r="E221" s="28">
        <v>4.8692610349324381</v>
      </c>
      <c r="G221" t="s">
        <v>58</v>
      </c>
      <c r="H221">
        <v>7</v>
      </c>
    </row>
    <row r="222" spans="1:8" x14ac:dyDescent="0.45">
      <c r="A222">
        <v>1000220</v>
      </c>
      <c r="B222">
        <v>221</v>
      </c>
      <c r="C222" t="s">
        <v>78</v>
      </c>
      <c r="D222" t="s">
        <v>60</v>
      </c>
      <c r="E222" s="28">
        <v>4.0116367928750218</v>
      </c>
      <c r="G222" t="s">
        <v>55</v>
      </c>
      <c r="H222">
        <v>1</v>
      </c>
    </row>
    <row r="223" spans="1:8" x14ac:dyDescent="0.45">
      <c r="A223">
        <v>1000221</v>
      </c>
      <c r="B223">
        <v>222</v>
      </c>
      <c r="C223" t="s">
        <v>77</v>
      </c>
      <c r="D223" t="s">
        <v>60</v>
      </c>
      <c r="E223" s="28">
        <v>3.2695803464844473</v>
      </c>
      <c r="G223" t="s">
        <v>56</v>
      </c>
      <c r="H223">
        <v>18</v>
      </c>
    </row>
    <row r="224" spans="1:8" x14ac:dyDescent="0.45">
      <c r="A224">
        <v>1000222</v>
      </c>
      <c r="B224">
        <v>223</v>
      </c>
      <c r="C224" t="s">
        <v>77</v>
      </c>
      <c r="D224" t="s">
        <v>61</v>
      </c>
      <c r="E224" s="28">
        <v>5.3616073813773539</v>
      </c>
      <c r="G224" t="s">
        <v>56</v>
      </c>
      <c r="H224">
        <v>6</v>
      </c>
    </row>
    <row r="225" spans="1:8" x14ac:dyDescent="0.45">
      <c r="A225">
        <v>1000223</v>
      </c>
      <c r="B225">
        <v>224</v>
      </c>
      <c r="C225" t="s">
        <v>77</v>
      </c>
      <c r="D225" t="s">
        <v>63</v>
      </c>
      <c r="E225" s="28">
        <v>3.8467459721941699</v>
      </c>
      <c r="G225" t="s">
        <v>58</v>
      </c>
      <c r="H225">
        <v>12</v>
      </c>
    </row>
    <row r="226" spans="1:8" x14ac:dyDescent="0.45">
      <c r="A226">
        <v>1000224</v>
      </c>
      <c r="B226">
        <v>225</v>
      </c>
      <c r="C226" t="s">
        <v>78</v>
      </c>
      <c r="D226" t="s">
        <v>61</v>
      </c>
      <c r="E226" s="28">
        <v>3.9390894699390016</v>
      </c>
      <c r="G226" t="s">
        <v>53</v>
      </c>
      <c r="H226">
        <v>15</v>
      </c>
    </row>
    <row r="227" spans="1:8" x14ac:dyDescent="0.45">
      <c r="A227">
        <v>1000225</v>
      </c>
      <c r="B227">
        <v>226</v>
      </c>
      <c r="C227" t="s">
        <v>77</v>
      </c>
      <c r="D227" t="s">
        <v>62</v>
      </c>
      <c r="E227" s="28">
        <v>5.1907211530729693</v>
      </c>
      <c r="G227" t="s">
        <v>57</v>
      </c>
      <c r="H227">
        <v>17</v>
      </c>
    </row>
    <row r="228" spans="1:8" x14ac:dyDescent="0.45">
      <c r="A228">
        <v>1000226</v>
      </c>
      <c r="B228">
        <v>227</v>
      </c>
      <c r="C228" t="s">
        <v>77</v>
      </c>
      <c r="D228" t="s">
        <v>63</v>
      </c>
      <c r="E228" s="28">
        <v>5.7470688846578009</v>
      </c>
      <c r="G228" t="s">
        <v>55</v>
      </c>
      <c r="H228">
        <v>16</v>
      </c>
    </row>
    <row r="229" spans="1:8" x14ac:dyDescent="0.45">
      <c r="A229">
        <v>1000227</v>
      </c>
      <c r="B229">
        <v>228</v>
      </c>
      <c r="C229" t="s">
        <v>77</v>
      </c>
      <c r="D229" t="s">
        <v>62</v>
      </c>
      <c r="E229" s="28">
        <v>6.185084949998128</v>
      </c>
      <c r="G229" t="s">
        <v>55</v>
      </c>
      <c r="H229">
        <v>2</v>
      </c>
    </row>
    <row r="230" spans="1:8" x14ac:dyDescent="0.45">
      <c r="A230">
        <v>1000228</v>
      </c>
      <c r="B230">
        <v>229</v>
      </c>
      <c r="C230" t="s">
        <v>77</v>
      </c>
      <c r="D230" t="s">
        <v>62</v>
      </c>
      <c r="E230" s="28">
        <v>5.5393180165856375</v>
      </c>
      <c r="G230" t="s">
        <v>55</v>
      </c>
      <c r="H230">
        <v>3</v>
      </c>
    </row>
    <row r="231" spans="1:8" x14ac:dyDescent="0.45">
      <c r="A231">
        <v>1000229</v>
      </c>
      <c r="B231">
        <v>230</v>
      </c>
      <c r="C231" t="s">
        <v>77</v>
      </c>
      <c r="D231" t="s">
        <v>60</v>
      </c>
      <c r="E231" s="28">
        <v>6.123864151955777</v>
      </c>
      <c r="G231" t="s">
        <v>65</v>
      </c>
      <c r="H231">
        <v>2</v>
      </c>
    </row>
    <row r="232" spans="1:8" x14ac:dyDescent="0.45">
      <c r="A232">
        <v>1000230</v>
      </c>
      <c r="B232">
        <v>231</v>
      </c>
      <c r="C232" t="s">
        <v>77</v>
      </c>
      <c r="D232" t="s">
        <v>60</v>
      </c>
      <c r="E232" s="28">
        <v>5.0587718781837081</v>
      </c>
      <c r="G232" t="s">
        <v>59</v>
      </c>
      <c r="H232">
        <v>4</v>
      </c>
    </row>
    <row r="233" spans="1:8" x14ac:dyDescent="0.45">
      <c r="A233">
        <v>1000231</v>
      </c>
      <c r="B233">
        <v>232</v>
      </c>
      <c r="C233" t="s">
        <v>77</v>
      </c>
      <c r="D233" t="s">
        <v>63</v>
      </c>
      <c r="E233" s="28">
        <v>4.2052730481324483</v>
      </c>
      <c r="G233" t="s">
        <v>57</v>
      </c>
      <c r="H233">
        <v>16</v>
      </c>
    </row>
    <row r="234" spans="1:8" x14ac:dyDescent="0.45">
      <c r="A234">
        <v>1000232</v>
      </c>
      <c r="B234">
        <v>233</v>
      </c>
      <c r="C234" t="s">
        <v>77</v>
      </c>
      <c r="D234" t="s">
        <v>60</v>
      </c>
      <c r="E234" s="28">
        <v>5.26681792755394</v>
      </c>
      <c r="G234" t="s">
        <v>57</v>
      </c>
      <c r="H234">
        <v>18</v>
      </c>
    </row>
    <row r="235" spans="1:8" x14ac:dyDescent="0.45">
      <c r="A235">
        <v>1000233</v>
      </c>
      <c r="B235">
        <v>234</v>
      </c>
      <c r="C235" t="s">
        <v>77</v>
      </c>
      <c r="D235" t="s">
        <v>63</v>
      </c>
      <c r="E235" s="28">
        <v>3.7040442488945944</v>
      </c>
      <c r="G235" t="s">
        <v>57</v>
      </c>
      <c r="H235">
        <v>8</v>
      </c>
    </row>
    <row r="236" spans="1:8" x14ac:dyDescent="0.45">
      <c r="A236">
        <v>1000234</v>
      </c>
      <c r="B236">
        <v>235</v>
      </c>
      <c r="C236" t="s">
        <v>77</v>
      </c>
      <c r="D236" t="s">
        <v>63</v>
      </c>
      <c r="E236" s="28">
        <v>5.7995145741447489</v>
      </c>
      <c r="G236" t="s">
        <v>53</v>
      </c>
      <c r="H236">
        <v>13</v>
      </c>
    </row>
    <row r="237" spans="1:8" x14ac:dyDescent="0.45">
      <c r="A237">
        <v>1000235</v>
      </c>
      <c r="B237">
        <v>236</v>
      </c>
      <c r="C237" t="s">
        <v>77</v>
      </c>
      <c r="D237" t="s">
        <v>60</v>
      </c>
      <c r="E237" s="28">
        <v>3.2834662616652919</v>
      </c>
      <c r="G237" t="s">
        <v>64</v>
      </c>
      <c r="H237">
        <v>17</v>
      </c>
    </row>
    <row r="238" spans="1:8" x14ac:dyDescent="0.45">
      <c r="A238">
        <v>1000236</v>
      </c>
      <c r="B238">
        <v>237</v>
      </c>
      <c r="C238" t="s">
        <v>77</v>
      </c>
      <c r="D238" t="s">
        <v>60</v>
      </c>
      <c r="E238" s="28">
        <v>5.7424258369047632</v>
      </c>
      <c r="G238" t="s">
        <v>57</v>
      </c>
      <c r="H238">
        <v>1</v>
      </c>
    </row>
    <row r="239" spans="1:8" x14ac:dyDescent="0.45">
      <c r="A239">
        <v>1000237</v>
      </c>
      <c r="B239">
        <v>238</v>
      </c>
      <c r="C239" t="s">
        <v>77</v>
      </c>
      <c r="D239" t="s">
        <v>60</v>
      </c>
      <c r="E239" s="28">
        <v>4.5495998081283036</v>
      </c>
      <c r="G239" t="s">
        <v>55</v>
      </c>
      <c r="H239">
        <v>15</v>
      </c>
    </row>
    <row r="240" spans="1:8" x14ac:dyDescent="0.45">
      <c r="A240">
        <v>1000238</v>
      </c>
      <c r="B240">
        <v>239</v>
      </c>
      <c r="C240" t="s">
        <v>77</v>
      </c>
      <c r="D240" t="s">
        <v>60</v>
      </c>
      <c r="E240" s="28">
        <v>3.6704549683869443</v>
      </c>
      <c r="G240" t="s">
        <v>55</v>
      </c>
      <c r="H240">
        <v>20</v>
      </c>
    </row>
    <row r="241" spans="1:8" x14ac:dyDescent="0.45">
      <c r="A241">
        <v>1000239</v>
      </c>
      <c r="B241">
        <v>240</v>
      </c>
      <c r="C241" t="s">
        <v>77</v>
      </c>
      <c r="D241" t="s">
        <v>62</v>
      </c>
      <c r="E241" s="28">
        <v>3.9708132780233045</v>
      </c>
      <c r="G241" t="s">
        <v>56</v>
      </c>
      <c r="H241">
        <v>15</v>
      </c>
    </row>
    <row r="242" spans="1:8" x14ac:dyDescent="0.45">
      <c r="A242">
        <v>1000240</v>
      </c>
      <c r="B242">
        <v>241</v>
      </c>
      <c r="C242" t="s">
        <v>77</v>
      </c>
      <c r="D242" t="s">
        <v>61</v>
      </c>
      <c r="E242" s="28">
        <v>6.18464198617459</v>
      </c>
      <c r="G242" t="s">
        <v>56</v>
      </c>
      <c r="H242">
        <v>2</v>
      </c>
    </row>
    <row r="243" spans="1:8" x14ac:dyDescent="0.45">
      <c r="A243">
        <v>1000241</v>
      </c>
      <c r="B243">
        <v>242</v>
      </c>
      <c r="C243" t="s">
        <v>77</v>
      </c>
      <c r="D243" t="s">
        <v>62</v>
      </c>
      <c r="E243" s="28">
        <v>4.3813406646056752</v>
      </c>
      <c r="G243" t="s">
        <v>55</v>
      </c>
      <c r="H243">
        <v>5</v>
      </c>
    </row>
    <row r="244" spans="1:8" x14ac:dyDescent="0.45">
      <c r="A244">
        <v>1000242</v>
      </c>
      <c r="B244">
        <v>243</v>
      </c>
      <c r="C244" t="s">
        <v>77</v>
      </c>
      <c r="D244" t="s">
        <v>62</v>
      </c>
      <c r="E244" s="28">
        <v>5.7005000045414427</v>
      </c>
      <c r="G244" t="s">
        <v>59</v>
      </c>
      <c r="H244">
        <v>2</v>
      </c>
    </row>
    <row r="245" spans="1:8" x14ac:dyDescent="0.45">
      <c r="A245">
        <v>1000243</v>
      </c>
      <c r="B245">
        <v>244</v>
      </c>
      <c r="C245" t="s">
        <v>77</v>
      </c>
      <c r="D245" t="s">
        <v>60</v>
      </c>
      <c r="E245" s="28">
        <v>4.0792193958946976</v>
      </c>
      <c r="G245" t="s">
        <v>54</v>
      </c>
      <c r="H245">
        <v>9</v>
      </c>
    </row>
    <row r="246" spans="1:8" x14ac:dyDescent="0.45">
      <c r="A246">
        <v>1000244</v>
      </c>
      <c r="B246">
        <v>245</v>
      </c>
      <c r="C246" t="s">
        <v>77</v>
      </c>
      <c r="D246" t="s">
        <v>60</v>
      </c>
      <c r="E246" s="28">
        <v>4.4756798312753929</v>
      </c>
      <c r="G246" t="s">
        <v>56</v>
      </c>
      <c r="H246">
        <v>12</v>
      </c>
    </row>
    <row r="247" spans="1:8" x14ac:dyDescent="0.45">
      <c r="A247">
        <v>1000245</v>
      </c>
      <c r="B247">
        <v>246</v>
      </c>
      <c r="C247" t="s">
        <v>77</v>
      </c>
      <c r="D247" t="s">
        <v>63</v>
      </c>
      <c r="E247" s="28">
        <v>5.2106291501969153</v>
      </c>
      <c r="G247" t="s">
        <v>55</v>
      </c>
      <c r="H247">
        <v>10</v>
      </c>
    </row>
    <row r="248" spans="1:8" x14ac:dyDescent="0.45">
      <c r="A248">
        <v>1000246</v>
      </c>
      <c r="B248">
        <v>247</v>
      </c>
      <c r="C248" t="s">
        <v>77</v>
      </c>
      <c r="D248" t="s">
        <v>63</v>
      </c>
      <c r="E248" s="28">
        <v>6.2734064220660004</v>
      </c>
      <c r="G248" t="s">
        <v>53</v>
      </c>
      <c r="H248">
        <v>11</v>
      </c>
    </row>
    <row r="249" spans="1:8" x14ac:dyDescent="0.45">
      <c r="A249">
        <v>1000247</v>
      </c>
      <c r="B249">
        <v>248</v>
      </c>
      <c r="C249" t="s">
        <v>77</v>
      </c>
      <c r="D249" t="s">
        <v>60</v>
      </c>
      <c r="E249" s="28">
        <v>6.2585805471737146</v>
      </c>
      <c r="G249" t="s">
        <v>58</v>
      </c>
      <c r="H249">
        <v>14</v>
      </c>
    </row>
    <row r="250" spans="1:8" x14ac:dyDescent="0.45">
      <c r="A250">
        <v>1000248</v>
      </c>
      <c r="B250">
        <v>249</v>
      </c>
      <c r="C250" t="s">
        <v>77</v>
      </c>
      <c r="D250" t="s">
        <v>60</v>
      </c>
      <c r="E250" s="28">
        <v>4.7868734853890826</v>
      </c>
      <c r="G250" t="s">
        <v>55</v>
      </c>
      <c r="H250">
        <v>9</v>
      </c>
    </row>
    <row r="251" spans="1:8" x14ac:dyDescent="0.45">
      <c r="A251">
        <v>1000249</v>
      </c>
      <c r="B251">
        <v>250</v>
      </c>
      <c r="C251" t="s">
        <v>77</v>
      </c>
      <c r="D251" t="s">
        <v>62</v>
      </c>
      <c r="E251" s="28">
        <v>4.8141506053262564</v>
      </c>
      <c r="G251" t="s">
        <v>56</v>
      </c>
      <c r="H251">
        <v>8</v>
      </c>
    </row>
    <row r="252" spans="1:8" x14ac:dyDescent="0.45">
      <c r="A252">
        <v>1000250</v>
      </c>
      <c r="B252">
        <v>251</v>
      </c>
      <c r="C252" t="s">
        <v>78</v>
      </c>
      <c r="D252" t="s">
        <v>63</v>
      </c>
      <c r="E252" s="28">
        <v>6.2288617390214469</v>
      </c>
      <c r="G252" t="s">
        <v>58</v>
      </c>
      <c r="H252">
        <v>8</v>
      </c>
    </row>
    <row r="253" spans="1:8" x14ac:dyDescent="0.45">
      <c r="A253">
        <v>1000251</v>
      </c>
      <c r="B253">
        <v>252</v>
      </c>
      <c r="C253" t="s">
        <v>78</v>
      </c>
      <c r="D253" t="s">
        <v>62</v>
      </c>
      <c r="E253" s="28">
        <v>6.1149079059301332</v>
      </c>
      <c r="G253" t="s">
        <v>57</v>
      </c>
      <c r="H253">
        <v>13</v>
      </c>
    </row>
    <row r="254" spans="1:8" x14ac:dyDescent="0.45">
      <c r="A254">
        <v>1000252</v>
      </c>
      <c r="B254">
        <v>253</v>
      </c>
      <c r="C254" t="s">
        <v>78</v>
      </c>
      <c r="D254" t="s">
        <v>63</v>
      </c>
      <c r="E254" s="28">
        <v>4.678175903580267</v>
      </c>
      <c r="G254" t="s">
        <v>56</v>
      </c>
      <c r="H254">
        <v>16</v>
      </c>
    </row>
    <row r="255" spans="1:8" x14ac:dyDescent="0.45">
      <c r="A255">
        <v>1000253</v>
      </c>
      <c r="B255">
        <v>254</v>
      </c>
      <c r="C255" t="s">
        <v>77</v>
      </c>
      <c r="D255" t="s">
        <v>60</v>
      </c>
      <c r="E255" s="28">
        <v>4.1705427936113253</v>
      </c>
      <c r="G255" t="s">
        <v>58</v>
      </c>
      <c r="H255">
        <v>1</v>
      </c>
    </row>
    <row r="256" spans="1:8" x14ac:dyDescent="0.45">
      <c r="A256">
        <v>1000254</v>
      </c>
      <c r="B256">
        <v>255</v>
      </c>
      <c r="C256" t="s">
        <v>78</v>
      </c>
      <c r="D256" t="s">
        <v>60</v>
      </c>
      <c r="E256" s="28">
        <v>3.8849244006005694</v>
      </c>
      <c r="G256" t="s">
        <v>58</v>
      </c>
      <c r="H256">
        <v>2</v>
      </c>
    </row>
    <row r="257" spans="1:8" x14ac:dyDescent="0.45">
      <c r="A257">
        <v>1000255</v>
      </c>
      <c r="B257">
        <v>256</v>
      </c>
      <c r="C257" t="s">
        <v>77</v>
      </c>
      <c r="D257" t="s">
        <v>60</v>
      </c>
      <c r="E257" s="28">
        <v>4.2899273813795471</v>
      </c>
      <c r="G257" t="s">
        <v>55</v>
      </c>
      <c r="H257">
        <v>13</v>
      </c>
    </row>
    <row r="258" spans="1:8" x14ac:dyDescent="0.45">
      <c r="A258">
        <v>1000256</v>
      </c>
      <c r="B258">
        <v>257</v>
      </c>
      <c r="C258" t="s">
        <v>77</v>
      </c>
      <c r="D258" t="s">
        <v>62</v>
      </c>
      <c r="E258" s="28">
        <v>6.4704806989269041</v>
      </c>
      <c r="G258" t="s">
        <v>59</v>
      </c>
      <c r="H258">
        <v>7</v>
      </c>
    </row>
    <row r="259" spans="1:8" x14ac:dyDescent="0.45">
      <c r="A259">
        <v>1000257</v>
      </c>
      <c r="B259">
        <v>258</v>
      </c>
      <c r="C259" t="s">
        <v>77</v>
      </c>
      <c r="D259" t="s">
        <v>60</v>
      </c>
      <c r="E259" s="28">
        <v>8.9</v>
      </c>
      <c r="G259" t="s">
        <v>55</v>
      </c>
      <c r="H259">
        <v>4</v>
      </c>
    </row>
    <row r="260" spans="1:8" x14ac:dyDescent="0.45">
      <c r="A260">
        <v>1000258</v>
      </c>
      <c r="B260">
        <v>259</v>
      </c>
      <c r="C260" t="s">
        <v>78</v>
      </c>
      <c r="D260" t="s">
        <v>60</v>
      </c>
      <c r="E260" s="28">
        <v>5.3239666752724988</v>
      </c>
      <c r="G260" t="s">
        <v>55</v>
      </c>
      <c r="H260">
        <v>18</v>
      </c>
    </row>
    <row r="261" spans="1:8" x14ac:dyDescent="0.45">
      <c r="A261">
        <v>1000259</v>
      </c>
      <c r="B261">
        <v>260</v>
      </c>
      <c r="C261" t="s">
        <v>77</v>
      </c>
      <c r="D261" t="s">
        <v>62</v>
      </c>
      <c r="E261" s="28">
        <v>5.8488032900038434</v>
      </c>
      <c r="G261" t="s">
        <v>53</v>
      </c>
      <c r="H261">
        <v>18</v>
      </c>
    </row>
    <row r="262" spans="1:8" x14ac:dyDescent="0.45">
      <c r="A262">
        <v>1000260</v>
      </c>
      <c r="B262">
        <v>261</v>
      </c>
      <c r="C262" t="s">
        <v>77</v>
      </c>
      <c r="D262" t="s">
        <v>62</v>
      </c>
      <c r="E262" s="28">
        <v>6.1623452008656487</v>
      </c>
      <c r="G262" t="s">
        <v>55</v>
      </c>
      <c r="H262">
        <v>2</v>
      </c>
    </row>
    <row r="263" spans="1:8" x14ac:dyDescent="0.45">
      <c r="A263">
        <v>1000261</v>
      </c>
      <c r="B263">
        <v>262</v>
      </c>
      <c r="C263" t="s">
        <v>77</v>
      </c>
      <c r="D263" t="s">
        <v>60</v>
      </c>
      <c r="E263" s="28">
        <v>5.3601336887569211</v>
      </c>
      <c r="G263" t="s">
        <v>56</v>
      </c>
      <c r="H263">
        <v>7</v>
      </c>
    </row>
    <row r="264" spans="1:8" x14ac:dyDescent="0.45">
      <c r="A264">
        <v>1000262</v>
      </c>
      <c r="B264">
        <v>263</v>
      </c>
      <c r="C264" t="s">
        <v>77</v>
      </c>
      <c r="D264" t="s">
        <v>62</v>
      </c>
      <c r="E264" s="28">
        <v>3.6153449532095796</v>
      </c>
      <c r="G264" t="s">
        <v>55</v>
      </c>
      <c r="H264">
        <v>17</v>
      </c>
    </row>
    <row r="265" spans="1:8" x14ac:dyDescent="0.45">
      <c r="A265">
        <v>1000263</v>
      </c>
      <c r="B265">
        <v>264</v>
      </c>
      <c r="C265" t="s">
        <v>77</v>
      </c>
      <c r="D265" t="s">
        <v>62</v>
      </c>
      <c r="E265" s="28">
        <v>5.1955719199768264</v>
      </c>
      <c r="G265" t="s">
        <v>65</v>
      </c>
      <c r="H265">
        <v>8</v>
      </c>
    </row>
    <row r="266" spans="1:8" x14ac:dyDescent="0.45">
      <c r="A266">
        <v>1000264</v>
      </c>
      <c r="B266">
        <v>265</v>
      </c>
      <c r="C266" t="s">
        <v>78</v>
      </c>
      <c r="D266" t="s">
        <v>60</v>
      </c>
      <c r="E266" s="28">
        <v>3.9172067438295386</v>
      </c>
      <c r="G266" t="s">
        <v>55</v>
      </c>
      <c r="H266">
        <v>17</v>
      </c>
    </row>
    <row r="267" spans="1:8" x14ac:dyDescent="0.45">
      <c r="A267">
        <v>1000265</v>
      </c>
      <c r="B267">
        <v>266</v>
      </c>
      <c r="C267" t="s">
        <v>78</v>
      </c>
      <c r="D267" t="s">
        <v>62</v>
      </c>
      <c r="E267" s="28">
        <v>5.3965784396479899</v>
      </c>
      <c r="G267" t="s">
        <v>56</v>
      </c>
      <c r="H267">
        <v>13</v>
      </c>
    </row>
    <row r="268" spans="1:8" x14ac:dyDescent="0.45">
      <c r="A268">
        <v>1000266</v>
      </c>
      <c r="B268">
        <v>267</v>
      </c>
      <c r="C268" t="s">
        <v>77</v>
      </c>
      <c r="D268" t="s">
        <v>62</v>
      </c>
      <c r="E268" s="28">
        <v>5.8042573325192386</v>
      </c>
      <c r="G268" t="s">
        <v>57</v>
      </c>
      <c r="H268">
        <v>20</v>
      </c>
    </row>
    <row r="269" spans="1:8" x14ac:dyDescent="0.45">
      <c r="A269">
        <v>1000267</v>
      </c>
      <c r="B269">
        <v>268</v>
      </c>
      <c r="C269" t="s">
        <v>77</v>
      </c>
      <c r="D269" t="s">
        <v>60</v>
      </c>
      <c r="E269" s="28">
        <v>5.7042015098617886</v>
      </c>
      <c r="G269" t="s">
        <v>59</v>
      </c>
      <c r="H269">
        <v>16</v>
      </c>
    </row>
    <row r="270" spans="1:8" x14ac:dyDescent="0.45">
      <c r="A270">
        <v>1000268</v>
      </c>
      <c r="B270">
        <v>269</v>
      </c>
      <c r="C270" t="s">
        <v>78</v>
      </c>
      <c r="D270" t="s">
        <v>62</v>
      </c>
      <c r="E270" s="28">
        <v>3.8610626505035297</v>
      </c>
      <c r="G270" t="s">
        <v>55</v>
      </c>
      <c r="H270">
        <v>16</v>
      </c>
    </row>
    <row r="271" spans="1:8" x14ac:dyDescent="0.45">
      <c r="A271">
        <v>1000269</v>
      </c>
      <c r="B271">
        <v>270</v>
      </c>
      <c r="C271" t="s">
        <v>77</v>
      </c>
      <c r="D271" t="s">
        <v>62</v>
      </c>
      <c r="E271" s="28">
        <v>6.7352228885635288</v>
      </c>
      <c r="G271" t="s">
        <v>58</v>
      </c>
      <c r="H271">
        <v>3</v>
      </c>
    </row>
    <row r="272" spans="1:8" x14ac:dyDescent="0.45">
      <c r="A272">
        <v>1000270</v>
      </c>
      <c r="B272">
        <v>271</v>
      </c>
      <c r="C272" t="s">
        <v>77</v>
      </c>
      <c r="D272" t="s">
        <v>60</v>
      </c>
      <c r="E272" s="28">
        <v>6.0469230542103434</v>
      </c>
      <c r="G272" t="s">
        <v>56</v>
      </c>
      <c r="H272">
        <v>9</v>
      </c>
    </row>
    <row r="273" spans="1:8" x14ac:dyDescent="0.45">
      <c r="A273">
        <v>1000271</v>
      </c>
      <c r="B273">
        <v>272</v>
      </c>
      <c r="C273" t="s">
        <v>78</v>
      </c>
      <c r="D273" t="s">
        <v>60</v>
      </c>
      <c r="E273" s="28">
        <v>4.5442159048709492</v>
      </c>
      <c r="G273" t="s">
        <v>65</v>
      </c>
      <c r="H273">
        <v>13</v>
      </c>
    </row>
    <row r="274" spans="1:8" x14ac:dyDescent="0.45">
      <c r="A274">
        <v>1000272</v>
      </c>
      <c r="B274">
        <v>273</v>
      </c>
      <c r="C274" t="s">
        <v>77</v>
      </c>
      <c r="D274" t="s">
        <v>63</v>
      </c>
      <c r="E274" s="28">
        <v>5.8116185599484735</v>
      </c>
      <c r="G274" t="s">
        <v>56</v>
      </c>
      <c r="H274">
        <v>7</v>
      </c>
    </row>
    <row r="275" spans="1:8" x14ac:dyDescent="0.45">
      <c r="A275">
        <v>1000273</v>
      </c>
      <c r="B275">
        <v>274</v>
      </c>
      <c r="C275" t="s">
        <v>77</v>
      </c>
      <c r="D275" t="s">
        <v>62</v>
      </c>
      <c r="E275" s="28">
        <v>5.2678929987312122</v>
      </c>
      <c r="G275" t="s">
        <v>56</v>
      </c>
      <c r="H275">
        <v>20</v>
      </c>
    </row>
    <row r="276" spans="1:8" x14ac:dyDescent="0.45">
      <c r="A276">
        <v>1000274</v>
      </c>
      <c r="B276">
        <v>275</v>
      </c>
      <c r="C276" t="s">
        <v>77</v>
      </c>
      <c r="D276" t="s">
        <v>60</v>
      </c>
      <c r="E276" s="28">
        <v>5.8929367505362578</v>
      </c>
      <c r="G276" t="s">
        <v>65</v>
      </c>
      <c r="H276">
        <v>6</v>
      </c>
    </row>
    <row r="277" spans="1:8" x14ac:dyDescent="0.45">
      <c r="A277">
        <v>1000275</v>
      </c>
      <c r="B277">
        <v>276</v>
      </c>
      <c r="C277" t="s">
        <v>77</v>
      </c>
      <c r="D277" t="s">
        <v>63</v>
      </c>
      <c r="E277" s="28">
        <v>6.2338841476974274</v>
      </c>
      <c r="G277" t="s">
        <v>65</v>
      </c>
      <c r="H277">
        <v>20</v>
      </c>
    </row>
    <row r="278" spans="1:8" x14ac:dyDescent="0.45">
      <c r="A278">
        <v>1000276</v>
      </c>
      <c r="B278">
        <v>277</v>
      </c>
      <c r="C278" t="s">
        <v>77</v>
      </c>
      <c r="D278" t="s">
        <v>60</v>
      </c>
      <c r="E278" s="28">
        <v>5.6283990381158544</v>
      </c>
      <c r="G278" t="s">
        <v>53</v>
      </c>
      <c r="H278">
        <v>17</v>
      </c>
    </row>
    <row r="279" spans="1:8" x14ac:dyDescent="0.45">
      <c r="A279">
        <v>1000277</v>
      </c>
      <c r="B279">
        <v>278</v>
      </c>
      <c r="C279" t="s">
        <v>77</v>
      </c>
      <c r="D279" t="s">
        <v>60</v>
      </c>
      <c r="E279" s="28">
        <v>4.9173907387017373</v>
      </c>
      <c r="G279" t="s">
        <v>53</v>
      </c>
      <c r="H279">
        <v>16</v>
      </c>
    </row>
    <row r="280" spans="1:8" x14ac:dyDescent="0.45">
      <c r="A280">
        <v>1000278</v>
      </c>
      <c r="B280">
        <v>279</v>
      </c>
      <c r="C280" t="s">
        <v>77</v>
      </c>
      <c r="D280" t="s">
        <v>62</v>
      </c>
      <c r="E280" s="28">
        <v>6.4743739105908809</v>
      </c>
      <c r="G280" t="s">
        <v>55</v>
      </c>
      <c r="H280">
        <v>17</v>
      </c>
    </row>
    <row r="281" spans="1:8" x14ac:dyDescent="0.45">
      <c r="A281">
        <v>1000279</v>
      </c>
      <c r="B281">
        <v>280</v>
      </c>
      <c r="C281" t="s">
        <v>77</v>
      </c>
      <c r="D281" t="s">
        <v>63</v>
      </c>
      <c r="E281" s="28">
        <v>7.0028716520393992</v>
      </c>
      <c r="G281" t="s">
        <v>55</v>
      </c>
      <c r="H281">
        <v>19</v>
      </c>
    </row>
    <row r="282" spans="1:8" x14ac:dyDescent="0.45">
      <c r="A282">
        <v>1000280</v>
      </c>
      <c r="B282">
        <v>281</v>
      </c>
      <c r="C282" t="s">
        <v>77</v>
      </c>
      <c r="D282" t="s">
        <v>63</v>
      </c>
      <c r="E282" s="28">
        <v>5.9263154020918885</v>
      </c>
      <c r="G282" t="s">
        <v>56</v>
      </c>
      <c r="H282">
        <v>1</v>
      </c>
    </row>
    <row r="283" spans="1:8" x14ac:dyDescent="0.45">
      <c r="A283">
        <v>1000281</v>
      </c>
      <c r="B283">
        <v>282</v>
      </c>
      <c r="C283" t="s">
        <v>77</v>
      </c>
      <c r="D283" t="s">
        <v>63</v>
      </c>
      <c r="E283" s="28">
        <v>4.4725466804451113</v>
      </c>
      <c r="G283" t="s">
        <v>56</v>
      </c>
      <c r="H283">
        <v>14</v>
      </c>
    </row>
    <row r="284" spans="1:8" x14ac:dyDescent="0.45">
      <c r="A284">
        <v>1000282</v>
      </c>
      <c r="B284">
        <v>283</v>
      </c>
      <c r="C284" t="s">
        <v>77</v>
      </c>
      <c r="D284" t="s">
        <v>61</v>
      </c>
      <c r="E284" s="28">
        <v>6.2704951044378898</v>
      </c>
      <c r="G284" t="s">
        <v>55</v>
      </c>
      <c r="H284">
        <v>2</v>
      </c>
    </row>
    <row r="285" spans="1:8" x14ac:dyDescent="0.45">
      <c r="A285">
        <v>1000283</v>
      </c>
      <c r="B285">
        <v>284</v>
      </c>
      <c r="C285" t="s">
        <v>77</v>
      </c>
      <c r="D285" t="s">
        <v>62</v>
      </c>
      <c r="E285" s="28">
        <v>6.8698107758293689</v>
      </c>
      <c r="G285" t="s">
        <v>55</v>
      </c>
      <c r="H285">
        <v>15</v>
      </c>
    </row>
    <row r="286" spans="1:8" x14ac:dyDescent="0.45">
      <c r="A286">
        <v>1000284</v>
      </c>
      <c r="B286">
        <v>285</v>
      </c>
      <c r="C286" t="s">
        <v>77</v>
      </c>
      <c r="D286" t="s">
        <v>63</v>
      </c>
      <c r="E286" s="28">
        <v>5.8449353221589044</v>
      </c>
      <c r="G286" t="s">
        <v>55</v>
      </c>
      <c r="H286">
        <v>20</v>
      </c>
    </row>
    <row r="287" spans="1:8" x14ac:dyDescent="0.45">
      <c r="A287">
        <v>1000285</v>
      </c>
      <c r="B287">
        <v>286</v>
      </c>
      <c r="C287" t="s">
        <v>78</v>
      </c>
      <c r="D287" t="s">
        <v>60</v>
      </c>
      <c r="E287" s="28">
        <v>4.5516796654276073</v>
      </c>
      <c r="G287" t="s">
        <v>55</v>
      </c>
      <c r="H287">
        <v>13</v>
      </c>
    </row>
    <row r="288" spans="1:8" x14ac:dyDescent="0.45">
      <c r="A288">
        <v>1000286</v>
      </c>
      <c r="B288">
        <v>287</v>
      </c>
      <c r="C288" t="s">
        <v>78</v>
      </c>
      <c r="D288" t="s">
        <v>60</v>
      </c>
      <c r="E288" s="28">
        <v>5.5305573371535788</v>
      </c>
      <c r="G288" t="s">
        <v>58</v>
      </c>
      <c r="H288">
        <v>5</v>
      </c>
    </row>
    <row r="289" spans="1:8" x14ac:dyDescent="0.45">
      <c r="A289">
        <v>1000287</v>
      </c>
      <c r="B289">
        <v>288</v>
      </c>
      <c r="C289" t="s">
        <v>77</v>
      </c>
      <c r="D289" t="s">
        <v>60</v>
      </c>
      <c r="E289" s="28">
        <v>5.5913199220725609</v>
      </c>
      <c r="G289" t="s">
        <v>55</v>
      </c>
      <c r="H289">
        <v>17</v>
      </c>
    </row>
    <row r="290" spans="1:8" x14ac:dyDescent="0.45">
      <c r="A290">
        <v>1000288</v>
      </c>
      <c r="B290">
        <v>289</v>
      </c>
      <c r="C290" t="s">
        <v>77</v>
      </c>
      <c r="D290" t="s">
        <v>60</v>
      </c>
      <c r="E290" s="28">
        <v>4.8944466104732518</v>
      </c>
      <c r="G290" t="s">
        <v>55</v>
      </c>
      <c r="H290">
        <v>15</v>
      </c>
    </row>
    <row r="291" spans="1:8" x14ac:dyDescent="0.45">
      <c r="A291">
        <v>1000289</v>
      </c>
      <c r="B291">
        <v>290</v>
      </c>
      <c r="C291" t="s">
        <v>77</v>
      </c>
      <c r="D291" t="s">
        <v>61</v>
      </c>
      <c r="E291" s="28">
        <v>5.0657085199698386</v>
      </c>
      <c r="G291" t="s">
        <v>55</v>
      </c>
      <c r="H291">
        <v>12</v>
      </c>
    </row>
    <row r="292" spans="1:8" x14ac:dyDescent="0.45">
      <c r="A292">
        <v>1000290</v>
      </c>
      <c r="B292">
        <v>291</v>
      </c>
      <c r="C292" t="s">
        <v>78</v>
      </c>
      <c r="D292" t="s">
        <v>63</v>
      </c>
      <c r="E292" s="28">
        <v>5.9676140022783226</v>
      </c>
      <c r="G292" t="s">
        <v>57</v>
      </c>
      <c r="H292">
        <v>6</v>
      </c>
    </row>
    <row r="293" spans="1:8" x14ac:dyDescent="0.45">
      <c r="A293">
        <v>1000291</v>
      </c>
      <c r="B293">
        <v>292</v>
      </c>
      <c r="C293" t="s">
        <v>78</v>
      </c>
      <c r="D293" t="s">
        <v>60</v>
      </c>
      <c r="E293" s="28">
        <v>5.4925275967828773</v>
      </c>
      <c r="G293" t="s">
        <v>55</v>
      </c>
      <c r="H293">
        <v>18</v>
      </c>
    </row>
    <row r="294" spans="1:8" x14ac:dyDescent="0.45">
      <c r="A294">
        <v>1000292</v>
      </c>
      <c r="B294">
        <v>293</v>
      </c>
      <c r="C294" t="s">
        <v>77</v>
      </c>
      <c r="D294" t="s">
        <v>60</v>
      </c>
      <c r="E294" s="28">
        <v>4.3008491639133446</v>
      </c>
      <c r="G294" t="s">
        <v>53</v>
      </c>
      <c r="H294">
        <v>15</v>
      </c>
    </row>
    <row r="295" spans="1:8" x14ac:dyDescent="0.45">
      <c r="A295">
        <v>1000293</v>
      </c>
      <c r="B295">
        <v>294</v>
      </c>
      <c r="C295" t="s">
        <v>77</v>
      </c>
      <c r="D295" t="s">
        <v>63</v>
      </c>
      <c r="E295" s="28">
        <v>4.4499019420015173</v>
      </c>
      <c r="G295" t="s">
        <v>59</v>
      </c>
      <c r="H295">
        <v>8</v>
      </c>
    </row>
    <row r="296" spans="1:8" x14ac:dyDescent="0.45">
      <c r="A296">
        <v>1000294</v>
      </c>
      <c r="B296">
        <v>295</v>
      </c>
      <c r="C296" t="s">
        <v>77</v>
      </c>
      <c r="D296" t="s">
        <v>60</v>
      </c>
      <c r="E296" s="28">
        <v>5.0823655869481295</v>
      </c>
      <c r="G296" t="s">
        <v>57</v>
      </c>
      <c r="H296">
        <v>2</v>
      </c>
    </row>
    <row r="297" spans="1:8" x14ac:dyDescent="0.45">
      <c r="A297">
        <v>1000295</v>
      </c>
      <c r="B297">
        <v>296</v>
      </c>
      <c r="C297" t="s">
        <v>77</v>
      </c>
      <c r="D297" t="s">
        <v>60</v>
      </c>
      <c r="E297" s="28">
        <v>3.9569225312332525</v>
      </c>
      <c r="G297" t="s">
        <v>64</v>
      </c>
      <c r="H297">
        <v>16</v>
      </c>
    </row>
    <row r="298" spans="1:8" x14ac:dyDescent="0.45">
      <c r="A298">
        <v>1000296</v>
      </c>
      <c r="B298">
        <v>297</v>
      </c>
      <c r="C298" t="s">
        <v>77</v>
      </c>
      <c r="D298" t="s">
        <v>60</v>
      </c>
      <c r="E298" s="28">
        <v>4.3778835873897517</v>
      </c>
      <c r="G298" t="s">
        <v>55</v>
      </c>
      <c r="H298">
        <v>20</v>
      </c>
    </row>
    <row r="299" spans="1:8" x14ac:dyDescent="0.45">
      <c r="A299">
        <v>1000297</v>
      </c>
      <c r="B299">
        <v>298</v>
      </c>
      <c r="C299" t="s">
        <v>77</v>
      </c>
      <c r="D299" t="s">
        <v>61</v>
      </c>
      <c r="E299" s="28">
        <v>5.8466662364304947</v>
      </c>
      <c r="G299" t="s">
        <v>58</v>
      </c>
      <c r="H299">
        <v>3</v>
      </c>
    </row>
    <row r="300" spans="1:8" x14ac:dyDescent="0.45">
      <c r="A300">
        <v>1000298</v>
      </c>
      <c r="B300">
        <v>299</v>
      </c>
      <c r="C300" t="s">
        <v>77</v>
      </c>
      <c r="D300" t="s">
        <v>60</v>
      </c>
      <c r="E300" s="28">
        <v>4.2326236876031027</v>
      </c>
      <c r="G300" t="s">
        <v>54</v>
      </c>
      <c r="H300">
        <v>8</v>
      </c>
    </row>
    <row r="301" spans="1:8" x14ac:dyDescent="0.45">
      <c r="A301">
        <v>1000299</v>
      </c>
      <c r="B301">
        <v>300</v>
      </c>
      <c r="C301" t="s">
        <v>77</v>
      </c>
      <c r="D301" t="s">
        <v>62</v>
      </c>
      <c r="E301" s="28">
        <v>4.8055365884672518</v>
      </c>
      <c r="G301" t="s">
        <v>56</v>
      </c>
      <c r="H301">
        <v>4</v>
      </c>
    </row>
    <row r="302" spans="1:8" x14ac:dyDescent="0.45">
      <c r="A302">
        <v>1000300</v>
      </c>
      <c r="B302">
        <v>301</v>
      </c>
      <c r="C302" t="s">
        <v>77</v>
      </c>
      <c r="D302" t="s">
        <v>60</v>
      </c>
      <c r="E302" s="28">
        <v>5.9920694971559483</v>
      </c>
      <c r="G302" t="s">
        <v>55</v>
      </c>
      <c r="H302">
        <v>2</v>
      </c>
    </row>
    <row r="303" spans="1:8" x14ac:dyDescent="0.45">
      <c r="A303">
        <v>1000301</v>
      </c>
      <c r="B303">
        <v>302</v>
      </c>
      <c r="C303" t="s">
        <v>77</v>
      </c>
      <c r="D303" t="s">
        <v>60</v>
      </c>
      <c r="E303" s="28">
        <v>2.5768990275959944</v>
      </c>
      <c r="G303" t="s">
        <v>54</v>
      </c>
      <c r="H303">
        <v>15</v>
      </c>
    </row>
    <row r="304" spans="1:8" x14ac:dyDescent="0.45">
      <c r="A304">
        <v>1000302</v>
      </c>
      <c r="B304">
        <v>303</v>
      </c>
      <c r="C304" t="s">
        <v>77</v>
      </c>
      <c r="D304" t="s">
        <v>62</v>
      </c>
      <c r="E304" s="28">
        <v>3.3391518399711941</v>
      </c>
      <c r="G304" t="s">
        <v>55</v>
      </c>
      <c r="H304">
        <v>7</v>
      </c>
    </row>
    <row r="305" spans="1:8" x14ac:dyDescent="0.45">
      <c r="A305">
        <v>1000303</v>
      </c>
      <c r="B305">
        <v>304</v>
      </c>
      <c r="C305" t="s">
        <v>77</v>
      </c>
      <c r="D305" t="s">
        <v>63</v>
      </c>
      <c r="E305" s="28">
        <v>5.3821442753963362</v>
      </c>
      <c r="G305" t="s">
        <v>65</v>
      </c>
      <c r="H305">
        <v>18</v>
      </c>
    </row>
    <row r="306" spans="1:8" x14ac:dyDescent="0.45">
      <c r="A306">
        <v>1000304</v>
      </c>
      <c r="B306">
        <v>305</v>
      </c>
      <c r="C306" t="s">
        <v>77</v>
      </c>
      <c r="D306" t="s">
        <v>63</v>
      </c>
      <c r="E306" s="28">
        <v>5.7851277933181384</v>
      </c>
      <c r="G306" t="s">
        <v>55</v>
      </c>
      <c r="H306">
        <v>11</v>
      </c>
    </row>
    <row r="307" spans="1:8" x14ac:dyDescent="0.45">
      <c r="A307">
        <v>1000305</v>
      </c>
      <c r="B307">
        <v>306</v>
      </c>
      <c r="C307" t="s">
        <v>77</v>
      </c>
      <c r="D307" t="s">
        <v>60</v>
      </c>
      <c r="E307" s="28">
        <v>6.3170562917572326</v>
      </c>
      <c r="G307" t="s">
        <v>57</v>
      </c>
      <c r="H307">
        <v>20</v>
      </c>
    </row>
    <row r="308" spans="1:8" x14ac:dyDescent="0.45">
      <c r="A308">
        <v>1000306</v>
      </c>
      <c r="B308">
        <v>307</v>
      </c>
      <c r="C308" t="s">
        <v>77</v>
      </c>
      <c r="D308" t="s">
        <v>60</v>
      </c>
      <c r="E308" s="28">
        <v>8.5</v>
      </c>
      <c r="G308" t="s">
        <v>55</v>
      </c>
      <c r="H308">
        <v>19</v>
      </c>
    </row>
    <row r="309" spans="1:8" x14ac:dyDescent="0.45">
      <c r="A309">
        <v>1000307</v>
      </c>
      <c r="B309">
        <v>308</v>
      </c>
      <c r="C309" t="s">
        <v>77</v>
      </c>
      <c r="D309" t="s">
        <v>61</v>
      </c>
      <c r="E309" s="28">
        <v>6.0109296642312806</v>
      </c>
      <c r="G309" t="s">
        <v>59</v>
      </c>
      <c r="H309">
        <v>8</v>
      </c>
    </row>
    <row r="310" spans="1:8" x14ac:dyDescent="0.45">
      <c r="A310">
        <v>1000308</v>
      </c>
      <c r="B310">
        <v>309</v>
      </c>
      <c r="C310" t="s">
        <v>77</v>
      </c>
      <c r="D310" t="s">
        <v>60</v>
      </c>
      <c r="E310" s="28">
        <v>3.8771330685957652</v>
      </c>
      <c r="G310" t="s">
        <v>55</v>
      </c>
      <c r="H310">
        <v>20</v>
      </c>
    </row>
    <row r="311" spans="1:8" x14ac:dyDescent="0.45">
      <c r="A311">
        <v>1000309</v>
      </c>
      <c r="B311">
        <v>310</v>
      </c>
      <c r="C311" t="s">
        <v>77</v>
      </c>
      <c r="D311" t="s">
        <v>61</v>
      </c>
      <c r="E311" s="28">
        <v>5.0813411101337964</v>
      </c>
      <c r="G311" t="s">
        <v>56</v>
      </c>
      <c r="H311">
        <v>8</v>
      </c>
    </row>
    <row r="312" spans="1:8" x14ac:dyDescent="0.45">
      <c r="A312">
        <v>1000310</v>
      </c>
      <c r="B312">
        <v>311</v>
      </c>
      <c r="C312" t="s">
        <v>77</v>
      </c>
      <c r="D312" t="s">
        <v>63</v>
      </c>
      <c r="E312" s="28">
        <v>5.2516631817375163</v>
      </c>
      <c r="G312" t="s">
        <v>58</v>
      </c>
      <c r="H312">
        <v>10</v>
      </c>
    </row>
    <row r="313" spans="1:8" x14ac:dyDescent="0.45">
      <c r="A313">
        <v>1000311</v>
      </c>
      <c r="B313">
        <v>312</v>
      </c>
      <c r="C313" t="s">
        <v>77</v>
      </c>
      <c r="D313" t="s">
        <v>60</v>
      </c>
      <c r="E313" s="28">
        <v>4.952533549444472</v>
      </c>
      <c r="G313" t="s">
        <v>54</v>
      </c>
      <c r="H313">
        <v>1</v>
      </c>
    </row>
    <row r="314" spans="1:8" x14ac:dyDescent="0.45">
      <c r="A314">
        <v>1000312</v>
      </c>
      <c r="B314">
        <v>313</v>
      </c>
      <c r="C314" t="s">
        <v>77</v>
      </c>
      <c r="D314" t="s">
        <v>60</v>
      </c>
      <c r="E314" s="28">
        <v>4.3859236995342368</v>
      </c>
      <c r="G314" t="s">
        <v>53</v>
      </c>
      <c r="H314">
        <v>10</v>
      </c>
    </row>
    <row r="315" spans="1:8" x14ac:dyDescent="0.45">
      <c r="A315">
        <v>1000313</v>
      </c>
      <c r="B315">
        <v>314</v>
      </c>
      <c r="C315" t="s">
        <v>77</v>
      </c>
      <c r="D315" t="s">
        <v>62</v>
      </c>
      <c r="E315" s="28">
        <v>6.2681207167222146</v>
      </c>
      <c r="G315" t="s">
        <v>53</v>
      </c>
      <c r="H315">
        <v>1</v>
      </c>
    </row>
    <row r="316" spans="1:8" x14ac:dyDescent="0.45">
      <c r="A316">
        <v>1000314</v>
      </c>
      <c r="B316">
        <v>315</v>
      </c>
      <c r="C316" t="s">
        <v>77</v>
      </c>
      <c r="D316" t="s">
        <v>61</v>
      </c>
      <c r="E316" s="28">
        <v>6.0275815231647485</v>
      </c>
      <c r="G316" t="s">
        <v>56</v>
      </c>
      <c r="H316">
        <v>5</v>
      </c>
    </row>
    <row r="317" spans="1:8" x14ac:dyDescent="0.45">
      <c r="A317">
        <v>1000315</v>
      </c>
      <c r="B317">
        <v>316</v>
      </c>
      <c r="C317" t="s">
        <v>77</v>
      </c>
      <c r="D317" t="s">
        <v>63</v>
      </c>
      <c r="E317" s="28">
        <v>4.6193760550354668</v>
      </c>
      <c r="G317" t="s">
        <v>58</v>
      </c>
      <c r="H317">
        <v>16</v>
      </c>
    </row>
    <row r="318" spans="1:8" x14ac:dyDescent="0.45">
      <c r="A318">
        <v>1000316</v>
      </c>
      <c r="B318">
        <v>317</v>
      </c>
      <c r="C318" t="s">
        <v>78</v>
      </c>
      <c r="D318" t="s">
        <v>60</v>
      </c>
      <c r="E318" s="28">
        <v>5.4261195497023174</v>
      </c>
      <c r="G318" t="s">
        <v>59</v>
      </c>
      <c r="H318">
        <v>1</v>
      </c>
    </row>
    <row r="319" spans="1:8" x14ac:dyDescent="0.45">
      <c r="A319">
        <v>1000317</v>
      </c>
      <c r="B319">
        <v>318</v>
      </c>
      <c r="C319" t="s">
        <v>77</v>
      </c>
      <c r="D319" t="s">
        <v>62</v>
      </c>
      <c r="E319" s="28">
        <v>4.1087327689575579</v>
      </c>
      <c r="G319" t="s">
        <v>58</v>
      </c>
      <c r="H319">
        <v>1</v>
      </c>
    </row>
    <row r="320" spans="1:8" x14ac:dyDescent="0.45">
      <c r="A320">
        <v>1000318</v>
      </c>
      <c r="B320">
        <v>319</v>
      </c>
      <c r="C320" t="s">
        <v>77</v>
      </c>
      <c r="D320" t="s">
        <v>63</v>
      </c>
      <c r="E320" s="28">
        <v>6.7424979037809543</v>
      </c>
      <c r="G320" t="s">
        <v>56</v>
      </c>
      <c r="H320">
        <v>14</v>
      </c>
    </row>
    <row r="321" spans="1:8" x14ac:dyDescent="0.45">
      <c r="A321">
        <v>1000319</v>
      </c>
      <c r="B321">
        <v>320</v>
      </c>
      <c r="C321" t="s">
        <v>78</v>
      </c>
      <c r="D321" t="s">
        <v>63</v>
      </c>
      <c r="E321" s="28">
        <v>5.1258177416021677</v>
      </c>
      <c r="G321" t="s">
        <v>65</v>
      </c>
      <c r="H321">
        <v>7</v>
      </c>
    </row>
    <row r="322" spans="1:8" x14ac:dyDescent="0.45">
      <c r="A322">
        <v>1000320</v>
      </c>
      <c r="B322">
        <v>321</v>
      </c>
      <c r="C322" t="s">
        <v>77</v>
      </c>
      <c r="D322" t="s">
        <v>62</v>
      </c>
      <c r="E322" s="28">
        <v>4.5417090524813712</v>
      </c>
      <c r="G322" t="s">
        <v>53</v>
      </c>
      <c r="H322">
        <v>16</v>
      </c>
    </row>
    <row r="323" spans="1:8" x14ac:dyDescent="0.45">
      <c r="A323">
        <v>1000321</v>
      </c>
      <c r="B323">
        <v>322</v>
      </c>
      <c r="C323" t="s">
        <v>77</v>
      </c>
      <c r="D323" t="s">
        <v>62</v>
      </c>
      <c r="E323" s="28">
        <v>3.8663498288787537</v>
      </c>
      <c r="G323" t="s">
        <v>56</v>
      </c>
      <c r="H323">
        <v>13</v>
      </c>
    </row>
    <row r="324" spans="1:8" x14ac:dyDescent="0.45">
      <c r="A324">
        <v>1000322</v>
      </c>
      <c r="B324">
        <v>323</v>
      </c>
      <c r="C324" t="s">
        <v>77</v>
      </c>
      <c r="D324" t="s">
        <v>63</v>
      </c>
      <c r="E324" s="28">
        <v>4.320836874507231</v>
      </c>
      <c r="G324" t="s">
        <v>53</v>
      </c>
      <c r="H324">
        <v>4</v>
      </c>
    </row>
    <row r="325" spans="1:8" x14ac:dyDescent="0.45">
      <c r="A325">
        <v>1000323</v>
      </c>
      <c r="B325">
        <v>324</v>
      </c>
      <c r="C325" t="s">
        <v>77</v>
      </c>
      <c r="D325" t="s">
        <v>60</v>
      </c>
      <c r="E325" s="28">
        <v>3.9700067358447422</v>
      </c>
      <c r="G325" t="s">
        <v>57</v>
      </c>
      <c r="H325">
        <v>14</v>
      </c>
    </row>
    <row r="326" spans="1:8" x14ac:dyDescent="0.45">
      <c r="A326">
        <v>1000324</v>
      </c>
      <c r="B326">
        <v>325</v>
      </c>
      <c r="C326" t="s">
        <v>77</v>
      </c>
      <c r="D326" t="s">
        <v>60</v>
      </c>
      <c r="E326" s="28">
        <v>7.7041676153509897</v>
      </c>
      <c r="G326" t="s">
        <v>57</v>
      </c>
      <c r="H326">
        <v>7</v>
      </c>
    </row>
    <row r="327" spans="1:8" x14ac:dyDescent="0.45">
      <c r="A327">
        <v>1000325</v>
      </c>
      <c r="B327">
        <v>326</v>
      </c>
      <c r="C327" t="s">
        <v>77</v>
      </c>
      <c r="D327" t="s">
        <v>62</v>
      </c>
      <c r="E327" s="28">
        <v>4.691523440510684</v>
      </c>
      <c r="G327" t="s">
        <v>57</v>
      </c>
      <c r="H327">
        <v>15</v>
      </c>
    </row>
    <row r="328" spans="1:8" x14ac:dyDescent="0.45">
      <c r="A328">
        <v>1000326</v>
      </c>
      <c r="B328">
        <v>327</v>
      </c>
      <c r="C328" t="s">
        <v>77</v>
      </c>
      <c r="D328" t="s">
        <v>60</v>
      </c>
      <c r="E328" s="28">
        <v>4.1002818369648271</v>
      </c>
      <c r="G328" t="s">
        <v>55</v>
      </c>
      <c r="H328">
        <v>11</v>
      </c>
    </row>
    <row r="329" spans="1:8" x14ac:dyDescent="0.45">
      <c r="A329">
        <v>1000327</v>
      </c>
      <c r="B329">
        <v>328</v>
      </c>
      <c r="C329" t="s">
        <v>77</v>
      </c>
      <c r="D329" t="s">
        <v>60</v>
      </c>
      <c r="E329" s="28">
        <v>4.610500794716387</v>
      </c>
      <c r="G329" t="s">
        <v>56</v>
      </c>
      <c r="H329">
        <v>1</v>
      </c>
    </row>
    <row r="330" spans="1:8" x14ac:dyDescent="0.45">
      <c r="A330">
        <v>1000328</v>
      </c>
      <c r="B330">
        <v>329</v>
      </c>
      <c r="C330" t="s">
        <v>77</v>
      </c>
      <c r="D330" t="s">
        <v>61</v>
      </c>
      <c r="E330" s="28">
        <v>8.5</v>
      </c>
      <c r="G330" t="s">
        <v>58</v>
      </c>
      <c r="H330">
        <v>4</v>
      </c>
    </row>
    <row r="331" spans="1:8" x14ac:dyDescent="0.45">
      <c r="A331">
        <v>1000329</v>
      </c>
      <c r="B331">
        <v>330</v>
      </c>
      <c r="C331" t="s">
        <v>77</v>
      </c>
      <c r="D331" t="s">
        <v>60</v>
      </c>
      <c r="E331" s="28">
        <v>5.6903382741971047</v>
      </c>
      <c r="G331" t="s">
        <v>65</v>
      </c>
      <c r="H331">
        <v>3</v>
      </c>
    </row>
    <row r="332" spans="1:8" x14ac:dyDescent="0.45">
      <c r="A332">
        <v>1000330</v>
      </c>
      <c r="B332">
        <v>331</v>
      </c>
      <c r="C332" t="s">
        <v>77</v>
      </c>
      <c r="D332" t="s">
        <v>63</v>
      </c>
      <c r="E332" s="28">
        <v>4.4158092292486426</v>
      </c>
      <c r="G332" t="s">
        <v>57</v>
      </c>
      <c r="H332">
        <v>7</v>
      </c>
    </row>
    <row r="333" spans="1:8" x14ac:dyDescent="0.45">
      <c r="A333">
        <v>1000331</v>
      </c>
      <c r="B333">
        <v>332</v>
      </c>
      <c r="C333" t="s">
        <v>77</v>
      </c>
      <c r="D333" t="s">
        <v>63</v>
      </c>
      <c r="E333" s="28">
        <v>5.4301318029462777</v>
      </c>
      <c r="G333" t="s">
        <v>58</v>
      </c>
      <c r="H333">
        <v>18</v>
      </c>
    </row>
    <row r="334" spans="1:8" x14ac:dyDescent="0.45">
      <c r="A334">
        <v>1000332</v>
      </c>
      <c r="B334">
        <v>333</v>
      </c>
      <c r="C334" t="s">
        <v>77</v>
      </c>
      <c r="D334" t="s">
        <v>62</v>
      </c>
      <c r="E334" s="28">
        <v>6.0014596126944753</v>
      </c>
      <c r="G334" t="s">
        <v>56</v>
      </c>
      <c r="H334">
        <v>2</v>
      </c>
    </row>
    <row r="335" spans="1:8" x14ac:dyDescent="0.45">
      <c r="A335">
        <v>1000333</v>
      </c>
      <c r="B335">
        <v>334</v>
      </c>
      <c r="C335" t="s">
        <v>77</v>
      </c>
      <c r="D335" t="s">
        <v>60</v>
      </c>
      <c r="E335" s="28">
        <v>4.9358756564283155</v>
      </c>
      <c r="G335" t="s">
        <v>55</v>
      </c>
      <c r="H335">
        <v>16</v>
      </c>
    </row>
    <row r="336" spans="1:8" x14ac:dyDescent="0.45">
      <c r="A336">
        <v>1000334</v>
      </c>
      <c r="B336">
        <v>335</v>
      </c>
      <c r="C336" t="s">
        <v>78</v>
      </c>
      <c r="D336" t="s">
        <v>60</v>
      </c>
      <c r="E336" s="28">
        <v>4.4856960034790534</v>
      </c>
      <c r="G336" t="s">
        <v>57</v>
      </c>
      <c r="H336">
        <v>19</v>
      </c>
    </row>
    <row r="337" spans="1:8" x14ac:dyDescent="0.45">
      <c r="A337">
        <v>1000335</v>
      </c>
      <c r="B337">
        <v>336</v>
      </c>
      <c r="C337" t="s">
        <v>77</v>
      </c>
      <c r="D337" t="s">
        <v>60</v>
      </c>
      <c r="E337" s="28">
        <v>3.684897570338344</v>
      </c>
      <c r="G337" t="s">
        <v>59</v>
      </c>
      <c r="H337">
        <v>3</v>
      </c>
    </row>
    <row r="338" spans="1:8" x14ac:dyDescent="0.45">
      <c r="A338">
        <v>1000336</v>
      </c>
      <c r="B338">
        <v>337</v>
      </c>
      <c r="C338" t="s">
        <v>77</v>
      </c>
      <c r="D338" t="s">
        <v>62</v>
      </c>
      <c r="E338" s="28">
        <v>5.2447214713067014</v>
      </c>
      <c r="G338" t="s">
        <v>65</v>
      </c>
      <c r="H338">
        <v>12</v>
      </c>
    </row>
    <row r="339" spans="1:8" x14ac:dyDescent="0.45">
      <c r="A339">
        <v>1000337</v>
      </c>
      <c r="B339">
        <v>338</v>
      </c>
      <c r="C339" t="s">
        <v>77</v>
      </c>
      <c r="D339" t="s">
        <v>63</v>
      </c>
      <c r="E339" s="28">
        <v>5.8488250726747824</v>
      </c>
      <c r="G339" t="s">
        <v>53</v>
      </c>
      <c r="H339">
        <v>18</v>
      </c>
    </row>
    <row r="340" spans="1:8" x14ac:dyDescent="0.45">
      <c r="A340">
        <v>1000338</v>
      </c>
      <c r="B340">
        <v>339</v>
      </c>
      <c r="C340" t="s">
        <v>77</v>
      </c>
      <c r="D340" t="s">
        <v>60</v>
      </c>
      <c r="E340" s="28">
        <v>4.8627262600533818</v>
      </c>
      <c r="G340" t="s">
        <v>55</v>
      </c>
      <c r="H340">
        <v>8</v>
      </c>
    </row>
    <row r="341" spans="1:8" x14ac:dyDescent="0.45">
      <c r="A341">
        <v>1000339</v>
      </c>
      <c r="B341">
        <v>340</v>
      </c>
      <c r="C341" t="s">
        <v>78</v>
      </c>
      <c r="D341" t="s">
        <v>60</v>
      </c>
      <c r="E341" s="28">
        <v>6.2791358503582888</v>
      </c>
      <c r="G341" t="s">
        <v>58</v>
      </c>
      <c r="H341">
        <v>19</v>
      </c>
    </row>
    <row r="342" spans="1:8" x14ac:dyDescent="0.45">
      <c r="A342">
        <v>1000340</v>
      </c>
      <c r="B342">
        <v>341</v>
      </c>
      <c r="C342" t="s">
        <v>78</v>
      </c>
      <c r="D342" t="s">
        <v>60</v>
      </c>
      <c r="E342" s="28">
        <v>3.7066653781206265</v>
      </c>
      <c r="G342" t="s">
        <v>55</v>
      </c>
      <c r="H342">
        <v>19</v>
      </c>
    </row>
    <row r="343" spans="1:8" x14ac:dyDescent="0.45">
      <c r="A343">
        <v>1000341</v>
      </c>
      <c r="B343">
        <v>342</v>
      </c>
      <c r="C343" t="s">
        <v>77</v>
      </c>
      <c r="D343" t="s">
        <v>61</v>
      </c>
      <c r="E343" s="28">
        <v>5.5242051829250753</v>
      </c>
      <c r="G343" t="s">
        <v>57</v>
      </c>
      <c r="H343">
        <v>9</v>
      </c>
    </row>
    <row r="344" spans="1:8" x14ac:dyDescent="0.45">
      <c r="A344">
        <v>1000342</v>
      </c>
      <c r="B344">
        <v>343</v>
      </c>
      <c r="C344" t="s">
        <v>77</v>
      </c>
      <c r="D344" t="s">
        <v>60</v>
      </c>
      <c r="E344" s="28">
        <v>5.1789650875687157</v>
      </c>
      <c r="G344" t="s">
        <v>55</v>
      </c>
      <c r="H344">
        <v>7</v>
      </c>
    </row>
    <row r="345" spans="1:8" x14ac:dyDescent="0.45">
      <c r="A345">
        <v>1000343</v>
      </c>
      <c r="B345">
        <v>344</v>
      </c>
      <c r="C345" t="s">
        <v>77</v>
      </c>
      <c r="D345" t="s">
        <v>60</v>
      </c>
      <c r="E345" s="28">
        <v>2.7425703974360718</v>
      </c>
      <c r="G345" t="s">
        <v>57</v>
      </c>
      <c r="H345">
        <v>6</v>
      </c>
    </row>
    <row r="346" spans="1:8" x14ac:dyDescent="0.45">
      <c r="A346">
        <v>1000344</v>
      </c>
      <c r="B346">
        <v>345</v>
      </c>
      <c r="C346" t="s">
        <v>77</v>
      </c>
      <c r="D346" t="s">
        <v>60</v>
      </c>
      <c r="E346" s="28">
        <v>5.9344071446330604</v>
      </c>
      <c r="G346" t="s">
        <v>57</v>
      </c>
      <c r="H346">
        <v>3</v>
      </c>
    </row>
    <row r="347" spans="1:8" x14ac:dyDescent="0.45">
      <c r="A347">
        <v>1000345</v>
      </c>
      <c r="B347">
        <v>346</v>
      </c>
      <c r="C347" t="s">
        <v>77</v>
      </c>
      <c r="D347" t="s">
        <v>63</v>
      </c>
      <c r="E347" s="28">
        <v>4.5633095544524807</v>
      </c>
      <c r="G347" t="s">
        <v>58</v>
      </c>
      <c r="H347">
        <v>16</v>
      </c>
    </row>
    <row r="348" spans="1:8" x14ac:dyDescent="0.45">
      <c r="A348">
        <v>1000346</v>
      </c>
      <c r="B348">
        <v>347</v>
      </c>
      <c r="C348" t="s">
        <v>77</v>
      </c>
      <c r="D348" t="s">
        <v>60</v>
      </c>
      <c r="E348" s="28">
        <v>8.5</v>
      </c>
      <c r="G348" t="s">
        <v>65</v>
      </c>
      <c r="H348">
        <v>16</v>
      </c>
    </row>
    <row r="349" spans="1:8" x14ac:dyDescent="0.45">
      <c r="A349">
        <v>1000347</v>
      </c>
      <c r="B349">
        <v>348</v>
      </c>
      <c r="C349" t="s">
        <v>77</v>
      </c>
      <c r="D349" t="s">
        <v>63</v>
      </c>
      <c r="E349" s="28">
        <v>3.7962512127693406</v>
      </c>
      <c r="G349" t="s">
        <v>53</v>
      </c>
      <c r="H349">
        <v>11</v>
      </c>
    </row>
    <row r="350" spans="1:8" x14ac:dyDescent="0.45">
      <c r="A350">
        <v>1000348</v>
      </c>
      <c r="B350">
        <v>349</v>
      </c>
      <c r="C350" t="s">
        <v>78</v>
      </c>
      <c r="D350" t="s">
        <v>62</v>
      </c>
      <c r="E350" s="28">
        <v>4.6611201989995701</v>
      </c>
      <c r="G350" t="s">
        <v>56</v>
      </c>
      <c r="H350">
        <v>20</v>
      </c>
    </row>
    <row r="351" spans="1:8" x14ac:dyDescent="0.45">
      <c r="A351">
        <v>1000349</v>
      </c>
      <c r="B351">
        <v>350</v>
      </c>
      <c r="C351" t="s">
        <v>77</v>
      </c>
      <c r="D351" t="s">
        <v>61</v>
      </c>
      <c r="E351" s="28">
        <v>7.519454339443695</v>
      </c>
      <c r="G351" t="s">
        <v>64</v>
      </c>
      <c r="H351">
        <v>10</v>
      </c>
    </row>
    <row r="352" spans="1:8" x14ac:dyDescent="0.45">
      <c r="A352">
        <v>1000350</v>
      </c>
      <c r="B352">
        <v>351</v>
      </c>
      <c r="C352" t="s">
        <v>77</v>
      </c>
      <c r="D352" t="s">
        <v>60</v>
      </c>
      <c r="E352" s="28">
        <v>4.6964940372213713</v>
      </c>
      <c r="G352" t="s">
        <v>56</v>
      </c>
      <c r="H352">
        <v>17</v>
      </c>
    </row>
    <row r="353" spans="1:8" x14ac:dyDescent="0.45">
      <c r="A353">
        <v>1000351</v>
      </c>
      <c r="B353">
        <v>352</v>
      </c>
      <c r="C353" t="s">
        <v>78</v>
      </c>
      <c r="D353" t="s">
        <v>60</v>
      </c>
      <c r="E353" s="28">
        <v>4.7192781986702768</v>
      </c>
      <c r="G353" t="s">
        <v>65</v>
      </c>
      <c r="H353">
        <v>14</v>
      </c>
    </row>
    <row r="354" spans="1:8" x14ac:dyDescent="0.45">
      <c r="A354">
        <v>1000352</v>
      </c>
      <c r="B354">
        <v>353</v>
      </c>
      <c r="C354" t="s">
        <v>78</v>
      </c>
      <c r="D354" t="s">
        <v>60</v>
      </c>
      <c r="E354" s="28">
        <v>5.0734078124948763</v>
      </c>
      <c r="G354" t="s">
        <v>55</v>
      </c>
      <c r="H354">
        <v>11</v>
      </c>
    </row>
    <row r="355" spans="1:8" x14ac:dyDescent="0.45">
      <c r="A355">
        <v>1000353</v>
      </c>
      <c r="B355">
        <v>354</v>
      </c>
      <c r="C355" t="s">
        <v>77</v>
      </c>
      <c r="D355" t="s">
        <v>60</v>
      </c>
      <c r="E355" s="28">
        <v>6.3501233010766036</v>
      </c>
      <c r="G355" t="s">
        <v>56</v>
      </c>
      <c r="H355">
        <v>11</v>
      </c>
    </row>
    <row r="356" spans="1:8" x14ac:dyDescent="0.45">
      <c r="A356">
        <v>1000354</v>
      </c>
      <c r="B356">
        <v>355</v>
      </c>
      <c r="C356" t="s">
        <v>77</v>
      </c>
      <c r="D356" t="s">
        <v>60</v>
      </c>
      <c r="E356" s="28">
        <v>3.5848646622312481</v>
      </c>
      <c r="G356" t="s">
        <v>55</v>
      </c>
      <c r="H356">
        <v>3</v>
      </c>
    </row>
    <row r="357" spans="1:8" x14ac:dyDescent="0.45">
      <c r="A357">
        <v>1000355</v>
      </c>
      <c r="B357">
        <v>356</v>
      </c>
      <c r="C357" t="s">
        <v>77</v>
      </c>
      <c r="D357" t="s">
        <v>61</v>
      </c>
      <c r="E357" s="28">
        <v>4.1244525410638069</v>
      </c>
      <c r="G357" t="s">
        <v>55</v>
      </c>
      <c r="H357">
        <v>12</v>
      </c>
    </row>
    <row r="358" spans="1:8" x14ac:dyDescent="0.45">
      <c r="A358">
        <v>1000356</v>
      </c>
      <c r="B358">
        <v>357</v>
      </c>
      <c r="C358" t="s">
        <v>77</v>
      </c>
      <c r="D358" t="s">
        <v>60</v>
      </c>
      <c r="E358" s="28">
        <v>6.4463159761709319</v>
      </c>
      <c r="G358" t="s">
        <v>57</v>
      </c>
      <c r="H358">
        <v>13</v>
      </c>
    </row>
    <row r="359" spans="1:8" x14ac:dyDescent="0.45">
      <c r="A359">
        <v>1000357</v>
      </c>
      <c r="B359">
        <v>358</v>
      </c>
      <c r="C359" t="s">
        <v>78</v>
      </c>
      <c r="D359" t="s">
        <v>61</v>
      </c>
      <c r="E359" s="28">
        <v>3.5206245065534523</v>
      </c>
      <c r="G359" t="s">
        <v>55</v>
      </c>
      <c r="H359">
        <v>10</v>
      </c>
    </row>
    <row r="360" spans="1:8" x14ac:dyDescent="0.45">
      <c r="A360">
        <v>1000358</v>
      </c>
      <c r="B360">
        <v>359</v>
      </c>
      <c r="C360" t="s">
        <v>77</v>
      </c>
      <c r="D360" t="s">
        <v>60</v>
      </c>
      <c r="E360" s="28">
        <v>2.5606068478398591</v>
      </c>
      <c r="G360" t="s">
        <v>53</v>
      </c>
      <c r="H360">
        <v>12</v>
      </c>
    </row>
    <row r="361" spans="1:8" x14ac:dyDescent="0.45">
      <c r="A361">
        <v>1000359</v>
      </c>
      <c r="B361">
        <v>360</v>
      </c>
      <c r="C361" t="s">
        <v>77</v>
      </c>
      <c r="D361" t="s">
        <v>63</v>
      </c>
      <c r="E361" s="28">
        <v>5.8463167117851516</v>
      </c>
      <c r="G361" t="s">
        <v>57</v>
      </c>
      <c r="H361">
        <v>5</v>
      </c>
    </row>
    <row r="362" spans="1:8" x14ac:dyDescent="0.45">
      <c r="A362">
        <v>1000360</v>
      </c>
      <c r="B362">
        <v>361</v>
      </c>
      <c r="C362" t="s">
        <v>77</v>
      </c>
      <c r="D362" t="s">
        <v>60</v>
      </c>
      <c r="E362" s="28">
        <v>6.5807397448906704</v>
      </c>
      <c r="G362" t="s">
        <v>55</v>
      </c>
      <c r="H362">
        <v>14</v>
      </c>
    </row>
    <row r="363" spans="1:8" x14ac:dyDescent="0.45">
      <c r="A363">
        <v>1000361</v>
      </c>
      <c r="B363">
        <v>362</v>
      </c>
      <c r="C363" t="s">
        <v>78</v>
      </c>
      <c r="D363" t="s">
        <v>62</v>
      </c>
      <c r="E363" s="28">
        <v>6.3319182265908509</v>
      </c>
      <c r="G363" t="s">
        <v>58</v>
      </c>
      <c r="H363">
        <v>10</v>
      </c>
    </row>
    <row r="364" spans="1:8" x14ac:dyDescent="0.45">
      <c r="A364">
        <v>1000362</v>
      </c>
      <c r="B364">
        <v>363</v>
      </c>
      <c r="C364" t="s">
        <v>77</v>
      </c>
      <c r="D364" t="s">
        <v>61</v>
      </c>
      <c r="E364" s="28">
        <v>4.329295118762265</v>
      </c>
      <c r="G364" t="s">
        <v>56</v>
      </c>
      <c r="H364">
        <v>5</v>
      </c>
    </row>
    <row r="365" spans="1:8" x14ac:dyDescent="0.45">
      <c r="A365">
        <v>1000363</v>
      </c>
      <c r="B365">
        <v>364</v>
      </c>
      <c r="C365" t="s">
        <v>78</v>
      </c>
      <c r="D365" t="s">
        <v>63</v>
      </c>
      <c r="E365" s="28">
        <v>5.0247133415096386</v>
      </c>
      <c r="G365" t="s">
        <v>64</v>
      </c>
      <c r="H365">
        <v>14</v>
      </c>
    </row>
    <row r="366" spans="1:8" x14ac:dyDescent="0.45">
      <c r="A366">
        <v>1000364</v>
      </c>
      <c r="B366">
        <v>365</v>
      </c>
      <c r="C366" t="s">
        <v>77</v>
      </c>
      <c r="D366" t="s">
        <v>60</v>
      </c>
      <c r="E366" s="28">
        <v>4.6905253802361484</v>
      </c>
      <c r="G366" t="s">
        <v>53</v>
      </c>
      <c r="H366">
        <v>7</v>
      </c>
    </row>
    <row r="367" spans="1:8" x14ac:dyDescent="0.45">
      <c r="A367">
        <v>1000365</v>
      </c>
      <c r="B367">
        <v>366</v>
      </c>
      <c r="C367" t="s">
        <v>77</v>
      </c>
      <c r="D367" t="s">
        <v>61</v>
      </c>
      <c r="E367" s="28">
        <v>5.290635895042918</v>
      </c>
      <c r="G367" t="s">
        <v>65</v>
      </c>
      <c r="H367">
        <v>9</v>
      </c>
    </row>
    <row r="368" spans="1:8" x14ac:dyDescent="0.45">
      <c r="A368">
        <v>1000366</v>
      </c>
      <c r="B368">
        <v>367</v>
      </c>
      <c r="C368" t="s">
        <v>77</v>
      </c>
      <c r="D368" t="s">
        <v>63</v>
      </c>
      <c r="E368" s="28">
        <v>4.2739538482647008</v>
      </c>
      <c r="G368" t="s">
        <v>58</v>
      </c>
      <c r="H368">
        <v>19</v>
      </c>
    </row>
    <row r="369" spans="1:8" x14ac:dyDescent="0.45">
      <c r="A369">
        <v>1000367</v>
      </c>
      <c r="B369">
        <v>368</v>
      </c>
      <c r="C369" t="s">
        <v>77</v>
      </c>
      <c r="D369" t="s">
        <v>63</v>
      </c>
      <c r="E369" s="28">
        <v>5.624727998068245</v>
      </c>
      <c r="G369" t="s">
        <v>56</v>
      </c>
      <c r="H369">
        <v>3</v>
      </c>
    </row>
    <row r="370" spans="1:8" x14ac:dyDescent="0.45">
      <c r="A370">
        <v>1000368</v>
      </c>
      <c r="B370">
        <v>369</v>
      </c>
      <c r="C370" t="s">
        <v>78</v>
      </c>
      <c r="D370" t="s">
        <v>60</v>
      </c>
      <c r="E370" s="28">
        <v>4.5949336991589229</v>
      </c>
      <c r="G370" t="s">
        <v>56</v>
      </c>
      <c r="H370">
        <v>9</v>
      </c>
    </row>
    <row r="371" spans="1:8" x14ac:dyDescent="0.45">
      <c r="A371">
        <v>1000369</v>
      </c>
      <c r="B371">
        <v>370</v>
      </c>
      <c r="C371" t="s">
        <v>78</v>
      </c>
      <c r="D371" t="s">
        <v>62</v>
      </c>
      <c r="E371" s="28">
        <v>5.6320983782109311</v>
      </c>
      <c r="G371" t="s">
        <v>57</v>
      </c>
      <c r="H371">
        <v>7</v>
      </c>
    </row>
    <row r="372" spans="1:8" x14ac:dyDescent="0.45">
      <c r="A372">
        <v>1000370</v>
      </c>
      <c r="B372">
        <v>371</v>
      </c>
      <c r="C372" t="s">
        <v>77</v>
      </c>
      <c r="D372" t="s">
        <v>60</v>
      </c>
      <c r="E372" s="28">
        <v>5.8725879023111869</v>
      </c>
      <c r="G372" t="s">
        <v>54</v>
      </c>
      <c r="H372">
        <v>10</v>
      </c>
    </row>
    <row r="373" spans="1:8" x14ac:dyDescent="0.45">
      <c r="A373">
        <v>1000371</v>
      </c>
      <c r="B373">
        <v>372</v>
      </c>
      <c r="C373" t="s">
        <v>77</v>
      </c>
      <c r="D373" t="s">
        <v>60</v>
      </c>
      <c r="E373" s="28">
        <v>4.547700511924412</v>
      </c>
      <c r="G373" t="s">
        <v>54</v>
      </c>
      <c r="H373">
        <v>7</v>
      </c>
    </row>
    <row r="374" spans="1:8" x14ac:dyDescent="0.45">
      <c r="A374">
        <v>1000372</v>
      </c>
      <c r="B374">
        <v>373</v>
      </c>
      <c r="C374" t="s">
        <v>77</v>
      </c>
      <c r="D374" t="s">
        <v>63</v>
      </c>
      <c r="E374" s="28">
        <v>5.2165821070202965</v>
      </c>
      <c r="G374" t="s">
        <v>53</v>
      </c>
      <c r="H374">
        <v>17</v>
      </c>
    </row>
    <row r="375" spans="1:8" x14ac:dyDescent="0.45">
      <c r="A375">
        <v>1000373</v>
      </c>
      <c r="B375">
        <v>374</v>
      </c>
      <c r="C375" t="s">
        <v>78</v>
      </c>
      <c r="D375" t="s">
        <v>63</v>
      </c>
      <c r="E375" s="28">
        <v>4.4757965902467323</v>
      </c>
      <c r="G375" t="s">
        <v>55</v>
      </c>
      <c r="H375">
        <v>19</v>
      </c>
    </row>
    <row r="376" spans="1:8" x14ac:dyDescent="0.45">
      <c r="A376">
        <v>1000374</v>
      </c>
      <c r="B376">
        <v>375</v>
      </c>
      <c r="C376" t="s">
        <v>78</v>
      </c>
      <c r="D376" t="s">
        <v>60</v>
      </c>
      <c r="E376" s="28">
        <v>4.4455296303840912</v>
      </c>
      <c r="G376" t="s">
        <v>56</v>
      </c>
      <c r="H376">
        <v>14</v>
      </c>
    </row>
    <row r="377" spans="1:8" x14ac:dyDescent="0.45">
      <c r="A377">
        <v>1000375</v>
      </c>
      <c r="B377">
        <v>376</v>
      </c>
      <c r="C377" t="s">
        <v>77</v>
      </c>
      <c r="D377" t="s">
        <v>60</v>
      </c>
      <c r="E377" s="28">
        <v>8.6</v>
      </c>
      <c r="G377" t="s">
        <v>55</v>
      </c>
      <c r="H377">
        <v>6</v>
      </c>
    </row>
    <row r="378" spans="1:8" x14ac:dyDescent="0.45">
      <c r="A378">
        <v>1000376</v>
      </c>
      <c r="B378">
        <v>377</v>
      </c>
      <c r="C378" t="s">
        <v>77</v>
      </c>
      <c r="D378" t="s">
        <v>60</v>
      </c>
      <c r="E378" s="28">
        <v>5.3605753901632625</v>
      </c>
      <c r="G378" t="s">
        <v>55</v>
      </c>
      <c r="H378">
        <v>13</v>
      </c>
    </row>
    <row r="379" spans="1:8" x14ac:dyDescent="0.45">
      <c r="A379">
        <v>1000377</v>
      </c>
      <c r="B379">
        <v>378</v>
      </c>
      <c r="C379" t="s">
        <v>77</v>
      </c>
      <c r="D379" t="s">
        <v>60</v>
      </c>
      <c r="E379" s="28">
        <v>4.121509385045024</v>
      </c>
      <c r="G379" t="s">
        <v>56</v>
      </c>
      <c r="H379">
        <v>4</v>
      </c>
    </row>
    <row r="380" spans="1:8" x14ac:dyDescent="0.45">
      <c r="A380">
        <v>1000378</v>
      </c>
      <c r="B380">
        <v>379</v>
      </c>
      <c r="C380" t="s">
        <v>77</v>
      </c>
      <c r="D380" t="s">
        <v>63</v>
      </c>
      <c r="E380" s="28">
        <v>4.2059048624508275</v>
      </c>
      <c r="G380" t="s">
        <v>57</v>
      </c>
      <c r="H380">
        <v>8</v>
      </c>
    </row>
    <row r="381" spans="1:8" x14ac:dyDescent="0.45">
      <c r="A381">
        <v>1000379</v>
      </c>
      <c r="B381">
        <v>380</v>
      </c>
      <c r="C381" t="s">
        <v>77</v>
      </c>
      <c r="D381" t="s">
        <v>60</v>
      </c>
      <c r="E381" s="28">
        <v>5.9859841553855864</v>
      </c>
      <c r="G381" t="s">
        <v>55</v>
      </c>
      <c r="H381">
        <v>15</v>
      </c>
    </row>
    <row r="382" spans="1:8" x14ac:dyDescent="0.45">
      <c r="A382">
        <v>1000380</v>
      </c>
      <c r="B382">
        <v>381</v>
      </c>
      <c r="C382" t="s">
        <v>77</v>
      </c>
      <c r="D382" t="s">
        <v>60</v>
      </c>
      <c r="E382" s="28">
        <v>3.8170075963998218</v>
      </c>
      <c r="G382" t="s">
        <v>56</v>
      </c>
      <c r="H382">
        <v>20</v>
      </c>
    </row>
    <row r="383" spans="1:8" x14ac:dyDescent="0.45">
      <c r="A383">
        <v>1000381</v>
      </c>
      <c r="B383">
        <v>382</v>
      </c>
      <c r="C383" t="s">
        <v>77</v>
      </c>
      <c r="D383" t="s">
        <v>62</v>
      </c>
      <c r="E383" s="28">
        <v>4.9428989085751418</v>
      </c>
      <c r="G383" t="s">
        <v>65</v>
      </c>
      <c r="H383">
        <v>9</v>
      </c>
    </row>
    <row r="384" spans="1:8" x14ac:dyDescent="0.45">
      <c r="A384">
        <v>1000382</v>
      </c>
      <c r="B384">
        <v>383</v>
      </c>
      <c r="C384" t="s">
        <v>77</v>
      </c>
      <c r="D384" t="s">
        <v>63</v>
      </c>
      <c r="E384" s="28">
        <v>6.7906496590372036</v>
      </c>
      <c r="G384" t="s">
        <v>58</v>
      </c>
      <c r="H384">
        <v>7</v>
      </c>
    </row>
    <row r="385" spans="1:8" x14ac:dyDescent="0.45">
      <c r="A385">
        <v>1000383</v>
      </c>
      <c r="B385">
        <v>384</v>
      </c>
      <c r="C385" t="s">
        <v>77</v>
      </c>
      <c r="D385" t="s">
        <v>60</v>
      </c>
      <c r="E385" s="28">
        <v>4.1848634788471646</v>
      </c>
      <c r="G385" t="s">
        <v>55</v>
      </c>
      <c r="H385">
        <v>13</v>
      </c>
    </row>
    <row r="386" spans="1:8" x14ac:dyDescent="0.45">
      <c r="A386">
        <v>1000384</v>
      </c>
      <c r="B386">
        <v>385</v>
      </c>
      <c r="C386" t="s">
        <v>77</v>
      </c>
      <c r="D386" t="s">
        <v>61</v>
      </c>
      <c r="E386" s="28">
        <v>5.3281234985200356</v>
      </c>
      <c r="G386" t="s">
        <v>55</v>
      </c>
      <c r="H386">
        <v>3</v>
      </c>
    </row>
    <row r="387" spans="1:8" x14ac:dyDescent="0.45">
      <c r="A387">
        <v>1000385</v>
      </c>
      <c r="B387">
        <v>386</v>
      </c>
      <c r="C387" t="s">
        <v>77</v>
      </c>
      <c r="D387" t="s">
        <v>60</v>
      </c>
      <c r="E387" s="28">
        <v>3.7713495631451401</v>
      </c>
      <c r="G387" t="s">
        <v>55</v>
      </c>
      <c r="H387">
        <v>1</v>
      </c>
    </row>
    <row r="388" spans="1:8" x14ac:dyDescent="0.45">
      <c r="A388">
        <v>1000386</v>
      </c>
      <c r="B388">
        <v>387</v>
      </c>
      <c r="C388" t="s">
        <v>77</v>
      </c>
      <c r="D388" t="s">
        <v>63</v>
      </c>
      <c r="E388" s="28">
        <v>3.0652251831939878</v>
      </c>
      <c r="G388" t="s">
        <v>55</v>
      </c>
      <c r="H388">
        <v>19</v>
      </c>
    </row>
    <row r="389" spans="1:8" x14ac:dyDescent="0.45">
      <c r="A389">
        <v>1000387</v>
      </c>
      <c r="B389">
        <v>388</v>
      </c>
      <c r="C389" t="s">
        <v>77</v>
      </c>
      <c r="D389" t="s">
        <v>63</v>
      </c>
      <c r="E389" s="28">
        <v>4.8155593316570604</v>
      </c>
      <c r="G389" t="s">
        <v>56</v>
      </c>
      <c r="H389">
        <v>13</v>
      </c>
    </row>
    <row r="390" spans="1:8" x14ac:dyDescent="0.45">
      <c r="A390">
        <v>1000388</v>
      </c>
      <c r="B390">
        <v>389</v>
      </c>
      <c r="C390" t="s">
        <v>77</v>
      </c>
      <c r="D390" t="s">
        <v>60</v>
      </c>
      <c r="E390" s="28">
        <v>4.2097859659066552</v>
      </c>
      <c r="G390" t="s">
        <v>55</v>
      </c>
      <c r="H390">
        <v>9</v>
      </c>
    </row>
    <row r="391" spans="1:8" x14ac:dyDescent="0.45">
      <c r="A391">
        <v>1000389</v>
      </c>
      <c r="B391">
        <v>390</v>
      </c>
      <c r="C391" t="s">
        <v>77</v>
      </c>
      <c r="D391" t="s">
        <v>62</v>
      </c>
      <c r="E391" s="28">
        <v>3.2729307832043038</v>
      </c>
      <c r="G391" t="s">
        <v>55</v>
      </c>
      <c r="H391">
        <v>7</v>
      </c>
    </row>
    <row r="392" spans="1:8" x14ac:dyDescent="0.45">
      <c r="A392">
        <v>1000390</v>
      </c>
      <c r="B392">
        <v>391</v>
      </c>
      <c r="C392" t="s">
        <v>77</v>
      </c>
      <c r="D392" t="s">
        <v>63</v>
      </c>
      <c r="E392" s="28">
        <v>6.3264026288183484</v>
      </c>
      <c r="G392" t="s">
        <v>58</v>
      </c>
      <c r="H392">
        <v>3</v>
      </c>
    </row>
    <row r="393" spans="1:8" x14ac:dyDescent="0.45">
      <c r="A393">
        <v>1000391</v>
      </c>
      <c r="B393">
        <v>392</v>
      </c>
      <c r="C393" t="s">
        <v>78</v>
      </c>
      <c r="D393" t="s">
        <v>62</v>
      </c>
      <c r="E393" s="28">
        <v>4.5165575715694475</v>
      </c>
      <c r="G393" t="s">
        <v>59</v>
      </c>
      <c r="H393">
        <v>16</v>
      </c>
    </row>
    <row r="394" spans="1:8" x14ac:dyDescent="0.45">
      <c r="A394">
        <v>1000392</v>
      </c>
      <c r="B394">
        <v>393</v>
      </c>
      <c r="C394" t="s">
        <v>78</v>
      </c>
      <c r="D394" t="s">
        <v>60</v>
      </c>
      <c r="E394" s="28">
        <v>5.1974589217638298</v>
      </c>
      <c r="G394" t="s">
        <v>55</v>
      </c>
      <c r="H394">
        <v>8</v>
      </c>
    </row>
    <row r="395" spans="1:8" x14ac:dyDescent="0.45">
      <c r="A395">
        <v>1000393</v>
      </c>
      <c r="B395">
        <v>394</v>
      </c>
      <c r="C395" t="s">
        <v>77</v>
      </c>
      <c r="D395" t="s">
        <v>60</v>
      </c>
      <c r="E395" s="28">
        <v>6.2145544024400596</v>
      </c>
      <c r="G395" t="s">
        <v>65</v>
      </c>
      <c r="H395">
        <v>2</v>
      </c>
    </row>
    <row r="396" spans="1:8" x14ac:dyDescent="0.45">
      <c r="A396">
        <v>1000394</v>
      </c>
      <c r="B396">
        <v>395</v>
      </c>
      <c r="C396" t="s">
        <v>78</v>
      </c>
      <c r="D396" t="s">
        <v>62</v>
      </c>
      <c r="E396" s="28">
        <v>3.485846224403474</v>
      </c>
      <c r="G396" t="s">
        <v>57</v>
      </c>
      <c r="H396">
        <v>3</v>
      </c>
    </row>
    <row r="397" spans="1:8" x14ac:dyDescent="0.45">
      <c r="A397">
        <v>1000395</v>
      </c>
      <c r="B397">
        <v>396</v>
      </c>
      <c r="C397" t="s">
        <v>77</v>
      </c>
      <c r="D397" t="s">
        <v>60</v>
      </c>
      <c r="E397" s="28">
        <v>4.3227763290498036</v>
      </c>
      <c r="G397" t="s">
        <v>55</v>
      </c>
      <c r="H397">
        <v>19</v>
      </c>
    </row>
    <row r="398" spans="1:8" x14ac:dyDescent="0.45">
      <c r="A398">
        <v>1000396</v>
      </c>
      <c r="B398">
        <v>397</v>
      </c>
      <c r="C398" t="s">
        <v>77</v>
      </c>
      <c r="D398" t="s">
        <v>63</v>
      </c>
      <c r="E398" s="28">
        <v>4.5429990817861405</v>
      </c>
      <c r="G398" t="s">
        <v>55</v>
      </c>
      <c r="H398">
        <v>1</v>
      </c>
    </row>
    <row r="399" spans="1:8" x14ac:dyDescent="0.45">
      <c r="A399">
        <v>1000397</v>
      </c>
      <c r="B399">
        <v>398</v>
      </c>
      <c r="C399" t="s">
        <v>77</v>
      </c>
      <c r="D399" t="s">
        <v>60</v>
      </c>
      <c r="E399" s="28">
        <v>5.8375032505729312</v>
      </c>
      <c r="G399" t="s">
        <v>55</v>
      </c>
      <c r="H399">
        <v>1</v>
      </c>
    </row>
    <row r="400" spans="1:8" x14ac:dyDescent="0.45">
      <c r="A400">
        <v>1000398</v>
      </c>
      <c r="B400">
        <v>399</v>
      </c>
      <c r="C400" t="s">
        <v>77</v>
      </c>
      <c r="D400" t="s">
        <v>60</v>
      </c>
      <c r="E400" s="28">
        <v>5.2320909715453787</v>
      </c>
      <c r="G400" t="s">
        <v>55</v>
      </c>
      <c r="H400">
        <v>4</v>
      </c>
    </row>
    <row r="401" spans="1:8" x14ac:dyDescent="0.45">
      <c r="A401">
        <v>1000399</v>
      </c>
      <c r="B401">
        <v>400</v>
      </c>
      <c r="C401" t="s">
        <v>77</v>
      </c>
      <c r="D401" t="s">
        <v>62</v>
      </c>
      <c r="E401" s="28">
        <v>4.3613569685529852</v>
      </c>
      <c r="G401" t="s">
        <v>65</v>
      </c>
      <c r="H401">
        <v>8</v>
      </c>
    </row>
    <row r="402" spans="1:8" x14ac:dyDescent="0.45">
      <c r="A402">
        <v>1000400</v>
      </c>
      <c r="B402">
        <v>401</v>
      </c>
      <c r="C402" t="s">
        <v>78</v>
      </c>
      <c r="D402" t="s">
        <v>63</v>
      </c>
      <c r="E402" s="28">
        <v>4.8966680329802568</v>
      </c>
      <c r="G402" t="s">
        <v>58</v>
      </c>
      <c r="H402">
        <v>15</v>
      </c>
    </row>
    <row r="403" spans="1:8" x14ac:dyDescent="0.45">
      <c r="A403">
        <v>1000401</v>
      </c>
      <c r="B403">
        <v>402</v>
      </c>
      <c r="C403" t="s">
        <v>77</v>
      </c>
      <c r="D403" t="s">
        <v>63</v>
      </c>
      <c r="E403" s="28">
        <v>6.4943731845790875</v>
      </c>
      <c r="G403" t="s">
        <v>55</v>
      </c>
      <c r="H403">
        <v>19</v>
      </c>
    </row>
    <row r="404" spans="1:8" x14ac:dyDescent="0.45">
      <c r="A404">
        <v>1000402</v>
      </c>
      <c r="B404">
        <v>403</v>
      </c>
      <c r="C404" t="s">
        <v>77</v>
      </c>
      <c r="D404" t="s">
        <v>62</v>
      </c>
      <c r="E404" s="28">
        <v>3.8541926513872422</v>
      </c>
      <c r="G404" t="s">
        <v>55</v>
      </c>
      <c r="H404">
        <v>3</v>
      </c>
    </row>
    <row r="405" spans="1:8" x14ac:dyDescent="0.45">
      <c r="A405">
        <v>1000403</v>
      </c>
      <c r="B405">
        <v>404</v>
      </c>
      <c r="C405" t="s">
        <v>77</v>
      </c>
      <c r="D405" t="s">
        <v>60</v>
      </c>
      <c r="E405" s="28">
        <v>5.5998849352252869</v>
      </c>
      <c r="G405" t="s">
        <v>56</v>
      </c>
      <c r="H405">
        <v>17</v>
      </c>
    </row>
    <row r="406" spans="1:8" x14ac:dyDescent="0.45">
      <c r="A406">
        <v>1000404</v>
      </c>
      <c r="B406">
        <v>405</v>
      </c>
      <c r="C406" t="s">
        <v>77</v>
      </c>
      <c r="D406" t="s">
        <v>62</v>
      </c>
      <c r="E406" s="28">
        <v>4.7277957217442461</v>
      </c>
      <c r="G406" t="s">
        <v>55</v>
      </c>
      <c r="H406">
        <v>18</v>
      </c>
    </row>
    <row r="407" spans="1:8" x14ac:dyDescent="0.45">
      <c r="A407">
        <v>1000405</v>
      </c>
      <c r="B407">
        <v>406</v>
      </c>
      <c r="C407" t="s">
        <v>77</v>
      </c>
      <c r="D407" t="s">
        <v>62</v>
      </c>
      <c r="E407" s="28">
        <v>3.8661957928485471</v>
      </c>
      <c r="G407" t="s">
        <v>53</v>
      </c>
      <c r="H407">
        <v>1</v>
      </c>
    </row>
    <row r="408" spans="1:8" x14ac:dyDescent="0.45">
      <c r="A408">
        <v>1000406</v>
      </c>
      <c r="B408">
        <v>407</v>
      </c>
      <c r="C408" t="s">
        <v>77</v>
      </c>
      <c r="D408" t="s">
        <v>63</v>
      </c>
      <c r="E408" s="28">
        <v>5.0639502787583064</v>
      </c>
      <c r="G408" t="s">
        <v>65</v>
      </c>
      <c r="H408">
        <v>13</v>
      </c>
    </row>
    <row r="409" spans="1:8" x14ac:dyDescent="0.45">
      <c r="A409">
        <v>1000407</v>
      </c>
      <c r="B409">
        <v>408</v>
      </c>
      <c r="C409" t="s">
        <v>77</v>
      </c>
      <c r="D409" t="s">
        <v>60</v>
      </c>
      <c r="E409" s="28">
        <v>4.1918257276867052</v>
      </c>
      <c r="G409" t="s">
        <v>58</v>
      </c>
      <c r="H409">
        <v>3</v>
      </c>
    </row>
    <row r="410" spans="1:8" x14ac:dyDescent="0.45">
      <c r="A410">
        <v>1000408</v>
      </c>
      <c r="B410">
        <v>409</v>
      </c>
      <c r="C410" t="s">
        <v>77</v>
      </c>
      <c r="D410" t="s">
        <v>63</v>
      </c>
      <c r="E410" s="28">
        <v>5.2210820745436006</v>
      </c>
      <c r="G410" t="s">
        <v>56</v>
      </c>
      <c r="H410">
        <v>10</v>
      </c>
    </row>
    <row r="411" spans="1:8" x14ac:dyDescent="0.45">
      <c r="A411">
        <v>1000409</v>
      </c>
      <c r="B411">
        <v>410</v>
      </c>
      <c r="C411" t="s">
        <v>77</v>
      </c>
      <c r="D411" t="s">
        <v>63</v>
      </c>
      <c r="E411" s="28">
        <v>5.8477971026614259</v>
      </c>
      <c r="G411" t="s">
        <v>56</v>
      </c>
      <c r="H411">
        <v>11</v>
      </c>
    </row>
    <row r="412" spans="1:8" x14ac:dyDescent="0.45">
      <c r="A412">
        <v>1000410</v>
      </c>
      <c r="B412">
        <v>411</v>
      </c>
      <c r="C412" t="s">
        <v>78</v>
      </c>
      <c r="D412" t="s">
        <v>60</v>
      </c>
      <c r="E412" s="28">
        <v>5.4313681578935906</v>
      </c>
      <c r="G412" t="s">
        <v>55</v>
      </c>
      <c r="H412">
        <v>4</v>
      </c>
    </row>
    <row r="413" spans="1:8" x14ac:dyDescent="0.45">
      <c r="A413">
        <v>1000411</v>
      </c>
      <c r="B413">
        <v>412</v>
      </c>
      <c r="C413" t="s">
        <v>77</v>
      </c>
      <c r="D413" t="s">
        <v>60</v>
      </c>
      <c r="E413" s="28">
        <v>4.5640128258463246</v>
      </c>
      <c r="G413" t="s">
        <v>55</v>
      </c>
      <c r="H413">
        <v>19</v>
      </c>
    </row>
    <row r="414" spans="1:8" x14ac:dyDescent="0.45">
      <c r="A414">
        <v>1000412</v>
      </c>
      <c r="B414">
        <v>413</v>
      </c>
      <c r="C414" t="s">
        <v>77</v>
      </c>
      <c r="D414" t="s">
        <v>63</v>
      </c>
      <c r="E414" s="28">
        <v>4.7076526016309446</v>
      </c>
      <c r="G414" t="s">
        <v>57</v>
      </c>
      <c r="H414">
        <v>12</v>
      </c>
    </row>
    <row r="415" spans="1:8" x14ac:dyDescent="0.45">
      <c r="A415">
        <v>1000413</v>
      </c>
      <c r="B415">
        <v>414</v>
      </c>
      <c r="C415" t="s">
        <v>77</v>
      </c>
      <c r="D415" t="s">
        <v>63</v>
      </c>
      <c r="E415" s="28">
        <v>5.3631519445384077</v>
      </c>
      <c r="G415" t="s">
        <v>59</v>
      </c>
      <c r="H415">
        <v>10</v>
      </c>
    </row>
    <row r="416" spans="1:8" x14ac:dyDescent="0.45">
      <c r="A416">
        <v>1000414</v>
      </c>
      <c r="B416">
        <v>415</v>
      </c>
      <c r="C416" t="s">
        <v>77</v>
      </c>
      <c r="D416" t="s">
        <v>60</v>
      </c>
      <c r="E416" s="28">
        <v>4.5991255911207602</v>
      </c>
      <c r="G416" t="s">
        <v>55</v>
      </c>
      <c r="H416">
        <v>8</v>
      </c>
    </row>
    <row r="417" spans="1:8" x14ac:dyDescent="0.45">
      <c r="A417">
        <v>1000415</v>
      </c>
      <c r="B417">
        <v>416</v>
      </c>
      <c r="C417" t="s">
        <v>78</v>
      </c>
      <c r="D417" t="s">
        <v>61</v>
      </c>
      <c r="E417" s="28">
        <v>3.4012708126463149</v>
      </c>
      <c r="G417" t="s">
        <v>57</v>
      </c>
      <c r="H417">
        <v>1</v>
      </c>
    </row>
    <row r="418" spans="1:8" x14ac:dyDescent="0.45">
      <c r="A418">
        <v>1000416</v>
      </c>
      <c r="B418">
        <v>417</v>
      </c>
      <c r="C418" t="s">
        <v>78</v>
      </c>
      <c r="D418" t="s">
        <v>60</v>
      </c>
      <c r="E418" s="28">
        <v>4.2771449538003283</v>
      </c>
      <c r="G418" t="s">
        <v>56</v>
      </c>
      <c r="H418">
        <v>11</v>
      </c>
    </row>
    <row r="419" spans="1:8" x14ac:dyDescent="0.45">
      <c r="A419">
        <v>1000417</v>
      </c>
      <c r="B419">
        <v>418</v>
      </c>
      <c r="C419" t="s">
        <v>77</v>
      </c>
      <c r="D419" t="s">
        <v>62</v>
      </c>
      <c r="E419" s="28">
        <v>4.7274957350431004</v>
      </c>
      <c r="G419" t="s">
        <v>57</v>
      </c>
      <c r="H419">
        <v>10</v>
      </c>
    </row>
    <row r="420" spans="1:8" x14ac:dyDescent="0.45">
      <c r="A420">
        <v>1000418</v>
      </c>
      <c r="B420">
        <v>419</v>
      </c>
      <c r="C420" t="s">
        <v>77</v>
      </c>
      <c r="D420" t="s">
        <v>60</v>
      </c>
      <c r="E420" s="28">
        <v>9</v>
      </c>
      <c r="G420" t="s">
        <v>53</v>
      </c>
      <c r="H420">
        <v>13</v>
      </c>
    </row>
    <row r="421" spans="1:8" x14ac:dyDescent="0.45">
      <c r="A421">
        <v>1000419</v>
      </c>
      <c r="B421">
        <v>420</v>
      </c>
      <c r="C421" t="s">
        <v>78</v>
      </c>
      <c r="D421" t="s">
        <v>60</v>
      </c>
      <c r="E421" s="28">
        <v>4.924208991835572</v>
      </c>
      <c r="G421" t="s">
        <v>55</v>
      </c>
      <c r="H421">
        <v>8</v>
      </c>
    </row>
    <row r="422" spans="1:8" x14ac:dyDescent="0.45">
      <c r="A422">
        <v>1000420</v>
      </c>
      <c r="B422">
        <v>421</v>
      </c>
      <c r="C422" t="s">
        <v>77</v>
      </c>
      <c r="D422" t="s">
        <v>60</v>
      </c>
      <c r="E422" s="28">
        <v>3.7919827064549887</v>
      </c>
      <c r="G422" t="s">
        <v>55</v>
      </c>
      <c r="H422">
        <v>16</v>
      </c>
    </row>
    <row r="423" spans="1:8" x14ac:dyDescent="0.45">
      <c r="A423">
        <v>1000421</v>
      </c>
      <c r="B423">
        <v>422</v>
      </c>
      <c r="C423" t="s">
        <v>78</v>
      </c>
      <c r="D423" t="s">
        <v>60</v>
      </c>
      <c r="E423" s="28">
        <v>4.9689265331189727</v>
      </c>
      <c r="G423" t="s">
        <v>55</v>
      </c>
      <c r="H423">
        <v>1</v>
      </c>
    </row>
    <row r="424" spans="1:8" x14ac:dyDescent="0.45">
      <c r="A424">
        <v>1000422</v>
      </c>
      <c r="B424">
        <v>423</v>
      </c>
      <c r="C424" t="s">
        <v>77</v>
      </c>
      <c r="D424" t="s">
        <v>60</v>
      </c>
      <c r="E424" s="28">
        <v>4.5740074287055936</v>
      </c>
      <c r="G424" t="s">
        <v>65</v>
      </c>
      <c r="H424">
        <v>15</v>
      </c>
    </row>
    <row r="425" spans="1:8" x14ac:dyDescent="0.45">
      <c r="A425">
        <v>1000423</v>
      </c>
      <c r="B425">
        <v>424</v>
      </c>
      <c r="C425" t="s">
        <v>78</v>
      </c>
      <c r="D425" t="s">
        <v>60</v>
      </c>
      <c r="E425" s="28">
        <v>5.7926641847644458</v>
      </c>
      <c r="G425" t="s">
        <v>53</v>
      </c>
      <c r="H425">
        <v>7</v>
      </c>
    </row>
    <row r="426" spans="1:8" x14ac:dyDescent="0.45">
      <c r="A426">
        <v>1000424</v>
      </c>
      <c r="B426">
        <v>425</v>
      </c>
      <c r="C426" t="s">
        <v>77</v>
      </c>
      <c r="D426" t="s">
        <v>60</v>
      </c>
      <c r="E426" s="28">
        <v>6.1886831860519695</v>
      </c>
      <c r="G426" t="s">
        <v>65</v>
      </c>
      <c r="H426">
        <v>19</v>
      </c>
    </row>
    <row r="427" spans="1:8" x14ac:dyDescent="0.45">
      <c r="A427">
        <v>1000425</v>
      </c>
      <c r="B427">
        <v>426</v>
      </c>
      <c r="C427" t="s">
        <v>77</v>
      </c>
      <c r="D427" t="s">
        <v>60</v>
      </c>
      <c r="E427" s="28">
        <v>4.4523864103274917</v>
      </c>
      <c r="G427" t="s">
        <v>58</v>
      </c>
      <c r="H427">
        <v>2</v>
      </c>
    </row>
    <row r="428" spans="1:8" x14ac:dyDescent="0.45">
      <c r="A428">
        <v>1000426</v>
      </c>
      <c r="B428">
        <v>427</v>
      </c>
      <c r="C428" t="s">
        <v>78</v>
      </c>
      <c r="D428" t="s">
        <v>63</v>
      </c>
      <c r="E428" s="28">
        <v>3.7155685975026351</v>
      </c>
      <c r="G428" t="s">
        <v>65</v>
      </c>
      <c r="H428">
        <v>4</v>
      </c>
    </row>
    <row r="429" spans="1:8" x14ac:dyDescent="0.45">
      <c r="A429">
        <v>1000427</v>
      </c>
      <c r="B429">
        <v>428</v>
      </c>
      <c r="C429" t="s">
        <v>77</v>
      </c>
      <c r="D429" t="s">
        <v>60</v>
      </c>
      <c r="E429" s="28">
        <v>5.1358786083478574</v>
      </c>
      <c r="G429" t="s">
        <v>53</v>
      </c>
      <c r="H429">
        <v>9</v>
      </c>
    </row>
    <row r="430" spans="1:8" x14ac:dyDescent="0.45">
      <c r="A430">
        <v>1000428</v>
      </c>
      <c r="B430">
        <v>429</v>
      </c>
      <c r="C430" t="s">
        <v>77</v>
      </c>
      <c r="D430" t="s">
        <v>60</v>
      </c>
      <c r="E430" s="28">
        <v>5.297913290669845</v>
      </c>
      <c r="G430" t="s">
        <v>65</v>
      </c>
      <c r="H430">
        <v>7</v>
      </c>
    </row>
    <row r="431" spans="1:8" x14ac:dyDescent="0.45">
      <c r="A431">
        <v>1000429</v>
      </c>
      <c r="B431">
        <v>430</v>
      </c>
      <c r="C431" t="s">
        <v>77</v>
      </c>
      <c r="D431" t="s">
        <v>60</v>
      </c>
      <c r="E431" s="28">
        <v>5.0231458731847658</v>
      </c>
      <c r="G431" t="s">
        <v>59</v>
      </c>
      <c r="H431">
        <v>4</v>
      </c>
    </row>
    <row r="432" spans="1:8" x14ac:dyDescent="0.45">
      <c r="A432">
        <v>1000430</v>
      </c>
      <c r="B432">
        <v>431</v>
      </c>
      <c r="C432" t="s">
        <v>78</v>
      </c>
      <c r="D432" t="s">
        <v>60</v>
      </c>
      <c r="E432" s="28">
        <v>5.4466874548909106</v>
      </c>
      <c r="G432" t="s">
        <v>59</v>
      </c>
      <c r="H432">
        <v>13</v>
      </c>
    </row>
    <row r="433" spans="1:8" x14ac:dyDescent="0.45">
      <c r="A433">
        <v>1000431</v>
      </c>
      <c r="B433">
        <v>432</v>
      </c>
      <c r="C433" t="s">
        <v>77</v>
      </c>
      <c r="D433" t="s">
        <v>63</v>
      </c>
      <c r="E433" s="28">
        <v>5.9807100763243159</v>
      </c>
      <c r="G433" t="s">
        <v>55</v>
      </c>
      <c r="H433">
        <v>20</v>
      </c>
    </row>
    <row r="434" spans="1:8" x14ac:dyDescent="0.45">
      <c r="A434">
        <v>1000432</v>
      </c>
      <c r="B434">
        <v>433</v>
      </c>
      <c r="C434" t="s">
        <v>77</v>
      </c>
      <c r="D434" t="s">
        <v>62</v>
      </c>
      <c r="E434" s="28">
        <v>5.7102275865749794</v>
      </c>
      <c r="G434" t="s">
        <v>55</v>
      </c>
      <c r="H434">
        <v>14</v>
      </c>
    </row>
    <row r="435" spans="1:8" x14ac:dyDescent="0.45">
      <c r="A435">
        <v>1000433</v>
      </c>
      <c r="B435">
        <v>434</v>
      </c>
      <c r="C435" t="s">
        <v>77</v>
      </c>
      <c r="D435" t="s">
        <v>60</v>
      </c>
      <c r="E435" s="28">
        <v>4.4562669471179932</v>
      </c>
      <c r="G435" t="s">
        <v>55</v>
      </c>
      <c r="H435">
        <v>17</v>
      </c>
    </row>
    <row r="436" spans="1:8" x14ac:dyDescent="0.45">
      <c r="A436">
        <v>1000434</v>
      </c>
      <c r="B436">
        <v>435</v>
      </c>
      <c r="C436" t="s">
        <v>78</v>
      </c>
      <c r="D436" t="s">
        <v>63</v>
      </c>
      <c r="E436" s="28">
        <v>5.2700761247611236</v>
      </c>
      <c r="G436" t="s">
        <v>57</v>
      </c>
      <c r="H436">
        <v>17</v>
      </c>
    </row>
    <row r="437" spans="1:8" x14ac:dyDescent="0.45">
      <c r="A437">
        <v>1000435</v>
      </c>
      <c r="B437">
        <v>436</v>
      </c>
      <c r="C437" t="s">
        <v>77</v>
      </c>
      <c r="D437" t="s">
        <v>60</v>
      </c>
      <c r="E437" s="28">
        <v>6.9120922738743635</v>
      </c>
      <c r="G437" t="s">
        <v>54</v>
      </c>
      <c r="H437">
        <v>13</v>
      </c>
    </row>
    <row r="438" spans="1:8" x14ac:dyDescent="0.45">
      <c r="A438">
        <v>1000436</v>
      </c>
      <c r="B438">
        <v>437</v>
      </c>
      <c r="C438" t="s">
        <v>77</v>
      </c>
      <c r="D438" t="s">
        <v>60</v>
      </c>
      <c r="E438" s="28">
        <v>5.5658256252512039</v>
      </c>
      <c r="G438" t="s">
        <v>65</v>
      </c>
      <c r="H438">
        <v>3</v>
      </c>
    </row>
    <row r="439" spans="1:8" x14ac:dyDescent="0.45">
      <c r="A439">
        <v>1000437</v>
      </c>
      <c r="B439">
        <v>438</v>
      </c>
      <c r="C439" t="s">
        <v>77</v>
      </c>
      <c r="D439" t="s">
        <v>63</v>
      </c>
      <c r="E439" s="28">
        <v>5.6232019661647374</v>
      </c>
      <c r="G439" t="s">
        <v>58</v>
      </c>
      <c r="H439">
        <v>15</v>
      </c>
    </row>
    <row r="440" spans="1:8" x14ac:dyDescent="0.45">
      <c r="A440">
        <v>1000438</v>
      </c>
      <c r="B440">
        <v>439</v>
      </c>
      <c r="C440" t="s">
        <v>77</v>
      </c>
      <c r="D440" t="s">
        <v>60</v>
      </c>
      <c r="E440" s="28">
        <v>4.534810055792442</v>
      </c>
      <c r="G440" t="s">
        <v>55</v>
      </c>
      <c r="H440">
        <v>16</v>
      </c>
    </row>
    <row r="441" spans="1:8" x14ac:dyDescent="0.45">
      <c r="A441">
        <v>1000439</v>
      </c>
      <c r="B441">
        <v>440</v>
      </c>
      <c r="C441" t="s">
        <v>77</v>
      </c>
      <c r="D441" t="s">
        <v>62</v>
      </c>
      <c r="E441" s="28">
        <v>4.9114530564979502</v>
      </c>
      <c r="G441" t="s">
        <v>58</v>
      </c>
      <c r="H441">
        <v>17</v>
      </c>
    </row>
    <row r="442" spans="1:8" x14ac:dyDescent="0.45">
      <c r="A442">
        <v>1000440</v>
      </c>
      <c r="B442">
        <v>441</v>
      </c>
      <c r="C442" t="s">
        <v>78</v>
      </c>
      <c r="D442" t="s">
        <v>60</v>
      </c>
      <c r="E442" s="28">
        <v>4.6045562935043121</v>
      </c>
      <c r="G442" t="s">
        <v>55</v>
      </c>
      <c r="H442">
        <v>3</v>
      </c>
    </row>
    <row r="443" spans="1:8" x14ac:dyDescent="0.45">
      <c r="A443">
        <v>1000441</v>
      </c>
      <c r="B443">
        <v>442</v>
      </c>
      <c r="C443" t="s">
        <v>77</v>
      </c>
      <c r="D443" t="s">
        <v>60</v>
      </c>
      <c r="E443" s="28">
        <v>4.45014750478596</v>
      </c>
      <c r="G443" t="s">
        <v>57</v>
      </c>
      <c r="H443">
        <v>2</v>
      </c>
    </row>
    <row r="444" spans="1:8" x14ac:dyDescent="0.45">
      <c r="A444">
        <v>1000442</v>
      </c>
      <c r="B444">
        <v>443</v>
      </c>
      <c r="C444" t="s">
        <v>77</v>
      </c>
      <c r="D444" t="s">
        <v>60</v>
      </c>
      <c r="E444" s="28">
        <v>4.7925699582177419</v>
      </c>
      <c r="G444" t="s">
        <v>55</v>
      </c>
      <c r="H444">
        <v>9</v>
      </c>
    </row>
    <row r="445" spans="1:8" x14ac:dyDescent="0.45">
      <c r="A445">
        <v>1000443</v>
      </c>
      <c r="B445">
        <v>444</v>
      </c>
      <c r="C445" t="s">
        <v>77</v>
      </c>
      <c r="D445" t="s">
        <v>62</v>
      </c>
      <c r="E445" s="28">
        <v>4.0789350028193265</v>
      </c>
      <c r="G445" t="s">
        <v>57</v>
      </c>
      <c r="H445">
        <v>11</v>
      </c>
    </row>
    <row r="446" spans="1:8" x14ac:dyDescent="0.45">
      <c r="A446">
        <v>1000444</v>
      </c>
      <c r="B446">
        <v>445</v>
      </c>
      <c r="C446" t="s">
        <v>77</v>
      </c>
      <c r="D446" t="s">
        <v>63</v>
      </c>
      <c r="E446" s="28">
        <v>5.0040743911185439</v>
      </c>
      <c r="G446" t="s">
        <v>59</v>
      </c>
      <c r="H446">
        <v>6</v>
      </c>
    </row>
    <row r="447" spans="1:8" x14ac:dyDescent="0.45">
      <c r="A447">
        <v>1000445</v>
      </c>
      <c r="B447">
        <v>446</v>
      </c>
      <c r="C447" t="s">
        <v>77</v>
      </c>
      <c r="D447" t="s">
        <v>60</v>
      </c>
      <c r="E447" s="28">
        <v>6.3935748967144876</v>
      </c>
      <c r="G447" t="s">
        <v>64</v>
      </c>
      <c r="H447">
        <v>9</v>
      </c>
    </row>
    <row r="448" spans="1:8" x14ac:dyDescent="0.45">
      <c r="A448">
        <v>1000446</v>
      </c>
      <c r="B448">
        <v>447</v>
      </c>
      <c r="C448" t="s">
        <v>77</v>
      </c>
      <c r="D448" t="s">
        <v>60</v>
      </c>
      <c r="E448" s="28">
        <v>5.2329973539312586</v>
      </c>
      <c r="G448" t="s">
        <v>55</v>
      </c>
      <c r="H448">
        <v>4</v>
      </c>
    </row>
    <row r="449" spans="1:8" x14ac:dyDescent="0.45">
      <c r="A449">
        <v>1000447</v>
      </c>
      <c r="B449">
        <v>448</v>
      </c>
      <c r="C449" t="s">
        <v>77</v>
      </c>
      <c r="D449" t="s">
        <v>63</v>
      </c>
      <c r="E449" s="28">
        <v>5.1536844890337692</v>
      </c>
      <c r="G449" t="s">
        <v>55</v>
      </c>
      <c r="H449">
        <v>18</v>
      </c>
    </row>
    <row r="450" spans="1:8" x14ac:dyDescent="0.45">
      <c r="A450">
        <v>1000448</v>
      </c>
      <c r="B450">
        <v>449</v>
      </c>
      <c r="C450" t="s">
        <v>77</v>
      </c>
      <c r="D450" t="s">
        <v>62</v>
      </c>
      <c r="E450" s="28">
        <v>4.8826826489621826</v>
      </c>
      <c r="G450" t="s">
        <v>56</v>
      </c>
      <c r="H450">
        <v>19</v>
      </c>
    </row>
    <row r="451" spans="1:8" x14ac:dyDescent="0.45">
      <c r="A451">
        <v>1000449</v>
      </c>
      <c r="B451">
        <v>450</v>
      </c>
      <c r="C451" t="s">
        <v>77</v>
      </c>
      <c r="D451" t="s">
        <v>60</v>
      </c>
      <c r="E451" s="28">
        <v>5.9599058680288435</v>
      </c>
      <c r="G451" t="s">
        <v>53</v>
      </c>
      <c r="H451">
        <v>3</v>
      </c>
    </row>
    <row r="452" spans="1:8" x14ac:dyDescent="0.45">
      <c r="A452">
        <v>1000450</v>
      </c>
      <c r="B452">
        <v>451</v>
      </c>
      <c r="C452" t="s">
        <v>77</v>
      </c>
      <c r="D452" t="s">
        <v>63</v>
      </c>
      <c r="E452" s="28">
        <v>4.6920461779909726</v>
      </c>
      <c r="G452" t="s">
        <v>55</v>
      </c>
      <c r="H452">
        <v>16</v>
      </c>
    </row>
    <row r="453" spans="1:8" x14ac:dyDescent="0.45">
      <c r="A453">
        <v>1000451</v>
      </c>
      <c r="B453">
        <v>452</v>
      </c>
      <c r="C453" t="s">
        <v>77</v>
      </c>
      <c r="D453" t="s">
        <v>60</v>
      </c>
      <c r="E453" s="28">
        <v>4.8930149021753104</v>
      </c>
      <c r="G453" t="s">
        <v>53</v>
      </c>
      <c r="H453">
        <v>13</v>
      </c>
    </row>
    <row r="454" spans="1:8" x14ac:dyDescent="0.45">
      <c r="A454">
        <v>1000452</v>
      </c>
      <c r="B454">
        <v>453</v>
      </c>
      <c r="C454" t="s">
        <v>77</v>
      </c>
      <c r="D454" t="s">
        <v>60</v>
      </c>
      <c r="E454" s="28">
        <v>4.1292803243187732</v>
      </c>
      <c r="G454" t="s">
        <v>56</v>
      </c>
      <c r="H454">
        <v>10</v>
      </c>
    </row>
    <row r="455" spans="1:8" x14ac:dyDescent="0.45">
      <c r="A455">
        <v>1000453</v>
      </c>
      <c r="B455">
        <v>454</v>
      </c>
      <c r="C455" t="s">
        <v>77</v>
      </c>
      <c r="D455" t="s">
        <v>63</v>
      </c>
      <c r="E455" s="28">
        <v>3.2348389218904607</v>
      </c>
      <c r="G455" t="s">
        <v>54</v>
      </c>
      <c r="H455">
        <v>17</v>
      </c>
    </row>
    <row r="456" spans="1:8" x14ac:dyDescent="0.45">
      <c r="A456">
        <v>1000454</v>
      </c>
      <c r="B456">
        <v>455</v>
      </c>
      <c r="C456" t="s">
        <v>77</v>
      </c>
      <c r="D456" t="s">
        <v>60</v>
      </c>
      <c r="E456" s="28">
        <v>5.8388158080527939</v>
      </c>
      <c r="G456" t="s">
        <v>57</v>
      </c>
      <c r="H456">
        <v>7</v>
      </c>
    </row>
    <row r="457" spans="1:8" x14ac:dyDescent="0.45">
      <c r="A457">
        <v>1000455</v>
      </c>
      <c r="B457">
        <v>456</v>
      </c>
      <c r="C457" t="s">
        <v>77</v>
      </c>
      <c r="D457" t="s">
        <v>61</v>
      </c>
      <c r="E457" s="28">
        <v>6.0457545275350375</v>
      </c>
      <c r="G457" t="s">
        <v>59</v>
      </c>
      <c r="H457">
        <v>17</v>
      </c>
    </row>
    <row r="458" spans="1:8" x14ac:dyDescent="0.45">
      <c r="A458">
        <v>1000456</v>
      </c>
      <c r="B458">
        <v>457</v>
      </c>
      <c r="C458" t="s">
        <v>77</v>
      </c>
      <c r="D458" t="s">
        <v>63</v>
      </c>
      <c r="E458" s="28">
        <v>6.3402203029832673</v>
      </c>
      <c r="G458" t="s">
        <v>53</v>
      </c>
      <c r="H458">
        <v>20</v>
      </c>
    </row>
    <row r="459" spans="1:8" x14ac:dyDescent="0.45">
      <c r="A459">
        <v>1000457</v>
      </c>
      <c r="B459">
        <v>458</v>
      </c>
      <c r="C459" t="s">
        <v>77</v>
      </c>
      <c r="D459" t="s">
        <v>60</v>
      </c>
      <c r="E459" s="28">
        <v>4.4868858272876686</v>
      </c>
      <c r="G459" t="s">
        <v>55</v>
      </c>
      <c r="H459">
        <v>17</v>
      </c>
    </row>
    <row r="460" spans="1:8" x14ac:dyDescent="0.45">
      <c r="A460">
        <v>1000458</v>
      </c>
      <c r="B460">
        <v>459</v>
      </c>
      <c r="C460" t="s">
        <v>77</v>
      </c>
      <c r="D460" t="s">
        <v>62</v>
      </c>
      <c r="E460" s="28">
        <v>4.7539367225337772</v>
      </c>
      <c r="G460" t="s">
        <v>58</v>
      </c>
      <c r="H460">
        <v>13</v>
      </c>
    </row>
    <row r="461" spans="1:8" x14ac:dyDescent="0.45">
      <c r="A461">
        <v>1000459</v>
      </c>
      <c r="B461">
        <v>460</v>
      </c>
      <c r="C461" t="s">
        <v>77</v>
      </c>
      <c r="D461" t="s">
        <v>61</v>
      </c>
      <c r="E461" s="28">
        <v>5.5766049912188329</v>
      </c>
      <c r="G461" t="s">
        <v>57</v>
      </c>
      <c r="H461">
        <v>6</v>
      </c>
    </row>
    <row r="462" spans="1:8" x14ac:dyDescent="0.45">
      <c r="A462">
        <v>1000460</v>
      </c>
      <c r="B462">
        <v>461</v>
      </c>
      <c r="C462" t="s">
        <v>77</v>
      </c>
      <c r="D462" t="s">
        <v>60</v>
      </c>
      <c r="E462" s="28">
        <v>6.4861632031494008</v>
      </c>
      <c r="G462" t="s">
        <v>56</v>
      </c>
      <c r="H462">
        <v>9</v>
      </c>
    </row>
    <row r="463" spans="1:8" x14ac:dyDescent="0.45">
      <c r="A463">
        <v>1000461</v>
      </c>
      <c r="B463">
        <v>462</v>
      </c>
      <c r="C463" t="s">
        <v>77</v>
      </c>
      <c r="D463" t="s">
        <v>60</v>
      </c>
      <c r="E463" s="28">
        <v>3.4561944965981328</v>
      </c>
      <c r="G463" t="s">
        <v>55</v>
      </c>
      <c r="H463">
        <v>7</v>
      </c>
    </row>
    <row r="464" spans="1:8" x14ac:dyDescent="0.45">
      <c r="A464">
        <v>1000462</v>
      </c>
      <c r="B464">
        <v>463</v>
      </c>
      <c r="C464" t="s">
        <v>77</v>
      </c>
      <c r="D464" t="s">
        <v>63</v>
      </c>
      <c r="E464" s="28">
        <v>4.6876469089601942</v>
      </c>
      <c r="G464" t="s">
        <v>65</v>
      </c>
      <c r="H464">
        <v>4</v>
      </c>
    </row>
    <row r="465" spans="1:8" x14ac:dyDescent="0.45">
      <c r="A465">
        <v>1000463</v>
      </c>
      <c r="B465">
        <v>464</v>
      </c>
      <c r="C465" t="s">
        <v>77</v>
      </c>
      <c r="D465" t="s">
        <v>62</v>
      </c>
      <c r="E465" s="28">
        <v>3.8256051680223742</v>
      </c>
      <c r="G465" t="s">
        <v>54</v>
      </c>
      <c r="H465">
        <v>3</v>
      </c>
    </row>
    <row r="466" spans="1:8" x14ac:dyDescent="0.45">
      <c r="A466">
        <v>1000464</v>
      </c>
      <c r="B466">
        <v>465</v>
      </c>
      <c r="C466" t="s">
        <v>77</v>
      </c>
      <c r="D466" t="s">
        <v>62</v>
      </c>
      <c r="E466" s="28">
        <v>5.363761597907307</v>
      </c>
      <c r="G466" t="s">
        <v>57</v>
      </c>
      <c r="H466">
        <v>10</v>
      </c>
    </row>
    <row r="467" spans="1:8" x14ac:dyDescent="0.45">
      <c r="A467">
        <v>1000465</v>
      </c>
      <c r="B467">
        <v>466</v>
      </c>
      <c r="C467" t="s">
        <v>78</v>
      </c>
      <c r="D467" t="s">
        <v>60</v>
      </c>
      <c r="E467" s="28">
        <v>4.7254378082032282</v>
      </c>
      <c r="G467" t="s">
        <v>57</v>
      </c>
      <c r="H467">
        <v>15</v>
      </c>
    </row>
    <row r="468" spans="1:8" x14ac:dyDescent="0.45">
      <c r="A468">
        <v>1000466</v>
      </c>
      <c r="B468">
        <v>467</v>
      </c>
      <c r="C468" t="s">
        <v>77</v>
      </c>
      <c r="D468" t="s">
        <v>63</v>
      </c>
      <c r="E468" s="28">
        <v>6.671733887123672</v>
      </c>
      <c r="G468" t="s">
        <v>59</v>
      </c>
      <c r="H468">
        <v>15</v>
      </c>
    </row>
    <row r="469" spans="1:8" x14ac:dyDescent="0.45">
      <c r="A469">
        <v>1000467</v>
      </c>
      <c r="B469">
        <v>468</v>
      </c>
      <c r="C469" t="s">
        <v>77</v>
      </c>
      <c r="D469" t="s">
        <v>62</v>
      </c>
      <c r="E469" s="28">
        <v>4.4993883329718791</v>
      </c>
      <c r="G469" t="s">
        <v>53</v>
      </c>
      <c r="H469">
        <v>12</v>
      </c>
    </row>
    <row r="470" spans="1:8" x14ac:dyDescent="0.45">
      <c r="A470">
        <v>1000468</v>
      </c>
      <c r="B470">
        <v>469</v>
      </c>
      <c r="C470" t="s">
        <v>77</v>
      </c>
      <c r="D470" t="s">
        <v>60</v>
      </c>
      <c r="E470" s="28">
        <v>6.0156856914503667</v>
      </c>
      <c r="G470" t="s">
        <v>55</v>
      </c>
      <c r="H470">
        <v>11</v>
      </c>
    </row>
    <row r="471" spans="1:8" x14ac:dyDescent="0.45">
      <c r="A471">
        <v>1000469</v>
      </c>
      <c r="B471">
        <v>470</v>
      </c>
      <c r="C471" t="s">
        <v>78</v>
      </c>
      <c r="D471" t="s">
        <v>63</v>
      </c>
      <c r="E471" s="28">
        <v>5.518995706603735</v>
      </c>
      <c r="G471" t="s">
        <v>53</v>
      </c>
      <c r="H471">
        <v>6</v>
      </c>
    </row>
    <row r="472" spans="1:8" x14ac:dyDescent="0.45">
      <c r="A472">
        <v>1000470</v>
      </c>
      <c r="B472">
        <v>471</v>
      </c>
      <c r="C472" t="s">
        <v>77</v>
      </c>
      <c r="D472" t="s">
        <v>60</v>
      </c>
      <c r="E472" s="28">
        <v>5.2010869480159689</v>
      </c>
      <c r="G472" t="s">
        <v>53</v>
      </c>
      <c r="H472">
        <v>10</v>
      </c>
    </row>
    <row r="473" spans="1:8" x14ac:dyDescent="0.45">
      <c r="A473">
        <v>1000471</v>
      </c>
      <c r="B473">
        <v>472</v>
      </c>
      <c r="C473" t="s">
        <v>77</v>
      </c>
      <c r="D473" t="s">
        <v>60</v>
      </c>
      <c r="E473" s="28">
        <v>5.3652994395559297</v>
      </c>
      <c r="G473" t="s">
        <v>56</v>
      </c>
      <c r="H473">
        <v>19</v>
      </c>
    </row>
    <row r="474" spans="1:8" x14ac:dyDescent="0.45">
      <c r="A474">
        <v>1000472</v>
      </c>
      <c r="B474">
        <v>473</v>
      </c>
      <c r="C474" t="s">
        <v>77</v>
      </c>
      <c r="D474" t="s">
        <v>62</v>
      </c>
      <c r="E474" s="28">
        <v>5.3724902633652452</v>
      </c>
      <c r="G474" t="s">
        <v>64</v>
      </c>
      <c r="H474">
        <v>20</v>
      </c>
    </row>
    <row r="475" spans="1:8" x14ac:dyDescent="0.45">
      <c r="A475">
        <v>1000473</v>
      </c>
      <c r="B475">
        <v>474</v>
      </c>
      <c r="C475" t="s">
        <v>77</v>
      </c>
      <c r="D475" t="s">
        <v>60</v>
      </c>
      <c r="E475" s="28">
        <v>5.3804294684888756</v>
      </c>
      <c r="G475" t="s">
        <v>59</v>
      </c>
      <c r="H475">
        <v>1</v>
      </c>
    </row>
    <row r="476" spans="1:8" x14ac:dyDescent="0.45">
      <c r="A476">
        <v>1000474</v>
      </c>
      <c r="B476">
        <v>475</v>
      </c>
      <c r="C476" t="s">
        <v>77</v>
      </c>
      <c r="D476" t="s">
        <v>60</v>
      </c>
      <c r="E476" s="28">
        <v>5.0248383616487162</v>
      </c>
      <c r="G476" t="s">
        <v>59</v>
      </c>
      <c r="H476">
        <v>5</v>
      </c>
    </row>
    <row r="477" spans="1:8" x14ac:dyDescent="0.45">
      <c r="A477">
        <v>1000475</v>
      </c>
      <c r="B477">
        <v>476</v>
      </c>
      <c r="C477" t="s">
        <v>77</v>
      </c>
      <c r="D477" t="s">
        <v>63</v>
      </c>
      <c r="E477" s="28">
        <v>4.249234898950041</v>
      </c>
      <c r="G477" t="s">
        <v>53</v>
      </c>
      <c r="H477">
        <v>12</v>
      </c>
    </row>
    <row r="478" spans="1:8" x14ac:dyDescent="0.45">
      <c r="A478">
        <v>1000476</v>
      </c>
      <c r="B478">
        <v>477</v>
      </c>
      <c r="C478" t="s">
        <v>77</v>
      </c>
      <c r="D478" t="s">
        <v>60</v>
      </c>
      <c r="E478" s="28">
        <v>4.3082382286524616</v>
      </c>
      <c r="G478" t="s">
        <v>53</v>
      </c>
      <c r="H478">
        <v>19</v>
      </c>
    </row>
    <row r="479" spans="1:8" x14ac:dyDescent="0.45">
      <c r="A479">
        <v>1000477</v>
      </c>
      <c r="B479">
        <v>478</v>
      </c>
      <c r="C479" t="s">
        <v>77</v>
      </c>
      <c r="D479" t="s">
        <v>62</v>
      </c>
      <c r="E479" s="28">
        <v>6.0367511583731446</v>
      </c>
      <c r="G479" t="s">
        <v>59</v>
      </c>
      <c r="H479">
        <v>3</v>
      </c>
    </row>
    <row r="480" spans="1:8" x14ac:dyDescent="0.45">
      <c r="A480">
        <v>1000478</v>
      </c>
      <c r="B480">
        <v>479</v>
      </c>
      <c r="C480" t="s">
        <v>77</v>
      </c>
      <c r="D480" t="s">
        <v>60</v>
      </c>
      <c r="E480" s="28">
        <v>3.7106986170243283</v>
      </c>
      <c r="G480" t="s">
        <v>57</v>
      </c>
      <c r="H480">
        <v>9</v>
      </c>
    </row>
    <row r="481" spans="1:8" x14ac:dyDescent="0.45">
      <c r="A481">
        <v>1000479</v>
      </c>
      <c r="B481">
        <v>480</v>
      </c>
      <c r="C481" t="s">
        <v>77</v>
      </c>
      <c r="D481" t="s">
        <v>60</v>
      </c>
      <c r="E481" s="28">
        <v>3.8713122842539849</v>
      </c>
      <c r="G481" t="s">
        <v>53</v>
      </c>
      <c r="H481">
        <v>11</v>
      </c>
    </row>
    <row r="482" spans="1:8" x14ac:dyDescent="0.45">
      <c r="A482">
        <v>1000480</v>
      </c>
      <c r="B482">
        <v>481</v>
      </c>
      <c r="C482" t="s">
        <v>77</v>
      </c>
      <c r="D482" t="s">
        <v>60</v>
      </c>
      <c r="E482" s="28">
        <v>4.8694780997392826</v>
      </c>
      <c r="G482" t="s">
        <v>55</v>
      </c>
      <c r="H482">
        <v>17</v>
      </c>
    </row>
    <row r="483" spans="1:8" x14ac:dyDescent="0.45">
      <c r="A483">
        <v>1000481</v>
      </c>
      <c r="B483">
        <v>482</v>
      </c>
      <c r="C483" t="s">
        <v>77</v>
      </c>
      <c r="D483" t="s">
        <v>63</v>
      </c>
      <c r="E483" s="28">
        <v>6.1599965452411443</v>
      </c>
      <c r="G483" t="s">
        <v>55</v>
      </c>
      <c r="H483">
        <v>14</v>
      </c>
    </row>
    <row r="484" spans="1:8" x14ac:dyDescent="0.45">
      <c r="A484">
        <v>1000482</v>
      </c>
      <c r="B484">
        <v>483</v>
      </c>
      <c r="C484" t="s">
        <v>78</v>
      </c>
      <c r="D484" t="s">
        <v>61</v>
      </c>
      <c r="E484" s="28">
        <v>6.9809305386531246</v>
      </c>
      <c r="G484" t="s">
        <v>53</v>
      </c>
      <c r="H484">
        <v>15</v>
      </c>
    </row>
    <row r="485" spans="1:8" x14ac:dyDescent="0.45">
      <c r="A485">
        <v>1000483</v>
      </c>
      <c r="B485">
        <v>484</v>
      </c>
      <c r="C485" t="s">
        <v>77</v>
      </c>
      <c r="D485" t="s">
        <v>60</v>
      </c>
      <c r="E485" s="28">
        <v>7.0733772080148238</v>
      </c>
      <c r="G485" t="s">
        <v>58</v>
      </c>
      <c r="H485">
        <v>15</v>
      </c>
    </row>
    <row r="486" spans="1:8" x14ac:dyDescent="0.45">
      <c r="A486">
        <v>1000484</v>
      </c>
      <c r="B486">
        <v>485</v>
      </c>
      <c r="C486" t="s">
        <v>77</v>
      </c>
      <c r="D486" t="s">
        <v>60</v>
      </c>
      <c r="E486" s="28">
        <v>4.7334325220255451</v>
      </c>
      <c r="G486" t="s">
        <v>57</v>
      </c>
      <c r="H486">
        <v>18</v>
      </c>
    </row>
    <row r="487" spans="1:8" x14ac:dyDescent="0.45">
      <c r="A487">
        <v>1000485</v>
      </c>
      <c r="B487">
        <v>486</v>
      </c>
      <c r="C487" t="s">
        <v>77</v>
      </c>
      <c r="D487" t="s">
        <v>60</v>
      </c>
      <c r="E487" s="28">
        <v>6.6283432439802139</v>
      </c>
      <c r="G487" t="s">
        <v>57</v>
      </c>
      <c r="H487">
        <v>19</v>
      </c>
    </row>
    <row r="488" spans="1:8" x14ac:dyDescent="0.45">
      <c r="A488">
        <v>1000486</v>
      </c>
      <c r="B488">
        <v>487</v>
      </c>
      <c r="C488" t="s">
        <v>78</v>
      </c>
      <c r="D488" t="s">
        <v>60</v>
      </c>
      <c r="E488" s="28">
        <v>3.0806430516680674</v>
      </c>
      <c r="G488" t="s">
        <v>56</v>
      </c>
      <c r="H488">
        <v>2</v>
      </c>
    </row>
    <row r="489" spans="1:8" x14ac:dyDescent="0.45">
      <c r="A489">
        <v>1000487</v>
      </c>
      <c r="B489">
        <v>488</v>
      </c>
      <c r="C489" t="s">
        <v>77</v>
      </c>
      <c r="D489" t="s">
        <v>63</v>
      </c>
      <c r="E489" s="28">
        <v>3.8877630398366634</v>
      </c>
      <c r="G489" t="s">
        <v>59</v>
      </c>
      <c r="H489">
        <v>11</v>
      </c>
    </row>
    <row r="490" spans="1:8" x14ac:dyDescent="0.45">
      <c r="A490">
        <v>1000488</v>
      </c>
      <c r="B490">
        <v>489</v>
      </c>
      <c r="C490" t="s">
        <v>77</v>
      </c>
      <c r="D490" t="s">
        <v>63</v>
      </c>
      <c r="E490" s="28">
        <v>3.1022583142361668</v>
      </c>
      <c r="G490" t="s">
        <v>64</v>
      </c>
      <c r="H490">
        <v>6</v>
      </c>
    </row>
    <row r="491" spans="1:8" x14ac:dyDescent="0.45">
      <c r="A491">
        <v>1000489</v>
      </c>
      <c r="B491">
        <v>490</v>
      </c>
      <c r="C491" t="s">
        <v>77</v>
      </c>
      <c r="D491" t="s">
        <v>60</v>
      </c>
      <c r="E491" s="28">
        <v>4.137961834754817</v>
      </c>
      <c r="G491" t="s">
        <v>56</v>
      </c>
      <c r="H491">
        <v>18</v>
      </c>
    </row>
    <row r="492" spans="1:8" x14ac:dyDescent="0.45">
      <c r="A492">
        <v>1000490</v>
      </c>
      <c r="B492">
        <v>491</v>
      </c>
      <c r="C492" t="s">
        <v>77</v>
      </c>
      <c r="D492" t="s">
        <v>62</v>
      </c>
      <c r="E492" s="28">
        <v>5.2010771959382778</v>
      </c>
      <c r="G492" t="s">
        <v>55</v>
      </c>
      <c r="H492">
        <v>18</v>
      </c>
    </row>
    <row r="493" spans="1:8" x14ac:dyDescent="0.45">
      <c r="A493">
        <v>1000491</v>
      </c>
      <c r="B493">
        <v>492</v>
      </c>
      <c r="C493" t="s">
        <v>77</v>
      </c>
      <c r="D493" t="s">
        <v>62</v>
      </c>
      <c r="E493" s="28">
        <v>5.4203584295869121</v>
      </c>
      <c r="G493" t="s">
        <v>53</v>
      </c>
      <c r="H493">
        <v>5</v>
      </c>
    </row>
    <row r="494" spans="1:8" x14ac:dyDescent="0.45">
      <c r="A494">
        <v>1000492</v>
      </c>
      <c r="B494">
        <v>493</v>
      </c>
      <c r="C494" t="s">
        <v>77</v>
      </c>
      <c r="D494" t="s">
        <v>60</v>
      </c>
      <c r="E494" s="28">
        <v>3.3480491445085141</v>
      </c>
      <c r="G494" t="s">
        <v>57</v>
      </c>
      <c r="H494">
        <v>4</v>
      </c>
    </row>
    <row r="495" spans="1:8" x14ac:dyDescent="0.45">
      <c r="A495">
        <v>1000493</v>
      </c>
      <c r="B495">
        <v>494</v>
      </c>
      <c r="C495" t="s">
        <v>77</v>
      </c>
      <c r="D495" t="s">
        <v>60</v>
      </c>
      <c r="E495" s="28">
        <v>8.6999999999999993</v>
      </c>
      <c r="G495" t="s">
        <v>55</v>
      </c>
      <c r="H495">
        <v>18</v>
      </c>
    </row>
    <row r="496" spans="1:8" x14ac:dyDescent="0.45">
      <c r="A496">
        <v>1000494</v>
      </c>
      <c r="B496">
        <v>495</v>
      </c>
      <c r="C496" t="s">
        <v>77</v>
      </c>
      <c r="D496" t="s">
        <v>60</v>
      </c>
      <c r="E496" s="28">
        <v>3.9897517355224918</v>
      </c>
      <c r="G496" t="s">
        <v>55</v>
      </c>
      <c r="H496">
        <v>8</v>
      </c>
    </row>
    <row r="497" spans="1:8" x14ac:dyDescent="0.45">
      <c r="A497">
        <v>1000495</v>
      </c>
      <c r="B497">
        <v>496</v>
      </c>
      <c r="C497" t="s">
        <v>77</v>
      </c>
      <c r="D497" t="s">
        <v>62</v>
      </c>
      <c r="E497" s="28">
        <v>4.6265041814668342</v>
      </c>
      <c r="G497" t="s">
        <v>55</v>
      </c>
      <c r="H497">
        <v>17</v>
      </c>
    </row>
    <row r="498" spans="1:8" x14ac:dyDescent="0.45">
      <c r="A498">
        <v>1000496</v>
      </c>
      <c r="B498">
        <v>497</v>
      </c>
      <c r="C498" t="s">
        <v>77</v>
      </c>
      <c r="D498" t="s">
        <v>62</v>
      </c>
      <c r="E498" s="28">
        <v>4.7485665075922254</v>
      </c>
      <c r="G498" t="s">
        <v>56</v>
      </c>
      <c r="H498">
        <v>10</v>
      </c>
    </row>
    <row r="499" spans="1:8" x14ac:dyDescent="0.45">
      <c r="A499">
        <v>1000497</v>
      </c>
      <c r="B499">
        <v>498</v>
      </c>
      <c r="C499" t="s">
        <v>77</v>
      </c>
      <c r="D499" t="s">
        <v>62</v>
      </c>
      <c r="E499" s="28">
        <v>4.8429603048427792</v>
      </c>
      <c r="G499" t="s">
        <v>58</v>
      </c>
      <c r="H499">
        <v>14</v>
      </c>
    </row>
    <row r="500" spans="1:8" x14ac:dyDescent="0.45">
      <c r="A500">
        <v>1000498</v>
      </c>
      <c r="B500">
        <v>499</v>
      </c>
      <c r="C500" t="s">
        <v>77</v>
      </c>
      <c r="D500" t="s">
        <v>62</v>
      </c>
      <c r="E500" s="28">
        <v>6.643638271788932</v>
      </c>
      <c r="G500" t="s">
        <v>57</v>
      </c>
      <c r="H500">
        <v>2</v>
      </c>
    </row>
    <row r="501" spans="1:8" x14ac:dyDescent="0.45">
      <c r="A501">
        <v>1000499</v>
      </c>
      <c r="B501">
        <v>500</v>
      </c>
      <c r="C501" t="s">
        <v>77</v>
      </c>
      <c r="D501" t="s">
        <v>62</v>
      </c>
      <c r="E501" s="28">
        <v>6.518024641140248</v>
      </c>
      <c r="G501" t="s">
        <v>53</v>
      </c>
      <c r="H501">
        <v>14</v>
      </c>
    </row>
    <row r="502" spans="1:8" x14ac:dyDescent="0.45">
      <c r="A502">
        <v>1000500</v>
      </c>
      <c r="B502">
        <v>501</v>
      </c>
      <c r="C502" t="s">
        <v>77</v>
      </c>
      <c r="D502" t="s">
        <v>63</v>
      </c>
      <c r="E502" s="28">
        <v>5.1610435455339951</v>
      </c>
      <c r="G502" t="s">
        <v>56</v>
      </c>
      <c r="H502">
        <v>13</v>
      </c>
    </row>
    <row r="503" spans="1:8" x14ac:dyDescent="0.45">
      <c r="A503">
        <v>1000501</v>
      </c>
      <c r="B503">
        <v>502</v>
      </c>
      <c r="C503" t="s">
        <v>77</v>
      </c>
      <c r="D503" t="s">
        <v>62</v>
      </c>
      <c r="E503" s="28">
        <v>4.6695035657528994</v>
      </c>
      <c r="G503" t="s">
        <v>64</v>
      </c>
      <c r="H503">
        <v>8</v>
      </c>
    </row>
    <row r="504" spans="1:8" x14ac:dyDescent="0.45">
      <c r="A504">
        <v>1000502</v>
      </c>
      <c r="B504">
        <v>503</v>
      </c>
      <c r="C504" t="s">
        <v>77</v>
      </c>
      <c r="D504" t="s">
        <v>61</v>
      </c>
      <c r="E504" s="28">
        <v>3.6215861008034631</v>
      </c>
      <c r="G504" t="s">
        <v>59</v>
      </c>
      <c r="H504">
        <v>15</v>
      </c>
    </row>
    <row r="505" spans="1:8" x14ac:dyDescent="0.45">
      <c r="A505">
        <v>1000503</v>
      </c>
      <c r="B505">
        <v>504</v>
      </c>
      <c r="C505" t="s">
        <v>77</v>
      </c>
      <c r="D505" t="s">
        <v>63</v>
      </c>
      <c r="E505" s="28">
        <v>4.7534398813952583</v>
      </c>
      <c r="G505" t="s">
        <v>55</v>
      </c>
      <c r="H505">
        <v>6</v>
      </c>
    </row>
    <row r="506" spans="1:8" x14ac:dyDescent="0.45">
      <c r="A506">
        <v>1000504</v>
      </c>
      <c r="B506">
        <v>505</v>
      </c>
      <c r="C506" t="s">
        <v>77</v>
      </c>
      <c r="D506" t="s">
        <v>62</v>
      </c>
      <c r="E506" s="28">
        <v>5.6042703369311857</v>
      </c>
      <c r="G506" t="s">
        <v>64</v>
      </c>
      <c r="H506">
        <v>1</v>
      </c>
    </row>
    <row r="507" spans="1:8" x14ac:dyDescent="0.45">
      <c r="A507">
        <v>1000505</v>
      </c>
      <c r="B507">
        <v>506</v>
      </c>
      <c r="C507" t="s">
        <v>78</v>
      </c>
      <c r="D507" t="s">
        <v>62</v>
      </c>
      <c r="E507" s="28">
        <v>5.9111685078586254</v>
      </c>
      <c r="G507" t="s">
        <v>54</v>
      </c>
      <c r="H507">
        <v>4</v>
      </c>
    </row>
    <row r="508" spans="1:8" x14ac:dyDescent="0.45">
      <c r="A508">
        <v>1000506</v>
      </c>
      <c r="B508">
        <v>507</v>
      </c>
      <c r="C508" t="s">
        <v>77</v>
      </c>
      <c r="D508" t="s">
        <v>60</v>
      </c>
      <c r="E508" s="28">
        <v>4.0274078700869236</v>
      </c>
      <c r="G508" t="s">
        <v>57</v>
      </c>
      <c r="H508">
        <v>19</v>
      </c>
    </row>
    <row r="509" spans="1:8" x14ac:dyDescent="0.45">
      <c r="A509">
        <v>1000507</v>
      </c>
      <c r="B509">
        <v>508</v>
      </c>
      <c r="C509" t="s">
        <v>78</v>
      </c>
      <c r="D509" t="s">
        <v>63</v>
      </c>
      <c r="E509" s="28">
        <v>5.8094104942222442</v>
      </c>
      <c r="G509" t="s">
        <v>57</v>
      </c>
      <c r="H509">
        <v>20</v>
      </c>
    </row>
    <row r="510" spans="1:8" x14ac:dyDescent="0.45">
      <c r="A510">
        <v>1000508</v>
      </c>
      <c r="B510">
        <v>509</v>
      </c>
      <c r="C510" t="s">
        <v>77</v>
      </c>
      <c r="D510" t="s">
        <v>60</v>
      </c>
      <c r="E510" s="28">
        <v>4.1781931201414428</v>
      </c>
      <c r="G510" t="s">
        <v>53</v>
      </c>
      <c r="H510">
        <v>18</v>
      </c>
    </row>
    <row r="511" spans="1:8" x14ac:dyDescent="0.45">
      <c r="A511">
        <v>1000509</v>
      </c>
      <c r="B511">
        <v>510</v>
      </c>
      <c r="C511" t="s">
        <v>78</v>
      </c>
      <c r="D511" t="s">
        <v>60</v>
      </c>
      <c r="E511" s="28">
        <v>3.8987596364353783</v>
      </c>
      <c r="G511" t="s">
        <v>55</v>
      </c>
      <c r="H511">
        <v>9</v>
      </c>
    </row>
    <row r="512" spans="1:8" x14ac:dyDescent="0.45">
      <c r="A512">
        <v>1000510</v>
      </c>
      <c r="B512">
        <v>511</v>
      </c>
      <c r="C512" t="s">
        <v>77</v>
      </c>
      <c r="D512" t="s">
        <v>62</v>
      </c>
      <c r="E512" s="28">
        <v>4.9088404975430686</v>
      </c>
      <c r="G512" t="s">
        <v>55</v>
      </c>
      <c r="H512">
        <v>18</v>
      </c>
    </row>
    <row r="513" spans="1:8" x14ac:dyDescent="0.45">
      <c r="A513">
        <v>1000511</v>
      </c>
      <c r="B513">
        <v>512</v>
      </c>
      <c r="C513" t="s">
        <v>77</v>
      </c>
      <c r="D513" t="s">
        <v>60</v>
      </c>
      <c r="E513" s="28">
        <v>4.2888258359755902</v>
      </c>
      <c r="G513" t="s">
        <v>57</v>
      </c>
      <c r="H513">
        <v>3</v>
      </c>
    </row>
    <row r="514" spans="1:8" x14ac:dyDescent="0.45">
      <c r="A514">
        <v>1000512</v>
      </c>
      <c r="B514">
        <v>513</v>
      </c>
      <c r="C514" t="s">
        <v>77</v>
      </c>
      <c r="D514" t="s">
        <v>60</v>
      </c>
      <c r="E514" s="28">
        <v>7.0633763626377171</v>
      </c>
      <c r="G514" t="s">
        <v>58</v>
      </c>
      <c r="H514">
        <v>8</v>
      </c>
    </row>
    <row r="515" spans="1:8" x14ac:dyDescent="0.45">
      <c r="A515">
        <v>1000513</v>
      </c>
      <c r="B515">
        <v>514</v>
      </c>
      <c r="C515" t="s">
        <v>77</v>
      </c>
      <c r="D515" t="s">
        <v>62</v>
      </c>
      <c r="E515" s="28">
        <v>7.4696713807676343</v>
      </c>
      <c r="G515" t="s">
        <v>56</v>
      </c>
      <c r="H515">
        <v>9</v>
      </c>
    </row>
    <row r="516" spans="1:8" x14ac:dyDescent="0.45">
      <c r="A516">
        <v>1000514</v>
      </c>
      <c r="B516">
        <v>515</v>
      </c>
      <c r="C516" t="s">
        <v>77</v>
      </c>
      <c r="D516" t="s">
        <v>62</v>
      </c>
      <c r="E516" s="28">
        <v>4.778500164872173</v>
      </c>
      <c r="G516" t="s">
        <v>55</v>
      </c>
      <c r="H516">
        <v>9</v>
      </c>
    </row>
    <row r="517" spans="1:8" x14ac:dyDescent="0.45">
      <c r="A517">
        <v>1000515</v>
      </c>
      <c r="B517">
        <v>516</v>
      </c>
      <c r="C517" t="s">
        <v>77</v>
      </c>
      <c r="D517" t="s">
        <v>62</v>
      </c>
      <c r="E517" s="28">
        <v>6.1218009501173043</v>
      </c>
      <c r="G517" t="s">
        <v>54</v>
      </c>
      <c r="H517">
        <v>16</v>
      </c>
    </row>
    <row r="518" spans="1:8" x14ac:dyDescent="0.45">
      <c r="A518">
        <v>1000516</v>
      </c>
      <c r="B518">
        <v>517</v>
      </c>
      <c r="C518" t="s">
        <v>77</v>
      </c>
      <c r="D518" t="s">
        <v>63</v>
      </c>
      <c r="E518" s="28">
        <v>5.8888707518703267</v>
      </c>
      <c r="G518" t="s">
        <v>55</v>
      </c>
      <c r="H518">
        <v>9</v>
      </c>
    </row>
    <row r="519" spans="1:8" x14ac:dyDescent="0.45">
      <c r="A519">
        <v>1000517</v>
      </c>
      <c r="B519">
        <v>518</v>
      </c>
      <c r="C519" t="s">
        <v>78</v>
      </c>
      <c r="D519" t="s">
        <v>60</v>
      </c>
      <c r="E519" s="28">
        <v>5.5344576223993878</v>
      </c>
      <c r="G519" t="s">
        <v>56</v>
      </c>
      <c r="H519">
        <v>17</v>
      </c>
    </row>
    <row r="520" spans="1:8" x14ac:dyDescent="0.45">
      <c r="A520">
        <v>1000518</v>
      </c>
      <c r="B520">
        <v>519</v>
      </c>
      <c r="C520" t="s">
        <v>77</v>
      </c>
      <c r="D520" t="s">
        <v>60</v>
      </c>
      <c r="E520" s="28">
        <v>3.7525777405885483</v>
      </c>
      <c r="G520" t="s">
        <v>58</v>
      </c>
      <c r="H520">
        <v>10</v>
      </c>
    </row>
    <row r="521" spans="1:8" x14ac:dyDescent="0.45">
      <c r="A521">
        <v>1000519</v>
      </c>
      <c r="B521">
        <v>520</v>
      </c>
      <c r="C521" t="s">
        <v>78</v>
      </c>
      <c r="D521" t="s">
        <v>63</v>
      </c>
      <c r="E521" s="28">
        <v>4.7116095075512465</v>
      </c>
      <c r="G521" t="s">
        <v>55</v>
      </c>
      <c r="H521">
        <v>4</v>
      </c>
    </row>
    <row r="522" spans="1:8" x14ac:dyDescent="0.45">
      <c r="A522">
        <v>1000520</v>
      </c>
      <c r="B522">
        <v>521</v>
      </c>
      <c r="C522" t="s">
        <v>78</v>
      </c>
      <c r="D522" t="s">
        <v>60</v>
      </c>
      <c r="E522" s="28">
        <v>6.9270527694524722</v>
      </c>
      <c r="G522" t="s">
        <v>55</v>
      </c>
      <c r="H522">
        <v>12</v>
      </c>
    </row>
    <row r="523" spans="1:8" x14ac:dyDescent="0.45">
      <c r="A523">
        <v>1000521</v>
      </c>
      <c r="B523">
        <v>522</v>
      </c>
      <c r="C523" t="s">
        <v>77</v>
      </c>
      <c r="D523" t="s">
        <v>60</v>
      </c>
      <c r="E523" s="28">
        <v>5.9777301199511275</v>
      </c>
      <c r="G523" t="s">
        <v>58</v>
      </c>
      <c r="H523">
        <v>1</v>
      </c>
    </row>
    <row r="524" spans="1:8" x14ac:dyDescent="0.45">
      <c r="A524">
        <v>1000522</v>
      </c>
      <c r="B524">
        <v>523</v>
      </c>
      <c r="C524" t="s">
        <v>77</v>
      </c>
      <c r="D524" t="s">
        <v>63</v>
      </c>
      <c r="E524" s="28">
        <v>8.8000000000000007</v>
      </c>
      <c r="G524" t="s">
        <v>59</v>
      </c>
      <c r="H524">
        <v>8</v>
      </c>
    </row>
    <row r="525" spans="1:8" x14ac:dyDescent="0.45">
      <c r="A525">
        <v>1000523</v>
      </c>
      <c r="B525">
        <v>524</v>
      </c>
      <c r="C525" t="s">
        <v>77</v>
      </c>
      <c r="D525" t="s">
        <v>63</v>
      </c>
      <c r="E525" s="28">
        <v>5.3375783357820161</v>
      </c>
      <c r="G525" t="s">
        <v>55</v>
      </c>
      <c r="H525">
        <v>20</v>
      </c>
    </row>
    <row r="526" spans="1:8" x14ac:dyDescent="0.45">
      <c r="A526">
        <v>1000524</v>
      </c>
      <c r="B526">
        <v>525</v>
      </c>
      <c r="C526" t="s">
        <v>77</v>
      </c>
      <c r="D526" t="s">
        <v>60</v>
      </c>
      <c r="E526" s="28">
        <v>4.4098220001446142</v>
      </c>
      <c r="G526" t="s">
        <v>65</v>
      </c>
      <c r="H526">
        <v>16</v>
      </c>
    </row>
    <row r="527" spans="1:8" x14ac:dyDescent="0.45">
      <c r="A527">
        <v>1000525</v>
      </c>
      <c r="B527">
        <v>526</v>
      </c>
      <c r="C527" t="s">
        <v>77</v>
      </c>
      <c r="D527" t="s">
        <v>60</v>
      </c>
      <c r="E527" s="28">
        <v>6.0784545136396382</v>
      </c>
      <c r="G527" t="s">
        <v>65</v>
      </c>
      <c r="H527">
        <v>2</v>
      </c>
    </row>
    <row r="528" spans="1:8" x14ac:dyDescent="0.45">
      <c r="A528">
        <v>1000526</v>
      </c>
      <c r="B528">
        <v>527</v>
      </c>
      <c r="C528" t="s">
        <v>77</v>
      </c>
      <c r="D528" t="s">
        <v>63</v>
      </c>
      <c r="E528" s="28">
        <v>4.6431400462794166</v>
      </c>
      <c r="G528" t="s">
        <v>56</v>
      </c>
      <c r="H528">
        <v>1</v>
      </c>
    </row>
    <row r="529" spans="1:8" x14ac:dyDescent="0.45">
      <c r="A529">
        <v>1000527</v>
      </c>
      <c r="B529">
        <v>528</v>
      </c>
      <c r="C529" t="s">
        <v>77</v>
      </c>
      <c r="D529" t="s">
        <v>60</v>
      </c>
      <c r="E529" s="28">
        <v>5.0030444300814718</v>
      </c>
      <c r="G529" t="s">
        <v>56</v>
      </c>
      <c r="H529">
        <v>8</v>
      </c>
    </row>
    <row r="530" spans="1:8" x14ac:dyDescent="0.45">
      <c r="A530">
        <v>1000528</v>
      </c>
      <c r="B530">
        <v>529</v>
      </c>
      <c r="C530" t="s">
        <v>77</v>
      </c>
      <c r="D530" t="s">
        <v>60</v>
      </c>
      <c r="E530" s="28">
        <v>5.6785143203083255</v>
      </c>
      <c r="G530" t="s">
        <v>59</v>
      </c>
      <c r="H530">
        <v>20</v>
      </c>
    </row>
    <row r="531" spans="1:8" x14ac:dyDescent="0.45">
      <c r="A531">
        <v>1000529</v>
      </c>
      <c r="B531">
        <v>530</v>
      </c>
      <c r="C531" t="s">
        <v>77</v>
      </c>
      <c r="D531" t="s">
        <v>63</v>
      </c>
      <c r="E531" s="28">
        <v>4.3314157175165482</v>
      </c>
      <c r="G531" t="s">
        <v>55</v>
      </c>
      <c r="H531">
        <v>3</v>
      </c>
    </row>
    <row r="532" spans="1:8" x14ac:dyDescent="0.45">
      <c r="A532">
        <v>1000530</v>
      </c>
      <c r="B532">
        <v>531</v>
      </c>
      <c r="C532" t="s">
        <v>77</v>
      </c>
      <c r="D532" t="s">
        <v>60</v>
      </c>
      <c r="E532" s="28">
        <v>6.6338007033831285</v>
      </c>
      <c r="G532" t="s">
        <v>56</v>
      </c>
      <c r="H532">
        <v>3</v>
      </c>
    </row>
    <row r="533" spans="1:8" x14ac:dyDescent="0.45">
      <c r="A533">
        <v>1000531</v>
      </c>
      <c r="B533">
        <v>532</v>
      </c>
      <c r="C533" t="s">
        <v>78</v>
      </c>
      <c r="D533" t="s">
        <v>62</v>
      </c>
      <c r="E533" s="28">
        <v>4.2315613060909234</v>
      </c>
      <c r="G533" t="s">
        <v>57</v>
      </c>
      <c r="H533">
        <v>20</v>
      </c>
    </row>
    <row r="534" spans="1:8" x14ac:dyDescent="0.45">
      <c r="A534">
        <v>1000532</v>
      </c>
      <c r="B534">
        <v>533</v>
      </c>
      <c r="C534" t="s">
        <v>77</v>
      </c>
      <c r="D534" t="s">
        <v>62</v>
      </c>
      <c r="E534" s="28">
        <v>4.4944689727183125</v>
      </c>
      <c r="G534" t="s">
        <v>64</v>
      </c>
      <c r="H534">
        <v>17</v>
      </c>
    </row>
    <row r="535" spans="1:8" x14ac:dyDescent="0.45">
      <c r="A535">
        <v>1000533</v>
      </c>
      <c r="B535">
        <v>534</v>
      </c>
      <c r="C535" t="s">
        <v>77</v>
      </c>
      <c r="D535" t="s">
        <v>60</v>
      </c>
      <c r="E535" s="28">
        <v>5.8590984309753491</v>
      </c>
      <c r="G535" t="s">
        <v>53</v>
      </c>
      <c r="H535">
        <v>12</v>
      </c>
    </row>
    <row r="536" spans="1:8" x14ac:dyDescent="0.45">
      <c r="A536">
        <v>1000534</v>
      </c>
      <c r="B536">
        <v>535</v>
      </c>
      <c r="C536" t="s">
        <v>77</v>
      </c>
      <c r="D536" t="s">
        <v>62</v>
      </c>
      <c r="E536" s="28">
        <v>6.2531133878565406</v>
      </c>
      <c r="G536" t="s">
        <v>57</v>
      </c>
      <c r="H536">
        <v>19</v>
      </c>
    </row>
    <row r="537" spans="1:8" x14ac:dyDescent="0.45">
      <c r="A537">
        <v>1000535</v>
      </c>
      <c r="B537">
        <v>536</v>
      </c>
      <c r="C537" t="s">
        <v>77</v>
      </c>
      <c r="D537" t="s">
        <v>62</v>
      </c>
      <c r="E537" s="28">
        <v>2.3057322847499955</v>
      </c>
      <c r="G537" t="s">
        <v>57</v>
      </c>
      <c r="H537">
        <v>5</v>
      </c>
    </row>
    <row r="538" spans="1:8" x14ac:dyDescent="0.45">
      <c r="A538">
        <v>1000536</v>
      </c>
      <c r="B538">
        <v>537</v>
      </c>
      <c r="C538" t="s">
        <v>77</v>
      </c>
      <c r="D538" t="s">
        <v>61</v>
      </c>
      <c r="E538" s="28">
        <v>6.5945648847407075</v>
      </c>
      <c r="G538" t="s">
        <v>64</v>
      </c>
      <c r="H538">
        <v>11</v>
      </c>
    </row>
    <row r="539" spans="1:8" x14ac:dyDescent="0.45">
      <c r="A539">
        <v>1000537</v>
      </c>
      <c r="B539">
        <v>538</v>
      </c>
      <c r="C539" t="s">
        <v>78</v>
      </c>
      <c r="D539" t="s">
        <v>60</v>
      </c>
      <c r="E539" s="28">
        <v>5.0526752991598309</v>
      </c>
      <c r="G539" t="s">
        <v>55</v>
      </c>
      <c r="H539">
        <v>5</v>
      </c>
    </row>
    <row r="540" spans="1:8" x14ac:dyDescent="0.45">
      <c r="A540">
        <v>1000538</v>
      </c>
      <c r="B540">
        <v>539</v>
      </c>
      <c r="C540" t="s">
        <v>78</v>
      </c>
      <c r="D540" t="s">
        <v>60</v>
      </c>
      <c r="E540" s="28">
        <v>6.1817111223131942</v>
      </c>
      <c r="G540" t="s">
        <v>65</v>
      </c>
      <c r="H540">
        <v>5</v>
      </c>
    </row>
    <row r="541" spans="1:8" x14ac:dyDescent="0.45">
      <c r="A541">
        <v>1000539</v>
      </c>
      <c r="B541">
        <v>540</v>
      </c>
      <c r="C541" t="s">
        <v>77</v>
      </c>
      <c r="D541" t="s">
        <v>60</v>
      </c>
      <c r="E541" s="28">
        <v>4.5665418477150004</v>
      </c>
      <c r="G541" t="s">
        <v>53</v>
      </c>
      <c r="H541">
        <v>1</v>
      </c>
    </row>
    <row r="542" spans="1:8" x14ac:dyDescent="0.45">
      <c r="A542">
        <v>1000540</v>
      </c>
      <c r="B542">
        <v>541</v>
      </c>
      <c r="C542" t="s">
        <v>77</v>
      </c>
      <c r="D542" t="s">
        <v>60</v>
      </c>
      <c r="E542" s="28">
        <v>5.0080363422818461</v>
      </c>
      <c r="G542" t="s">
        <v>58</v>
      </c>
      <c r="H542">
        <v>13</v>
      </c>
    </row>
    <row r="543" spans="1:8" x14ac:dyDescent="0.45">
      <c r="A543">
        <v>1000541</v>
      </c>
      <c r="B543">
        <v>542</v>
      </c>
      <c r="C543" t="s">
        <v>77</v>
      </c>
      <c r="D543" t="s">
        <v>62</v>
      </c>
      <c r="E543" s="28">
        <v>4.3323615442018486</v>
      </c>
      <c r="G543" t="s">
        <v>55</v>
      </c>
      <c r="H543">
        <v>11</v>
      </c>
    </row>
    <row r="544" spans="1:8" x14ac:dyDescent="0.45">
      <c r="A544">
        <v>1000542</v>
      </c>
      <c r="B544">
        <v>543</v>
      </c>
      <c r="C544" t="s">
        <v>77</v>
      </c>
      <c r="D544" t="s">
        <v>62</v>
      </c>
      <c r="E544" s="28">
        <v>3.8439866630967057</v>
      </c>
      <c r="G544" t="s">
        <v>59</v>
      </c>
      <c r="H544">
        <v>11</v>
      </c>
    </row>
    <row r="545" spans="1:8" x14ac:dyDescent="0.45">
      <c r="A545">
        <v>1000543</v>
      </c>
      <c r="B545">
        <v>544</v>
      </c>
      <c r="C545" t="s">
        <v>77</v>
      </c>
      <c r="D545" t="s">
        <v>60</v>
      </c>
      <c r="E545" s="28">
        <v>5.3769366279429018</v>
      </c>
      <c r="G545" t="s">
        <v>65</v>
      </c>
      <c r="H545">
        <v>5</v>
      </c>
    </row>
    <row r="546" spans="1:8" x14ac:dyDescent="0.45">
      <c r="A546">
        <v>1000544</v>
      </c>
      <c r="B546">
        <v>545</v>
      </c>
      <c r="C546" t="s">
        <v>77</v>
      </c>
      <c r="D546" t="s">
        <v>60</v>
      </c>
      <c r="E546" s="28">
        <v>8.9</v>
      </c>
      <c r="G546" t="s">
        <v>53</v>
      </c>
      <c r="H546">
        <v>14</v>
      </c>
    </row>
    <row r="547" spans="1:8" x14ac:dyDescent="0.45">
      <c r="A547">
        <v>1000545</v>
      </c>
      <c r="B547">
        <v>546</v>
      </c>
      <c r="C547" t="s">
        <v>78</v>
      </c>
      <c r="D547" t="s">
        <v>60</v>
      </c>
      <c r="E547" s="28">
        <v>4.3439852586729</v>
      </c>
      <c r="G547" t="s">
        <v>56</v>
      </c>
      <c r="H547">
        <v>6</v>
      </c>
    </row>
    <row r="548" spans="1:8" x14ac:dyDescent="0.45">
      <c r="A548">
        <v>1000546</v>
      </c>
      <c r="B548">
        <v>547</v>
      </c>
      <c r="C548" t="s">
        <v>77</v>
      </c>
      <c r="D548" t="s">
        <v>63</v>
      </c>
      <c r="E548" s="28">
        <v>6.0250397999905791</v>
      </c>
      <c r="G548" t="s">
        <v>53</v>
      </c>
      <c r="H548">
        <v>2</v>
      </c>
    </row>
    <row r="549" spans="1:8" x14ac:dyDescent="0.45">
      <c r="A549">
        <v>1000547</v>
      </c>
      <c r="B549">
        <v>548</v>
      </c>
      <c r="C549" t="s">
        <v>78</v>
      </c>
      <c r="D549" t="s">
        <v>60</v>
      </c>
      <c r="E549" s="28">
        <v>4.8871733735950542</v>
      </c>
      <c r="G549" t="s">
        <v>56</v>
      </c>
      <c r="H549">
        <v>3</v>
      </c>
    </row>
    <row r="550" spans="1:8" x14ac:dyDescent="0.45">
      <c r="A550">
        <v>1000548</v>
      </c>
      <c r="B550">
        <v>549</v>
      </c>
      <c r="C550" t="s">
        <v>77</v>
      </c>
      <c r="D550" t="s">
        <v>62</v>
      </c>
      <c r="E550" s="28">
        <v>4.8145073356349517</v>
      </c>
      <c r="G550" t="s">
        <v>64</v>
      </c>
      <c r="H550">
        <v>15</v>
      </c>
    </row>
    <row r="551" spans="1:8" x14ac:dyDescent="0.45">
      <c r="A551">
        <v>1000549</v>
      </c>
      <c r="B551">
        <v>550</v>
      </c>
      <c r="C551" t="s">
        <v>77</v>
      </c>
      <c r="D551" t="s">
        <v>62</v>
      </c>
      <c r="E551" s="28">
        <v>5.4596332029385346</v>
      </c>
      <c r="G551" t="s">
        <v>57</v>
      </c>
      <c r="H551">
        <v>6</v>
      </c>
    </row>
    <row r="552" spans="1:8" x14ac:dyDescent="0.45">
      <c r="A552">
        <v>1000550</v>
      </c>
      <c r="B552">
        <v>551</v>
      </c>
      <c r="C552" t="s">
        <v>77</v>
      </c>
      <c r="D552" t="s">
        <v>60</v>
      </c>
      <c r="E552" s="28">
        <v>5.9794334977710211</v>
      </c>
      <c r="G552" t="s">
        <v>57</v>
      </c>
      <c r="H552">
        <v>15</v>
      </c>
    </row>
    <row r="553" spans="1:8" x14ac:dyDescent="0.45">
      <c r="A553">
        <v>1000551</v>
      </c>
      <c r="B553">
        <v>552</v>
      </c>
      <c r="C553" t="s">
        <v>77</v>
      </c>
      <c r="D553" t="s">
        <v>61</v>
      </c>
      <c r="E553" s="28">
        <v>5.720261283850939</v>
      </c>
      <c r="G553" t="s">
        <v>57</v>
      </c>
      <c r="H553">
        <v>14</v>
      </c>
    </row>
    <row r="554" spans="1:8" x14ac:dyDescent="0.45">
      <c r="A554">
        <v>1000552</v>
      </c>
      <c r="B554">
        <v>553</v>
      </c>
      <c r="C554" t="s">
        <v>78</v>
      </c>
      <c r="D554" t="s">
        <v>61</v>
      </c>
      <c r="E554" s="28">
        <v>4.2556421688026926</v>
      </c>
      <c r="G554" t="s">
        <v>55</v>
      </c>
      <c r="H554">
        <v>7</v>
      </c>
    </row>
    <row r="555" spans="1:8" x14ac:dyDescent="0.45">
      <c r="A555">
        <v>1000553</v>
      </c>
      <c r="B555">
        <v>554</v>
      </c>
      <c r="C555" t="s">
        <v>78</v>
      </c>
      <c r="D555" t="s">
        <v>63</v>
      </c>
      <c r="E555" s="28">
        <v>4.825357261188377</v>
      </c>
      <c r="G555" t="s">
        <v>58</v>
      </c>
      <c r="H555">
        <v>9</v>
      </c>
    </row>
    <row r="556" spans="1:8" x14ac:dyDescent="0.45">
      <c r="A556">
        <v>1000554</v>
      </c>
      <c r="B556">
        <v>555</v>
      </c>
      <c r="C556" t="s">
        <v>77</v>
      </c>
      <c r="D556" t="s">
        <v>60</v>
      </c>
      <c r="E556" s="28">
        <v>6.1502503830982818</v>
      </c>
      <c r="G556" t="s">
        <v>54</v>
      </c>
      <c r="H556">
        <v>18</v>
      </c>
    </row>
    <row r="557" spans="1:8" x14ac:dyDescent="0.45">
      <c r="A557">
        <v>1000555</v>
      </c>
      <c r="B557">
        <v>556</v>
      </c>
      <c r="C557" t="s">
        <v>78</v>
      </c>
      <c r="D557" t="s">
        <v>60</v>
      </c>
      <c r="E557" s="28">
        <v>4.774215890983557</v>
      </c>
      <c r="G557" t="s">
        <v>58</v>
      </c>
      <c r="H557">
        <v>18</v>
      </c>
    </row>
    <row r="558" spans="1:8" x14ac:dyDescent="0.45">
      <c r="A558">
        <v>1000556</v>
      </c>
      <c r="B558">
        <v>557</v>
      </c>
      <c r="C558" t="s">
        <v>77</v>
      </c>
      <c r="D558" t="s">
        <v>63</v>
      </c>
      <c r="E558" s="28">
        <v>5.175375169758186</v>
      </c>
      <c r="G558" t="s">
        <v>58</v>
      </c>
      <c r="H558">
        <v>17</v>
      </c>
    </row>
    <row r="559" spans="1:8" x14ac:dyDescent="0.45">
      <c r="A559">
        <v>1000557</v>
      </c>
      <c r="B559">
        <v>558</v>
      </c>
      <c r="C559" t="s">
        <v>77</v>
      </c>
      <c r="D559" t="s">
        <v>61</v>
      </c>
      <c r="E559" s="28">
        <v>4.0136235883070617</v>
      </c>
      <c r="G559" t="s">
        <v>65</v>
      </c>
      <c r="H559">
        <v>16</v>
      </c>
    </row>
    <row r="560" spans="1:8" x14ac:dyDescent="0.45">
      <c r="A560">
        <v>1000558</v>
      </c>
      <c r="B560">
        <v>559</v>
      </c>
      <c r="C560" t="s">
        <v>77</v>
      </c>
      <c r="D560" t="s">
        <v>62</v>
      </c>
      <c r="E560" s="28">
        <v>5.4469686479797916</v>
      </c>
      <c r="G560" t="s">
        <v>65</v>
      </c>
      <c r="H560">
        <v>11</v>
      </c>
    </row>
    <row r="561" spans="1:8" x14ac:dyDescent="0.45">
      <c r="A561">
        <v>1000559</v>
      </c>
      <c r="B561">
        <v>560</v>
      </c>
      <c r="C561" t="s">
        <v>78</v>
      </c>
      <c r="D561" t="s">
        <v>61</v>
      </c>
      <c r="E561" s="28">
        <v>5.8510925230530244</v>
      </c>
      <c r="G561" t="s">
        <v>56</v>
      </c>
      <c r="H561">
        <v>15</v>
      </c>
    </row>
    <row r="562" spans="1:8" x14ac:dyDescent="0.45">
      <c r="A562">
        <v>1000560</v>
      </c>
      <c r="B562">
        <v>561</v>
      </c>
      <c r="C562" t="s">
        <v>77</v>
      </c>
      <c r="D562" t="s">
        <v>60</v>
      </c>
      <c r="E562" s="28">
        <v>4.5207203755204386</v>
      </c>
      <c r="G562" t="s">
        <v>55</v>
      </c>
      <c r="H562">
        <v>10</v>
      </c>
    </row>
    <row r="563" spans="1:8" x14ac:dyDescent="0.45">
      <c r="A563">
        <v>1000561</v>
      </c>
      <c r="B563">
        <v>562</v>
      </c>
      <c r="C563" t="s">
        <v>77</v>
      </c>
      <c r="D563" t="s">
        <v>60</v>
      </c>
      <c r="E563" s="28">
        <v>5.9434090785501086</v>
      </c>
      <c r="G563" t="s">
        <v>56</v>
      </c>
      <c r="H563">
        <v>7</v>
      </c>
    </row>
    <row r="564" spans="1:8" x14ac:dyDescent="0.45">
      <c r="A564">
        <v>1000562</v>
      </c>
      <c r="B564">
        <v>563</v>
      </c>
      <c r="C564" t="s">
        <v>77</v>
      </c>
      <c r="D564" t="s">
        <v>61</v>
      </c>
      <c r="E564" s="28">
        <v>5.2426600322225729</v>
      </c>
      <c r="G564" t="s">
        <v>57</v>
      </c>
      <c r="H564">
        <v>18</v>
      </c>
    </row>
    <row r="565" spans="1:8" x14ac:dyDescent="0.45">
      <c r="A565">
        <v>1000563</v>
      </c>
      <c r="B565">
        <v>564</v>
      </c>
      <c r="C565" t="s">
        <v>77</v>
      </c>
      <c r="D565" t="s">
        <v>61</v>
      </c>
      <c r="E565" s="28">
        <v>4.7458691956550982</v>
      </c>
      <c r="G565" t="s">
        <v>56</v>
      </c>
      <c r="H565">
        <v>19</v>
      </c>
    </row>
    <row r="566" spans="1:8" x14ac:dyDescent="0.45">
      <c r="A566">
        <v>1000564</v>
      </c>
      <c r="B566">
        <v>565</v>
      </c>
      <c r="C566" t="s">
        <v>78</v>
      </c>
      <c r="D566" t="s">
        <v>60</v>
      </c>
      <c r="E566" s="28">
        <v>6.297820820821201</v>
      </c>
      <c r="G566" t="s">
        <v>58</v>
      </c>
      <c r="H566">
        <v>11</v>
      </c>
    </row>
    <row r="567" spans="1:8" x14ac:dyDescent="0.45">
      <c r="A567">
        <v>1000565</v>
      </c>
      <c r="B567">
        <v>566</v>
      </c>
      <c r="C567" t="s">
        <v>77</v>
      </c>
      <c r="D567" t="s">
        <v>60</v>
      </c>
      <c r="E567" s="28">
        <v>6.4666917578549841</v>
      </c>
      <c r="G567" t="s">
        <v>57</v>
      </c>
      <c r="H567">
        <v>9</v>
      </c>
    </row>
    <row r="568" spans="1:8" x14ac:dyDescent="0.45">
      <c r="A568">
        <v>1000566</v>
      </c>
      <c r="B568">
        <v>567</v>
      </c>
      <c r="C568" t="s">
        <v>77</v>
      </c>
      <c r="D568" t="s">
        <v>63</v>
      </c>
      <c r="E568" s="28">
        <v>3.7982686443117064</v>
      </c>
      <c r="G568" t="s">
        <v>53</v>
      </c>
      <c r="H568">
        <v>3</v>
      </c>
    </row>
    <row r="569" spans="1:8" x14ac:dyDescent="0.45">
      <c r="A569">
        <v>1000567</v>
      </c>
      <c r="B569">
        <v>568</v>
      </c>
      <c r="C569" t="s">
        <v>77</v>
      </c>
      <c r="D569" t="s">
        <v>63</v>
      </c>
      <c r="E569" s="28">
        <v>4.9393043574607587</v>
      </c>
      <c r="G569" t="s">
        <v>65</v>
      </c>
      <c r="H569">
        <v>12</v>
      </c>
    </row>
    <row r="570" spans="1:8" x14ac:dyDescent="0.45">
      <c r="A570">
        <v>1000568</v>
      </c>
      <c r="B570">
        <v>569</v>
      </c>
      <c r="C570" t="s">
        <v>77</v>
      </c>
      <c r="D570" t="s">
        <v>63</v>
      </c>
      <c r="E570" s="28">
        <v>8.4</v>
      </c>
      <c r="G570" t="s">
        <v>53</v>
      </c>
      <c r="H570">
        <v>9</v>
      </c>
    </row>
    <row r="571" spans="1:8" x14ac:dyDescent="0.45">
      <c r="A571">
        <v>1000569</v>
      </c>
      <c r="B571">
        <v>570</v>
      </c>
      <c r="C571" t="s">
        <v>77</v>
      </c>
      <c r="D571" t="s">
        <v>62</v>
      </c>
      <c r="E571" s="28">
        <v>5.5170779021379213</v>
      </c>
      <c r="G571" t="s">
        <v>55</v>
      </c>
      <c r="H571">
        <v>8</v>
      </c>
    </row>
    <row r="572" spans="1:8" x14ac:dyDescent="0.45">
      <c r="A572">
        <v>1000570</v>
      </c>
      <c r="B572">
        <v>571</v>
      </c>
      <c r="C572" t="s">
        <v>77</v>
      </c>
      <c r="D572" t="s">
        <v>60</v>
      </c>
      <c r="E572" s="28">
        <v>5.7633045862729402</v>
      </c>
      <c r="G572" t="s">
        <v>56</v>
      </c>
      <c r="H572">
        <v>18</v>
      </c>
    </row>
    <row r="573" spans="1:8" x14ac:dyDescent="0.45">
      <c r="A573">
        <v>1000571</v>
      </c>
      <c r="B573">
        <v>572</v>
      </c>
      <c r="C573" t="s">
        <v>78</v>
      </c>
      <c r="D573" t="s">
        <v>60</v>
      </c>
      <c r="E573" s="28">
        <v>4.0434876234543049</v>
      </c>
      <c r="G573" t="s">
        <v>65</v>
      </c>
      <c r="H573">
        <v>17</v>
      </c>
    </row>
    <row r="574" spans="1:8" x14ac:dyDescent="0.45">
      <c r="A574">
        <v>1000572</v>
      </c>
      <c r="B574">
        <v>573</v>
      </c>
      <c r="C574" t="s">
        <v>77</v>
      </c>
      <c r="D574" t="s">
        <v>61</v>
      </c>
      <c r="E574" s="28">
        <v>3.8819081643445479</v>
      </c>
      <c r="G574" t="s">
        <v>55</v>
      </c>
      <c r="H574">
        <v>9</v>
      </c>
    </row>
    <row r="575" spans="1:8" x14ac:dyDescent="0.45">
      <c r="A575">
        <v>1000573</v>
      </c>
      <c r="B575">
        <v>574</v>
      </c>
      <c r="C575" t="s">
        <v>77</v>
      </c>
      <c r="D575" t="s">
        <v>61</v>
      </c>
      <c r="E575" s="28">
        <v>6.2747598102802558</v>
      </c>
      <c r="G575" t="s">
        <v>56</v>
      </c>
      <c r="H575">
        <v>17</v>
      </c>
    </row>
    <row r="576" spans="1:8" x14ac:dyDescent="0.45">
      <c r="A576">
        <v>1000574</v>
      </c>
      <c r="B576">
        <v>575</v>
      </c>
      <c r="C576" t="s">
        <v>77</v>
      </c>
      <c r="D576" t="s">
        <v>62</v>
      </c>
      <c r="E576" s="28">
        <v>5.01222677849122</v>
      </c>
      <c r="G576" t="s">
        <v>58</v>
      </c>
      <c r="H576">
        <v>6</v>
      </c>
    </row>
    <row r="577" spans="1:8" x14ac:dyDescent="0.45">
      <c r="A577">
        <v>1000575</v>
      </c>
      <c r="B577">
        <v>576</v>
      </c>
      <c r="C577" t="s">
        <v>78</v>
      </c>
      <c r="D577" t="s">
        <v>63</v>
      </c>
      <c r="E577" s="28">
        <v>4.7081593618165529</v>
      </c>
      <c r="G577" t="s">
        <v>55</v>
      </c>
      <c r="H577">
        <v>13</v>
      </c>
    </row>
    <row r="578" spans="1:8" x14ac:dyDescent="0.45">
      <c r="A578">
        <v>1000576</v>
      </c>
      <c r="B578">
        <v>577</v>
      </c>
      <c r="C578" t="s">
        <v>77</v>
      </c>
      <c r="D578" t="s">
        <v>61</v>
      </c>
      <c r="E578" s="28">
        <v>5.9066459652070087</v>
      </c>
      <c r="G578" t="s">
        <v>53</v>
      </c>
      <c r="H578">
        <v>15</v>
      </c>
    </row>
    <row r="579" spans="1:8" x14ac:dyDescent="0.45">
      <c r="A579">
        <v>1000577</v>
      </c>
      <c r="B579">
        <v>578</v>
      </c>
      <c r="C579" t="s">
        <v>77</v>
      </c>
      <c r="D579" t="s">
        <v>63</v>
      </c>
      <c r="E579" s="28">
        <v>6.9011788391410072</v>
      </c>
      <c r="G579" t="s">
        <v>55</v>
      </c>
      <c r="H579">
        <v>13</v>
      </c>
    </row>
    <row r="580" spans="1:8" x14ac:dyDescent="0.45">
      <c r="A580">
        <v>1000578</v>
      </c>
      <c r="B580">
        <v>579</v>
      </c>
      <c r="C580" t="s">
        <v>77</v>
      </c>
      <c r="D580" t="s">
        <v>60</v>
      </c>
      <c r="E580" s="28">
        <v>5.0289856815144898</v>
      </c>
      <c r="G580" t="s">
        <v>59</v>
      </c>
      <c r="H580">
        <v>6</v>
      </c>
    </row>
    <row r="581" spans="1:8" x14ac:dyDescent="0.45">
      <c r="A581">
        <v>1000579</v>
      </c>
      <c r="B581">
        <v>580</v>
      </c>
      <c r="C581" t="s">
        <v>77</v>
      </c>
      <c r="D581" t="s">
        <v>61</v>
      </c>
      <c r="E581" s="28">
        <v>5.6711108500421119</v>
      </c>
      <c r="G581" t="s">
        <v>53</v>
      </c>
      <c r="H581">
        <v>5</v>
      </c>
    </row>
    <row r="582" spans="1:8" x14ac:dyDescent="0.45">
      <c r="A582">
        <v>1000580</v>
      </c>
      <c r="B582">
        <v>581</v>
      </c>
      <c r="C582" t="s">
        <v>77</v>
      </c>
      <c r="D582" t="s">
        <v>63</v>
      </c>
      <c r="E582" s="28">
        <v>5.8212226282662121</v>
      </c>
      <c r="G582" t="s">
        <v>55</v>
      </c>
      <c r="H582">
        <v>10</v>
      </c>
    </row>
    <row r="583" spans="1:8" x14ac:dyDescent="0.45">
      <c r="A583">
        <v>1000581</v>
      </c>
      <c r="B583">
        <v>582</v>
      </c>
      <c r="C583" t="s">
        <v>77</v>
      </c>
      <c r="D583" t="s">
        <v>60</v>
      </c>
      <c r="E583" s="28">
        <v>4.3631245103531215</v>
      </c>
      <c r="G583" t="s">
        <v>55</v>
      </c>
      <c r="H583">
        <v>9</v>
      </c>
    </row>
    <row r="584" spans="1:8" x14ac:dyDescent="0.45">
      <c r="A584">
        <v>1000582</v>
      </c>
      <c r="B584">
        <v>583</v>
      </c>
      <c r="C584" t="s">
        <v>77</v>
      </c>
      <c r="D584" t="s">
        <v>61</v>
      </c>
      <c r="E584" s="28">
        <v>5.9051041781689397</v>
      </c>
      <c r="G584" t="s">
        <v>55</v>
      </c>
      <c r="H584">
        <v>20</v>
      </c>
    </row>
    <row r="585" spans="1:8" x14ac:dyDescent="0.45">
      <c r="A585">
        <v>1000583</v>
      </c>
      <c r="B585">
        <v>584</v>
      </c>
      <c r="C585" t="s">
        <v>77</v>
      </c>
      <c r="D585" t="s">
        <v>61</v>
      </c>
      <c r="E585" s="28">
        <v>4.6681018135713588</v>
      </c>
      <c r="G585" t="s">
        <v>53</v>
      </c>
      <c r="H585">
        <v>14</v>
      </c>
    </row>
    <row r="586" spans="1:8" x14ac:dyDescent="0.45">
      <c r="A586">
        <v>1000584</v>
      </c>
      <c r="B586">
        <v>585</v>
      </c>
      <c r="C586" t="s">
        <v>77</v>
      </c>
      <c r="D586" t="s">
        <v>63</v>
      </c>
      <c r="E586" s="28">
        <v>2.8914002029033932</v>
      </c>
      <c r="G586" t="s">
        <v>56</v>
      </c>
      <c r="H586">
        <v>18</v>
      </c>
    </row>
    <row r="587" spans="1:8" x14ac:dyDescent="0.45">
      <c r="A587">
        <v>1000585</v>
      </c>
      <c r="B587">
        <v>586</v>
      </c>
      <c r="C587" t="s">
        <v>77</v>
      </c>
      <c r="D587" t="s">
        <v>62</v>
      </c>
      <c r="E587" s="28">
        <v>3.8830532639466622</v>
      </c>
      <c r="G587" t="s">
        <v>57</v>
      </c>
      <c r="H587">
        <v>13</v>
      </c>
    </row>
    <row r="588" spans="1:8" x14ac:dyDescent="0.45">
      <c r="A588">
        <v>1000586</v>
      </c>
      <c r="B588">
        <v>587</v>
      </c>
      <c r="C588" t="s">
        <v>77</v>
      </c>
      <c r="D588" t="s">
        <v>61</v>
      </c>
      <c r="E588" s="28">
        <v>6.5478734696076444</v>
      </c>
      <c r="G588" t="s">
        <v>55</v>
      </c>
      <c r="H588">
        <v>13</v>
      </c>
    </row>
    <row r="589" spans="1:8" x14ac:dyDescent="0.45">
      <c r="A589">
        <v>1000587</v>
      </c>
      <c r="B589">
        <v>588</v>
      </c>
      <c r="C589" t="s">
        <v>78</v>
      </c>
      <c r="D589" t="s">
        <v>63</v>
      </c>
      <c r="E589" s="28">
        <v>4.7084745808404094</v>
      </c>
      <c r="G589" t="s">
        <v>55</v>
      </c>
      <c r="H589">
        <v>5</v>
      </c>
    </row>
    <row r="590" spans="1:8" x14ac:dyDescent="0.45">
      <c r="A590">
        <v>1000588</v>
      </c>
      <c r="B590">
        <v>589</v>
      </c>
      <c r="C590" t="s">
        <v>77</v>
      </c>
      <c r="D590" t="s">
        <v>63</v>
      </c>
      <c r="E590" s="28">
        <v>5.5901818674539143</v>
      </c>
      <c r="G590" t="s">
        <v>58</v>
      </c>
      <c r="H590">
        <v>5</v>
      </c>
    </row>
    <row r="591" spans="1:8" x14ac:dyDescent="0.45">
      <c r="A591">
        <v>1000589</v>
      </c>
      <c r="B591">
        <v>590</v>
      </c>
      <c r="C591" t="s">
        <v>77</v>
      </c>
      <c r="D591" t="s">
        <v>60</v>
      </c>
      <c r="E591" s="28">
        <v>3.5739364683570134</v>
      </c>
      <c r="G591" t="s">
        <v>55</v>
      </c>
      <c r="H591">
        <v>5</v>
      </c>
    </row>
    <row r="592" spans="1:8" x14ac:dyDescent="0.45">
      <c r="A592">
        <v>1000590</v>
      </c>
      <c r="B592">
        <v>591</v>
      </c>
      <c r="C592" t="s">
        <v>77</v>
      </c>
      <c r="D592" t="s">
        <v>63</v>
      </c>
      <c r="E592" s="28">
        <v>5.5152730690847083</v>
      </c>
      <c r="G592" t="s">
        <v>64</v>
      </c>
      <c r="H592">
        <v>17</v>
      </c>
    </row>
    <row r="593" spans="1:8" x14ac:dyDescent="0.45">
      <c r="A593">
        <v>1000591</v>
      </c>
      <c r="B593">
        <v>592</v>
      </c>
      <c r="C593" t="s">
        <v>77</v>
      </c>
      <c r="D593" t="s">
        <v>62</v>
      </c>
      <c r="E593" s="28">
        <v>5.0310045282494409</v>
      </c>
      <c r="G593" t="s">
        <v>56</v>
      </c>
      <c r="H593">
        <v>8</v>
      </c>
    </row>
    <row r="594" spans="1:8" x14ac:dyDescent="0.45">
      <c r="A594">
        <v>1000592</v>
      </c>
      <c r="B594">
        <v>593</v>
      </c>
      <c r="C594" t="s">
        <v>77</v>
      </c>
      <c r="D594" t="s">
        <v>61</v>
      </c>
      <c r="E594" s="28">
        <v>5.2198086848707357</v>
      </c>
      <c r="G594" t="s">
        <v>53</v>
      </c>
      <c r="H594">
        <v>19</v>
      </c>
    </row>
    <row r="595" spans="1:8" x14ac:dyDescent="0.45">
      <c r="A595">
        <v>1000593</v>
      </c>
      <c r="B595">
        <v>594</v>
      </c>
      <c r="C595" t="s">
        <v>77</v>
      </c>
      <c r="D595" t="s">
        <v>63</v>
      </c>
      <c r="E595" s="28">
        <v>4.5291048562198259</v>
      </c>
      <c r="G595" t="s">
        <v>65</v>
      </c>
      <c r="H595">
        <v>14</v>
      </c>
    </row>
    <row r="596" spans="1:8" x14ac:dyDescent="0.45">
      <c r="A596">
        <v>1000594</v>
      </c>
      <c r="B596">
        <v>595</v>
      </c>
      <c r="C596" t="s">
        <v>78</v>
      </c>
      <c r="D596" t="s">
        <v>60</v>
      </c>
      <c r="E596" s="28">
        <v>4.7229960746957467</v>
      </c>
      <c r="G596" t="s">
        <v>56</v>
      </c>
      <c r="H596">
        <v>12</v>
      </c>
    </row>
    <row r="597" spans="1:8" x14ac:dyDescent="0.45">
      <c r="A597">
        <v>1000595</v>
      </c>
      <c r="B597">
        <v>596</v>
      </c>
      <c r="C597" t="s">
        <v>77</v>
      </c>
      <c r="D597" t="s">
        <v>60</v>
      </c>
      <c r="E597" s="28">
        <v>5.430083646961501</v>
      </c>
      <c r="G597" t="s">
        <v>53</v>
      </c>
      <c r="H597">
        <v>4</v>
      </c>
    </row>
    <row r="598" spans="1:8" x14ac:dyDescent="0.45">
      <c r="A598">
        <v>1000596</v>
      </c>
      <c r="B598">
        <v>597</v>
      </c>
      <c r="C598" t="s">
        <v>77</v>
      </c>
      <c r="D598" t="s">
        <v>62</v>
      </c>
      <c r="E598" s="28">
        <v>4.8501197963960223</v>
      </c>
      <c r="G598" t="s">
        <v>55</v>
      </c>
      <c r="H598">
        <v>4</v>
      </c>
    </row>
    <row r="599" spans="1:8" x14ac:dyDescent="0.45">
      <c r="A599">
        <v>1000597</v>
      </c>
      <c r="B599">
        <v>598</v>
      </c>
      <c r="C599" t="s">
        <v>77</v>
      </c>
      <c r="D599" t="s">
        <v>63</v>
      </c>
      <c r="E599" s="28">
        <v>4.2863505613461497</v>
      </c>
      <c r="G599" t="s">
        <v>56</v>
      </c>
      <c r="H599">
        <v>17</v>
      </c>
    </row>
    <row r="600" spans="1:8" x14ac:dyDescent="0.45">
      <c r="A600">
        <v>1000598</v>
      </c>
      <c r="B600">
        <v>599</v>
      </c>
      <c r="C600" t="s">
        <v>78</v>
      </c>
      <c r="D600" t="s">
        <v>63</v>
      </c>
      <c r="E600" s="28">
        <v>6.2873713085361675</v>
      </c>
      <c r="G600" t="s">
        <v>55</v>
      </c>
      <c r="H600">
        <v>20</v>
      </c>
    </row>
    <row r="601" spans="1:8" x14ac:dyDescent="0.45">
      <c r="A601">
        <v>1000599</v>
      </c>
      <c r="B601">
        <v>600</v>
      </c>
      <c r="C601" t="s">
        <v>78</v>
      </c>
      <c r="D601" t="s">
        <v>60</v>
      </c>
      <c r="E601" s="28">
        <v>3.33701866060487</v>
      </c>
      <c r="G601" t="s">
        <v>56</v>
      </c>
      <c r="H601">
        <v>4</v>
      </c>
    </row>
    <row r="602" spans="1:8" x14ac:dyDescent="0.45">
      <c r="A602">
        <v>1000600</v>
      </c>
      <c r="B602">
        <v>601</v>
      </c>
      <c r="C602" t="s">
        <v>77</v>
      </c>
      <c r="D602" t="s">
        <v>62</v>
      </c>
      <c r="E602" s="28">
        <v>3.5497371645659896</v>
      </c>
      <c r="G602" t="s">
        <v>59</v>
      </c>
      <c r="H602">
        <v>16</v>
      </c>
    </row>
    <row r="603" spans="1:8" x14ac:dyDescent="0.45">
      <c r="A603">
        <v>1000601</v>
      </c>
      <c r="B603">
        <v>602</v>
      </c>
      <c r="C603" t="s">
        <v>77</v>
      </c>
      <c r="D603" t="s">
        <v>60</v>
      </c>
      <c r="E603" s="28">
        <v>6.0841130976620965</v>
      </c>
      <c r="G603" t="s">
        <v>59</v>
      </c>
      <c r="H603">
        <v>6</v>
      </c>
    </row>
    <row r="604" spans="1:8" x14ac:dyDescent="0.45">
      <c r="A604">
        <v>1000602</v>
      </c>
      <c r="B604">
        <v>603</v>
      </c>
      <c r="C604" t="s">
        <v>77</v>
      </c>
      <c r="D604" t="s">
        <v>61</v>
      </c>
      <c r="E604" s="28">
        <v>4.2337729718843011</v>
      </c>
      <c r="G604" t="s">
        <v>58</v>
      </c>
      <c r="H604">
        <v>19</v>
      </c>
    </row>
    <row r="605" spans="1:8" x14ac:dyDescent="0.45">
      <c r="A605">
        <v>1000603</v>
      </c>
      <c r="B605">
        <v>604</v>
      </c>
      <c r="C605" t="s">
        <v>77</v>
      </c>
      <c r="D605" t="s">
        <v>63</v>
      </c>
      <c r="E605" s="28">
        <v>5.4945710258111058</v>
      </c>
      <c r="G605" t="s">
        <v>64</v>
      </c>
      <c r="H605">
        <v>4</v>
      </c>
    </row>
    <row r="606" spans="1:8" x14ac:dyDescent="0.45">
      <c r="A606">
        <v>1000604</v>
      </c>
      <c r="B606">
        <v>605</v>
      </c>
      <c r="C606" t="s">
        <v>77</v>
      </c>
      <c r="D606" t="s">
        <v>60</v>
      </c>
      <c r="E606" s="28">
        <v>6.0629224717636188</v>
      </c>
      <c r="G606" t="s">
        <v>53</v>
      </c>
      <c r="H606">
        <v>6</v>
      </c>
    </row>
    <row r="607" spans="1:8" x14ac:dyDescent="0.45">
      <c r="A607">
        <v>1000605</v>
      </c>
      <c r="B607">
        <v>606</v>
      </c>
      <c r="C607" t="s">
        <v>77</v>
      </c>
      <c r="D607" t="s">
        <v>60</v>
      </c>
      <c r="E607" s="28">
        <v>5.6228522214700476</v>
      </c>
      <c r="G607" t="s">
        <v>56</v>
      </c>
      <c r="H607">
        <v>11</v>
      </c>
    </row>
    <row r="608" spans="1:8" x14ac:dyDescent="0.45">
      <c r="A608">
        <v>1000606</v>
      </c>
      <c r="B608">
        <v>607</v>
      </c>
      <c r="C608" t="s">
        <v>77</v>
      </c>
      <c r="D608" t="s">
        <v>62</v>
      </c>
      <c r="E608" s="28">
        <v>4.7517856531803169</v>
      </c>
      <c r="G608" t="s">
        <v>56</v>
      </c>
      <c r="H608">
        <v>12</v>
      </c>
    </row>
    <row r="609" spans="1:8" x14ac:dyDescent="0.45">
      <c r="A609">
        <v>1000607</v>
      </c>
      <c r="B609">
        <v>608</v>
      </c>
      <c r="C609" t="s">
        <v>77</v>
      </c>
      <c r="D609" t="s">
        <v>62</v>
      </c>
      <c r="E609" s="28">
        <v>3.4299912543374798</v>
      </c>
      <c r="G609" t="s">
        <v>55</v>
      </c>
      <c r="H609">
        <v>2</v>
      </c>
    </row>
    <row r="610" spans="1:8" x14ac:dyDescent="0.45">
      <c r="A610">
        <v>1000608</v>
      </c>
      <c r="B610">
        <v>609</v>
      </c>
      <c r="C610" t="s">
        <v>77</v>
      </c>
      <c r="D610" t="s">
        <v>60</v>
      </c>
      <c r="E610" s="28">
        <v>4.986499398583887</v>
      </c>
      <c r="G610" t="s">
        <v>56</v>
      </c>
      <c r="H610">
        <v>16</v>
      </c>
    </row>
    <row r="611" spans="1:8" x14ac:dyDescent="0.45">
      <c r="A611">
        <v>1000609</v>
      </c>
      <c r="B611">
        <v>610</v>
      </c>
      <c r="C611" t="s">
        <v>77</v>
      </c>
      <c r="D611" t="s">
        <v>60</v>
      </c>
      <c r="E611" s="28">
        <v>5.5171127560922022</v>
      </c>
      <c r="G611" t="s">
        <v>55</v>
      </c>
      <c r="H611">
        <v>17</v>
      </c>
    </row>
    <row r="612" spans="1:8" x14ac:dyDescent="0.45">
      <c r="A612">
        <v>1000610</v>
      </c>
      <c r="B612">
        <v>611</v>
      </c>
      <c r="C612" t="s">
        <v>77</v>
      </c>
      <c r="D612" t="s">
        <v>61</v>
      </c>
      <c r="E612" s="28">
        <v>6.6030124280910059</v>
      </c>
      <c r="G612" t="s">
        <v>55</v>
      </c>
      <c r="H612">
        <v>12</v>
      </c>
    </row>
    <row r="613" spans="1:8" x14ac:dyDescent="0.45">
      <c r="A613">
        <v>1000611</v>
      </c>
      <c r="B613">
        <v>612</v>
      </c>
      <c r="C613" t="s">
        <v>77</v>
      </c>
      <c r="D613" t="s">
        <v>63</v>
      </c>
      <c r="E613" s="28">
        <v>6.4074066081916854</v>
      </c>
      <c r="G613" t="s">
        <v>53</v>
      </c>
      <c r="H613">
        <v>20</v>
      </c>
    </row>
    <row r="614" spans="1:8" x14ac:dyDescent="0.45">
      <c r="A614">
        <v>1000612</v>
      </c>
      <c r="B614">
        <v>613</v>
      </c>
      <c r="C614" t="s">
        <v>77</v>
      </c>
      <c r="D614" t="s">
        <v>60</v>
      </c>
      <c r="E614" s="28">
        <v>4.8725825584277311</v>
      </c>
      <c r="G614" t="s">
        <v>64</v>
      </c>
      <c r="H614">
        <v>13</v>
      </c>
    </row>
    <row r="615" spans="1:8" x14ac:dyDescent="0.45">
      <c r="A615">
        <v>1000613</v>
      </c>
      <c r="B615">
        <v>614</v>
      </c>
      <c r="C615" t="s">
        <v>77</v>
      </c>
      <c r="D615" t="s">
        <v>60</v>
      </c>
      <c r="E615" s="28">
        <v>4.3033919415383863</v>
      </c>
      <c r="G615" t="s">
        <v>55</v>
      </c>
      <c r="H615">
        <v>15</v>
      </c>
    </row>
    <row r="616" spans="1:8" x14ac:dyDescent="0.45">
      <c r="A616">
        <v>1000614</v>
      </c>
      <c r="B616">
        <v>615</v>
      </c>
      <c r="C616" t="s">
        <v>78</v>
      </c>
      <c r="D616" t="s">
        <v>63</v>
      </c>
      <c r="E616" s="28">
        <v>3.5786496271351043</v>
      </c>
      <c r="G616" t="s">
        <v>56</v>
      </c>
      <c r="H616">
        <v>15</v>
      </c>
    </row>
    <row r="617" spans="1:8" x14ac:dyDescent="0.45">
      <c r="A617">
        <v>1000615</v>
      </c>
      <c r="B617">
        <v>616</v>
      </c>
      <c r="C617" t="s">
        <v>77</v>
      </c>
      <c r="D617" t="s">
        <v>61</v>
      </c>
      <c r="E617" s="28">
        <v>3.3958264336153228</v>
      </c>
      <c r="G617" t="s">
        <v>55</v>
      </c>
      <c r="H617">
        <v>13</v>
      </c>
    </row>
    <row r="618" spans="1:8" x14ac:dyDescent="0.45">
      <c r="A618">
        <v>1000616</v>
      </c>
      <c r="B618">
        <v>617</v>
      </c>
      <c r="C618" t="s">
        <v>78</v>
      </c>
      <c r="D618" t="s">
        <v>60</v>
      </c>
      <c r="E618" s="28">
        <v>6.0547073851357247</v>
      </c>
      <c r="G618" t="s">
        <v>55</v>
      </c>
      <c r="H618">
        <v>12</v>
      </c>
    </row>
    <row r="619" spans="1:8" x14ac:dyDescent="0.45">
      <c r="A619">
        <v>1000617</v>
      </c>
      <c r="B619">
        <v>618</v>
      </c>
      <c r="C619" t="s">
        <v>77</v>
      </c>
      <c r="D619" t="s">
        <v>62</v>
      </c>
      <c r="E619" s="28">
        <v>5.3829131096522449</v>
      </c>
      <c r="G619" t="s">
        <v>58</v>
      </c>
      <c r="H619">
        <v>13</v>
      </c>
    </row>
    <row r="620" spans="1:8" x14ac:dyDescent="0.45">
      <c r="A620">
        <v>1000618</v>
      </c>
      <c r="B620">
        <v>619</v>
      </c>
      <c r="C620" t="s">
        <v>77</v>
      </c>
      <c r="D620" t="s">
        <v>60</v>
      </c>
      <c r="E620" s="28">
        <v>5.6716563863878724</v>
      </c>
      <c r="G620" t="s">
        <v>55</v>
      </c>
      <c r="H620">
        <v>20</v>
      </c>
    </row>
    <row r="621" spans="1:8" x14ac:dyDescent="0.45">
      <c r="A621">
        <v>1000619</v>
      </c>
      <c r="B621">
        <v>620</v>
      </c>
      <c r="C621" t="s">
        <v>77</v>
      </c>
      <c r="D621" t="s">
        <v>60</v>
      </c>
      <c r="E621" s="28">
        <v>4.8231873662491438</v>
      </c>
      <c r="G621" t="s">
        <v>56</v>
      </c>
      <c r="H621">
        <v>16</v>
      </c>
    </row>
    <row r="622" spans="1:8" x14ac:dyDescent="0.45">
      <c r="A622">
        <v>1000620</v>
      </c>
      <c r="B622">
        <v>621</v>
      </c>
      <c r="C622" t="s">
        <v>78</v>
      </c>
      <c r="D622" t="s">
        <v>62</v>
      </c>
      <c r="E622" s="28">
        <v>4.4653449949947328</v>
      </c>
      <c r="G622" t="s">
        <v>53</v>
      </c>
      <c r="H622">
        <v>10</v>
      </c>
    </row>
    <row r="623" spans="1:8" x14ac:dyDescent="0.45">
      <c r="A623">
        <v>1000621</v>
      </c>
      <c r="B623">
        <v>622</v>
      </c>
      <c r="C623" t="s">
        <v>78</v>
      </c>
      <c r="D623" t="s">
        <v>60</v>
      </c>
      <c r="E623" s="28">
        <v>3.9970117577949908</v>
      </c>
      <c r="G623" t="s">
        <v>56</v>
      </c>
      <c r="H623">
        <v>2</v>
      </c>
    </row>
    <row r="624" spans="1:8" x14ac:dyDescent="0.45">
      <c r="A624">
        <v>1000622</v>
      </c>
      <c r="B624">
        <v>623</v>
      </c>
      <c r="C624" t="s">
        <v>77</v>
      </c>
      <c r="D624" t="s">
        <v>62</v>
      </c>
      <c r="E624" s="28">
        <v>7.2901284671420932</v>
      </c>
      <c r="G624" t="s">
        <v>53</v>
      </c>
      <c r="H624">
        <v>19</v>
      </c>
    </row>
    <row r="625" spans="1:8" x14ac:dyDescent="0.45">
      <c r="A625">
        <v>1000623</v>
      </c>
      <c r="B625">
        <v>624</v>
      </c>
      <c r="C625" t="s">
        <v>77</v>
      </c>
      <c r="D625" t="s">
        <v>60</v>
      </c>
      <c r="E625" s="28">
        <v>4.2515645509806603</v>
      </c>
      <c r="G625" t="s">
        <v>59</v>
      </c>
      <c r="H625">
        <v>12</v>
      </c>
    </row>
    <row r="626" spans="1:8" x14ac:dyDescent="0.45">
      <c r="A626">
        <v>1000624</v>
      </c>
      <c r="B626">
        <v>625</v>
      </c>
      <c r="C626" t="s">
        <v>77</v>
      </c>
      <c r="D626" t="s">
        <v>60</v>
      </c>
      <c r="E626" s="28">
        <v>6.5341109476499497</v>
      </c>
      <c r="G626" t="s">
        <v>53</v>
      </c>
      <c r="H626">
        <v>5</v>
      </c>
    </row>
    <row r="627" spans="1:8" x14ac:dyDescent="0.45">
      <c r="A627">
        <v>1000625</v>
      </c>
      <c r="B627">
        <v>626</v>
      </c>
      <c r="C627" t="s">
        <v>77</v>
      </c>
      <c r="D627" t="s">
        <v>60</v>
      </c>
      <c r="E627" s="28">
        <v>4.9058099066269225</v>
      </c>
      <c r="G627" t="s">
        <v>55</v>
      </c>
      <c r="H627">
        <v>19</v>
      </c>
    </row>
    <row r="628" spans="1:8" x14ac:dyDescent="0.45">
      <c r="A628">
        <v>1000626</v>
      </c>
      <c r="B628">
        <v>627</v>
      </c>
      <c r="C628" t="s">
        <v>77</v>
      </c>
      <c r="D628" t="s">
        <v>62</v>
      </c>
      <c r="E628" s="28">
        <v>3.9909842608963317</v>
      </c>
      <c r="G628" t="s">
        <v>57</v>
      </c>
      <c r="H628">
        <v>15</v>
      </c>
    </row>
    <row r="629" spans="1:8" x14ac:dyDescent="0.45">
      <c r="A629">
        <v>1000627</v>
      </c>
      <c r="B629">
        <v>628</v>
      </c>
      <c r="C629" t="s">
        <v>77</v>
      </c>
      <c r="D629" t="s">
        <v>62</v>
      </c>
      <c r="E629" s="28">
        <v>5.3113587414771555</v>
      </c>
      <c r="G629" t="s">
        <v>56</v>
      </c>
      <c r="H629">
        <v>5</v>
      </c>
    </row>
    <row r="630" spans="1:8" x14ac:dyDescent="0.45">
      <c r="A630">
        <v>1000628</v>
      </c>
      <c r="B630">
        <v>629</v>
      </c>
      <c r="C630" t="s">
        <v>77</v>
      </c>
      <c r="D630" t="s">
        <v>60</v>
      </c>
      <c r="E630" s="28">
        <v>5.296432735866631</v>
      </c>
      <c r="G630" t="s">
        <v>64</v>
      </c>
      <c r="H630">
        <v>5</v>
      </c>
    </row>
    <row r="631" spans="1:8" x14ac:dyDescent="0.45">
      <c r="A631">
        <v>1000629</v>
      </c>
      <c r="B631">
        <v>630</v>
      </c>
      <c r="C631" t="s">
        <v>77</v>
      </c>
      <c r="D631" t="s">
        <v>62</v>
      </c>
      <c r="E631" s="28">
        <v>5.6070589528159429</v>
      </c>
      <c r="G631" t="s">
        <v>55</v>
      </c>
      <c r="H631">
        <v>6</v>
      </c>
    </row>
    <row r="632" spans="1:8" x14ac:dyDescent="0.45">
      <c r="A632">
        <v>1000630</v>
      </c>
      <c r="B632">
        <v>631</v>
      </c>
      <c r="C632" t="s">
        <v>78</v>
      </c>
      <c r="D632" t="s">
        <v>60</v>
      </c>
      <c r="E632" s="28">
        <v>6.9053083630942762</v>
      </c>
      <c r="G632" t="s">
        <v>55</v>
      </c>
      <c r="H632">
        <v>5</v>
      </c>
    </row>
    <row r="633" spans="1:8" x14ac:dyDescent="0.45">
      <c r="A633">
        <v>1000631</v>
      </c>
      <c r="B633">
        <v>632</v>
      </c>
      <c r="C633" t="s">
        <v>77</v>
      </c>
      <c r="D633" t="s">
        <v>62</v>
      </c>
      <c r="E633" s="28">
        <v>4.8596644611347379</v>
      </c>
      <c r="G633" t="s">
        <v>53</v>
      </c>
      <c r="H633">
        <v>9</v>
      </c>
    </row>
    <row r="634" spans="1:8" x14ac:dyDescent="0.45">
      <c r="A634">
        <v>1000632</v>
      </c>
      <c r="B634">
        <v>633</v>
      </c>
      <c r="C634" t="s">
        <v>77</v>
      </c>
      <c r="D634" t="s">
        <v>61</v>
      </c>
      <c r="E634" s="28">
        <v>1.904800810118406</v>
      </c>
      <c r="G634" t="s">
        <v>56</v>
      </c>
      <c r="H634">
        <v>7</v>
      </c>
    </row>
    <row r="635" spans="1:8" x14ac:dyDescent="0.45">
      <c r="A635">
        <v>1000633</v>
      </c>
      <c r="B635">
        <v>634</v>
      </c>
      <c r="C635" t="s">
        <v>77</v>
      </c>
      <c r="D635" t="s">
        <v>60</v>
      </c>
      <c r="E635" s="28">
        <v>4.9118550486884773</v>
      </c>
      <c r="G635" t="s">
        <v>56</v>
      </c>
      <c r="H635">
        <v>5</v>
      </c>
    </row>
    <row r="636" spans="1:8" x14ac:dyDescent="0.45">
      <c r="A636">
        <v>1000634</v>
      </c>
      <c r="B636">
        <v>635</v>
      </c>
      <c r="C636" t="s">
        <v>77</v>
      </c>
      <c r="D636" t="s">
        <v>61</v>
      </c>
      <c r="E636" s="28">
        <v>6.0695315334060833</v>
      </c>
      <c r="G636" t="s">
        <v>58</v>
      </c>
      <c r="H636">
        <v>12</v>
      </c>
    </row>
    <row r="637" spans="1:8" x14ac:dyDescent="0.45">
      <c r="A637">
        <v>1000635</v>
      </c>
      <c r="B637">
        <v>636</v>
      </c>
      <c r="C637" t="s">
        <v>77</v>
      </c>
      <c r="D637" t="s">
        <v>62</v>
      </c>
      <c r="E637" s="28">
        <v>6.4746867574744504</v>
      </c>
      <c r="G637" t="s">
        <v>58</v>
      </c>
      <c r="H637">
        <v>14</v>
      </c>
    </row>
    <row r="638" spans="1:8" x14ac:dyDescent="0.45">
      <c r="A638">
        <v>1000636</v>
      </c>
      <c r="B638">
        <v>637</v>
      </c>
      <c r="C638" t="s">
        <v>77</v>
      </c>
      <c r="D638" t="s">
        <v>62</v>
      </c>
      <c r="E638" s="28">
        <v>4.6684514329344431</v>
      </c>
      <c r="G638" t="s">
        <v>54</v>
      </c>
      <c r="H638">
        <v>5</v>
      </c>
    </row>
    <row r="639" spans="1:8" x14ac:dyDescent="0.45">
      <c r="A639">
        <v>1000637</v>
      </c>
      <c r="B639">
        <v>638</v>
      </c>
      <c r="C639" t="s">
        <v>77</v>
      </c>
      <c r="D639" t="s">
        <v>60</v>
      </c>
      <c r="E639" s="28">
        <v>2.8321789600405816</v>
      </c>
      <c r="G639" t="s">
        <v>55</v>
      </c>
      <c r="H639">
        <v>13</v>
      </c>
    </row>
    <row r="640" spans="1:8" x14ac:dyDescent="0.45">
      <c r="A640">
        <v>1000638</v>
      </c>
      <c r="B640">
        <v>639</v>
      </c>
      <c r="C640" t="s">
        <v>77</v>
      </c>
      <c r="D640" t="s">
        <v>60</v>
      </c>
      <c r="E640" s="28">
        <v>6.1367012559922776</v>
      </c>
      <c r="G640" t="s">
        <v>56</v>
      </c>
      <c r="H640">
        <v>9</v>
      </c>
    </row>
    <row r="641" spans="1:8" x14ac:dyDescent="0.45">
      <c r="A641">
        <v>1000639</v>
      </c>
      <c r="B641">
        <v>640</v>
      </c>
      <c r="C641" t="s">
        <v>77</v>
      </c>
      <c r="D641" t="s">
        <v>63</v>
      </c>
      <c r="E641" s="28">
        <v>4.9427341761836612</v>
      </c>
      <c r="G641" t="s">
        <v>55</v>
      </c>
      <c r="H641">
        <v>18</v>
      </c>
    </row>
    <row r="642" spans="1:8" x14ac:dyDescent="0.45">
      <c r="A642">
        <v>1000640</v>
      </c>
      <c r="B642">
        <v>641</v>
      </c>
      <c r="C642" t="s">
        <v>77</v>
      </c>
      <c r="D642" t="s">
        <v>60</v>
      </c>
      <c r="E642" s="28">
        <v>3.8794035209134181</v>
      </c>
      <c r="G642" t="s">
        <v>53</v>
      </c>
      <c r="H642">
        <v>6</v>
      </c>
    </row>
    <row r="643" spans="1:8" x14ac:dyDescent="0.45">
      <c r="A643">
        <v>1000641</v>
      </c>
      <c r="B643">
        <v>642</v>
      </c>
      <c r="C643" t="s">
        <v>78</v>
      </c>
      <c r="D643" t="s">
        <v>62</v>
      </c>
      <c r="E643" s="28">
        <v>5.1794169770530543</v>
      </c>
      <c r="G643" t="s">
        <v>55</v>
      </c>
      <c r="H643">
        <v>7</v>
      </c>
    </row>
    <row r="644" spans="1:8" x14ac:dyDescent="0.45">
      <c r="A644">
        <v>1000642</v>
      </c>
      <c r="B644">
        <v>643</v>
      </c>
      <c r="C644" t="s">
        <v>78</v>
      </c>
      <c r="D644" t="s">
        <v>60</v>
      </c>
      <c r="E644" s="28">
        <v>5.4249448203101833</v>
      </c>
      <c r="G644" t="s">
        <v>55</v>
      </c>
      <c r="H644">
        <v>6</v>
      </c>
    </row>
    <row r="645" spans="1:8" x14ac:dyDescent="0.45">
      <c r="A645">
        <v>1000643</v>
      </c>
      <c r="B645">
        <v>644</v>
      </c>
      <c r="C645" t="s">
        <v>78</v>
      </c>
      <c r="D645" t="s">
        <v>60</v>
      </c>
      <c r="E645" s="28">
        <v>4.3872207342966645</v>
      </c>
      <c r="G645" t="s">
        <v>55</v>
      </c>
      <c r="H645">
        <v>14</v>
      </c>
    </row>
    <row r="646" spans="1:8" x14ac:dyDescent="0.45">
      <c r="A646">
        <v>1000644</v>
      </c>
      <c r="B646">
        <v>645</v>
      </c>
      <c r="C646" t="s">
        <v>77</v>
      </c>
      <c r="D646" t="s">
        <v>60</v>
      </c>
      <c r="E646" s="28">
        <v>2.9803911092744571</v>
      </c>
      <c r="G646" t="s">
        <v>57</v>
      </c>
      <c r="H646">
        <v>5</v>
      </c>
    </row>
    <row r="647" spans="1:8" x14ac:dyDescent="0.45">
      <c r="A647">
        <v>1000645</v>
      </c>
      <c r="B647">
        <v>646</v>
      </c>
      <c r="C647" t="s">
        <v>77</v>
      </c>
      <c r="D647" t="s">
        <v>62</v>
      </c>
      <c r="E647" s="28">
        <v>5.5844946923023473</v>
      </c>
      <c r="G647" t="s">
        <v>65</v>
      </c>
      <c r="H647">
        <v>4</v>
      </c>
    </row>
    <row r="648" spans="1:8" x14ac:dyDescent="0.45">
      <c r="A648">
        <v>1000646</v>
      </c>
      <c r="B648">
        <v>647</v>
      </c>
      <c r="C648" t="s">
        <v>78</v>
      </c>
      <c r="D648" t="s">
        <v>60</v>
      </c>
      <c r="E648" s="28">
        <v>3.8443508180151449</v>
      </c>
      <c r="G648" t="s">
        <v>65</v>
      </c>
      <c r="H648">
        <v>2</v>
      </c>
    </row>
    <row r="649" spans="1:8" x14ac:dyDescent="0.45">
      <c r="A649">
        <v>1000647</v>
      </c>
      <c r="B649">
        <v>648</v>
      </c>
      <c r="C649" t="s">
        <v>77</v>
      </c>
      <c r="D649" t="s">
        <v>62</v>
      </c>
      <c r="E649" s="28">
        <v>5.502976244696943</v>
      </c>
      <c r="G649" t="s">
        <v>58</v>
      </c>
      <c r="H649">
        <v>2</v>
      </c>
    </row>
    <row r="650" spans="1:8" x14ac:dyDescent="0.45">
      <c r="A650">
        <v>1000648</v>
      </c>
      <c r="B650">
        <v>649</v>
      </c>
      <c r="C650" t="s">
        <v>78</v>
      </c>
      <c r="D650" t="s">
        <v>60</v>
      </c>
      <c r="E650" s="28">
        <v>3.4998905042275039</v>
      </c>
      <c r="G650" t="s">
        <v>55</v>
      </c>
      <c r="H650">
        <v>2</v>
      </c>
    </row>
    <row r="651" spans="1:8" x14ac:dyDescent="0.45">
      <c r="A651">
        <v>1000649</v>
      </c>
      <c r="B651">
        <v>650</v>
      </c>
      <c r="C651" t="s">
        <v>77</v>
      </c>
      <c r="D651" t="s">
        <v>62</v>
      </c>
      <c r="E651" s="28">
        <v>5.2230818594834219</v>
      </c>
      <c r="G651" t="s">
        <v>55</v>
      </c>
      <c r="H651">
        <v>6</v>
      </c>
    </row>
    <row r="652" spans="1:8" x14ac:dyDescent="0.45">
      <c r="A652">
        <v>1000650</v>
      </c>
      <c r="B652">
        <v>651</v>
      </c>
      <c r="C652" t="s">
        <v>77</v>
      </c>
      <c r="D652" t="s">
        <v>63</v>
      </c>
      <c r="E652" s="28">
        <v>5.5416892899397876</v>
      </c>
      <c r="G652" t="s">
        <v>55</v>
      </c>
      <c r="H652">
        <v>7</v>
      </c>
    </row>
    <row r="653" spans="1:8" x14ac:dyDescent="0.45">
      <c r="A653">
        <v>1000651</v>
      </c>
      <c r="B653">
        <v>652</v>
      </c>
      <c r="C653" t="s">
        <v>78</v>
      </c>
      <c r="D653" t="s">
        <v>63</v>
      </c>
      <c r="E653" s="28">
        <v>5.7627282668831858</v>
      </c>
      <c r="G653" t="s">
        <v>53</v>
      </c>
      <c r="H653">
        <v>10</v>
      </c>
    </row>
    <row r="654" spans="1:8" x14ac:dyDescent="0.45">
      <c r="A654">
        <v>1000652</v>
      </c>
      <c r="B654">
        <v>653</v>
      </c>
      <c r="C654" t="s">
        <v>77</v>
      </c>
      <c r="D654" t="s">
        <v>63</v>
      </c>
      <c r="E654" s="28">
        <v>3.2800561356941671</v>
      </c>
      <c r="G654" t="s">
        <v>55</v>
      </c>
      <c r="H654">
        <v>2</v>
      </c>
    </row>
    <row r="655" spans="1:8" x14ac:dyDescent="0.45">
      <c r="A655">
        <v>1000653</v>
      </c>
      <c r="B655">
        <v>654</v>
      </c>
      <c r="C655" t="s">
        <v>77</v>
      </c>
      <c r="D655" t="s">
        <v>60</v>
      </c>
      <c r="E655" s="28">
        <v>4.4313539900454062</v>
      </c>
      <c r="G655" t="s">
        <v>55</v>
      </c>
      <c r="H655">
        <v>18</v>
      </c>
    </row>
    <row r="656" spans="1:8" x14ac:dyDescent="0.45">
      <c r="A656">
        <v>1000654</v>
      </c>
      <c r="B656">
        <v>655</v>
      </c>
      <c r="C656" t="s">
        <v>77</v>
      </c>
      <c r="D656" t="s">
        <v>62</v>
      </c>
      <c r="E656" s="28">
        <v>5.9968641141477548</v>
      </c>
      <c r="G656" t="s">
        <v>56</v>
      </c>
      <c r="H656">
        <v>1</v>
      </c>
    </row>
    <row r="657" spans="1:8" x14ac:dyDescent="0.45">
      <c r="A657">
        <v>1000655</v>
      </c>
      <c r="B657">
        <v>656</v>
      </c>
      <c r="C657" t="s">
        <v>78</v>
      </c>
      <c r="D657" t="s">
        <v>62</v>
      </c>
      <c r="E657" s="28">
        <v>4.5146316767171024</v>
      </c>
      <c r="G657" t="s">
        <v>53</v>
      </c>
      <c r="H657">
        <v>4</v>
      </c>
    </row>
    <row r="658" spans="1:8" x14ac:dyDescent="0.45">
      <c r="A658">
        <v>1000656</v>
      </c>
      <c r="B658">
        <v>657</v>
      </c>
      <c r="C658" t="s">
        <v>78</v>
      </c>
      <c r="D658" t="s">
        <v>60</v>
      </c>
      <c r="E658" s="28">
        <v>5.5766518425203788</v>
      </c>
      <c r="G658" t="s">
        <v>59</v>
      </c>
      <c r="H658">
        <v>14</v>
      </c>
    </row>
    <row r="659" spans="1:8" x14ac:dyDescent="0.45">
      <c r="A659">
        <v>1000657</v>
      </c>
      <c r="B659">
        <v>658</v>
      </c>
      <c r="C659" t="s">
        <v>77</v>
      </c>
      <c r="D659" t="s">
        <v>63</v>
      </c>
      <c r="E659" s="28">
        <v>4.94645743165903</v>
      </c>
      <c r="G659" t="s">
        <v>59</v>
      </c>
      <c r="H659">
        <v>9</v>
      </c>
    </row>
    <row r="660" spans="1:8" x14ac:dyDescent="0.45">
      <c r="A660">
        <v>1000658</v>
      </c>
      <c r="B660">
        <v>659</v>
      </c>
      <c r="C660" t="s">
        <v>77</v>
      </c>
      <c r="D660" t="s">
        <v>62</v>
      </c>
      <c r="E660" s="28">
        <v>4.8030478595279984</v>
      </c>
      <c r="G660" t="s">
        <v>58</v>
      </c>
      <c r="H660">
        <v>18</v>
      </c>
    </row>
    <row r="661" spans="1:8" x14ac:dyDescent="0.45">
      <c r="A661">
        <v>1000659</v>
      </c>
      <c r="B661">
        <v>660</v>
      </c>
      <c r="C661" t="s">
        <v>77</v>
      </c>
      <c r="D661" t="s">
        <v>63</v>
      </c>
      <c r="E661" s="28">
        <v>4.9938339928087014</v>
      </c>
      <c r="G661" t="s">
        <v>55</v>
      </c>
      <c r="H661">
        <v>5</v>
      </c>
    </row>
    <row r="662" spans="1:8" x14ac:dyDescent="0.45">
      <c r="A662">
        <v>1000660</v>
      </c>
      <c r="B662">
        <v>661</v>
      </c>
      <c r="C662" t="s">
        <v>78</v>
      </c>
      <c r="D662" t="s">
        <v>62</v>
      </c>
      <c r="E662" s="28">
        <v>4.5232419241196391</v>
      </c>
      <c r="G662" t="s">
        <v>64</v>
      </c>
      <c r="H662">
        <v>18</v>
      </c>
    </row>
    <row r="663" spans="1:8" x14ac:dyDescent="0.45">
      <c r="A663">
        <v>1000661</v>
      </c>
      <c r="B663">
        <v>662</v>
      </c>
      <c r="C663" t="s">
        <v>78</v>
      </c>
      <c r="D663" t="s">
        <v>60</v>
      </c>
      <c r="E663" s="28">
        <v>7.7218809661199472</v>
      </c>
      <c r="G663" t="s">
        <v>56</v>
      </c>
      <c r="H663">
        <v>3</v>
      </c>
    </row>
    <row r="664" spans="1:8" x14ac:dyDescent="0.45">
      <c r="A664">
        <v>1000662</v>
      </c>
      <c r="B664">
        <v>663</v>
      </c>
      <c r="C664" t="s">
        <v>77</v>
      </c>
      <c r="D664" t="s">
        <v>60</v>
      </c>
      <c r="E664" s="28">
        <v>4.3555019884916781</v>
      </c>
      <c r="G664" t="s">
        <v>56</v>
      </c>
      <c r="H664">
        <v>5</v>
      </c>
    </row>
    <row r="665" spans="1:8" x14ac:dyDescent="0.45">
      <c r="A665">
        <v>1000663</v>
      </c>
      <c r="B665">
        <v>664</v>
      </c>
      <c r="C665" t="s">
        <v>77</v>
      </c>
      <c r="D665" t="s">
        <v>62</v>
      </c>
      <c r="E665" s="28">
        <v>5.6349593370017681</v>
      </c>
      <c r="G665" t="s">
        <v>56</v>
      </c>
      <c r="H665">
        <v>19</v>
      </c>
    </row>
    <row r="666" spans="1:8" x14ac:dyDescent="0.45">
      <c r="A666">
        <v>1000664</v>
      </c>
      <c r="B666">
        <v>665</v>
      </c>
      <c r="C666" t="s">
        <v>77</v>
      </c>
      <c r="D666" t="s">
        <v>60</v>
      </c>
      <c r="E666" s="28">
        <v>3.8126330251806171</v>
      </c>
      <c r="G666" t="s">
        <v>58</v>
      </c>
      <c r="H666">
        <v>20</v>
      </c>
    </row>
    <row r="667" spans="1:8" x14ac:dyDescent="0.45">
      <c r="A667">
        <v>1000665</v>
      </c>
      <c r="B667">
        <v>666</v>
      </c>
      <c r="C667" t="s">
        <v>77</v>
      </c>
      <c r="D667" t="s">
        <v>62</v>
      </c>
      <c r="E667" s="28">
        <v>4.0455763422361288</v>
      </c>
      <c r="G667" t="s">
        <v>55</v>
      </c>
      <c r="H667">
        <v>14</v>
      </c>
    </row>
    <row r="668" spans="1:8" x14ac:dyDescent="0.45">
      <c r="A668">
        <v>1000666</v>
      </c>
      <c r="B668">
        <v>667</v>
      </c>
      <c r="C668" t="s">
        <v>77</v>
      </c>
      <c r="D668" t="s">
        <v>62</v>
      </c>
      <c r="E668" s="28">
        <v>4.2065505662029645</v>
      </c>
      <c r="G668" t="s">
        <v>65</v>
      </c>
      <c r="H668">
        <v>17</v>
      </c>
    </row>
    <row r="669" spans="1:8" x14ac:dyDescent="0.45">
      <c r="A669">
        <v>1000667</v>
      </c>
      <c r="B669">
        <v>668</v>
      </c>
      <c r="C669" t="s">
        <v>78</v>
      </c>
      <c r="D669" t="s">
        <v>60</v>
      </c>
      <c r="E669" s="28">
        <v>3.6864106437905764</v>
      </c>
      <c r="G669" t="s">
        <v>56</v>
      </c>
      <c r="H669">
        <v>12</v>
      </c>
    </row>
    <row r="670" spans="1:8" x14ac:dyDescent="0.45">
      <c r="A670">
        <v>1000668</v>
      </c>
      <c r="B670">
        <v>669</v>
      </c>
      <c r="C670" t="s">
        <v>78</v>
      </c>
      <c r="D670" t="s">
        <v>60</v>
      </c>
      <c r="E670" s="28">
        <v>4.0970662036275867</v>
      </c>
      <c r="G670" t="s">
        <v>59</v>
      </c>
      <c r="H670">
        <v>19</v>
      </c>
    </row>
    <row r="671" spans="1:8" x14ac:dyDescent="0.45">
      <c r="A671">
        <v>1000669</v>
      </c>
      <c r="B671">
        <v>670</v>
      </c>
      <c r="C671" t="s">
        <v>77</v>
      </c>
      <c r="D671" t="s">
        <v>62</v>
      </c>
      <c r="E671" s="28">
        <v>5.7374795446911211</v>
      </c>
      <c r="G671" t="s">
        <v>58</v>
      </c>
      <c r="H671">
        <v>16</v>
      </c>
    </row>
    <row r="672" spans="1:8" x14ac:dyDescent="0.45">
      <c r="A672">
        <v>1000670</v>
      </c>
      <c r="B672">
        <v>671</v>
      </c>
      <c r="C672" t="s">
        <v>77</v>
      </c>
      <c r="D672" t="s">
        <v>62</v>
      </c>
      <c r="E672" s="28">
        <v>5.6610754119010638</v>
      </c>
      <c r="G672" t="s">
        <v>65</v>
      </c>
      <c r="H672">
        <v>1</v>
      </c>
    </row>
    <row r="673" spans="1:8" x14ac:dyDescent="0.45">
      <c r="A673">
        <v>1000671</v>
      </c>
      <c r="B673">
        <v>672</v>
      </c>
      <c r="C673" t="s">
        <v>77</v>
      </c>
      <c r="D673" t="s">
        <v>62</v>
      </c>
      <c r="E673" s="28">
        <v>5.1952638349476166</v>
      </c>
      <c r="G673" t="s">
        <v>56</v>
      </c>
      <c r="H673">
        <v>13</v>
      </c>
    </row>
    <row r="674" spans="1:8" x14ac:dyDescent="0.45">
      <c r="A674">
        <v>1000672</v>
      </c>
      <c r="B674">
        <v>673</v>
      </c>
      <c r="C674" t="s">
        <v>77</v>
      </c>
      <c r="D674" t="s">
        <v>63</v>
      </c>
      <c r="E674" s="28">
        <v>5.4945094366382987</v>
      </c>
      <c r="G674" t="s">
        <v>56</v>
      </c>
      <c r="H674">
        <v>10</v>
      </c>
    </row>
    <row r="675" spans="1:8" x14ac:dyDescent="0.45">
      <c r="A675">
        <v>1000673</v>
      </c>
      <c r="B675">
        <v>674</v>
      </c>
      <c r="C675" t="s">
        <v>78</v>
      </c>
      <c r="D675" t="s">
        <v>62</v>
      </c>
      <c r="E675" s="28">
        <v>5.900276148046717</v>
      </c>
      <c r="G675" t="s">
        <v>55</v>
      </c>
      <c r="H675">
        <v>11</v>
      </c>
    </row>
    <row r="676" spans="1:8" x14ac:dyDescent="0.45">
      <c r="A676">
        <v>1000674</v>
      </c>
      <c r="B676">
        <v>675</v>
      </c>
      <c r="C676" t="s">
        <v>77</v>
      </c>
      <c r="D676" t="s">
        <v>60</v>
      </c>
      <c r="E676" s="28">
        <v>5.9533235396253623</v>
      </c>
      <c r="G676" t="s">
        <v>54</v>
      </c>
      <c r="H676">
        <v>11</v>
      </c>
    </row>
    <row r="677" spans="1:8" x14ac:dyDescent="0.45">
      <c r="A677">
        <v>1000675</v>
      </c>
      <c r="B677">
        <v>676</v>
      </c>
      <c r="C677" t="s">
        <v>77</v>
      </c>
      <c r="D677" t="s">
        <v>60</v>
      </c>
      <c r="E677" s="28">
        <v>5.2621176547587689</v>
      </c>
      <c r="G677" t="s">
        <v>53</v>
      </c>
      <c r="H677">
        <v>5</v>
      </c>
    </row>
    <row r="678" spans="1:8" x14ac:dyDescent="0.45">
      <c r="A678">
        <v>1000676</v>
      </c>
      <c r="B678">
        <v>677</v>
      </c>
      <c r="C678" t="s">
        <v>77</v>
      </c>
      <c r="D678" t="s">
        <v>62</v>
      </c>
      <c r="E678" s="28">
        <v>4.6186896274686458</v>
      </c>
      <c r="G678" t="s">
        <v>56</v>
      </c>
      <c r="H678">
        <v>9</v>
      </c>
    </row>
    <row r="679" spans="1:8" x14ac:dyDescent="0.45">
      <c r="A679">
        <v>1000677</v>
      </c>
      <c r="B679">
        <v>678</v>
      </c>
      <c r="C679" t="s">
        <v>77</v>
      </c>
      <c r="D679" t="s">
        <v>63</v>
      </c>
      <c r="E679" s="28">
        <v>3.853891445410544</v>
      </c>
      <c r="G679" t="s">
        <v>59</v>
      </c>
      <c r="H679">
        <v>14</v>
      </c>
    </row>
    <row r="680" spans="1:8" x14ac:dyDescent="0.45">
      <c r="A680">
        <v>1000678</v>
      </c>
      <c r="B680">
        <v>679</v>
      </c>
      <c r="C680" t="s">
        <v>77</v>
      </c>
      <c r="D680" t="s">
        <v>60</v>
      </c>
      <c r="E680" s="28">
        <v>4.5035429414383241</v>
      </c>
      <c r="G680" t="s">
        <v>55</v>
      </c>
      <c r="H680">
        <v>11</v>
      </c>
    </row>
    <row r="681" spans="1:8" x14ac:dyDescent="0.45">
      <c r="A681">
        <v>1000679</v>
      </c>
      <c r="B681">
        <v>680</v>
      </c>
      <c r="C681" t="s">
        <v>77</v>
      </c>
      <c r="D681" t="s">
        <v>62</v>
      </c>
      <c r="E681" s="28">
        <v>5.837030187437521</v>
      </c>
      <c r="G681" t="s">
        <v>55</v>
      </c>
      <c r="H681">
        <v>15</v>
      </c>
    </row>
    <row r="682" spans="1:8" x14ac:dyDescent="0.45">
      <c r="A682">
        <v>1000680</v>
      </c>
      <c r="B682">
        <v>681</v>
      </c>
      <c r="C682" t="s">
        <v>77</v>
      </c>
      <c r="D682" t="s">
        <v>60</v>
      </c>
      <c r="E682" s="28">
        <v>2.6305725649260299</v>
      </c>
      <c r="G682" t="s">
        <v>65</v>
      </c>
      <c r="H682">
        <v>20</v>
      </c>
    </row>
    <row r="683" spans="1:8" x14ac:dyDescent="0.45">
      <c r="A683">
        <v>1000681</v>
      </c>
      <c r="B683">
        <v>682</v>
      </c>
      <c r="C683" t="s">
        <v>77</v>
      </c>
      <c r="D683" t="s">
        <v>62</v>
      </c>
      <c r="E683" s="28">
        <v>3.5995181728450554</v>
      </c>
      <c r="G683" t="s">
        <v>56</v>
      </c>
      <c r="H683">
        <v>14</v>
      </c>
    </row>
    <row r="684" spans="1:8" x14ac:dyDescent="0.45">
      <c r="A684">
        <v>1000682</v>
      </c>
      <c r="B684">
        <v>683</v>
      </c>
      <c r="C684" t="s">
        <v>77</v>
      </c>
      <c r="D684" t="s">
        <v>61</v>
      </c>
      <c r="E684" s="28">
        <v>4.6988219979652559</v>
      </c>
      <c r="G684" t="s">
        <v>56</v>
      </c>
      <c r="H684">
        <v>18</v>
      </c>
    </row>
    <row r="685" spans="1:8" x14ac:dyDescent="0.45">
      <c r="A685">
        <v>1000683</v>
      </c>
      <c r="B685">
        <v>684</v>
      </c>
      <c r="C685" t="s">
        <v>77</v>
      </c>
      <c r="D685" t="s">
        <v>61</v>
      </c>
      <c r="E685" s="28">
        <v>3.9908224217213233</v>
      </c>
      <c r="G685" t="s">
        <v>53</v>
      </c>
      <c r="H685">
        <v>20</v>
      </c>
    </row>
    <row r="686" spans="1:8" x14ac:dyDescent="0.45">
      <c r="A686">
        <v>1000684</v>
      </c>
      <c r="B686">
        <v>685</v>
      </c>
      <c r="C686" t="s">
        <v>78</v>
      </c>
      <c r="D686" t="s">
        <v>62</v>
      </c>
      <c r="E686" s="28">
        <v>5.2441365705019773</v>
      </c>
      <c r="G686" t="s">
        <v>59</v>
      </c>
      <c r="H686">
        <v>1</v>
      </c>
    </row>
  </sheetData>
  <conditionalFormatting sqref="M7:M20">
    <cfRule type="containsText" dxfId="1" priority="3" operator="containsText" text="Yes">
      <formula>NOT(ISERROR(SEARCH("Yes",M7)))</formula>
    </cfRule>
    <cfRule type="containsText" dxfId="0" priority="4" operator="containsText" text="No">
      <formula>NOT(ISERROR(SEARCH("No",M7)))</formula>
    </cfRule>
  </conditionalFormatting>
  <dataValidations count="1">
    <dataValidation type="list" allowBlank="1" showInputMessage="1" showErrorMessage="1" sqref="K4">
      <formula1>"Yes,No"</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AD22"/>
  <sheetViews>
    <sheetView workbookViewId="0">
      <selection activeCell="A25" sqref="A25"/>
    </sheetView>
  </sheetViews>
  <sheetFormatPr defaultColWidth="10.73046875" defaultRowHeight="14.25" x14ac:dyDescent="0.45"/>
  <cols>
    <col min="1" max="1" width="10.19921875" bestFit="1" customWidth="1"/>
    <col min="2" max="2" width="8" bestFit="1" customWidth="1"/>
    <col min="3" max="3" width="5.59765625" bestFit="1" customWidth="1"/>
    <col min="4" max="4" width="7.3984375" bestFit="1" customWidth="1"/>
    <col min="5" max="5" width="9.265625" bestFit="1" customWidth="1"/>
    <col min="6" max="6" width="11.59765625" bestFit="1" customWidth="1"/>
    <col min="7" max="7" width="4.06640625" bestFit="1" customWidth="1"/>
    <col min="8" max="8" width="7.9296875" bestFit="1" customWidth="1"/>
    <col min="9" max="9" width="8.1328125" bestFit="1" customWidth="1"/>
    <col min="10" max="10" width="8.06640625" bestFit="1" customWidth="1"/>
    <col min="11" max="11" width="11.73046875" bestFit="1" customWidth="1"/>
    <col min="12" max="12" width="8.59765625" bestFit="1" customWidth="1"/>
    <col min="13" max="13" width="9.9296875" bestFit="1" customWidth="1"/>
    <col min="14" max="14" width="9.6640625" bestFit="1" customWidth="1"/>
    <col min="15" max="15" width="5.86328125" bestFit="1" customWidth="1"/>
    <col min="16" max="16" width="8.53125" bestFit="1" customWidth="1"/>
    <col min="17" max="17" width="5.796875" bestFit="1" customWidth="1"/>
    <col min="18" max="18" width="5.86328125" bestFit="1" customWidth="1"/>
    <col min="19" max="19" width="5.19921875" bestFit="1" customWidth="1"/>
    <col min="20" max="20" width="5" bestFit="1" customWidth="1"/>
    <col min="21" max="21" width="7.53125" bestFit="1" customWidth="1"/>
    <col min="22" max="22" width="6.53125" bestFit="1" customWidth="1"/>
    <col min="23" max="23" width="10.3984375" bestFit="1" customWidth="1"/>
    <col min="24" max="24" width="6.53125" bestFit="1" customWidth="1"/>
    <col min="25" max="25" width="7.86328125" bestFit="1" customWidth="1"/>
    <col min="26" max="26" width="9.46484375" bestFit="1" customWidth="1"/>
    <col min="27" max="27" width="8.46484375" bestFit="1" customWidth="1"/>
    <col min="28" max="28" width="12.33203125" bestFit="1" customWidth="1"/>
    <col min="29" max="29" width="8.46484375" bestFit="1" customWidth="1"/>
    <col min="30" max="30" width="9.796875" bestFit="1" customWidth="1"/>
    <col min="31" max="34" width="12" bestFit="1" customWidth="1"/>
    <col min="35" max="43" width="12.73046875" customWidth="1"/>
  </cols>
  <sheetData>
    <row r="1" spans="1:30" x14ac:dyDescent="0.45">
      <c r="A1" s="35" t="s">
        <v>2</v>
      </c>
      <c r="B1" s="11" t="s">
        <v>41</v>
      </c>
      <c r="C1" s="11" t="s">
        <v>26</v>
      </c>
      <c r="D1" s="11" t="s">
        <v>25</v>
      </c>
      <c r="E1" s="11" t="s">
        <v>27</v>
      </c>
      <c r="F1" s="11" t="s">
        <v>28</v>
      </c>
      <c r="G1" s="29" t="s">
        <v>55</v>
      </c>
      <c r="H1" s="29" t="s">
        <v>56</v>
      </c>
      <c r="I1" s="29" t="s">
        <v>65</v>
      </c>
      <c r="J1" s="29" t="s">
        <v>58</v>
      </c>
      <c r="K1" s="29" t="s">
        <v>53</v>
      </c>
      <c r="L1" s="29" t="s">
        <v>59</v>
      </c>
      <c r="M1" s="29" t="s">
        <v>57</v>
      </c>
      <c r="N1" s="29" t="s">
        <v>54</v>
      </c>
      <c r="O1" s="29" t="s">
        <v>64</v>
      </c>
      <c r="P1" s="30" t="s">
        <v>60</v>
      </c>
      <c r="Q1" s="30" t="s">
        <v>61</v>
      </c>
      <c r="R1" s="30" t="s">
        <v>62</v>
      </c>
      <c r="S1" s="30" t="s">
        <v>63</v>
      </c>
      <c r="U1" t="s">
        <v>66</v>
      </c>
      <c r="V1" t="s">
        <v>67</v>
      </c>
      <c r="W1" t="s">
        <v>68</v>
      </c>
      <c r="X1" t="s">
        <v>69</v>
      </c>
      <c r="Y1" t="s">
        <v>70</v>
      </c>
      <c r="Z1" t="s">
        <v>71</v>
      </c>
      <c r="AA1" t="s">
        <v>72</v>
      </c>
      <c r="AB1" t="s">
        <v>73</v>
      </c>
      <c r="AC1" t="s">
        <v>74</v>
      </c>
      <c r="AD1" t="s">
        <v>75</v>
      </c>
    </row>
    <row r="2" spans="1:30" x14ac:dyDescent="0.45">
      <c r="A2" s="33" t="s">
        <v>48</v>
      </c>
      <c r="B2" s="31">
        <v>685</v>
      </c>
      <c r="C2" s="31">
        <v>562</v>
      </c>
      <c r="D2" s="31">
        <v>123</v>
      </c>
      <c r="E2" s="32">
        <v>5.14</v>
      </c>
      <c r="F2" s="32">
        <v>1.26</v>
      </c>
      <c r="G2" s="31">
        <v>201</v>
      </c>
      <c r="H2" s="31">
        <v>111</v>
      </c>
      <c r="I2" s="31">
        <v>47</v>
      </c>
      <c r="J2" s="31">
        <v>64</v>
      </c>
      <c r="K2" s="31">
        <v>82</v>
      </c>
      <c r="L2" s="31">
        <v>51</v>
      </c>
      <c r="M2" s="31">
        <v>84</v>
      </c>
      <c r="N2" s="31">
        <v>20</v>
      </c>
      <c r="O2" s="31">
        <v>24</v>
      </c>
      <c r="P2" s="31">
        <v>329</v>
      </c>
      <c r="Q2" s="31">
        <v>64</v>
      </c>
      <c r="R2" s="31">
        <v>151</v>
      </c>
      <c r="S2" s="31">
        <v>139</v>
      </c>
    </row>
    <row r="3" spans="1:30" x14ac:dyDescent="0.45">
      <c r="A3" s="34">
        <v>1</v>
      </c>
      <c r="B3">
        <v>34</v>
      </c>
      <c r="C3">
        <v>28</v>
      </c>
      <c r="D3">
        <v>6</v>
      </c>
      <c r="E3" s="28">
        <v>5.15</v>
      </c>
      <c r="F3" s="28">
        <v>1.17</v>
      </c>
      <c r="G3">
        <v>10</v>
      </c>
      <c r="H3">
        <v>5</v>
      </c>
      <c r="I3">
        <v>2</v>
      </c>
      <c r="J3">
        <v>3</v>
      </c>
      <c r="K3">
        <v>4</v>
      </c>
      <c r="L3">
        <v>3</v>
      </c>
      <c r="M3">
        <v>4</v>
      </c>
      <c r="N3">
        <v>1</v>
      </c>
      <c r="O3">
        <v>2</v>
      </c>
      <c r="P3">
        <v>17</v>
      </c>
      <c r="Q3">
        <v>4</v>
      </c>
      <c r="R3">
        <v>7</v>
      </c>
      <c r="S3">
        <v>6</v>
      </c>
      <c r="U3">
        <v>3.4</v>
      </c>
      <c r="V3">
        <v>4.49</v>
      </c>
      <c r="W3">
        <v>5.18</v>
      </c>
      <c r="X3">
        <v>5.81</v>
      </c>
      <c r="Y3">
        <v>8.9</v>
      </c>
      <c r="Z3">
        <v>3.4</v>
      </c>
      <c r="AA3">
        <v>1.0900000000000001</v>
      </c>
      <c r="AB3">
        <v>0.69</v>
      </c>
      <c r="AC3">
        <v>0.63</v>
      </c>
      <c r="AD3">
        <v>3.09</v>
      </c>
    </row>
    <row r="4" spans="1:30" x14ac:dyDescent="0.45">
      <c r="A4" s="34">
        <v>2</v>
      </c>
      <c r="B4">
        <v>34</v>
      </c>
      <c r="C4">
        <v>28</v>
      </c>
      <c r="D4">
        <v>6</v>
      </c>
      <c r="E4" s="28">
        <v>5.1100000000000003</v>
      </c>
      <c r="F4" s="28">
        <v>1.21</v>
      </c>
      <c r="G4">
        <v>10</v>
      </c>
      <c r="H4">
        <v>5</v>
      </c>
      <c r="I4">
        <v>4</v>
      </c>
      <c r="J4">
        <v>3</v>
      </c>
      <c r="K4">
        <v>4</v>
      </c>
      <c r="L4">
        <v>2</v>
      </c>
      <c r="M4">
        <v>4</v>
      </c>
      <c r="N4">
        <v>1</v>
      </c>
      <c r="O4">
        <v>1</v>
      </c>
      <c r="P4">
        <v>17</v>
      </c>
      <c r="Q4">
        <v>3</v>
      </c>
      <c r="R4">
        <v>8</v>
      </c>
      <c r="S4">
        <v>6</v>
      </c>
      <c r="U4">
        <v>3.08</v>
      </c>
      <c r="V4">
        <v>4.0199999999999996</v>
      </c>
      <c r="W4">
        <v>5.47</v>
      </c>
      <c r="X4">
        <v>6.11</v>
      </c>
      <c r="Y4">
        <v>6.64</v>
      </c>
      <c r="Z4">
        <v>3.08</v>
      </c>
      <c r="AA4">
        <v>0.94</v>
      </c>
      <c r="AB4">
        <v>1.45</v>
      </c>
      <c r="AC4">
        <v>0.64</v>
      </c>
      <c r="AD4">
        <v>0.53</v>
      </c>
    </row>
    <row r="5" spans="1:30" x14ac:dyDescent="0.45">
      <c r="A5" s="34">
        <v>3</v>
      </c>
      <c r="B5">
        <v>34</v>
      </c>
      <c r="C5">
        <v>27</v>
      </c>
      <c r="D5">
        <v>7</v>
      </c>
      <c r="E5" s="28">
        <v>5.17</v>
      </c>
      <c r="F5" s="28">
        <v>1.35</v>
      </c>
      <c r="G5">
        <v>10</v>
      </c>
      <c r="H5">
        <v>5</v>
      </c>
      <c r="I5">
        <v>2</v>
      </c>
      <c r="J5">
        <v>5</v>
      </c>
      <c r="K5">
        <v>4</v>
      </c>
      <c r="L5">
        <v>2</v>
      </c>
      <c r="M5">
        <v>4</v>
      </c>
      <c r="N5">
        <v>1</v>
      </c>
      <c r="O5">
        <v>1</v>
      </c>
      <c r="P5">
        <v>17</v>
      </c>
      <c r="Q5">
        <v>3</v>
      </c>
      <c r="R5">
        <v>8</v>
      </c>
      <c r="S5">
        <v>6</v>
      </c>
      <c r="U5">
        <v>3.25</v>
      </c>
      <c r="V5">
        <v>4.1500000000000004</v>
      </c>
      <c r="W5">
        <v>5.43</v>
      </c>
      <c r="X5">
        <v>5.95</v>
      </c>
      <c r="Y5">
        <v>7.72</v>
      </c>
      <c r="Z5">
        <v>3.25</v>
      </c>
      <c r="AA5">
        <v>0.9</v>
      </c>
      <c r="AB5">
        <v>1.28</v>
      </c>
      <c r="AC5">
        <v>0.52</v>
      </c>
      <c r="AD5">
        <v>1.77</v>
      </c>
    </row>
    <row r="6" spans="1:30" x14ac:dyDescent="0.45">
      <c r="A6" s="34">
        <v>4</v>
      </c>
      <c r="B6">
        <v>34</v>
      </c>
      <c r="C6">
        <v>28</v>
      </c>
      <c r="D6">
        <v>6</v>
      </c>
      <c r="E6" s="28">
        <v>5.13</v>
      </c>
      <c r="F6" s="28">
        <v>1.29</v>
      </c>
      <c r="G6">
        <v>10</v>
      </c>
      <c r="H6">
        <v>5</v>
      </c>
      <c r="I6">
        <v>3</v>
      </c>
      <c r="J6">
        <v>3</v>
      </c>
      <c r="K6">
        <v>4</v>
      </c>
      <c r="L6">
        <v>3</v>
      </c>
      <c r="M6">
        <v>4</v>
      </c>
      <c r="N6">
        <v>1</v>
      </c>
      <c r="O6">
        <v>1</v>
      </c>
      <c r="P6">
        <v>18</v>
      </c>
      <c r="Q6">
        <v>3</v>
      </c>
      <c r="R6">
        <v>7</v>
      </c>
      <c r="S6">
        <v>6</v>
      </c>
      <c r="U6">
        <v>3.34</v>
      </c>
      <c r="V6">
        <v>4.6900000000000004</v>
      </c>
      <c r="W6">
        <v>5.07</v>
      </c>
      <c r="X6">
        <v>5.43</v>
      </c>
      <c r="Y6">
        <v>8.9</v>
      </c>
      <c r="Z6">
        <v>3.34</v>
      </c>
      <c r="AA6">
        <v>1.36</v>
      </c>
      <c r="AB6">
        <v>0.38</v>
      </c>
      <c r="AC6">
        <v>0.36</v>
      </c>
      <c r="AD6">
        <v>3.47</v>
      </c>
    </row>
    <row r="7" spans="1:30" x14ac:dyDescent="0.45">
      <c r="A7" s="34">
        <v>5</v>
      </c>
      <c r="B7">
        <v>34</v>
      </c>
      <c r="C7">
        <v>28</v>
      </c>
      <c r="D7">
        <v>6</v>
      </c>
      <c r="E7" s="28">
        <v>5.16</v>
      </c>
      <c r="F7" s="28">
        <v>1.28</v>
      </c>
      <c r="G7">
        <v>10</v>
      </c>
      <c r="H7">
        <v>6</v>
      </c>
      <c r="I7">
        <v>2</v>
      </c>
      <c r="J7">
        <v>3</v>
      </c>
      <c r="K7">
        <v>4</v>
      </c>
      <c r="L7">
        <v>2</v>
      </c>
      <c r="M7">
        <v>5</v>
      </c>
      <c r="N7">
        <v>1</v>
      </c>
      <c r="O7">
        <v>1</v>
      </c>
      <c r="P7">
        <v>16</v>
      </c>
      <c r="Q7">
        <v>3</v>
      </c>
      <c r="R7">
        <v>7</v>
      </c>
      <c r="S7">
        <v>8</v>
      </c>
      <c r="U7">
        <v>2.31</v>
      </c>
      <c r="V7">
        <v>4.68</v>
      </c>
      <c r="W7">
        <v>5.17</v>
      </c>
      <c r="X7">
        <v>5.65</v>
      </c>
      <c r="Y7">
        <v>8</v>
      </c>
      <c r="Z7">
        <v>2.31</v>
      </c>
      <c r="AA7">
        <v>2.37</v>
      </c>
      <c r="AB7">
        <v>0.5</v>
      </c>
      <c r="AC7">
        <v>0.48</v>
      </c>
      <c r="AD7">
        <v>2.35</v>
      </c>
    </row>
    <row r="8" spans="1:30" x14ac:dyDescent="0.45">
      <c r="A8" s="34">
        <v>6</v>
      </c>
      <c r="B8">
        <v>34</v>
      </c>
      <c r="C8">
        <v>28</v>
      </c>
      <c r="D8">
        <v>6</v>
      </c>
      <c r="E8" s="28">
        <v>5.14</v>
      </c>
      <c r="F8" s="28">
        <v>1.17</v>
      </c>
      <c r="G8">
        <v>10</v>
      </c>
      <c r="H8">
        <v>5</v>
      </c>
      <c r="I8">
        <v>3</v>
      </c>
      <c r="J8">
        <v>3</v>
      </c>
      <c r="K8">
        <v>4</v>
      </c>
      <c r="L8">
        <v>3</v>
      </c>
      <c r="M8">
        <v>4</v>
      </c>
      <c r="N8">
        <v>1</v>
      </c>
      <c r="O8">
        <v>1</v>
      </c>
      <c r="P8">
        <v>16</v>
      </c>
      <c r="Q8">
        <v>3</v>
      </c>
      <c r="R8">
        <v>7</v>
      </c>
      <c r="S8">
        <v>8</v>
      </c>
      <c r="U8">
        <v>2.74</v>
      </c>
      <c r="V8">
        <v>4.5599999999999996</v>
      </c>
      <c r="W8">
        <v>5.29</v>
      </c>
      <c r="X8">
        <v>5.6</v>
      </c>
      <c r="Y8">
        <v>8.6</v>
      </c>
      <c r="Z8">
        <v>2.74</v>
      </c>
      <c r="AA8">
        <v>1.82</v>
      </c>
      <c r="AB8">
        <v>0.73</v>
      </c>
      <c r="AC8">
        <v>0.31</v>
      </c>
      <c r="AD8">
        <v>3</v>
      </c>
    </row>
    <row r="9" spans="1:30" x14ac:dyDescent="0.45">
      <c r="A9" s="34">
        <v>7</v>
      </c>
      <c r="B9">
        <v>34</v>
      </c>
      <c r="C9">
        <v>28</v>
      </c>
      <c r="D9">
        <v>6</v>
      </c>
      <c r="E9" s="28">
        <v>5.16</v>
      </c>
      <c r="F9" s="28">
        <v>1.31</v>
      </c>
      <c r="G9">
        <v>10</v>
      </c>
      <c r="H9">
        <v>5</v>
      </c>
      <c r="I9">
        <v>3</v>
      </c>
      <c r="J9">
        <v>3</v>
      </c>
      <c r="K9">
        <v>4</v>
      </c>
      <c r="L9">
        <v>2</v>
      </c>
      <c r="M9">
        <v>5</v>
      </c>
      <c r="N9">
        <v>1</v>
      </c>
      <c r="O9">
        <v>1</v>
      </c>
      <c r="P9">
        <v>16</v>
      </c>
      <c r="Q9">
        <v>3</v>
      </c>
      <c r="R9">
        <v>8</v>
      </c>
      <c r="S9">
        <v>7</v>
      </c>
      <c r="U9">
        <v>1.9</v>
      </c>
      <c r="V9">
        <v>4.55</v>
      </c>
      <c r="W9">
        <v>5.21</v>
      </c>
      <c r="X9">
        <v>5.79</v>
      </c>
      <c r="Y9">
        <v>7.7</v>
      </c>
      <c r="Z9">
        <v>1.9</v>
      </c>
      <c r="AA9">
        <v>2.65</v>
      </c>
      <c r="AB9">
        <v>0.66</v>
      </c>
      <c r="AC9">
        <v>0.57999999999999996</v>
      </c>
      <c r="AD9">
        <v>1.91</v>
      </c>
    </row>
    <row r="10" spans="1:30" x14ac:dyDescent="0.45">
      <c r="A10" s="34">
        <v>8</v>
      </c>
      <c r="B10">
        <v>34</v>
      </c>
      <c r="C10">
        <v>28</v>
      </c>
      <c r="D10">
        <v>6</v>
      </c>
      <c r="E10" s="28">
        <v>5.13</v>
      </c>
      <c r="F10" s="28">
        <v>1.35</v>
      </c>
      <c r="G10">
        <v>10</v>
      </c>
      <c r="H10">
        <v>5</v>
      </c>
      <c r="I10">
        <v>2</v>
      </c>
      <c r="J10">
        <v>3</v>
      </c>
      <c r="K10">
        <v>4</v>
      </c>
      <c r="L10">
        <v>4</v>
      </c>
      <c r="M10">
        <v>4</v>
      </c>
      <c r="N10">
        <v>1</v>
      </c>
      <c r="O10">
        <v>1</v>
      </c>
      <c r="P10">
        <v>17</v>
      </c>
      <c r="Q10">
        <v>3</v>
      </c>
      <c r="R10">
        <v>7</v>
      </c>
      <c r="S10">
        <v>6</v>
      </c>
      <c r="U10">
        <v>3.35</v>
      </c>
      <c r="V10">
        <v>4.46</v>
      </c>
      <c r="W10">
        <v>4.93</v>
      </c>
      <c r="X10">
        <v>5.44</v>
      </c>
      <c r="Y10">
        <v>8.8000000000000007</v>
      </c>
      <c r="Z10">
        <v>3.35</v>
      </c>
      <c r="AA10">
        <v>1.1100000000000001</v>
      </c>
      <c r="AB10">
        <v>0.47</v>
      </c>
      <c r="AC10">
        <v>0.51</v>
      </c>
      <c r="AD10">
        <v>3.36</v>
      </c>
    </row>
    <row r="11" spans="1:30" x14ac:dyDescent="0.45">
      <c r="A11" s="34">
        <v>9</v>
      </c>
      <c r="B11">
        <v>34</v>
      </c>
      <c r="C11">
        <v>28</v>
      </c>
      <c r="D11">
        <v>6</v>
      </c>
      <c r="E11" s="28">
        <v>5.13</v>
      </c>
      <c r="F11" s="28">
        <v>1.25</v>
      </c>
      <c r="G11">
        <v>10</v>
      </c>
      <c r="H11">
        <v>6</v>
      </c>
      <c r="I11">
        <v>2</v>
      </c>
      <c r="J11">
        <v>3</v>
      </c>
      <c r="K11">
        <v>4</v>
      </c>
      <c r="L11">
        <v>2</v>
      </c>
      <c r="M11">
        <v>5</v>
      </c>
      <c r="N11">
        <v>1</v>
      </c>
      <c r="O11">
        <v>1</v>
      </c>
      <c r="P11">
        <v>16</v>
      </c>
      <c r="Q11">
        <v>3</v>
      </c>
      <c r="R11">
        <v>8</v>
      </c>
      <c r="S11">
        <v>7</v>
      </c>
      <c r="U11">
        <v>2.94</v>
      </c>
      <c r="V11">
        <v>4.5</v>
      </c>
      <c r="W11">
        <v>4.84</v>
      </c>
      <c r="X11">
        <v>5.8</v>
      </c>
      <c r="Y11">
        <v>8.4</v>
      </c>
      <c r="Z11">
        <v>2.94</v>
      </c>
      <c r="AA11">
        <v>1.55</v>
      </c>
      <c r="AB11">
        <v>0.35</v>
      </c>
      <c r="AC11">
        <v>0.96</v>
      </c>
      <c r="AD11">
        <v>2.6</v>
      </c>
    </row>
    <row r="12" spans="1:30" x14ac:dyDescent="0.45">
      <c r="A12" s="34">
        <v>10</v>
      </c>
      <c r="B12">
        <v>34</v>
      </c>
      <c r="C12">
        <v>27</v>
      </c>
      <c r="D12">
        <v>7</v>
      </c>
      <c r="E12" s="28">
        <v>5.12</v>
      </c>
      <c r="F12" s="28">
        <v>1.1499999999999999</v>
      </c>
      <c r="G12">
        <v>10</v>
      </c>
      <c r="H12">
        <v>6</v>
      </c>
      <c r="I12">
        <v>2</v>
      </c>
      <c r="J12">
        <v>3</v>
      </c>
      <c r="K12">
        <v>4</v>
      </c>
      <c r="L12">
        <v>3</v>
      </c>
      <c r="M12">
        <v>4</v>
      </c>
      <c r="N12">
        <v>1</v>
      </c>
      <c r="O12">
        <v>1</v>
      </c>
      <c r="P12">
        <v>16</v>
      </c>
      <c r="Q12">
        <v>3</v>
      </c>
      <c r="R12">
        <v>8</v>
      </c>
      <c r="S12">
        <v>7</v>
      </c>
      <c r="U12">
        <v>3.49</v>
      </c>
      <c r="V12">
        <v>4.42</v>
      </c>
      <c r="W12">
        <v>5.21</v>
      </c>
      <c r="X12">
        <v>5.48</v>
      </c>
      <c r="Y12">
        <v>8.6999999999999993</v>
      </c>
      <c r="Z12">
        <v>3.49</v>
      </c>
      <c r="AA12">
        <v>0.93</v>
      </c>
      <c r="AB12">
        <v>0.79</v>
      </c>
      <c r="AC12">
        <v>0.27</v>
      </c>
      <c r="AD12">
        <v>3.22</v>
      </c>
    </row>
    <row r="13" spans="1:30" x14ac:dyDescent="0.45">
      <c r="A13" s="34">
        <v>11</v>
      </c>
      <c r="B13">
        <v>34</v>
      </c>
      <c r="C13">
        <v>28</v>
      </c>
      <c r="D13">
        <v>6</v>
      </c>
      <c r="E13" s="28">
        <v>5.1100000000000003</v>
      </c>
      <c r="F13" s="28">
        <v>1.17</v>
      </c>
      <c r="G13">
        <v>10</v>
      </c>
      <c r="H13">
        <v>5</v>
      </c>
      <c r="I13">
        <v>2</v>
      </c>
      <c r="J13">
        <v>3</v>
      </c>
      <c r="K13">
        <v>5</v>
      </c>
      <c r="L13">
        <v>2</v>
      </c>
      <c r="M13">
        <v>4</v>
      </c>
      <c r="N13">
        <v>1</v>
      </c>
      <c r="O13">
        <v>2</v>
      </c>
      <c r="P13">
        <v>16</v>
      </c>
      <c r="Q13">
        <v>3</v>
      </c>
      <c r="R13">
        <v>7</v>
      </c>
      <c r="S13">
        <v>8</v>
      </c>
      <c r="U13">
        <v>3.14</v>
      </c>
      <c r="V13">
        <v>4.0199999999999996</v>
      </c>
      <c r="W13">
        <v>5.53</v>
      </c>
      <c r="X13">
        <v>6.11</v>
      </c>
      <c r="Y13">
        <v>6.59</v>
      </c>
      <c r="Z13">
        <v>3.14</v>
      </c>
      <c r="AA13">
        <v>0.88</v>
      </c>
      <c r="AB13">
        <v>1.52</v>
      </c>
      <c r="AC13">
        <v>0.57999999999999996</v>
      </c>
      <c r="AD13">
        <v>0.48</v>
      </c>
    </row>
    <row r="14" spans="1:30" x14ac:dyDescent="0.45">
      <c r="A14" s="34">
        <v>12</v>
      </c>
      <c r="B14">
        <v>34</v>
      </c>
      <c r="C14">
        <v>28</v>
      </c>
      <c r="D14">
        <v>6</v>
      </c>
      <c r="E14" s="28">
        <v>5.14</v>
      </c>
      <c r="F14" s="28">
        <v>1.19</v>
      </c>
      <c r="G14">
        <v>10</v>
      </c>
      <c r="H14">
        <v>6</v>
      </c>
      <c r="I14">
        <v>2</v>
      </c>
      <c r="J14">
        <v>3</v>
      </c>
      <c r="K14">
        <v>4</v>
      </c>
      <c r="L14">
        <v>3</v>
      </c>
      <c r="M14">
        <v>4</v>
      </c>
      <c r="N14">
        <v>1</v>
      </c>
      <c r="O14">
        <v>1</v>
      </c>
      <c r="P14">
        <v>16</v>
      </c>
      <c r="Q14">
        <v>4</v>
      </c>
      <c r="R14">
        <v>7</v>
      </c>
      <c r="S14">
        <v>7</v>
      </c>
      <c r="U14">
        <v>2.56</v>
      </c>
      <c r="V14">
        <v>4.42</v>
      </c>
      <c r="W14">
        <v>4.8499999999999996</v>
      </c>
      <c r="X14">
        <v>5.88</v>
      </c>
      <c r="Y14">
        <v>8</v>
      </c>
      <c r="Z14">
        <v>2.56</v>
      </c>
      <c r="AA14">
        <v>1.86</v>
      </c>
      <c r="AB14">
        <v>0.43</v>
      </c>
      <c r="AC14">
        <v>1.04</v>
      </c>
      <c r="AD14">
        <v>2.12</v>
      </c>
    </row>
    <row r="15" spans="1:30" x14ac:dyDescent="0.45">
      <c r="A15" s="34">
        <v>13</v>
      </c>
      <c r="B15">
        <v>34</v>
      </c>
      <c r="C15">
        <v>28</v>
      </c>
      <c r="D15">
        <v>6</v>
      </c>
      <c r="E15" s="28">
        <v>5.17</v>
      </c>
      <c r="F15" s="28">
        <v>1.35</v>
      </c>
      <c r="G15">
        <v>10</v>
      </c>
      <c r="H15">
        <v>5</v>
      </c>
      <c r="I15">
        <v>2</v>
      </c>
      <c r="J15">
        <v>3</v>
      </c>
      <c r="K15">
        <v>4</v>
      </c>
      <c r="L15">
        <v>4</v>
      </c>
      <c r="M15">
        <v>4</v>
      </c>
      <c r="N15">
        <v>1</v>
      </c>
      <c r="O15">
        <v>1</v>
      </c>
      <c r="P15">
        <v>17</v>
      </c>
      <c r="Q15">
        <v>3</v>
      </c>
      <c r="R15">
        <v>8</v>
      </c>
      <c r="S15">
        <v>6</v>
      </c>
      <c r="U15">
        <v>2.83</v>
      </c>
      <c r="V15">
        <v>4.55</v>
      </c>
      <c r="W15">
        <v>5.04</v>
      </c>
      <c r="X15">
        <v>5.43</v>
      </c>
      <c r="Y15">
        <v>9</v>
      </c>
      <c r="Z15">
        <v>2.83</v>
      </c>
      <c r="AA15">
        <v>1.71</v>
      </c>
      <c r="AB15">
        <v>0.49</v>
      </c>
      <c r="AC15">
        <v>0.4</v>
      </c>
      <c r="AD15">
        <v>3.57</v>
      </c>
    </row>
    <row r="16" spans="1:30" x14ac:dyDescent="0.45">
      <c r="A16" s="34">
        <v>14</v>
      </c>
      <c r="B16">
        <v>34</v>
      </c>
      <c r="C16">
        <v>28</v>
      </c>
      <c r="D16">
        <v>6</v>
      </c>
      <c r="E16" s="28">
        <v>5.15</v>
      </c>
      <c r="F16" s="28">
        <v>1.28</v>
      </c>
      <c r="G16">
        <v>10</v>
      </c>
      <c r="H16">
        <v>6</v>
      </c>
      <c r="I16">
        <v>2</v>
      </c>
      <c r="J16">
        <v>3</v>
      </c>
      <c r="K16">
        <v>4</v>
      </c>
      <c r="L16">
        <v>3</v>
      </c>
      <c r="M16">
        <v>4</v>
      </c>
      <c r="N16">
        <v>1</v>
      </c>
      <c r="O16">
        <v>1</v>
      </c>
      <c r="P16">
        <v>16</v>
      </c>
      <c r="Q16">
        <v>3</v>
      </c>
      <c r="R16">
        <v>7</v>
      </c>
      <c r="S16">
        <v>8</v>
      </c>
      <c r="U16">
        <v>3.6</v>
      </c>
      <c r="V16">
        <v>4.43</v>
      </c>
      <c r="W16">
        <v>4.71</v>
      </c>
      <c r="X16">
        <v>6.05</v>
      </c>
      <c r="Y16">
        <v>8.9</v>
      </c>
      <c r="Z16">
        <v>3.6</v>
      </c>
      <c r="AA16">
        <v>0.83</v>
      </c>
      <c r="AB16">
        <v>0.28000000000000003</v>
      </c>
      <c r="AC16">
        <v>1.34</v>
      </c>
      <c r="AD16">
        <v>2.85</v>
      </c>
    </row>
    <row r="17" spans="1:30" x14ac:dyDescent="0.45">
      <c r="A17" s="34">
        <v>15</v>
      </c>
      <c r="B17">
        <v>34</v>
      </c>
      <c r="C17">
        <v>28</v>
      </c>
      <c r="D17">
        <v>6</v>
      </c>
      <c r="E17" s="28">
        <v>5.15</v>
      </c>
      <c r="F17" s="28">
        <v>1.31</v>
      </c>
      <c r="G17">
        <v>10</v>
      </c>
      <c r="H17">
        <v>6</v>
      </c>
      <c r="I17">
        <v>3</v>
      </c>
      <c r="J17">
        <v>3</v>
      </c>
      <c r="K17">
        <v>4</v>
      </c>
      <c r="L17">
        <v>2</v>
      </c>
      <c r="M17">
        <v>4</v>
      </c>
      <c r="N17">
        <v>1</v>
      </c>
      <c r="O17">
        <v>1</v>
      </c>
      <c r="P17">
        <v>16</v>
      </c>
      <c r="Q17">
        <v>5</v>
      </c>
      <c r="R17">
        <v>7</v>
      </c>
      <c r="S17">
        <v>6</v>
      </c>
      <c r="U17">
        <v>2.58</v>
      </c>
      <c r="V17">
        <v>4.34</v>
      </c>
      <c r="W17">
        <v>4.8499999999999996</v>
      </c>
      <c r="X17">
        <v>5.97</v>
      </c>
      <c r="Y17">
        <v>7.07</v>
      </c>
      <c r="Z17">
        <v>2.58</v>
      </c>
      <c r="AA17">
        <v>1.76</v>
      </c>
      <c r="AB17">
        <v>0.52</v>
      </c>
      <c r="AC17">
        <v>1.1100000000000001</v>
      </c>
      <c r="AD17">
        <v>1.1100000000000001</v>
      </c>
    </row>
    <row r="18" spans="1:30" x14ac:dyDescent="0.45">
      <c r="A18" s="34">
        <v>16</v>
      </c>
      <c r="B18">
        <v>35</v>
      </c>
      <c r="C18">
        <v>28</v>
      </c>
      <c r="D18">
        <v>7</v>
      </c>
      <c r="E18" s="28">
        <v>5.14</v>
      </c>
      <c r="F18" s="28">
        <v>1.34</v>
      </c>
      <c r="G18">
        <v>10</v>
      </c>
      <c r="H18">
        <v>5</v>
      </c>
      <c r="I18">
        <v>3</v>
      </c>
      <c r="J18">
        <v>3</v>
      </c>
      <c r="K18">
        <v>4</v>
      </c>
      <c r="L18">
        <v>3</v>
      </c>
      <c r="M18">
        <v>4</v>
      </c>
      <c r="N18">
        <v>1</v>
      </c>
      <c r="O18">
        <v>1</v>
      </c>
      <c r="P18">
        <v>17</v>
      </c>
      <c r="Q18">
        <v>3</v>
      </c>
      <c r="R18">
        <v>8</v>
      </c>
      <c r="S18">
        <v>6</v>
      </c>
      <c r="U18">
        <v>3.55</v>
      </c>
      <c r="V18">
        <v>4.46</v>
      </c>
      <c r="W18">
        <v>4.8499999999999996</v>
      </c>
      <c r="X18">
        <v>5.72</v>
      </c>
      <c r="Y18">
        <v>8.5</v>
      </c>
      <c r="Z18">
        <v>3.55</v>
      </c>
      <c r="AA18">
        <v>0.91</v>
      </c>
      <c r="AB18">
        <v>0.39</v>
      </c>
      <c r="AC18">
        <v>0.87</v>
      </c>
      <c r="AD18">
        <v>2.78</v>
      </c>
    </row>
    <row r="19" spans="1:30" x14ac:dyDescent="0.45">
      <c r="A19" s="34">
        <v>17</v>
      </c>
      <c r="B19">
        <v>35</v>
      </c>
      <c r="C19">
        <v>29</v>
      </c>
      <c r="D19">
        <v>6</v>
      </c>
      <c r="E19" s="28">
        <v>5.13</v>
      </c>
      <c r="F19" s="28">
        <v>1.19</v>
      </c>
      <c r="G19">
        <v>10</v>
      </c>
      <c r="H19">
        <v>6</v>
      </c>
      <c r="I19">
        <v>2</v>
      </c>
      <c r="J19">
        <v>3</v>
      </c>
      <c r="K19">
        <v>4</v>
      </c>
      <c r="L19">
        <v>2</v>
      </c>
      <c r="M19">
        <v>4</v>
      </c>
      <c r="N19">
        <v>1</v>
      </c>
      <c r="O19">
        <v>3</v>
      </c>
      <c r="P19">
        <v>16</v>
      </c>
      <c r="Q19">
        <v>3</v>
      </c>
      <c r="R19">
        <v>8</v>
      </c>
      <c r="S19">
        <v>8</v>
      </c>
      <c r="U19">
        <v>3.23</v>
      </c>
      <c r="V19">
        <v>4.47</v>
      </c>
      <c r="W19">
        <v>5.18</v>
      </c>
      <c r="X19">
        <v>5.6</v>
      </c>
      <c r="Y19">
        <v>8.3000000000000007</v>
      </c>
      <c r="Z19">
        <v>3.23</v>
      </c>
      <c r="AA19">
        <v>1.24</v>
      </c>
      <c r="AB19">
        <v>0.7</v>
      </c>
      <c r="AC19">
        <v>0.42</v>
      </c>
      <c r="AD19">
        <v>2.7</v>
      </c>
    </row>
    <row r="20" spans="1:30" x14ac:dyDescent="0.45">
      <c r="A20" s="34">
        <v>18</v>
      </c>
      <c r="B20">
        <v>35</v>
      </c>
      <c r="C20">
        <v>29</v>
      </c>
      <c r="D20">
        <v>6</v>
      </c>
      <c r="E20" s="28">
        <v>5.14</v>
      </c>
      <c r="F20" s="28">
        <v>1.24</v>
      </c>
      <c r="G20">
        <v>10</v>
      </c>
      <c r="H20">
        <v>7</v>
      </c>
      <c r="I20">
        <v>2</v>
      </c>
      <c r="J20">
        <v>3</v>
      </c>
      <c r="K20">
        <v>5</v>
      </c>
      <c r="L20">
        <v>2</v>
      </c>
      <c r="M20">
        <v>4</v>
      </c>
      <c r="N20">
        <v>1</v>
      </c>
      <c r="O20">
        <v>1</v>
      </c>
      <c r="P20">
        <v>16</v>
      </c>
      <c r="Q20">
        <v>3</v>
      </c>
      <c r="R20">
        <v>8</v>
      </c>
      <c r="S20">
        <v>8</v>
      </c>
      <c r="U20">
        <v>2.89</v>
      </c>
      <c r="V20">
        <v>4.71</v>
      </c>
      <c r="W20">
        <v>4.9400000000000004</v>
      </c>
      <c r="X20">
        <v>5.49</v>
      </c>
      <c r="Y20">
        <v>8.6999999999999993</v>
      </c>
      <c r="Z20">
        <v>2.89</v>
      </c>
      <c r="AA20">
        <v>1.82</v>
      </c>
      <c r="AB20">
        <v>0.23</v>
      </c>
      <c r="AC20">
        <v>0.54</v>
      </c>
      <c r="AD20">
        <v>3.21</v>
      </c>
    </row>
    <row r="21" spans="1:30" x14ac:dyDescent="0.45">
      <c r="A21" s="34">
        <v>19</v>
      </c>
      <c r="B21">
        <v>35</v>
      </c>
      <c r="C21">
        <v>29</v>
      </c>
      <c r="D21">
        <v>6</v>
      </c>
      <c r="E21" s="28">
        <v>5.16</v>
      </c>
      <c r="F21" s="28">
        <v>1.33</v>
      </c>
      <c r="G21">
        <v>10</v>
      </c>
      <c r="H21">
        <v>6</v>
      </c>
      <c r="I21">
        <v>2</v>
      </c>
      <c r="J21">
        <v>5</v>
      </c>
      <c r="K21">
        <v>4</v>
      </c>
      <c r="L21">
        <v>2</v>
      </c>
      <c r="M21">
        <v>4</v>
      </c>
      <c r="N21">
        <v>1</v>
      </c>
      <c r="O21">
        <v>1</v>
      </c>
      <c r="P21">
        <v>17</v>
      </c>
      <c r="Q21">
        <v>3</v>
      </c>
      <c r="R21">
        <v>8</v>
      </c>
      <c r="S21">
        <v>7</v>
      </c>
      <c r="U21">
        <v>3.07</v>
      </c>
      <c r="V21">
        <v>4.32</v>
      </c>
      <c r="W21">
        <v>4.91</v>
      </c>
      <c r="X21">
        <v>5.89</v>
      </c>
      <c r="Y21">
        <v>8.5</v>
      </c>
      <c r="Z21">
        <v>3.07</v>
      </c>
      <c r="AA21">
        <v>1.25</v>
      </c>
      <c r="AB21">
        <v>0.59</v>
      </c>
      <c r="AC21">
        <v>0.98</v>
      </c>
      <c r="AD21">
        <v>2.61</v>
      </c>
    </row>
    <row r="22" spans="1:30" x14ac:dyDescent="0.45">
      <c r="A22" s="34">
        <v>20</v>
      </c>
      <c r="B22">
        <v>35</v>
      </c>
      <c r="C22">
        <v>29</v>
      </c>
      <c r="D22">
        <v>6</v>
      </c>
      <c r="E22" s="28">
        <v>5.15</v>
      </c>
      <c r="F22" s="28">
        <v>1.35</v>
      </c>
      <c r="G22">
        <v>11</v>
      </c>
      <c r="H22">
        <v>6</v>
      </c>
      <c r="I22">
        <v>2</v>
      </c>
      <c r="J22">
        <v>3</v>
      </c>
      <c r="K22">
        <v>4</v>
      </c>
      <c r="L22">
        <v>2</v>
      </c>
      <c r="M22">
        <v>5</v>
      </c>
      <c r="N22">
        <v>1</v>
      </c>
      <c r="O22">
        <v>1</v>
      </c>
      <c r="P22">
        <v>16</v>
      </c>
      <c r="Q22">
        <v>3</v>
      </c>
      <c r="R22">
        <v>8</v>
      </c>
      <c r="S22">
        <v>8</v>
      </c>
      <c r="U22">
        <v>2.63</v>
      </c>
      <c r="V22">
        <v>4.0999999999999996</v>
      </c>
      <c r="W22">
        <v>5.37</v>
      </c>
      <c r="X22">
        <v>5.88</v>
      </c>
      <c r="Y22">
        <v>8.01</v>
      </c>
      <c r="Z22">
        <v>2.63</v>
      </c>
      <c r="AA22">
        <v>1.46</v>
      </c>
      <c r="AB22">
        <v>1.28</v>
      </c>
      <c r="AC22">
        <v>0.5</v>
      </c>
      <c r="AD22">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
# Group Allocator - allocates students to balanced groups
# ============================================================================
# The MIT License (MIT)
# Copyright (c) 2014 Michael Fairley (mfai035@aucklanduni.ac.nz)
# Permission is hereby granted, free of charge, to any person obtaining a copy of
# this software and associated documentation files (the "Software"), to deal in
# the Software without restriction, including without limitation the rights to
# use, copy, modify, merge, publish, distribute, sublicense, and/or sell copies of
# the Software, and to permit persons to whom the Software is furnished to do so,
# subject to the following conditions:
# The above copyright notice and this permission notice shall be included in all
# copies or substantial portions of the Software.
# THE SOFTWARE IS PROVIDED "AS IS", WITHOUT WARRANTY OF ANY KIND, EXPRESS OR
# IMPLIED, INCLUDING BUT NOT LIMITED TO THE WARRANTIES OF MERCHANTABILITY, FITNESS
# FOR A PARTICULAR PURPOSE AND NONINFRINGEMENT. IN NO EVENT SHALL THE AUTHORS OR
# COPYRIGHT HOLDERS BE LIABLE FOR ANY CLAIM, DAMAGES OR OTHER LIABILITY, WHETHER
# IN AN ACTION OF CONTRACT, TORT OR OTHERWISE, ARISING FROM, OUT OF OR IN
# CONNECTION WITH THE SOFTWARE OR THE USE OR OTHER DEALINGS IN THE SOFTWARE.
# ============================================================================
# Authors : Oscar Dowson odow003@aucklanduni.ac.nz
#           Michael Fairley mfai035@aucklanduni.ac.nz
# Date : 8 August 2014
#
# ============================================================================
from pulp import *
from math import ceil
from System import Array
import datetime
problem = LpProblem('ENGGEN403', LpMinimize)
print('Creating model...')
# ============================================================================
# Pre-computed variables and constants
# Weightings
gpa_mean_weight = factor_gpamean
gpa_variance_weight = factor_gpavar
specialisation_weight = factor_spec
gender_weight = factor_gender
ethnicity_weight = factor_eth
outstanding_gpa_weight = factor_out
# beta is the number to adjust the upper bound on number of
# type of people in a group
beta = 1
# The GPA of an 'oustanding' student
outstanding_gpa = 8.00
SPECIALISATIONS = list()
for s in STUDENTS:
    if specialisation[s] != 'Not Applicable':
        if specialisation[s] not in SPECIALISATIONS:
            SPECIALISATIONS.append(specialisation[s])
ETHNICITIES = list()
for s in STUDENTS:
    if ethnicity[s] != 'Not Applicable':
        if ethnicity[s] not in ETHNICITIES:
            ETHNICITIES.append(ethnicity[s])
# Set for all groups
GROUPS = range(1, int(number_groups) + 1)
# Set for students assigned to group
STUDENT_GROUP = [(s, g) for s in STUDENTS for g in GROUPS]
# Number of students
number_students = len(STUDENTS)
# Group sizes
m1 = int(number_students / number_groups)
m2 = m1+1
# Number of each group size
j2 = int(number_students - m1 * number_groups)
j1 = int(number_groups - j2)
# Sets for each group size
GROUPS1 = range(1, j1 + 1)
GROUPS2 = range(j1 + 1, int(number_groups) + 1)
# Average GPA of all students
gpa_mean = sum([gpa[i] for i in STUDENTS]) / number_students
# Total GPA variance
gpa_variance_total = (sum(pow(gpa[s] - gpa_mean, 2)
                          for s in STUDENTS)) \
    / number_students
# Minimum number of females and males in each group
number_males = sum([gender[i].lower() == 'male' for i in STUDENTS])
male_min = int(number_males / number_groups)
number_females = sum([gender[i].lower() == 'female' for i in STUDENTS])
female_min = int(number_females / number_groups)
# Number in each specialisation
specialisation_counts = {}
for s in SPECIALISATIONS:
    specialisation_counts[s] = sum([specialisation[i].lower()
                                   == s.lower() for i in STUDENTS])
# Minimum number of each specialisation in each group
specialisation_min = {}
specialisation_max = {}
for s in SPECIALISATIONS:
    specialisation_min[s] = int(specialisation_counts[s] / number_groups)
    specialisation_max[s] = int(ceil(specialisation_counts[s] / number_groups)
                                + beta)
# Number from each ethnicity
ethnicity_counts = {}
for e in ETHNICITIES:
    ethnicity_counts[e] = sum([ethnicity[i].lower()
                              == e.lower() for i in STUDENTS])
# Minimum number of each ethnicity in each group
ethnicity_min = {}
ethnicity_max = {}
for e in ETHNICITIES:
    ethnicity_min[e] = int(ethnicity_counts[e] / number_groups)
    ethnicity_max[e] = int(ceil(ethnicity_counts[e] / number_groups) + beta)
# Number of outstanding students in each group
oustanding_count = 0
for s in STUDENTS:
    if gpa[s] &gt;= outstanding_gpa:
        oustanding_count += 1
oustanding_gpa_min = int(oustanding_count / number_groups)
# Artificial variables sets for specialisations and ethnicities in each group
# Penalises violating constraint for number of each in group
SPECIALISATION_ARTIFICIAL = [(s, g) for s in SPECIALISATIONS for g in GROUPS]
ETHNICITY_ARTIFICIAL = [(e, g) for e in ETHNICITIES for g in GROUPS]
# ============================================================================
# OPTIMISATION MODEL START
if chart_only != "Yes":
    # ============================================================================
    #   Decision Variables
    # x = 1 if student s is assigned to group g, else 0
    x = LpVariable.dicts('x', STUDENT_GROUP, None, None, LpBinary)
    female_artificial = LpVariable.dicts('female_artificial',
                                         GROUPS,
                                         0, number_students)
    male_artificial = LpVariable.dicts('male_artificial',
                                       GROUPS,
                                       0, number_students)
    specialisation_artificial_min = LpVariable.dicts(('specialisation_'
                                                      'artificial_min'),
                                                     SPECIALISATION_ARTIFICIAL,
                                                     0, number_students)
    specialisation_artificial_max = LpVariable.dicts(('specialisation_'
                                                      'artificial_max'),
                                                     SPECIALISATION_ARTIFICIAL,
                                                     0, number_students)
    ethnicity_artificial_min = LpVariable.dicts('ethnicity_artificial_min',
                                                ETHNICITY_ARTIFICIAL,
                                                0, number_students)
    ethnicity_artificial_max = LpVariable.dicts('ethnicity_artificial_max',
                                                ETHNICITY_ARTIFICIAL,
                                                0, number_students)
    oustanding_gpa_artificial = LpVariable.dicts('oustanding_gpa_artificial',
                                                 GROUPS,
                                                 0, number_students)
    gpa_min = LpVariable('gpa_min', 0, 9)
    gpa_max = LpVariable('gpa_max', 0, 9)
    gpa_variance_min = LpVariable('gpa_variance_min', 0, 25)
    gpa_variance_max = LpVariable('gpa_variance_max', 0, 25)
    # ============================================================================
    #   Objective Function
    problem += gpa_mean_weight * (gpa_max - gpa_min) \
        + gpa_variance_weight * (gpa_variance_max - gpa_variance_min) \
        + 1e4 * (specialisation_weight * \
                 lpSum([(specialisation_artificial_min[i] + specialisation_artificial_max[i]) \
                        for i in SPECIALISATION_ARTIFICIAL]) \
                 + gender_weight * lpSum([female_artificial[i] \
                                         for i in GROUPS]) \
                 + ethnicity_weight * \
                 lpSum([(ethnicity_artificial_min[i] + ethnicity_artificial_max[i]) \
                                            for i in ETHNICITY_ARTIFICIAL]) \
                 + outstanding_gpa_weight * lpSum([oustanding_gpa_artificial[i] \
                                            for i in GROUPS])), 'objective'
    # ============================================================================
    #   Constraints
    # Every student is assigned to exactly one group
    for s in STUDENTS:
        problem += lpSum([x[(s, g)] for g in GROUPS]) == 1, 'single_group_%s' % s
    # Constraint for first group size
    for g in GROUPS1:
        # Size if group is m1
        problem += lpSum([x[(s, g)] for s in STUDENTS]) == m1, 'size_g%d' % g
        # Minimum GPA is given by group with lowest GPA
        problem += lpSum([gpa[s] * x[(s, g)] for s in STUDENTS]) &gt;= m1 * gpa_min, \
            'calculate_min_gpa_g%d' % g
        # Maximum GPA is given by group with highest GPA
        problem += lpSum([gpa[s] * x[(s, g)] for s in STUDENTS]) &lt;= m1 * gpa_max, \
            'calculate_max_gpa_g%d' % g
        # Minimum variance of GPA is given by group with lowest variance
        problem += lpSum([pow(gpa[s] - gpa_mean, 2) * x[(s, g)] for s in STUDENTS]) \
            &gt;= m1 * gpa_variance_min, 'calculate_gpa_variance_min_g%d' % g
        # Maximum variance of GPA is given by group with highest variance
        problem += lpSum([pow(gpa[s] - gpa_mean, 2) * x[(s, g)] for s in STUDENTS]) \
            &lt;= m1 * gpa_variance_max, 'calculate_gpa_variance_max_g%d' % g
    # Constraint for second group size
    for g in GROUPS2:
        # Size if group is m2
        problem += lpSum([x[(s, g)] for s in STUDENTS]) == m2, 'size_g%d' % g
        # Minimum GPA is given by group with lowest GPA
        problem += lpSum([gpa[s] * x[(s, g)] for s in STUDENTS]) &gt;= m2 * gpa_min, \
            'calculate_min_gpa_g%d' % g
        # Maximum GPA is given by group with highest GPA
        problem += lpSum([gpa[s] * x[(s, g)] for s in STUDENTS]) &lt;= m2 * gpa_max, \
            'calculate_max_gpa_g%d' % g
        # Minimum variance of GPA is given by group with lowest variance
        problem += lpSum([pow(gpa[s] - gpa_mean, 2) * x[(s, g)] for s in STUDENTS]) \
            &gt;= m2 * gpa_variance_min, 'calculate_gpa_variance_min_g%d' % g
        # Maximum variance of GPA is given by group with highest variance
        problem += lpSum([pow(gpa[s] - gpa_mean, 2) * x[(s, g)] for s in STUDENTS]) \
            &lt;= m2 * gpa_variance_max, 'calculate_gpa_variance_max_g%d' % g
    # Semi-relaxed constraints to enforce gender,
    # specialisation and ethnicity distribution
    for g in GROUPS:
        # Gender must be at least minimum (relaxed)
        problem += lpSum([x[(s, g)] for s in STUDENTS if gender[s].lower() == 'female']) \
            + female_artificial[g] &gt;= female_min, \
            'min_females_g%d' % g
        problem += lpSum([x[(s, g)] for s in STUDENTS if gender[s].lower() == 'male']) \
            + male_artificial[g] &gt;= male_min, \
            'min_males_g%d' % g
        # Number from each specialisation must be at least min (relaxed)
        for k in SPECIALISATIONS:
            problem += lpSum([x[(s, g)] for s in STUDENTS
                             if specialisation[s].lower() == k.lower()]) \
                + specialisation_artificial_min[(k, g)] &gt;= specialisation_min[k], \
                'min_spec%s_g%d' % (k, g)
        # Number from each specialisation must be at most max (relaxed)
        for k in SPECIALISATIONS:
            problem += lpSum([x[(s, g)] for s in STUDENTS
                             if specialisation[s].lower() == k.lower()]) \
                + specialisation_artificial_max[(k, g)] &lt;= specialisation_max[k], \
                'max_spec%s_g%d' % (k, g)
        # Number from each ethnicity must be at least min (relaxed)
        for e in ETHNICITIES:
            problem += lpSum([x[(s, g)] for s in STUDENTS
                             if ethnicity[s].lower() == e.lower()]) \
                + ethnicity_artificial_min[(e, g)] &gt;= ethnicity_min[e], \
                'min_eth%s_g%d' % (e, g)
        # Number from each ethnicity must be at most max (relaxed)
        for e in ETHNICITIES:
            problem += lpSum([x[(s, g)] for s in STUDENTS
                             if ethnicity[s].lower() == e.lower()]) \
                + ethnicity_artificial_max[(e, g)] &gt;= ethnicity_max[e], \
                'max_eth%s_g%d' % (e, g)
        # Number of oustanding students must be at least min (relaxed)
        problem += lpSum([x[(s, g)] for s in STUDENTS
                         if gpa[s] &gt;= outstanding_gpa]) \
            + oustanding_gpa_artificial[g] &gt;= oustanding_count, \
            'out_gpa%s_g%d' % (e, g)
    # ============================================================================
    #   Solve
    print('Solving . . .')
    try:
        # SolverStudio version &lt; 0.6
        problem.solve(solvers.PULP_CBC_CMD(msg=1, maxSeconds=time_limit))
    except:
        # new version &gt;= 0.6
        problem.solve(COIN_CMD(msg=1, maxSeconds=time_limit))
    # ============================================================================
    #   Solution Post Processing and Display in Excel spreadsheet
    print('Finished Solving')
    # Write group number for each student and add to group list
    for s, g in STUDENT_GROUP:
        if x[(s, g)].value() == 1:
            groups[s] = g
    gpa_difference = gpa_max.value() - gpa_min.value()
    gpa_variance_difference = gpa_variance_max.value() - gpa_variance_min.value()
    print('\n')
    print('Biggest difference in mean GPA: %.2f'
          % gpa_difference)
    print('Biggest difference in GPA variance: %.2f'
          % gpa_variance_difference)
    print('\n')
    print('Values of artificial variables for relaxation')
    print('Specialisations Min: %.0f' %
          sum([specialisation_artificial_min[i].value()
              for i in SPECIALISATION_ARTIFICIAL]))
    print('Specialisations Max: %.0f' %
          sum([specialisation_artificial_max[i].value()
              for i in SPECIALISATION_ARTIFICIAL]))
    print('Females: %.0f' % sum([female_artificial[i].value()
          for i in GROUPS]))
    print('Ethnicities Min: %.0f' %
          sum([ethnicity_artificial_min[i].value() for i in ETHNICITY_ARTIFICIAL]))
    print('Ethnicities Max: %.0f' %
          sum([ethnicity_artificial_max[i].value() for i in ETHNICITY_ARTIFICIAL]))
    print('Oustanding GPA Min: %.0f' %
          sum([oustanding_gpa_artificial[i].value() for i in GROUPS]))
    print('\n')
# ============================================================================
# OPTIMISATION MODEL END
# If charting only, code will continue here
# Make list to hold groups
students_in_group = {}
for g in GROUPS:
    students_in_group[g] = list()
for s in STUDENTS:
    for g in GROUPS:
        if groups[s] == g:
            students_in_group[g].append(s)
# Perform calculations for each group
students_group = {}
males_group = {}
females_group = {}
gpa_total_group = {}
specialisations_group = {}
for s in SPECIALISATIONS:
    specialisations_group[s] = {}
ethnicities_group = {}
for e in ETHNICITIES:
    ethnicities_group[e] = {}
# Initialise python sets
for g in GROUPS:
    students_group[g] = 0
    males_group[g] = 0
    females_group[g] = 0
    gpa_total_group[g] = float(0.00)
    for s in SPECIALISATIONS:
        specialisations_group[s][g] = 0
    for e in ETHNICITIES:
        ethnicities_group[e][g] = 0
# Count the number of males, females etc in each group
for s in STUDENTS:
    g = groups[s]
    if gender[s].lower() == 'female':
        females_group[g] += 1
    elif gender[s].lower() == 'male':
        males_group[g] += 1
    gpa_total_group[g] += gpa[s]
    for k in SPECIALISATIONS:
        if specialisation[s] == k:
            specialisations_group[k][g] += 1
    for e in ETHNICITIES:
        if ethnicity[s] == e:
            ethnicities_group[e][g] += 1
    students_group[g] += 1
# Compute average GPA for each group
gpa_mean_group = {}
for g in GROUPS:
    gpa_mean_group[g] = float(gpa_total_group[g]) / float(students_group[g])
# Compute GPA variance for each group
gpa_variance_group = {}
for g in GROUPS:
    gpa_variance_group[g] = float((sum(pow(gpa[s] - gpa_mean_group[g], 2)
                                  for s in students_in_group[g]))) \
        / float(len(students_in_group[g]))
# Print data to spreadsheet
# Summary Results
ws = Application.Worksheets('Summary_Results')
ws.Cells.Clear()
# Results for each group
ws.Cells(1, 1).Value = 'Group'
ws.Cells(1, 1).Font.Bold = True
# Rows of table
ws.Cells(2, 1).Value = 'Whole Class'
cell_index = 2
for g in GROUPS:
    cell_index += 1
    ws.Cells(cell_index, 1).Value = g
# Columns of Table
ws.Cells(1, 2).Value = 'Students'
ws.Cells(1, 2).Font.Bold = True
ws.Cells(1, 3).Value = 'Males'
ws.Cells(1, 3).Font.Bold = True
ws.Cells(1, 4).Value = 'Females'
ws.Cells(1, 4).Font.Bold = True
ws.Cells(1, 5).Value = 'Mean GPA'
ws.Cells(1, 5).Font.Bold = True
ws.Cells(1, 6).Value = 'GPA Variance'
ws.Cells(1, 6).Font.Bold = True
cell_index = 6
for s in SPECIALISATIONS:
    cell_index += 1
    ws.Cells(1, cell_index).Value = s
    ws.Cells(1, cell_index).Font.Bold = True
    ws.Range(ws.Cells(1, cell_index),
             ws.Cells(1, cell_index)).Interior.ThemeColor = 5
for e in ETHNICITIES:
    cell_index += 1
    ws.Cells(1, cell_index).Value = e
    ws.Cells(1, cell_index).Font.Bold = True
    ws.Range(ws.Cells(1, cell_index),
             ws.Cells(1, cell_index)).Interior.ThemeColor = 6
# Fill in table data by column
# Whole Class frst
ws.Cells(2, 2).Value = number_students
ws.Cells(2, 3).Value = number_males
ws.Cells(2, 4).Value = number_females
ws.Cells(2, 5).Value = '%.2f' % gpa_mean
ws.Cells(2, 6).Value = '%.2f' % gpa_variance_total
cell_index = 6
for s in SPECIALISATIONS:
    cell_index += 1
    ws.Cells(2, cell_index).Value = specialisation_counts[s]
for e in ETHNICITIES:
    cell_index += 1
    ws.Cells(2, cell_index).Value = ethnicity_counts[e]
    # Each group
cell_index = 2
for g in GROUPS:
    cell_index += 1
    ws.Cells(cell_index, 2).Value = students_group[g]
    ws.Cells(cell_index, 3).Value = males_group[g]
    ws.Cells(cell_index, 4).Value = females_group[g]
    ws.Cells(cell_index, 5).Value = '%.2f' % gpa_mean_group[g]
    ws.Cells(cell_index, 6).Value = '%.2f' % gpa_variance_group[g]
    col_index = 6
    for s in SPECIALISATIONS:
        col_index += 1
        ws.Cells(cell_index, col_index).Value = specialisations_group[s][g]
    for e in ETHNICITIES:
        col_index += 1
        ws.Cells(cell_index, col_index).Value = ethnicities_group[e][g]
# Insert data for box plots
col_index += 1
ws.Cells(1, col_index + 1).Value = 'gpa_min'
ws.Cells(1, col_index + 2).Value = 'gpa_q1'
ws.Cells(1, col_index + 3).Value = 'gpa_median'
ws.Cells(1, col_index + 4).Value = 'gpa_q3'
ws.Cells(1, col_index + 5).Value = 'gpa_max'
ws.Cells(1, col_index + 6).Value = 'gpa_d_min'
ws.Cells(1, col_index + 7).Value = 'gpa_d_q1'
ws.Cells(1, col_index + 8).Value = 'gpa_d_median'
ws.Cells(1, col_index + 9).Value = 'gpa_d_q3'
ws.Cells(1, col_index + 10).Value = 'gpa_d_max'
# Create array for each group containing gpas
data_summary = {}
for g in GROUPS:
    array = Array.CreateInstance(object, len(students_in_group[g]))
    for i in range(len(students_in_group[g])):
        student = students_in_group[g][i]
        array[i] = gpa[student]
    min_gpa = Application.WorksheetFunction.Min(array)
    q1_gpa = Application.WorksheetFunction.Quartile(array, 1)
    med_gpa = Application.WorksheetFunction.Median(array)
    q3_gpa = Application.WorksheetFunction.Quartile(array, 3)
    max_gpa = Application.WorksheetFunction.Max(array)
    data_summary[g] = [min_gpa, q1_gpa, med_gpa, q3_gpa, max_gpa]
row_index = 2
for g in GROUPS:
    row_index += 1
    ws.Cells(row_index, col_index + 1).Value = '%.2f' % data_summary[g][0]
    ws.Cells(row_index, col_index + 2).Value = '%.2f' % data_summary[g][1]
    ws.Cells(row_index, col_index + 3).Value = '%.2f' % data_summary[g][2]
    ws.Cells(row_index, col_index + 4).Value = '%.2f' % data_summary[g][3]
    ws.Cells(row_index, col_index + 5).Value = '%.2f' % data_summary[g][4]
    # Differences needed for charting
    ws.Cells(row_index, col_index + 6).Value = '%.2f' \
        % data_summary[g][0]
    ws.Cells(row_index, col_index + 7).Value = '%.2f' \
        % (data_summary[g][1] - data_summary[g][0])
    ws.Cells(row_index, col_index + 8).Value = '%.2f' \
        % (data_summary[g][2] - data_summary[g][1])
    ws.Cells(row_index, col_index + 9).Value = '%.2f' \
        % (data_summary[g][3] - data_summary[g][2])
    ws.Cells(row_index, col_index + 10).Value = '%.2f' \
        % (data_summary[g][4] - data_summary[g][3])
# Autofit columns in Summary_Results
ws.Activate()
ws.Cells.Select()
Application.Selection.Columns.AutoFit()
ws.Range(ws.Cells(2, 5), ws.Cells(number_groups+2, 6)).NumberFormat = '0.00'
ws.Range(ws.Cells(2, 1),
         ws.Cells(2, 6 + len(SPECIALISATIONS) +
                  len(ETHNICITIES))).Style = 'Good'
ws.Range(ws.cells(1, 1),
         ws.Cells(number_groups+2, 1)).Borders(10).LineStyle = 1
ws.Range(ws.cells(1, 1),
         ws.Cells(number_groups+2, 1)).HorizontalAlignment = -4131
ws.Cells(number_groups+5, 1).Select()
# Generate graphs
wb = Application.ActiveWorkbook
# Delete all existing charts
for sheet in Application.Charts:
    if sheet.Name.endswith('_Chart') is True:
        Application.DisplayAlerts = False
        sheet.Delete()
        Application.DisplayAlerts = True
# GPA Box Plot Chart
print('Charting GPA . . .')
# Select data range
# ws.Range(ws.Cells(3, col_index + 6), ws.Cells(2 + number_groups,
#                                               col_index + 10)).Select()
# Application.Worksheets('Summary_Results').Shapes.AddChart2(297, 52).Select()
Application.Worksheets('Summary_Results').Shapes.AddChart().Select()
a = Application.ActiveChart
a.ChartType = 52
a.SetSourceData(Source=ws.Range(ws.Cells(3, col_index + 6),
                                ws.Cells(2 + number_groups, col_index + 10)))
a.SeriesCollection(1).Select()
Application.Selection.Format.Fill.Visible = 0
Application.Selection.Format.Line.Visible = 0
a.SeriesCollection(2).Select()
Application.Selection.Format.Fill.Visible = 0
Application.Selection.Format.Line.Visible = 0
a.SeriesCollection(2).HasErrorBars = True
# a.SeriesCollection(2).ErrorBars.Select()
a.SeriesCollection(2).ErrorBar(Direction=1, Include=3, Type=2, Amount=100)
a.SeriesCollection(5).Select()
Application.Selection.Format.Fill.Visible = 0
Application.Selection.Format.Line.Visible = 0
a.SeriesCollection(4).HasErrorBars = True
a = Application.ActiveChart
xlY = 1
xlPlusValues = 2
xlCustom = -4114
a.SeriesCollection(4).ErrorBar(Direction=xlY, Include=xlPlusValues,
                               Type=xlCustom, MinusValues="={0}",
                               Amount=ws.Range(ws.Cells(3, col_index + 10),
                                               ws.Cells(2 + number_groups,
                                               col_index + 10)))
a.SeriesCollection(4).Select()
Application.Selection.Format.Fill.Visible = 0
Application.Selection.Format.Line.Visible = 1
Application.Selection.Format.Line.ForeColor.ObjectThemeColor = 13
a.SeriesCollection(3).Select()
Application.Selection.Format.Fill.Visible = 0
Application.Selection.Format.Line.Visible = 1
Application.Selection.Format.Line.ForeColor.ObjectThemeColor = 13
a.SetElement(2)
a.SetElement(306)
a.SetElement(301)
a.SetElement(102)
a.Legend.Select()
Application.Selection.Delete()
a.ChartTitle.Text = ('GPA spread per group'
                     ' (lines bottom to top = Min, Q1, Median, Q3, Max)')
a.Axes(1, 1).HasTitle = True
a.Axes(1, 1).AxisTitle.Text = 'Group'
a.Axes(2, 1).HasTitle = True
a.Axes(2, 1).AxisTitle.Text = 'GPA'
a.Axes(2).MaximumScale = 9
a.Axes(2).MinimumScale = 0
a.Location(Where=1, Name='GPA_Chart')
a.deselect()
# GPA mean and variance graph
# print('Charting GPA . . .')
# Application.Worksheets('Summary_Results').Activate()
# ws.Cells(number_groups+5, 1).Select()
# Application.Worksheets('Summary_Results').Shapes.AddChart(201, 54).Select()
# a = Application.ActiveChart
# a.SeriesCollection().NewSeries()
# a.SeriesCollection(1).Name = 'GPA'
# a.SeriesCollection(1).Values = ws.Range(ws.Cells(3, 5),
#                                         ws.Cells(2 + number_groups, 5))
# a.SeriesCollection(1).XValues = x_axis_range
# a.SeriesCollection().NewSeries()
# a.SeriesCollection(2).Name = 'GPA Variance'
# a.SeriesCollection(2).Values = ws.Range(ws.Cells(3, 6),
#                                          ws.Cells(2 + number_groups, 6))
# a.SeriesCollection(2).XValues = x_axis_range
# a.SetElement(2)
# a.SetElement(306)
# a.SetElement(301)
# a.SetElement(102)
# a.ChartTitle.Text = 'Mean GPA and Variance of GPA'
# a.Axes(1, 1).HasTitle = True
# a.Axes(1, 1).AxisTitle.Text = 'Group'
# a.Axes(2, 1).HasTitle = True
# a.Axes(2, 1).AxisTitle.Text = 'GPA'
# a.Axes(2).MaximumScale = 9
# a.Axes(2).MinimumScale = 0
# a.Location(Where=1, Name='GPA_Chart')
# a.deselect()
x_axis_range = ws.Range(ws.Cells(3, 1), ws.Cells(2 + number_groups, 1))
# Gender
print('Charting Gender . . .')
Application.Worksheets('Summary_Results').Activate()
ws.Cells(number_groups+5, 1).Select()
Application.Worksheets('Summary_Results').Shapes.AddChart(201, 54).Select()
a = Application.ActiveChart
a.SeriesCollection().NewSeries()
a.SeriesCollection(1).Name = 'Male'
a.SeriesCollection(1).Values = ws.Range(ws.Cells(3, 3),
                                        ws.Cells(2 + number_groups, 3))
a.SeriesCollection(1).XValues = x_axis_range
a.SeriesCollection().NewSeries()
a.SeriesCollection(2).Name = 'Female'
a.SeriesCollection(2).Values = ws.Range(ws.Cells(3, 4),
                                        ws.Cells(2 + number_groups, 4))
a.SeriesCollection(2).XValues = x_axis_range
a.SetElement(2)
a.SetElement(306)
a.SetElement(301)
a.SetElement(102)
a.ChartTitle.Text = 'Number of Males and Females in each group'
a.Axes(1, 1).HasTitle = True
a.Axes(1, 1).AxisTitle.Text = 'Group'
a.Axes(2, 1).HasTitle = True
a.Axes(2, 1).AxisTitle.Text = 'Number of Students'
a.Axes(2).MaximumScale = m2 + 1
a.Axes(2).MinimumScale = 0
a.Location(Where=1, Name='Gender_Chart')
a.deselect()
# Specialisations
print('Charting Specialisations . . .')
col_index = 6
for s in SPECIALISATIONS:
    col_index += 1
    ws = Application.Worksheets('Summary_Results')
    y_axis_range = ws.Range(ws.Cells(3, col_index),
                            ws.Cells(2 + number_groups, col_index))
    ws.Activate()
    ws.Cells(number_groups+5, 1).Select()
    ws.Shapes.AddChart(201, 54).Select()
    a = Application.ActiveChart
    a.SeriesCollection().NewSeries()
    a.SeriesCollection(1).Name = s
    a.SeriesCollection(1).Values = y_axis_range
    a.SeriesCollection(1).XValues = x_axis_range
    a.SetElement(2)
    a.SetElement(306)
    a.SetElement(301)
    a.SetElement(102)
    a.ChartTitle.Text = '%s students in each group' % s.title()
    a.Axes(1, 1).HasTitle = True
    a.Axes(1, 1).AxisTitle.Text = 'Group'
    a.Axes(2, 1).HasTitle = True
    a.Axes(2, 1).AxisTitle.Text = 'Number of Students'
    a.Axes(2).MaximumScale = m2 + 1
    a.Axes(2).MinimumScale = 0
    title = '%s_Chart' % s
    a.Location(Where=1, Name=title)
    wb.Sheets(title).Tab.ThemeColor = 9
    wb.Sheets(title).Tab.TintAndShade = 0
    a.deselect()
# Ethnicities
print('Charting Ethnic Groups . . .')
for e in ETHNICITIES:
    col_index += 1
    ws = Application.Worksheets('Summary_Results')
    y_axis_range = ws.Range(ws.Cells(3, col_index),
                            ws.Cells(2 + number_groups, col_index))
    ws.Activate()
    ws.Cells(number_groups+5, 1).Select()
    ws.Shapes.AddChart(201, 54).Select()
    a = Application.ActiveChart
    a.SeriesCollection().NewSeries()
    a.SeriesCollection(1).Name = e
    a.SeriesCollection(1).Values = y_axis_range
    a.SeriesCollection(1).XValues = x_axis_range
    a.SetElement(2)
    a.SetElement(306)
    a.SetElement(301)
    a.SetElement(102)
    a.ChartTitle.Text = '%s students in each group' % e.title()
    a.Axes(1, 1).HasTitle = True
    a.Axes(1, 1).AxisTitle.Text = 'Group'
    a.Axes(2, 1).HasTitle = True
    a.Axes(2, 1).AxisTitle.Text = 'Number of Students'
    a.Axes(2).MaximumScale = m2 + 1
    a.Axes(2).MinimumScale = 0
    title = '%s(E)_Chart' % e
    a.Location(Where=1, Name=title)
    wb.Sheets(title).Tab.ThemeColor = 6
    wb.Sheets(title).Tab.TintAndShade = 0
    a.deselect()
Application.Worksheets('Summary_Results').\
    Move(after=Application.Worksheets('Student_Data'))
# Group Lists in Separate Workbook
# Setup paths
now = datetime.datetime.now()
path = Application.ActiveWorkbook.path
append_string = now.strftime('%Y-%m-%d_%H.%M.%S')
instructor_workbook_name = 'Groups_InstructorView_%s.xlsx' % (append_string)
student_workbook_name = 'Groups_StudentView_%s.xlsx' % (append_string)
save_path_instructor = '%s\\%s' % (path, instructor_workbook_name)
save_path_student = '%s\\%s' % (path, student_workbook_name)
# Instructor View
# Create new workbook
# Application.Workbooks.Add()
# Application.ActiveWorkbook.SaveAs(Filename=save_path_instructor)
# wb = Application.Workbooks(instructor_workbook_name)
# # All groups
# wb.Sheets.Add()
# wb.ActiveSheet.Name = 'All_Groups'
# ws = wb.Worksheets('All_Groups')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g in GROUPS: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Space between each group
#     row_index += 1
# ws.Activate()
# ws.Cells.Select()
# Application.Selection.Columns.AutoFit()
# ws.Cells(1, 1).Select()
# for sheet in wb.Worksheets:
#     if sheet.Name != 'All_Groups':
#         Application.DisplayAlerts = False
#         sheet.Delete()
#         Application.DisplayAlerts = True
#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Mean GPA
#     row_index += 2
#     ws.Cells(row_index, 6).Value = 'Mean GPA'
#     ws.Cells(row_index, 6).Font.Bold = True
#     ws.Cells(row_index, 7).Value = '%.2f' % gpa_mean_group[g]
#     ws.Range(ws.Cells(row_index, 7),
#              ws.Cells(row_index, 7)).NumberFormat = '0.00'
#     # Activate and autofit
#     ws.Activate()
#     ws.Cells.Select()
#     Application.Selection.Columns.AutoFit()
#     ws.Cells(1, 1).Select()
# wb.Worksheets('All_Groups').Activate()
# wb.Save()
# Student View
# Create new workbook
Application.Workbooks.Add()
Application.ActiveWorkbook.SaveAs(Filename=save_path_student)
wb = Application.Workbooks(student_workbook_name)
# All groups
wb.Sheets.Add()
wb.ActiveSheet.Name = 'All_Groups'
ws = wb.Worksheets('All_Groups')
# Headers
ws.Cells(1, 1).Value = 'Group'
ws.Cells(1, 1).Font.Bold = True
ws.Cells(1, 2).Value = 'Name'
ws.Cells(1, 2).Font.Bold = True
# ws.Cells(1, 3).Value = 'Gender'
# ws.Cells(1, 3).Font.Bold = True
# ws.Cells(1, 3).Value = 'UPI'
# ws.Cells(1, 3).Font.Bold = True
ws.Cells(1, 3).Value = 'Discipline'
ws.Cells(1, 3).Font.Bold = True
ws.Cells(1, 4).Value = 'Email'
ws.Cells(1, 4).Font.Bold = True
# Data
row_index = 1
for g in GROUPS:
    for s in students_in_group[g]:
        row_index += 1
        ws.Cells(row_index, 1).Value = g
        ws.Cells(row_index, 2).Value = NAMES[s]
        # ws.Cells(row_index, 3).Value = gender[s]
        # ws.Cells(row_index, 3).Value = UPI[s]
        ws.Cells(row_index, 3).Value = specialisation[s]
        ws.Cells(row_index, 4).Value = '%s@aucklanduni.ac.nz' % UPI[s]
        # Space between each group
    #row_index += 1
ws.Activate()
ws.Cells.Select()
Application.Selection.Columns.AutoFit()
ws.Cells(1, 1).Select()
for sheet in wb.Worksheets:
    if sheet.Name != 'All_Groups':
        Application.DisplayAlerts = False
        sheet.Delete()
        Application.DisplayAlerts = True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 Activate
#     ws.Activate()
#     ws.Cells.Select()
#     Application.Selection.Columns.AutoFit()
#     ws.Cells(1, 1).Select()
wb.Worksheets('All_Groups').Activate()
wb.Save()
</FileText>
      <ParentWorksheetName>Student_Data</ParentWorksheetName>
    </StoredFile>
    <StoredFile>
      <FileName>Untitled</FileName>
      <LanguageName>PuLP</LanguageName>
      <ModelPaneVisible>false</ModelPaneVisible>
      <ModelSettings/>
      <FileText/>
      <ParentWorksheetName>*</ParentWorksheetName>
    </StoredFile>
    <StoredFile>
      <FileName>Untitled</FileName>
      <LanguageName>PuLP</LanguageName>
      <ModelPaneVisible>false</ModelPaneVisible>
      <ModelSettings/>
      <FileText>a = Application.ActiveChart
xlY = 1
xlPlusValues = 2
xlCustom = -4114
#array = Array.CreateInstance(object, 20)
ws = Application.Worksheets('Summary_Results')
a.SeriesCollection(4).HasErrorBars = True
a.SeriesCollection(4).ErrorBar(Direction=xlY, Include=xlPlusValues, Type=xlCustom, MinusValues="={0}", Amount=ws.Range(ws.Cells(3, 30), ws.Cells(22, 30)))
</FileText>
      <ParentWorksheetName>Summary_Results</ParentWorksheetName>
    </StoredFile>
    <StoredFile>
      <FileName>Untitled</FileName>
      <LanguageName>PuLP</LanguageName>
      <ModelPaneVisible>false</ModelPaneVisible>
      <ModelSettings/>
      <FileText/>
      <ParentWorksheetName>Instructions</ParentWorksheetName>
    </StoredFile>
  </StoredFiles>
</StoredFilesList>
</file>

<file path=customXml/itemProps1.xml><?xml version="1.0" encoding="utf-8"?>
<ds:datastoreItem xmlns:ds="http://schemas.openxmlformats.org/officeDocument/2006/customXml" ds:itemID="{2D9753C3-3E0F-4B56-BC05-053B606AAAB1}">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vt:i4>
      </vt:variant>
      <vt:variant>
        <vt:lpstr>Charts</vt:lpstr>
      </vt:variant>
      <vt:variant>
        <vt:i4>15</vt:i4>
      </vt:variant>
      <vt:variant>
        <vt:lpstr>Named Ranges</vt:lpstr>
      </vt:variant>
      <vt:variant>
        <vt:i4>9</vt:i4>
      </vt:variant>
    </vt:vector>
  </HeadingPairs>
  <TitlesOfParts>
    <vt:vector size="27" baseType="lpstr">
      <vt:lpstr>Instructions</vt:lpstr>
      <vt:lpstr>Student_Data</vt:lpstr>
      <vt:lpstr>Summary_Results</vt:lpstr>
      <vt:lpstr>GPA_Chart</vt:lpstr>
      <vt:lpstr>Gender_Chart</vt:lpstr>
      <vt:lpstr>Civil_Chart</vt:lpstr>
      <vt:lpstr>Electrical_Chart</vt:lpstr>
      <vt:lpstr>CompSys_Chart</vt:lpstr>
      <vt:lpstr>Software_Chart</vt:lpstr>
      <vt:lpstr>Mechatronics_Chart</vt:lpstr>
      <vt:lpstr>Chemmat_Chart</vt:lpstr>
      <vt:lpstr>Mechanical_Chart</vt:lpstr>
      <vt:lpstr>Biomedical_Chart</vt:lpstr>
      <vt:lpstr>EngSci_Chart</vt:lpstr>
      <vt:lpstr>European(E)_Chart</vt:lpstr>
      <vt:lpstr>Pacific(E)_Chart</vt:lpstr>
      <vt:lpstr>Indian(E)_Chart</vt:lpstr>
      <vt:lpstr>Asian(E)_Chart</vt:lpstr>
      <vt:lpstr>Student_Data!chart_only</vt:lpstr>
      <vt:lpstr>Student_Data!factor_eth</vt:lpstr>
      <vt:lpstr>Student_Data!factor_gender</vt:lpstr>
      <vt:lpstr>Student_Data!factor_gpamean</vt:lpstr>
      <vt:lpstr>Student_Data!factor_gpavar</vt:lpstr>
      <vt:lpstr>Student_Data!factor_out</vt:lpstr>
      <vt:lpstr>Student_Data!factor_spec</vt:lpstr>
      <vt:lpstr>Student_Data!number_groups</vt:lpstr>
      <vt:lpstr>Student_Data!time_limit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Michael Fairley</cp:lastModifiedBy>
  <cp:lastPrinted>2014-08-08T17:08:29Z</cp:lastPrinted>
  <dcterms:created xsi:type="dcterms:W3CDTF">2014-07-30T01:22:04Z</dcterms:created>
  <dcterms:modified xsi:type="dcterms:W3CDTF">2015-07-31T21:04:32Z</dcterms:modified>
</cp:coreProperties>
</file>