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V:\biomoni\BacillusData\Stamm185\"/>
    </mc:Choice>
  </mc:AlternateContent>
  <xr:revisionPtr revIDLastSave="0" documentId="13_ncr:1_{22A88AED-CFF4-4942-91CA-82D486561833}" xr6:coauthVersionLast="47" xr6:coauthVersionMax="47" xr10:uidLastSave="{00000000-0000-0000-0000-000000000000}"/>
  <bookViews>
    <workbookView xWindow="-28920" yWindow="16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1" l="1"/>
  <c r="O6" i="1"/>
  <c r="O5" i="1"/>
  <c r="O4" i="1"/>
  <c r="K7" i="1"/>
  <c r="K4" i="1"/>
  <c r="K5" i="1"/>
  <c r="K6" i="1"/>
  <c r="K3" i="1"/>
  <c r="M3" i="1"/>
  <c r="V4" i="1"/>
  <c r="V5" i="1"/>
  <c r="V6" i="1"/>
  <c r="V7" i="1"/>
  <c r="V3" i="1"/>
  <c r="I3" i="1"/>
  <c r="I7" i="1"/>
  <c r="I6" i="1"/>
  <c r="I5" i="1"/>
  <c r="I4" i="1"/>
  <c r="M4" i="1"/>
  <c r="M5" i="1"/>
  <c r="M6" i="1"/>
  <c r="M7" i="1"/>
</calcChain>
</file>

<file path=xl/sharedStrings.xml><?xml version="1.0" encoding="utf-8"?>
<sst xmlns="http://schemas.openxmlformats.org/spreadsheetml/2006/main" count="56" uniqueCount="42">
  <si>
    <t>Experiment</t>
  </si>
  <si>
    <t>start</t>
  </si>
  <si>
    <t>tsfeedOn</t>
  </si>
  <si>
    <t>V0</t>
  </si>
  <si>
    <t>cX0</t>
  </si>
  <si>
    <t>cS0</t>
  </si>
  <si>
    <t>mS0</t>
  </si>
  <si>
    <t>csf</t>
  </si>
  <si>
    <t>gas_flow</t>
  </si>
  <si>
    <t>T</t>
  </si>
  <si>
    <t>F4</t>
  </si>
  <si>
    <t>F5</t>
  </si>
  <si>
    <t>add_IPTG</t>
  </si>
  <si>
    <t>F1</t>
  </si>
  <si>
    <t>F2</t>
  </si>
  <si>
    <t>F3</t>
  </si>
  <si>
    <t>Sim_end</t>
  </si>
  <si>
    <t>F_end</t>
  </si>
  <si>
    <t>feed_%_to_mL</t>
  </si>
  <si>
    <t>feed_rate_mL_to_g</t>
  </si>
  <si>
    <t>dd.mm.yyyy hh:mm</t>
  </si>
  <si>
    <t>L</t>
  </si>
  <si>
    <t>OD_to_CDW_factor</t>
  </si>
  <si>
    <t>g/L</t>
  </si>
  <si>
    <t>g</t>
  </si>
  <si>
    <t>lpm</t>
  </si>
  <si>
    <t>gL/OD</t>
  </si>
  <si>
    <t>g/mL</t>
  </si>
  <si>
    <t>°C</t>
  </si>
  <si>
    <t>cNH3</t>
  </si>
  <si>
    <t>comment</t>
  </si>
  <si>
    <t>no sample volume, offline Measurments = double measurments</t>
  </si>
  <si>
    <t>offline Measurments = triple measurments</t>
  </si>
  <si>
    <t>mg/L</t>
  </si>
  <si>
    <t>mX0</t>
  </si>
  <si>
    <t xml:space="preserve">mL/%/min </t>
  </si>
  <si>
    <t>cP0</t>
  </si>
  <si>
    <t>mg</t>
  </si>
  <si>
    <t>mP0</t>
  </si>
  <si>
    <t>viab_f</t>
  </si>
  <si>
    <t>-</t>
  </si>
  <si>
    <t>mX0_ohne_viab_f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</si>
</sst>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0" borderId="1" xfId="0" applyBorder="1"/>
    <xf numFmtId="22" fontId="0" fillId="0" borderId="1" xfId="0" applyNumberFormat="1" applyBorder="1"/>
    <xf numFmtId="0" fontId="2" fillId="0" borderId="0" xfId="0" applyFont="1"/>
    <xf numFmtId="0" fontId="2" fillId="0" borderId="1" xfId="0" applyFont="1" applyBorder="1"/>
    <xf numFmtId="0" fontId="0" fillId="0" borderId="0" xfId="0" applyFill="1" applyBorder="1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/>
    <xf numFmtId="22" fontId="4" fillId="0" borderId="0" xfId="0" applyNumberFormat="1" applyFont="1"/>
    <xf numFmtId="2" fontId="0" fillId="0" borderId="1" xfId="0" applyNumberFormat="1" applyBorder="1"/>
    <xf numFmtId="164" fontId="0" fillId="0" borderId="1" xfId="0" applyNumberFormat="1" applyBorder="1"/>
    <xf numFmtId="2" fontId="2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"/>
  <sheetViews>
    <sheetView tabSelected="1" workbookViewId="0">
      <selection activeCell="K10" sqref="K10"/>
    </sheetView>
  </sheetViews>
  <sheetFormatPr defaultRowHeight="15" x14ac:dyDescent="0.25"/>
  <cols>
    <col min="1" max="1" width="11.28515625" bestFit="1" customWidth="1"/>
    <col min="2" max="6" width="18.85546875" bestFit="1" customWidth="1"/>
    <col min="7" max="7" width="8.7109375" customWidth="1"/>
    <col min="8" max="11" width="11" customWidth="1"/>
    <col min="12" max="12" width="10.5703125" bestFit="1" customWidth="1"/>
    <col min="13" max="13" width="9.85546875" customWidth="1"/>
    <col min="14" max="14" width="13.5703125" bestFit="1" customWidth="1"/>
    <col min="16" max="16" width="9.140625" style="5"/>
    <col min="21" max="21" width="11.5703125" bestFit="1" customWidth="1"/>
    <col min="22" max="23" width="11.5703125" customWidth="1"/>
    <col min="24" max="24" width="9" customWidth="1"/>
  </cols>
  <sheetData>
    <row r="1" spans="1:24" x14ac:dyDescent="0.25">
      <c r="A1" t="s">
        <v>0</v>
      </c>
      <c r="B1" t="s">
        <v>1</v>
      </c>
      <c r="C1" t="s">
        <v>12</v>
      </c>
      <c r="D1" t="s">
        <v>2</v>
      </c>
      <c r="E1" t="s">
        <v>16</v>
      </c>
      <c r="F1" t="s">
        <v>17</v>
      </c>
      <c r="G1" t="s">
        <v>3</v>
      </c>
      <c r="H1" t="s">
        <v>4</v>
      </c>
      <c r="I1" t="s">
        <v>41</v>
      </c>
      <c r="J1" t="s">
        <v>39</v>
      </c>
      <c r="K1" t="s">
        <v>34</v>
      </c>
      <c r="L1" t="s">
        <v>5</v>
      </c>
      <c r="M1" t="s">
        <v>6</v>
      </c>
      <c r="N1" t="s">
        <v>22</v>
      </c>
      <c r="O1" s="5" t="s">
        <v>18</v>
      </c>
      <c r="P1" s="5" t="s">
        <v>19</v>
      </c>
      <c r="Q1" t="s">
        <v>7</v>
      </c>
      <c r="R1" t="s">
        <v>8</v>
      </c>
      <c r="S1" t="s">
        <v>9</v>
      </c>
      <c r="T1" s="5" t="s">
        <v>29</v>
      </c>
      <c r="U1" s="8" t="s">
        <v>36</v>
      </c>
      <c r="V1" s="8" t="s">
        <v>38</v>
      </c>
      <c r="W1" s="8" t="s">
        <v>39</v>
      </c>
      <c r="X1" s="2" t="s">
        <v>30</v>
      </c>
    </row>
    <row r="2" spans="1:24" x14ac:dyDescent="0.25">
      <c r="B2" t="s">
        <v>20</v>
      </c>
      <c r="C2" t="s">
        <v>20</v>
      </c>
      <c r="D2" t="s">
        <v>20</v>
      </c>
      <c r="E2" t="s">
        <v>20</v>
      </c>
      <c r="F2" t="s">
        <v>20</v>
      </c>
      <c r="G2" t="s">
        <v>21</v>
      </c>
      <c r="H2" t="s">
        <v>23</v>
      </c>
      <c r="I2" t="s">
        <v>24</v>
      </c>
      <c r="J2" t="s">
        <v>40</v>
      </c>
      <c r="K2" t="s">
        <v>24</v>
      </c>
      <c r="L2" t="s">
        <v>23</v>
      </c>
      <c r="M2" t="s">
        <v>24</v>
      </c>
      <c r="N2" t="s">
        <v>26</v>
      </c>
      <c r="O2" s="5" t="s">
        <v>35</v>
      </c>
      <c r="P2" s="5" t="s">
        <v>27</v>
      </c>
      <c r="Q2" t="s">
        <v>23</v>
      </c>
      <c r="R2" t="s">
        <v>25</v>
      </c>
      <c r="S2" t="s">
        <v>28</v>
      </c>
      <c r="T2" s="5" t="s">
        <v>23</v>
      </c>
      <c r="U2" s="8" t="s">
        <v>33</v>
      </c>
      <c r="V2" s="8" t="s">
        <v>37</v>
      </c>
      <c r="W2" s="8" t="s">
        <v>40</v>
      </c>
      <c r="X2" s="2"/>
    </row>
    <row r="3" spans="1:24" x14ac:dyDescent="0.25">
      <c r="A3" t="s">
        <v>13</v>
      </c>
      <c r="B3" s="1">
        <v>44517.42083333333</v>
      </c>
      <c r="C3" s="1">
        <v>44518.430555555555</v>
      </c>
      <c r="D3" s="1">
        <v>44518.378472222219</v>
      </c>
      <c r="E3" s="1">
        <v>44518.750162037039</v>
      </c>
      <c r="F3" s="1">
        <v>44519.396574074075</v>
      </c>
      <c r="G3">
        <v>0.5</v>
      </c>
      <c r="H3" s="10">
        <v>0.02</v>
      </c>
      <c r="I3" s="10">
        <f>H3*0.5</f>
        <v>0.01</v>
      </c>
      <c r="J3" s="10">
        <v>2.379</v>
      </c>
      <c r="K3" s="10">
        <f>I3*J3</f>
        <v>2.3790000000000002E-2</v>
      </c>
      <c r="L3" s="9">
        <v>27.560040253447639</v>
      </c>
      <c r="M3" s="11">
        <f>L3*0.5</f>
        <v>13.780020126723819</v>
      </c>
      <c r="N3">
        <v>0.3695</v>
      </c>
      <c r="O3" s="5">
        <v>8.6400000000000005E-2</v>
      </c>
      <c r="P3" s="5">
        <v>1.1639999999999999</v>
      </c>
      <c r="Q3" s="9">
        <v>150</v>
      </c>
      <c r="R3">
        <v>0.5</v>
      </c>
      <c r="S3">
        <v>37</v>
      </c>
      <c r="T3" s="5">
        <v>184.61</v>
      </c>
      <c r="U3" s="5">
        <v>0</v>
      </c>
      <c r="V3" s="16">
        <f>U3*0.5</f>
        <v>0</v>
      </c>
      <c r="W3" s="16">
        <v>1</v>
      </c>
      <c r="X3" t="s">
        <v>31</v>
      </c>
    </row>
    <row r="4" spans="1:24" x14ac:dyDescent="0.25">
      <c r="A4" t="s">
        <v>14</v>
      </c>
      <c r="B4" s="1">
        <v>44530.672222222223</v>
      </c>
      <c r="C4" s="1">
        <v>44531.347916666666</v>
      </c>
      <c r="D4" s="1">
        <v>44531.420138888891</v>
      </c>
      <c r="E4" s="1">
        <v>44531.964811168982</v>
      </c>
      <c r="F4" s="1">
        <v>44533.361222569445</v>
      </c>
      <c r="G4">
        <v>0.5</v>
      </c>
      <c r="H4" s="10">
        <v>3.5999999999999997E-2</v>
      </c>
      <c r="I4" s="10">
        <f t="shared" ref="I4:M7" si="0">H4*0.5</f>
        <v>1.7999999999999999E-2</v>
      </c>
      <c r="J4" s="10">
        <v>0.71699999999999997</v>
      </c>
      <c r="K4" s="10">
        <f t="shared" ref="K4:K6" si="1">I4*J4</f>
        <v>1.2905999999999999E-2</v>
      </c>
      <c r="L4" s="9">
        <v>19.608350430319199</v>
      </c>
      <c r="M4" s="11">
        <f t="shared" si="0"/>
        <v>9.8041752151595993</v>
      </c>
      <c r="N4">
        <v>0.3695</v>
      </c>
      <c r="O4" s="5">
        <f>(0.0864*0.4463)</f>
        <v>3.8560320000000002E-2</v>
      </c>
      <c r="P4" s="5">
        <v>1.1639999999999999</v>
      </c>
      <c r="Q4" s="9">
        <v>150</v>
      </c>
      <c r="R4">
        <v>0.5</v>
      </c>
      <c r="S4">
        <v>37</v>
      </c>
      <c r="T4" s="5">
        <v>184.61</v>
      </c>
      <c r="U4">
        <v>5.24</v>
      </c>
      <c r="V4" s="16">
        <f t="shared" ref="V4:V7" si="2">U4*0.5</f>
        <v>2.62</v>
      </c>
      <c r="W4" s="16">
        <v>1</v>
      </c>
      <c r="X4" t="s">
        <v>31</v>
      </c>
    </row>
    <row r="5" spans="1:24" x14ac:dyDescent="0.25">
      <c r="A5" t="s">
        <v>15</v>
      </c>
      <c r="B5" s="1">
        <v>44537.67083333333</v>
      </c>
      <c r="C5" s="1">
        <v>44538.345138888886</v>
      </c>
      <c r="D5" s="1">
        <v>44538.417361111111</v>
      </c>
      <c r="E5" s="1">
        <v>44539.365694444445</v>
      </c>
      <c r="F5" s="1">
        <v>44540.415277777778</v>
      </c>
      <c r="G5">
        <v>0.5</v>
      </c>
      <c r="H5" s="10">
        <v>8.0057580000000003E-2</v>
      </c>
      <c r="I5" s="10">
        <f t="shared" si="0"/>
        <v>4.0028790000000002E-2</v>
      </c>
      <c r="J5" s="10">
        <v>0.125</v>
      </c>
      <c r="K5" s="10">
        <f t="shared" si="1"/>
        <v>5.0035987500000002E-3</v>
      </c>
      <c r="L5" s="9">
        <v>27.369118762743817</v>
      </c>
      <c r="M5" s="11">
        <f t="shared" si="0"/>
        <v>13.684559381371908</v>
      </c>
      <c r="N5">
        <v>0.3695</v>
      </c>
      <c r="O5" s="5">
        <f>(0.0864*0.6272)</f>
        <v>5.4190080000000002E-2</v>
      </c>
      <c r="P5" s="5">
        <v>1.1639999999999999</v>
      </c>
      <c r="Q5" s="9">
        <v>303.51</v>
      </c>
      <c r="R5">
        <v>0.5</v>
      </c>
      <c r="S5">
        <v>37</v>
      </c>
      <c r="T5" s="5">
        <v>184.61</v>
      </c>
      <c r="U5" s="9">
        <v>1.0241379310344827</v>
      </c>
      <c r="V5" s="16">
        <f t="shared" si="2"/>
        <v>0.51206896551724135</v>
      </c>
      <c r="W5" s="16">
        <v>1</v>
      </c>
      <c r="X5" t="s">
        <v>32</v>
      </c>
    </row>
    <row r="6" spans="1:24" x14ac:dyDescent="0.25">
      <c r="A6" t="s">
        <v>10</v>
      </c>
      <c r="B6" s="1">
        <v>44544.696412037039</v>
      </c>
      <c r="C6" s="1">
        <v>44545.377083333333</v>
      </c>
      <c r="D6" s="1">
        <v>44545.447222222225</v>
      </c>
      <c r="E6" s="13">
        <v>44546.072928240741</v>
      </c>
      <c r="F6" s="1">
        <v>44547.402083333334</v>
      </c>
      <c r="G6">
        <v>0.5</v>
      </c>
      <c r="H6" s="10">
        <v>4.3771169999999998E-2</v>
      </c>
      <c r="I6" s="10">
        <f t="shared" si="0"/>
        <v>2.1885584999999999E-2</v>
      </c>
      <c r="J6" s="10">
        <v>1.42</v>
      </c>
      <c r="K6" s="10">
        <f t="shared" si="1"/>
        <v>3.1077530699999998E-2</v>
      </c>
      <c r="L6" s="9">
        <v>32.781673628850491</v>
      </c>
      <c r="M6" s="11">
        <f t="shared" si="0"/>
        <v>16.390836814425246</v>
      </c>
      <c r="N6">
        <v>0.3695</v>
      </c>
      <c r="O6" s="5">
        <f>(0.0864*0.5964)</f>
        <v>5.1528960000000006E-2</v>
      </c>
      <c r="P6" s="5">
        <v>1.1639999999999999</v>
      </c>
      <c r="Q6" s="9">
        <v>335.72072126220888</v>
      </c>
      <c r="R6">
        <v>0.5</v>
      </c>
      <c r="S6">
        <v>37</v>
      </c>
      <c r="T6" s="5">
        <v>184.61</v>
      </c>
      <c r="U6" s="17">
        <v>10.6206896551724</v>
      </c>
      <c r="V6" s="16">
        <f t="shared" si="2"/>
        <v>5.3103448275862002</v>
      </c>
      <c r="W6" s="16">
        <v>1</v>
      </c>
      <c r="X6" t="s">
        <v>32</v>
      </c>
    </row>
    <row r="7" spans="1:24" s="3" customFormat="1" x14ac:dyDescent="0.25">
      <c r="A7" s="3" t="s">
        <v>11</v>
      </c>
      <c r="B7" s="4">
        <v>44544.700578703705</v>
      </c>
      <c r="C7" s="4">
        <v>44545.377083333333</v>
      </c>
      <c r="D7" s="4">
        <v>44545.447222222225</v>
      </c>
      <c r="E7" s="4">
        <v>44546.395844907405</v>
      </c>
      <c r="F7" s="1">
        <v>44547.402083333334</v>
      </c>
      <c r="G7" s="3">
        <v>0.5</v>
      </c>
      <c r="H7" s="15">
        <v>5.3897609999999999E-2</v>
      </c>
      <c r="I7" s="15">
        <f t="shared" si="0"/>
        <v>2.6948804999999999E-2</v>
      </c>
      <c r="J7" s="10">
        <v>1</v>
      </c>
      <c r="K7" s="15">
        <f>I7*J7</f>
        <v>2.6948804999999999E-2</v>
      </c>
      <c r="L7" s="14">
        <v>30.541769797145008</v>
      </c>
      <c r="M7" s="12">
        <f t="shared" si="0"/>
        <v>15.270884898572504</v>
      </c>
      <c r="N7">
        <v>0.3695</v>
      </c>
      <c r="O7" s="6">
        <f>(0.0864*0.6604)</f>
        <v>5.7058560000000001E-2</v>
      </c>
      <c r="P7" s="5">
        <v>1.1639999999999999</v>
      </c>
      <c r="Q7" s="14">
        <v>336.59095416979716</v>
      </c>
      <c r="R7" s="3">
        <v>0.5</v>
      </c>
      <c r="S7" s="3">
        <v>37</v>
      </c>
      <c r="T7" s="6">
        <v>184.61</v>
      </c>
      <c r="U7" s="9">
        <v>0.44137931034482758</v>
      </c>
      <c r="V7" s="16">
        <f t="shared" si="2"/>
        <v>0.22068965517241379</v>
      </c>
      <c r="W7" s="16">
        <v>1</v>
      </c>
      <c r="X7" t="s">
        <v>32</v>
      </c>
    </row>
    <row r="8" spans="1:24" x14ac:dyDescent="0.25">
      <c r="B8" s="1"/>
      <c r="C8" s="1"/>
      <c r="D8" s="1"/>
      <c r="E8" s="13"/>
      <c r="F8" s="1"/>
      <c r="H8" s="10"/>
      <c r="I8" s="10"/>
      <c r="J8" s="10"/>
      <c r="K8" s="10"/>
      <c r="L8" s="9"/>
      <c r="M8" s="11"/>
      <c r="Q8" s="9"/>
      <c r="S8" s="7"/>
      <c r="T8" s="5"/>
      <c r="U8" s="16"/>
      <c r="V8" s="16"/>
      <c r="W8" s="16"/>
    </row>
    <row r="9" spans="1:24" x14ac:dyDescent="0.25">
      <c r="B9" s="1"/>
      <c r="C9" s="1"/>
      <c r="D9" s="1"/>
      <c r="E9" s="1"/>
      <c r="F9" s="1"/>
      <c r="H9" s="10"/>
      <c r="I9" s="10"/>
      <c r="J9" s="10"/>
      <c r="K9" s="10"/>
      <c r="L9" s="9"/>
      <c r="M9" s="11"/>
      <c r="Q9" s="9"/>
      <c r="S9" s="7"/>
      <c r="T9" s="5"/>
      <c r="U9" s="16"/>
      <c r="V9" s="16"/>
      <c r="W9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walkyre</dc:creator>
  <cp:lastModifiedBy>walkyre</cp:lastModifiedBy>
  <dcterms:created xsi:type="dcterms:W3CDTF">2015-06-05T18:19:34Z</dcterms:created>
  <dcterms:modified xsi:type="dcterms:W3CDTF">2022-04-04T15:51:20Z</dcterms:modified>
</cp:coreProperties>
</file>