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id" sheetId="1" state="visible" r:id="rId2"/>
    <sheet name="Value chains description" sheetId="2" state="visible" r:id="rId3"/>
    <sheet name="Actor types" sheetId="3" state="visible" r:id="rId4"/>
    <sheet name="Actors and Chains matrix" sheetId="4" state="visible" r:id="rId5"/>
    <sheet name="Impacts" sheetId="5" state="visible" r:id="rId6"/>
    <sheet name="sub-chai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<sst xmlns="http://schemas.openxmlformats.org/spreadsheetml/2006/main" count="585" uniqueCount="135">
  <si>
    <t xml:space="preserve">Property</t>
  </si>
  <si>
    <t xml:space="preserve">Value</t>
  </si>
  <si>
    <t xml:space="preserve">Unit</t>
  </si>
  <si>
    <t xml:space="preserve">Help</t>
  </si>
  <si>
    <t xml:space="preserve">Description</t>
  </si>
  <si>
    <t xml:space="preserve">Country</t>
  </si>
  <si>
    <t xml:space="preserve">Mali</t>
  </si>
  <si>
    <t xml:space="preserve">-</t>
  </si>
  <si>
    <t xml:space="preserve">Commodity</t>
  </si>
  <si>
    <t xml:space="preserve">Cashew</t>
  </si>
  <si>
    <t xml:space="preserve">Reference Year</t>
  </si>
  <si>
    <t xml:space="preserve">Product Type</t>
  </si>
  <si>
    <t xml:space="preserve">Orchards</t>
  </si>
  <si>
    <t xml:space="preserve">Should be one of ‘Animal products’, ‘Orchards’ or ‘Field crops’</t>
  </si>
  <si>
    <t xml:space="preserve">Value chain name</t>
  </si>
  <si>
    <t xml:space="preserve">Leave empty if data concern the whole country’s value chain, give an explicit name otherwise </t>
  </si>
  <si>
    <t xml:space="preserve">annual volume</t>
  </si>
  <si>
    <t xml:space="preserve">year of volume</t>
  </si>
  <si>
    <t xml:space="preserve">unit</t>
  </si>
  <si>
    <t xml:space="preserve">Contribution volume</t>
  </si>
  <si>
    <t xml:space="preserve">ha</t>
  </si>
  <si>
    <t xml:space="preserve">Contribution area</t>
  </si>
  <si>
    <t xml:space="preserve">yield (t/ha)</t>
  </si>
  <si>
    <t xml:space="preserve">Export RCN</t>
  </si>
  <si>
    <t xml:space="preserve">t</t>
  </si>
  <si>
    <t xml:space="preserve">Export kernels</t>
  </si>
  <si>
    <t xml:space="preserve">Kernels for national consumption</t>
  </si>
  <si>
    <t xml:space="preserve">Total production</t>
  </si>
  <si>
    <t xml:space="preserve">La transformation artisanale n'a pas été modélisé avec ACV</t>
  </si>
  <si>
    <t xml:space="preserve">Stage</t>
  </si>
  <si>
    <t xml:space="preserve">Actor type name</t>
  </si>
  <si>
    <t xml:space="preserve">Actor description</t>
  </si>
  <si>
    <t xml:space="preserve">Producers</t>
  </si>
  <si>
    <t xml:space="preserve">Smallholder</t>
  </si>
  <si>
    <t xml:space="preserve">RCN</t>
  </si>
  <si>
    <t xml:space="preserve">Collectors</t>
  </si>
  <si>
    <t xml:space="preserve">Wholesalers</t>
  </si>
  <si>
    <t xml:space="preserve">Wholesalers/exporters</t>
  </si>
  <si>
    <t xml:space="preserve">Processors</t>
  </si>
  <si>
    <t xml:space="preserve">Artisanal processor</t>
  </si>
  <si>
    <t xml:space="preserve">Kernels</t>
  </si>
  <si>
    <t xml:space="preserve">Semi-industrial processor</t>
  </si>
  <si>
    <t xml:space="preserve">Sub-chain</t>
  </si>
  <si>
    <t xml:space="preserve">Collector</t>
  </si>
  <si>
    <t xml:space="preserve">Wholesalers/ exporters</t>
  </si>
  <si>
    <t xml:space="preserve">x</t>
  </si>
  <si>
    <t xml:space="preserve">LCIA method</t>
  </si>
  <si>
    <t xml:space="preserve">Functional Unit</t>
  </si>
  <si>
    <t xml:space="preserve">Impact category</t>
  </si>
  <si>
    <t xml:space="preserve">Sub-chain →</t>
  </si>
  <si>
    <t xml:space="preserve">↓</t>
  </si>
  <si>
    <t xml:space="preserve">Actor →</t>
  </si>
  <si>
    <t xml:space="preserve">Sub-chain total</t>
  </si>
  <si>
    <t xml:space="preserve">Unit ↓</t>
  </si>
  <si>
    <t xml:space="preserve">ReCiPe 2016 Endpoint (H) V1.08 / World (2010) H/A</t>
  </si>
  <si>
    <t xml:space="preserve">1 t</t>
  </si>
  <si>
    <t xml:space="preserve">Human health</t>
  </si>
  <si>
    <t xml:space="preserve">DALY</t>
  </si>
  <si>
    <t xml:space="preserve">Ecosystems</t>
  </si>
  <si>
    <t xml:space="preserve">species.yr</t>
  </si>
  <si>
    <t xml:space="preserve">Resources</t>
  </si>
  <si>
    <t xml:space="preserve">USD2013</t>
  </si>
  <si>
    <t xml:space="preserve">Total</t>
  </si>
  <si>
    <t xml:space="preserve">Pt</t>
  </si>
  <si>
    <t xml:space="preserve">Global warming. Human health</t>
  </si>
  <si>
    <t xml:space="preserve">Global warming. Terrestrial ecosystems</t>
  </si>
  <si>
    <t xml:space="preserve">Global warming. Freshwater ecosystems</t>
  </si>
  <si>
    <t xml:space="preserve">ReCiPe 2016 Midpoint (H) V1.08 / World (2010) H</t>
  </si>
  <si>
    <t xml:space="preserve">Global warming</t>
  </si>
  <si>
    <t xml:space="preserve">kg CO2 eq</t>
  </si>
  <si>
    <t xml:space="preserve">Calculation: </t>
  </si>
  <si>
    <t xml:space="preserve">Analyser</t>
  </si>
  <si>
    <t xml:space="preserve">Results: </t>
  </si>
  <si>
    <t xml:space="preserve">Étude d'impact</t>
  </si>
  <si>
    <t xml:space="preserve">Product: </t>
  </si>
  <si>
    <t xml:space="preserve">1 t Noix pour export ou Bamako (semi-industriel ; savane ; bois de feu + gasoil) (du projet VCA4D_Anacarde_CI)</t>
  </si>
  <si>
    <t xml:space="preserve">1 t Amandes pour export ou Bamako (semi-industriel ; savane ; bois de feu + gasoil) (du projet VCA4D_Anacarde_CI)</t>
  </si>
  <si>
    <t xml:space="preserve">Méthode: </t>
  </si>
  <si>
    <t xml:space="preserve">Indicateur: </t>
  </si>
  <si>
    <t xml:space="preserve">Étude de dommages</t>
  </si>
  <si>
    <t xml:space="preserve">Skip categories: </t>
  </si>
  <si>
    <t xml:space="preserve">Jamais</t>
  </si>
  <si>
    <t xml:space="preserve">Exclure les processus d'infrastructure: </t>
  </si>
  <si>
    <t xml:space="preserve">Non</t>
  </si>
  <si>
    <t xml:space="preserve">Exclure les émissions à long terme: </t>
  </si>
  <si>
    <t xml:space="preserve">Per impact category: </t>
  </si>
  <si>
    <t xml:space="preserve">Sorted on item: </t>
  </si>
  <si>
    <t xml:space="preserve">Catégorie de dommages</t>
  </si>
  <si>
    <t xml:space="preserve">Sort order: </t>
  </si>
  <si>
    <t xml:space="preserve">Croissant</t>
  </si>
  <si>
    <t xml:space="preserve">Unité</t>
  </si>
  <si>
    <t xml:space="preserve">Noix pour export ou Bamako (semi-industriel ; savane ; bois de feu + gasoil)</t>
  </si>
  <si>
    <t xml:space="preserve">Noix de cajou. itinéraire technique moyen (précédent : savane). sortie plantation</t>
  </si>
  <si>
    <t xml:space="preserve">Approvisionnement en noix à Bamako</t>
  </si>
  <si>
    <t xml:space="preserve">Amandes pour export ou Bamako (semi-industriel ; savane ; bois de feu + gasoil)</t>
  </si>
  <si>
    <t xml:space="preserve">Approvisionnement en noix à l'unité de transformation</t>
  </si>
  <si>
    <t xml:space="preserve">Production d'amandes (semi-indutriel. bois de feu + gasoil). sortie usine</t>
  </si>
  <si>
    <t xml:space="preserve">Distribution des amandes. vers Bamako ou Burkina</t>
  </si>
  <si>
    <t xml:space="preserve">Score unique</t>
  </si>
  <si>
    <t xml:space="preserve">Default units: </t>
  </si>
  <si>
    <t xml:space="preserve">Oui</t>
  </si>
  <si>
    <t xml:space="preserve">Catégorie d'impact</t>
  </si>
  <si>
    <t xml:space="preserve">Stratospheric ozone depletion</t>
  </si>
  <si>
    <t xml:space="preserve">Ionizing radiation</t>
  </si>
  <si>
    <t xml:space="preserve">Ozone formation. Human health</t>
  </si>
  <si>
    <t xml:space="preserve">Fine particulate matter formation</t>
  </si>
  <si>
    <t xml:space="preserve">Ozone formation. Terrestrial ecosystems</t>
  </si>
  <si>
    <t xml:space="preserve">Terrestrial acidification</t>
  </si>
  <si>
    <t xml:space="preserve">Freshwater eutrophication</t>
  </si>
  <si>
    <t xml:space="preserve">Marine eutrophication</t>
  </si>
  <si>
    <t xml:space="preserve">Terrestrial ecotoxicity</t>
  </si>
  <si>
    <t xml:space="preserve">Freshwater ecotoxicity</t>
  </si>
  <si>
    <t xml:space="preserve">Marine ecotoxicity</t>
  </si>
  <si>
    <t xml:space="preserve">Human carcinogenic toxicity</t>
  </si>
  <si>
    <t xml:space="preserve">Human non-carcinogenic toxicity</t>
  </si>
  <si>
    <t xml:space="preserve">Land use</t>
  </si>
  <si>
    <t xml:space="preserve">Mineral resource scarcity</t>
  </si>
  <si>
    <t xml:space="preserve">Fossil resource scarcity</t>
  </si>
  <si>
    <t xml:space="preserve">Water consumption. Human health</t>
  </si>
  <si>
    <t xml:space="preserve">Water consumption. Terrestrial ecosystem</t>
  </si>
  <si>
    <t xml:space="preserve">Water consumption. Aquatic ecosystems</t>
  </si>
  <si>
    <t xml:space="preserve">Caractérisation</t>
  </si>
  <si>
    <t xml:space="preserve">kg CFC11 eq</t>
  </si>
  <si>
    <t xml:space="preserve">kBq Co-60 eq</t>
  </si>
  <si>
    <t xml:space="preserve">kg NOx eq</t>
  </si>
  <si>
    <t xml:space="preserve">kg PM2.5 eq</t>
  </si>
  <si>
    <t xml:space="preserve">kg SO2 eq</t>
  </si>
  <si>
    <t xml:space="preserve">kg P eq</t>
  </si>
  <si>
    <t xml:space="preserve">kg N eq</t>
  </si>
  <si>
    <t xml:space="preserve">kg 1.4-DCB</t>
  </si>
  <si>
    <t xml:space="preserve">m2a crop eq</t>
  </si>
  <si>
    <t xml:space="preserve">kg Cu eq</t>
  </si>
  <si>
    <t xml:space="preserve">kg oil eq</t>
  </si>
  <si>
    <t xml:space="preserve">Water consumption</t>
  </si>
  <si>
    <t xml:space="preserve">m3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</si>
</sst>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_-* #,##0_-;\-* #,##0_-;_-* \-??_-;_-@_-"/>
    <numFmt numFmtId="167" formatCode="0\ %"/>
    <numFmt numFmtId="168" formatCode="0.0%"/>
    <numFmt numFmtId="169" formatCode="_-* #,##0.000_-;\-* #,##0.000_-;_-* \-??_-;_-@_-"/>
    <numFmt numFmtId="170" formatCode="&quot;VRAI&quot;;&quot;VRAI&quot;;&quot;FAUX&quot;"/>
    <numFmt numFmtId="171" formatCode="0.00E+00"/>
    <numFmt numFmtId="172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7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0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0" fillId="0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0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1" fontId="0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0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859375" defaultRowHeight="15" zeroHeight="false" outlineLevelRow="0" outlineLevelCol="0"/>
  <cols>
    <col collapsed="false" customWidth="true" hidden="false" outlineLevel="0" max="1" min="1" style="1" width="15.43"/>
    <col collapsed="false" customWidth="true" hidden="false" outlineLevel="0" max="2" min="2" style="1" width="18"/>
    <col collapsed="false" customWidth="false" hidden="false" outlineLevel="0" max="3" min="3" style="1" width="10.57"/>
    <col collapsed="false" customWidth="true" hidden="false" outlineLevel="0" max="4" min="4" style="1" width="17.43"/>
    <col collapsed="false" customWidth="true" hidden="false" outlineLevel="0" max="5" min="5" style="1" width="13.14"/>
    <col collapsed="false" customWidth="true" hidden="false" outlineLevel="0" max="1024" min="1020" style="0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s">
        <v>6</v>
      </c>
      <c r="C2" s="7" t="s">
        <v>7</v>
      </c>
      <c r="D2" s="7"/>
      <c r="E2" s="7"/>
    </row>
    <row r="3" customFormat="false" ht="15" hidden="false" customHeight="false" outlineLevel="0" collapsed="false">
      <c r="A3" s="5" t="s">
        <v>8</v>
      </c>
      <c r="B3" s="6" t="s">
        <v>9</v>
      </c>
      <c r="C3" s="7" t="s">
        <v>7</v>
      </c>
      <c r="D3" s="7"/>
      <c r="E3" s="7"/>
    </row>
    <row r="4" customFormat="false" ht="15" hidden="false" customHeight="false" outlineLevel="0" collapsed="false">
      <c r="A4" s="5" t="s">
        <v>10</v>
      </c>
      <c r="B4" s="7" t="n">
        <v>2018</v>
      </c>
      <c r="C4" s="7" t="s">
        <v>7</v>
      </c>
      <c r="D4" s="7"/>
      <c r="E4" s="7"/>
    </row>
    <row r="5" customFormat="false" ht="60" hidden="false" customHeight="false" outlineLevel="0" collapsed="false">
      <c r="A5" s="5" t="s">
        <v>11</v>
      </c>
      <c r="B5" s="6" t="s">
        <v>12</v>
      </c>
      <c r="C5" s="7" t="s">
        <v>7</v>
      </c>
      <c r="D5" s="7" t="s">
        <v>13</v>
      </c>
      <c r="E5" s="7"/>
    </row>
    <row r="6" customFormat="false" ht="90" hidden="false" customHeight="false" outlineLevel="0" collapsed="false">
      <c r="A6" s="8" t="s">
        <v>14</v>
      </c>
      <c r="B6" s="7"/>
      <c r="C6" s="7" t="s">
        <v>7</v>
      </c>
      <c r="D6" s="7" t="s">
        <v>15</v>
      </c>
      <c r="E6" s="7"/>
    </row>
    <row r="7" customFormat="false" ht="15" hidden="false" customHeight="false" outlineLevel="0" collapsed="false">
      <c r="A7" s="9"/>
      <c r="B7" s="9"/>
      <c r="C7" s="9"/>
      <c r="D7" s="9"/>
      <c r="E7" s="9"/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7"/>
      <c r="B16" s="7"/>
      <c r="C16" s="7"/>
      <c r="D16" s="7"/>
      <c r="E16" s="7"/>
    </row>
    <row r="17" customFormat="false" ht="15" hidden="false" customHeight="false" outlineLevel="0" collapsed="false">
      <c r="A17" s="7"/>
      <c r="B17" s="7"/>
      <c r="C17" s="7"/>
      <c r="D17" s="7"/>
      <c r="E17" s="7"/>
    </row>
    <row r="18" customFormat="false" ht="15" hidden="false" customHeight="false" outlineLevel="0" collapsed="false">
      <c r="A18" s="7"/>
      <c r="B18" s="7"/>
      <c r="C18" s="7"/>
      <c r="D18" s="7"/>
      <c r="E18" s="7"/>
    </row>
    <row r="19" customFormat="false" ht="15" hidden="false" customHeight="false" outlineLevel="0" collapsed="false">
      <c r="A19" s="7"/>
      <c r="B19" s="7"/>
      <c r="C19" s="7"/>
      <c r="D19" s="7"/>
      <c r="E19" s="7"/>
    </row>
    <row r="20" customFormat="false" ht="15" hidden="false" customHeight="false" outlineLevel="0" collapsed="false">
      <c r="A20" s="7"/>
      <c r="B20" s="7"/>
      <c r="C20" s="7"/>
      <c r="D20" s="7"/>
      <c r="E20" s="7"/>
    </row>
  </sheetData>
  <mergeCells count="1">
    <mergeCell ref="A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0.5859375" defaultRowHeight="15" zeroHeight="false" outlineLevelRow="0" outlineLevelCol="0"/>
  <cols>
    <col collapsed="false" customWidth="true" hidden="false" outlineLevel="0" max="1" min="1" style="10" width="31.29"/>
    <col collapsed="false" customWidth="true" hidden="false" outlineLevel="0" max="2" min="2" style="0" width="11.43"/>
    <col collapsed="false" customWidth="true" hidden="false" outlineLevel="0" max="5" min="5" style="0" width="14.43"/>
    <col collapsed="false" customWidth="true" hidden="false" outlineLevel="0" max="7" min="7" style="0" width="15"/>
  </cols>
  <sheetData>
    <row r="1" s="11" customFormat="true" ht="30" hidden="false" customHeight="false" outlineLevel="0" collapsed="false">
      <c r="A1" s="2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</row>
    <row r="2" customFormat="false" ht="15" hidden="false" customHeight="false" outlineLevel="0" collapsed="false">
      <c r="A2" s="12" t="s">
        <v>23</v>
      </c>
      <c r="B2" s="13" t="n">
        <v>40320</v>
      </c>
      <c r="C2" s="0" t="n">
        <v>2019</v>
      </c>
      <c r="D2" s="0" t="s">
        <v>24</v>
      </c>
      <c r="E2" s="14" t="n">
        <f aca="false">B2/$B$6</f>
        <v>0.96</v>
      </c>
      <c r="F2" s="13" t="n">
        <f aca="false">B2/H2</f>
        <v>115200</v>
      </c>
      <c r="G2" s="15" t="n">
        <f aca="false">F2/$F$6</f>
        <v>0.96</v>
      </c>
      <c r="H2" s="16" t="n">
        <f aca="false">H6</f>
        <v>0.35</v>
      </c>
      <c r="I2" s="17"/>
    </row>
    <row r="3" customFormat="false" ht="15" hidden="false" customHeight="false" outlineLevel="0" collapsed="false">
      <c r="A3" s="12" t="s">
        <v>25</v>
      </c>
      <c r="B3" s="13" t="n">
        <v>1344</v>
      </c>
      <c r="E3" s="14" t="n">
        <f aca="false">B3/$B$6</f>
        <v>0.032</v>
      </c>
      <c r="F3" s="13" t="n">
        <f aca="false">B3/H3</f>
        <v>3840</v>
      </c>
      <c r="G3" s="15" t="n">
        <f aca="false">F3/$F$6</f>
        <v>0.032</v>
      </c>
      <c r="H3" s="16" t="n">
        <f aca="false">H6</f>
        <v>0.35</v>
      </c>
      <c r="I3" s="17"/>
    </row>
    <row r="4" customFormat="false" ht="15" hidden="false" customHeight="false" outlineLevel="0" collapsed="false">
      <c r="A4" s="18" t="s">
        <v>26</v>
      </c>
      <c r="B4" s="19" t="n">
        <v>336</v>
      </c>
      <c r="C4" s="20" t="n">
        <v>2019</v>
      </c>
      <c r="D4" s="20" t="s">
        <v>24</v>
      </c>
      <c r="E4" s="21" t="n">
        <f aca="false">B4/$B$6</f>
        <v>0.008</v>
      </c>
      <c r="F4" s="19" t="n">
        <f aca="false">B4/H4</f>
        <v>960</v>
      </c>
      <c r="G4" s="22" t="n">
        <f aca="false">F4/$F$6</f>
        <v>0.008</v>
      </c>
      <c r="H4" s="23" t="n">
        <f aca="false">H6</f>
        <v>0.35</v>
      </c>
      <c r="I4" s="17"/>
    </row>
    <row r="5" customFormat="false" ht="15" hidden="false" customHeight="false" outlineLevel="0" collapsed="false">
      <c r="A5" s="24"/>
      <c r="B5" s="24"/>
      <c r="J5" s="25"/>
    </row>
    <row r="6" customFormat="false" ht="15" hidden="false" customHeight="false" outlineLevel="0" collapsed="false">
      <c r="A6" s="26" t="s">
        <v>27</v>
      </c>
      <c r="B6" s="13" t="n">
        <f aca="false">SUM(B2:B5)</f>
        <v>42000</v>
      </c>
      <c r="C6" s="0" t="n">
        <v>2019</v>
      </c>
      <c r="D6" s="0" t="s">
        <v>24</v>
      </c>
      <c r="E6" s="27" t="n">
        <v>1</v>
      </c>
      <c r="F6" s="13" t="n">
        <f aca="false">SUM(F2:F4)</f>
        <v>120000</v>
      </c>
      <c r="G6" s="28" t="n">
        <f aca="false">SUM(G2:G4)</f>
        <v>1</v>
      </c>
      <c r="H6" s="16" t="n">
        <v>0.35</v>
      </c>
    </row>
    <row r="7" customFormat="false" ht="15" hidden="false" customHeight="false" outlineLevel="0" collapsed="false">
      <c r="F7" s="29"/>
      <c r="G7" s="29"/>
      <c r="H7" s="30"/>
      <c r="I7" s="17"/>
    </row>
    <row r="8" customFormat="false" ht="15" hidden="false" customHeight="false" outlineLevel="0" collapsed="false">
      <c r="A8" s="31" t="s">
        <v>28</v>
      </c>
    </row>
    <row r="9" customFormat="false" ht="15" hidden="false" customHeight="false" outlineLevel="0" collapsed="false">
      <c r="A9" s="32"/>
      <c r="B9" s="33"/>
      <c r="C9" s="34"/>
      <c r="D9" s="35"/>
    </row>
    <row r="10" customFormat="false" ht="15" hidden="false" customHeight="false" outlineLevel="0" collapsed="false">
      <c r="A10" s="32"/>
      <c r="B10" s="33"/>
      <c r="C10" s="34"/>
      <c r="D10" s="35"/>
      <c r="J10" s="25"/>
    </row>
    <row r="11" customFormat="false" ht="15" hidden="false" customHeight="false" outlineLevel="0" collapsed="false">
      <c r="A11" s="32"/>
      <c r="B11" s="33"/>
      <c r="C11" s="36"/>
      <c r="D11" s="35"/>
    </row>
    <row r="12" customFormat="false" ht="15" hidden="false" customHeight="false" outlineLevel="0" collapsed="false">
      <c r="A12" s="32"/>
      <c r="B12" s="33"/>
      <c r="C12" s="34"/>
      <c r="D12" s="35"/>
    </row>
    <row r="13" customFormat="false" ht="15" hidden="false" customHeight="false" outlineLevel="0" collapsed="false">
      <c r="A13" s="32"/>
      <c r="B13" s="33"/>
      <c r="C13" s="34"/>
      <c r="D13" s="35"/>
    </row>
    <row r="14" customFormat="false" ht="15" hidden="false" customHeight="false" outlineLevel="0" collapsed="false">
      <c r="A14" s="32"/>
      <c r="B14" s="33"/>
      <c r="C14" s="36"/>
      <c r="D14" s="35"/>
    </row>
    <row r="15" customFormat="false" ht="15" hidden="false" customHeight="false" outlineLevel="0" collapsed="false">
      <c r="A15" s="32"/>
      <c r="B15" s="33"/>
      <c r="D15" s="20"/>
    </row>
    <row r="16" customFormat="false" ht="15" hidden="false" customHeight="false" outlineLevel="0" collapsed="false">
      <c r="A16" s="32"/>
      <c r="B16" s="33"/>
      <c r="C16" s="36"/>
      <c r="D16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32.71"/>
    <col collapsed="false" customWidth="true" hidden="false" outlineLevel="0" max="3" min="3" style="0" width="28.57"/>
    <col collapsed="false" customWidth="true" hidden="false" outlineLevel="0" max="1024" min="1024" style="0" width="9.14"/>
  </cols>
  <sheetData>
    <row r="1" customFormat="false" ht="15.75" hidden="false" customHeight="false" outlineLevel="0" collapsed="false">
      <c r="A1" s="37" t="s">
        <v>29</v>
      </c>
      <c r="B1" s="38" t="s">
        <v>30</v>
      </c>
      <c r="C1" s="39" t="s">
        <v>31</v>
      </c>
    </row>
    <row r="2" customFormat="false" ht="15" hidden="false" customHeight="false" outlineLevel="0" collapsed="false">
      <c r="A2" s="11" t="s">
        <v>32</v>
      </c>
      <c r="B2" s="40" t="s">
        <v>33</v>
      </c>
      <c r="C2" s="41" t="s">
        <v>34</v>
      </c>
    </row>
    <row r="3" customFormat="false" ht="15" hidden="false" customHeight="false" outlineLevel="0" collapsed="false">
      <c r="A3" s="11" t="s">
        <v>35</v>
      </c>
      <c r="B3" s="40" t="s">
        <v>35</v>
      </c>
      <c r="C3" s="41" t="s">
        <v>34</v>
      </c>
      <c r="E3" s="42"/>
      <c r="F3" s="43"/>
    </row>
    <row r="4" customFormat="false" ht="15" hidden="false" customHeight="false" outlineLevel="0" collapsed="false">
      <c r="A4" s="11" t="s">
        <v>36</v>
      </c>
      <c r="B4" s="40" t="s">
        <v>37</v>
      </c>
      <c r="C4" s="41" t="s">
        <v>34</v>
      </c>
    </row>
    <row r="5" customFormat="false" ht="15" hidden="false" customHeight="false" outlineLevel="0" collapsed="false">
      <c r="A5" s="11" t="s">
        <v>38</v>
      </c>
      <c r="B5" s="40" t="s">
        <v>39</v>
      </c>
      <c r="C5" s="41" t="s">
        <v>40</v>
      </c>
    </row>
    <row r="6" customFormat="false" ht="15" hidden="false" customHeight="false" outlineLevel="0" collapsed="false">
      <c r="A6" s="11" t="s">
        <v>38</v>
      </c>
      <c r="B6" s="40" t="s">
        <v>41</v>
      </c>
      <c r="C6" s="41" t="s">
        <v>40</v>
      </c>
    </row>
    <row r="8" customFormat="false" ht="15" hidden="false" customHeight="false" outlineLevel="0" collapsed="false">
      <c r="A8" s="11"/>
      <c r="B8" s="44"/>
      <c r="C8" s="41"/>
    </row>
    <row r="9" customFormat="false" ht="15" hidden="false" customHeight="false" outlineLevel="0" collapsed="false">
      <c r="A9" s="11"/>
      <c r="B9" s="44"/>
      <c r="C9" s="45"/>
    </row>
    <row r="10" customFormat="false" ht="15" hidden="false" customHeight="false" outlineLevel="0" collapsed="false">
      <c r="A10" s="20"/>
      <c r="B10" s="44"/>
    </row>
    <row r="11" customFormat="false" ht="15" hidden="false" customHeight="false" outlineLevel="0" collapsed="false">
      <c r="A11" s="20"/>
      <c r="B11" s="44"/>
    </row>
    <row r="14" customFormat="false" ht="15" hidden="false" customHeight="false" outlineLevel="0" collapsed="false">
      <c r="A14" s="11"/>
      <c r="B14" s="44"/>
    </row>
    <row r="15" customFormat="false" ht="15" hidden="false" customHeight="false" outlineLevel="0" collapsed="false">
      <c r="A15" s="11"/>
      <c r="B15" s="44"/>
    </row>
    <row r="17" customFormat="false" ht="15" hidden="false" customHeight="false" outlineLevel="0" collapsed="false">
      <c r="A17" s="11"/>
      <c r="B17" s="44"/>
      <c r="C17" s="41"/>
    </row>
    <row r="19" customFormat="false" ht="15" hidden="false" customHeight="false" outlineLevel="0" collapsed="false">
      <c r="A19" s="11"/>
      <c r="B19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9.14453125" defaultRowHeight="15" zeroHeight="false" outlineLevelRow="0" outlineLevelCol="0"/>
  <cols>
    <col collapsed="false" customWidth="true" hidden="false" outlineLevel="0" max="1" min="1" style="46" width="20.43"/>
    <col collapsed="false" customWidth="true" hidden="false" outlineLevel="0" max="3" min="2" style="46" width="13.57"/>
    <col collapsed="false" customWidth="true" hidden="false" outlineLevel="0" max="4" min="4" style="46" width="15.28"/>
    <col collapsed="false" customWidth="true" hidden="false" outlineLevel="0" max="5" min="5" style="46" width="11.71"/>
    <col collapsed="false" customWidth="true" hidden="false" outlineLevel="0" max="6" min="6" style="46" width="17"/>
    <col collapsed="false" customWidth="false" hidden="false" outlineLevel="0" max="1018" min="7" style="46" width="9.14"/>
  </cols>
  <sheetData>
    <row r="1" s="7" customFormat="true" ht="30" hidden="false" customHeight="false" outlineLevel="0" collapsed="false">
      <c r="A1" s="7" t="s">
        <v>42</v>
      </c>
      <c r="B1" s="7" t="s">
        <v>33</v>
      </c>
      <c r="C1" s="7" t="s">
        <v>43</v>
      </c>
      <c r="D1" s="7" t="s">
        <v>44</v>
      </c>
      <c r="E1" s="7" t="s">
        <v>39</v>
      </c>
      <c r="F1" s="7" t="s">
        <v>41</v>
      </c>
    </row>
    <row r="2" customFormat="false" ht="15" hidden="false" customHeight="false" outlineLevel="0" collapsed="false">
      <c r="A2" s="47" t="s">
        <v>23</v>
      </c>
      <c r="B2" s="48" t="s">
        <v>45</v>
      </c>
      <c r="C2" s="48" t="s">
        <v>45</v>
      </c>
      <c r="D2" s="48" t="s">
        <v>45</v>
      </c>
    </row>
    <row r="3" customFormat="false" ht="15" hidden="false" customHeight="false" outlineLevel="0" collapsed="false">
      <c r="A3" s="49" t="s">
        <v>25</v>
      </c>
      <c r="B3" s="48" t="s">
        <v>45</v>
      </c>
      <c r="C3" s="46" t="s">
        <v>45</v>
      </c>
      <c r="D3" s="48" t="s">
        <v>45</v>
      </c>
      <c r="F3" s="46" t="s">
        <v>45</v>
      </c>
    </row>
    <row r="4" customFormat="false" ht="30" hidden="false" customHeight="false" outlineLevel="0" collapsed="false">
      <c r="A4" s="50" t="s">
        <v>26</v>
      </c>
      <c r="B4" s="34" t="s">
        <v>45</v>
      </c>
      <c r="C4" s="34" t="s">
        <v>45</v>
      </c>
      <c r="D4" s="34" t="s">
        <v>45</v>
      </c>
      <c r="E4" s="34" t="s">
        <v>45</v>
      </c>
      <c r="F4" s="34"/>
    </row>
    <row r="6" customFormat="false" ht="15" hidden="false" customHeight="false" outlineLevel="0" collapsed="false">
      <c r="B6" s="3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4" activeCellId="0" sqref="H4"/>
    </sheetView>
  </sheetViews>
  <sheetFormatPr defaultColWidth="9.14453125" defaultRowHeight="15" zeroHeight="false" outlineLevelRow="0" outlineLevelCol="0"/>
  <cols>
    <col collapsed="false" customWidth="true" hidden="false" outlineLevel="0" max="1" min="1" style="51" width="13.43"/>
    <col collapsed="false" customWidth="true" hidden="false" outlineLevel="0" max="2" min="2" style="51" width="10.85"/>
    <col collapsed="false" customWidth="true" hidden="false" outlineLevel="0" max="3" min="3" style="52" width="22.71"/>
    <col collapsed="false" customWidth="true" hidden="false" outlineLevel="0" max="4" min="4" style="51" width="12.43"/>
    <col collapsed="false" customWidth="true" hidden="false" outlineLevel="0" max="5" min="5" style="53" width="17.71"/>
    <col collapsed="false" customWidth="true" hidden="false" outlineLevel="0" max="6" min="6" style="51" width="17.14"/>
    <col collapsed="false" customWidth="true" hidden="false" outlineLevel="0" max="7" min="7" style="51" width="16"/>
    <col collapsed="false" customWidth="true" hidden="false" outlineLevel="0" max="8" min="8" style="51" width="12.85"/>
    <col collapsed="false" customWidth="true" hidden="false" outlineLevel="0" max="9" min="9" style="53" width="18.28"/>
    <col collapsed="false" customWidth="true" hidden="false" outlineLevel="0" max="10" min="10" style="54" width="16.85"/>
    <col collapsed="false" customWidth="true" hidden="false" outlineLevel="0" max="13" min="11" style="51" width="16.85"/>
    <col collapsed="false" customWidth="true" hidden="false" outlineLevel="0" max="14" min="14" style="53" width="19"/>
    <col collapsed="false" customWidth="true" hidden="false" outlineLevel="0" max="18" min="15" style="51" width="13.71"/>
    <col collapsed="false" customWidth="false" hidden="false" outlineLevel="0" max="989" min="19" style="51" width="9.14"/>
  </cols>
  <sheetData>
    <row r="1" s="59" customFormat="true" ht="45" hidden="false" customHeight="false" outlineLevel="0" collapsed="false">
      <c r="A1" s="55" t="s">
        <v>46</v>
      </c>
      <c r="B1" s="55" t="s">
        <v>47</v>
      </c>
      <c r="C1" s="55" t="s">
        <v>48</v>
      </c>
      <c r="D1" s="56" t="s">
        <v>49</v>
      </c>
      <c r="E1" s="57" t="s">
        <v>23</v>
      </c>
      <c r="F1" s="58" t="s">
        <v>23</v>
      </c>
      <c r="G1" s="58" t="s">
        <v>23</v>
      </c>
      <c r="H1" s="58" t="s">
        <v>23</v>
      </c>
      <c r="I1" s="57" t="s">
        <v>25</v>
      </c>
      <c r="J1" s="58" t="s">
        <v>25</v>
      </c>
      <c r="K1" s="58" t="s">
        <v>25</v>
      </c>
      <c r="L1" s="58" t="s">
        <v>25</v>
      </c>
      <c r="M1" s="58" t="s">
        <v>25</v>
      </c>
      <c r="N1" s="57" t="s">
        <v>26</v>
      </c>
      <c r="O1" s="58" t="s">
        <v>26</v>
      </c>
      <c r="P1" s="58" t="s">
        <v>26</v>
      </c>
      <c r="Q1" s="58" t="s">
        <v>26</v>
      </c>
      <c r="R1" s="58" t="s">
        <v>26</v>
      </c>
    </row>
    <row r="2" s="60" customFormat="true" ht="90" hidden="false" customHeight="false" outlineLevel="0" collapsed="false">
      <c r="A2" s="55" t="s">
        <v>50</v>
      </c>
      <c r="B2" s="55" t="s">
        <v>50</v>
      </c>
      <c r="C2" s="55" t="s">
        <v>50</v>
      </c>
      <c r="D2" s="60" t="s">
        <v>51</v>
      </c>
      <c r="E2" s="61" t="s">
        <v>52</v>
      </c>
      <c r="F2" s="62" t="str">
        <f aca="false">'sub-chains'!E14</f>
        <v>Noix de cajou. itinéraire technique moyen (précédent : savane). sortie plantation</v>
      </c>
      <c r="G2" s="62" t="str">
        <f aca="false">'sub-chains'!F14</f>
        <v>Approvisionnement en noix à Bamako</v>
      </c>
      <c r="H2" s="63"/>
      <c r="I2" s="61" t="s">
        <v>52</v>
      </c>
      <c r="J2" s="64" t="str">
        <f aca="false">'sub-chains'!N14</f>
        <v>Noix de cajou. itinéraire technique moyen (précédent : savane). sortie plantation</v>
      </c>
      <c r="K2" s="64" t="str">
        <f aca="false">'sub-chains'!O14</f>
        <v>Approvisionnement en noix à l'unité de transformation</v>
      </c>
      <c r="L2" s="65" t="str">
        <f aca="false">'sub-chains'!Q14</f>
        <v>Distribution des amandes. vers Bamako ou Burkina</v>
      </c>
      <c r="M2" s="65" t="str">
        <f aca="false">'sub-chains'!P14</f>
        <v>Production d'amandes (semi-indutriel. bois de feu + gasoil). sortie usine</v>
      </c>
      <c r="N2" s="61" t="s">
        <v>52</v>
      </c>
    </row>
    <row r="3" s="71" customFormat="true" ht="28.35" hidden="false" customHeight="false" outlineLevel="0" collapsed="false">
      <c r="A3" s="55"/>
      <c r="B3" s="55"/>
      <c r="C3" s="66"/>
      <c r="D3" s="60" t="s">
        <v>53</v>
      </c>
      <c r="E3" s="67"/>
      <c r="F3" s="42" t="s">
        <v>33</v>
      </c>
      <c r="G3" s="11" t="s">
        <v>35</v>
      </c>
      <c r="H3" s="42" t="s">
        <v>37</v>
      </c>
      <c r="I3" s="68"/>
      <c r="J3" s="69" t="s">
        <v>33</v>
      </c>
      <c r="K3" s="11" t="s">
        <v>35</v>
      </c>
      <c r="L3" s="69" t="s">
        <v>37</v>
      </c>
      <c r="M3" s="69" t="s">
        <v>41</v>
      </c>
      <c r="N3" s="68"/>
      <c r="O3" s="70" t="s">
        <v>33</v>
      </c>
      <c r="P3" s="11" t="s">
        <v>35</v>
      </c>
      <c r="Q3" s="69" t="s">
        <v>37</v>
      </c>
      <c r="R3" s="69" t="s">
        <v>39</v>
      </c>
    </row>
    <row r="4" s="73" customFormat="true" ht="15" hidden="false" customHeight="true" outlineLevel="0" collapsed="false">
      <c r="A4" s="72" t="s">
        <v>54</v>
      </c>
      <c r="B4" s="73" t="s">
        <v>55</v>
      </c>
      <c r="C4" s="74" t="s">
        <v>56</v>
      </c>
      <c r="D4" s="73" t="s">
        <v>57</v>
      </c>
      <c r="E4" s="75" t="n">
        <f aca="false">SUM(F4:H4)</f>
        <v>-0.00054062417</v>
      </c>
      <c r="F4" s="76" t="n">
        <f aca="false">'sub-chains'!E15</f>
        <v>-0.0010673714</v>
      </c>
      <c r="G4" s="76" t="n">
        <f aca="false">'sub-chains'!F15*0.5</f>
        <v>0.000263373615</v>
      </c>
      <c r="H4" s="76" t="n">
        <f aca="false">'sub-chains'!F15*0.5</f>
        <v>0.000263373615</v>
      </c>
      <c r="I4" s="75" t="n">
        <f aca="false">SUM(J4:M4)</f>
        <v>0.00289897909</v>
      </c>
      <c r="J4" s="76" t="n">
        <f aca="false">'sub-chains'!N15</f>
        <v>-0.0044383563</v>
      </c>
      <c r="K4" s="76" t="n">
        <f aca="false">'sub-chains'!O15</f>
        <v>0.0022354968</v>
      </c>
      <c r="L4" s="76" t="n">
        <f aca="false">'sub-chains'!Q15</f>
        <v>0.00011274789</v>
      </c>
      <c r="M4" s="77" t="n">
        <f aca="false">'sub-chains'!P15</f>
        <v>0.0049890907</v>
      </c>
      <c r="N4" s="75"/>
      <c r="O4" s="54"/>
    </row>
    <row r="5" customFormat="false" ht="15" hidden="false" customHeight="false" outlineLevel="0" collapsed="false">
      <c r="A5" s="78" t="s">
        <v>54</v>
      </c>
      <c r="B5" s="51" t="s">
        <v>55</v>
      </c>
      <c r="C5" s="79" t="s">
        <v>58</v>
      </c>
      <c r="D5" s="51" t="s">
        <v>59</v>
      </c>
      <c r="E5" s="80" t="n">
        <f aca="false">SUM(F5:H5)</f>
        <v>1.33333269E-005</v>
      </c>
      <c r="F5" s="81" t="n">
        <f aca="false">'sub-chains'!E16</f>
        <v>1.076964E-005</v>
      </c>
      <c r="G5" s="81" t="n">
        <f aca="false">'sub-chains'!F16*0.5</f>
        <v>1.28184345E-006</v>
      </c>
      <c r="H5" s="81" t="n">
        <f aca="false">'sub-chains'!F16*0.5</f>
        <v>1.28184345E-006</v>
      </c>
      <c r="I5" s="80" t="n">
        <f aca="false">SUM(J5:M5)</f>
        <v>6.541475554E-005</v>
      </c>
      <c r="J5" s="81" t="n">
        <f aca="false">'sub-chains'!N16</f>
        <v>4.4782442E-005</v>
      </c>
      <c r="K5" s="81" t="n">
        <f aca="false">'sub-chains'!O16</f>
        <v>1.1012496E-005</v>
      </c>
      <c r="L5" s="81" t="n">
        <f aca="false">'sub-chains'!Q16</f>
        <v>5.1684804E-007</v>
      </c>
      <c r="M5" s="82" t="n">
        <f aca="false">'sub-chains'!P16</f>
        <v>9.1029695E-006</v>
      </c>
      <c r="N5" s="80"/>
    </row>
    <row r="6" customFormat="false" ht="15" hidden="false" customHeight="false" outlineLevel="0" collapsed="false">
      <c r="A6" s="83" t="s">
        <v>54</v>
      </c>
      <c r="B6" s="51" t="s">
        <v>55</v>
      </c>
      <c r="C6" s="79" t="s">
        <v>60</v>
      </c>
      <c r="D6" s="51" t="s">
        <v>61</v>
      </c>
      <c r="E6" s="80" t="n">
        <f aca="false">SUM(F6:H6)</f>
        <v>11.24612069</v>
      </c>
      <c r="F6" s="81" t="n">
        <f aca="false">'sub-chains'!E17</f>
        <v>0.88062569</v>
      </c>
      <c r="G6" s="81" t="n">
        <f aca="false">'sub-chains'!F17*0.5</f>
        <v>5.1827475</v>
      </c>
      <c r="H6" s="81" t="n">
        <f aca="false">'sub-chains'!F17*0.5</f>
        <v>5.1827475</v>
      </c>
      <c r="I6" s="80" t="n">
        <f aca="false">SUM(J6:M6)</f>
        <v>68.7197963</v>
      </c>
      <c r="J6" s="81" t="n">
        <f aca="false">'sub-chains'!N17</f>
        <v>3.661828</v>
      </c>
      <c r="K6" s="81" t="n">
        <f aca="false">'sub-chains'!O17</f>
        <v>39.188248</v>
      </c>
      <c r="L6" s="81" t="n">
        <f aca="false">'sub-chains'!Q17</f>
        <v>3.3766033</v>
      </c>
      <c r="M6" s="82" t="n">
        <f aca="false">'sub-chains'!P17</f>
        <v>22.493117</v>
      </c>
      <c r="N6" s="80"/>
    </row>
    <row r="7" s="73" customFormat="true" ht="15" hidden="false" customHeight="true" outlineLevel="0" collapsed="false">
      <c r="A7" s="72" t="s">
        <v>54</v>
      </c>
      <c r="B7" s="73" t="s">
        <v>55</v>
      </c>
      <c r="C7" s="74" t="s">
        <v>62</v>
      </c>
      <c r="D7" s="73" t="s">
        <v>63</v>
      </c>
      <c r="E7" s="75" t="n">
        <f aca="false">SUM(F7:H7)</f>
        <v>-5.3319827</v>
      </c>
      <c r="F7" s="76" t="n">
        <f aca="false">'sub-chains'!E34</f>
        <v>-14.885357</v>
      </c>
      <c r="G7" s="76" t="n">
        <f aca="false">'sub-chains'!F34*0.5</f>
        <v>4.77668715</v>
      </c>
      <c r="H7" s="76" t="n">
        <f aca="false">'sub-chains'!F34*0.5</f>
        <v>4.77668715</v>
      </c>
      <c r="I7" s="75" t="n">
        <f aca="false">SUM(J7:M7)</f>
        <v>66.5337804</v>
      </c>
      <c r="J7" s="76" t="n">
        <f aca="false">'sub-chains'!N34</f>
        <v>-61.896466</v>
      </c>
      <c r="K7" s="76" t="n">
        <f aca="false">'sub-chains'!O34</f>
        <v>40.54567</v>
      </c>
      <c r="L7" s="76" t="n">
        <f aca="false">'sub-chains'!Q34</f>
        <v>2.0444994</v>
      </c>
      <c r="M7" s="77" t="n">
        <f aca="false">'sub-chains'!P34</f>
        <v>85.840077</v>
      </c>
      <c r="N7" s="75"/>
    </row>
    <row r="8" customFormat="false" ht="15" hidden="false" customHeight="false" outlineLevel="0" collapsed="false">
      <c r="A8" s="78" t="s">
        <v>54</v>
      </c>
      <c r="B8" s="51" t="s">
        <v>55</v>
      </c>
      <c r="C8" s="79" t="s">
        <v>56</v>
      </c>
      <c r="D8" s="51" t="s">
        <v>63</v>
      </c>
      <c r="E8" s="80" t="n">
        <f aca="false">SUM(F8:H8)</f>
        <v>-9.0176123</v>
      </c>
      <c r="F8" s="81" t="n">
        <f aca="false">'sub-chains'!E35</f>
        <v>-17.803756</v>
      </c>
      <c r="G8" s="81" t="n">
        <f aca="false">'sub-chains'!F35*0.5</f>
        <v>4.39307185</v>
      </c>
      <c r="H8" s="81" t="n">
        <f aca="false">'sub-chains'!F35*0.5</f>
        <v>4.39307185</v>
      </c>
      <c r="I8" s="80" t="n">
        <f aca="false">SUM(J8:M8)</f>
        <v>48.3549707</v>
      </c>
      <c r="J8" s="81" t="n">
        <f aca="false">'sub-chains'!N35</f>
        <v>-74.031784</v>
      </c>
      <c r="K8" s="81" t="n">
        <f aca="false">'sub-chains'!O35</f>
        <v>37.288087</v>
      </c>
      <c r="L8" s="81" t="n">
        <f aca="false">'sub-chains'!Q35</f>
        <v>1.8806347</v>
      </c>
      <c r="M8" s="82" t="n">
        <f aca="false">'sub-chains'!P35</f>
        <v>83.218033</v>
      </c>
      <c r="N8" s="80"/>
    </row>
    <row r="9" customFormat="false" ht="15" hidden="false" customHeight="false" outlineLevel="0" collapsed="false">
      <c r="A9" s="78" t="s">
        <v>54</v>
      </c>
      <c r="B9" s="51" t="s">
        <v>55</v>
      </c>
      <c r="C9" s="79" t="s">
        <v>58</v>
      </c>
      <c r="D9" s="51" t="s">
        <v>63</v>
      </c>
      <c r="E9" s="80" t="n">
        <f aca="false">SUM(F9:H9)</f>
        <v>3.60533163</v>
      </c>
      <c r="F9" s="81" t="n">
        <f aca="false">'sub-chains'!E36</f>
        <v>2.9121107</v>
      </c>
      <c r="G9" s="81" t="n">
        <f aca="false">'sub-chains'!F36*0.5</f>
        <v>0.346610465</v>
      </c>
      <c r="H9" s="81" t="n">
        <f aca="false">'sub-chains'!F36*0.5</f>
        <v>0.346610465</v>
      </c>
      <c r="I9" s="80" t="n">
        <f aca="false">SUM(J9:M9)</f>
        <v>17.68814951</v>
      </c>
      <c r="J9" s="81" t="n">
        <f aca="false">'sub-chains'!N36</f>
        <v>12.109172</v>
      </c>
      <c r="K9" s="81" t="n">
        <f aca="false">'sub-chains'!O36</f>
        <v>2.9777788</v>
      </c>
      <c r="L9" s="81" t="n">
        <f aca="false">'sub-chains'!Q36</f>
        <v>0.13975571</v>
      </c>
      <c r="M9" s="82" t="n">
        <f aca="false">'sub-chains'!P36</f>
        <v>2.461443</v>
      </c>
      <c r="N9" s="80"/>
    </row>
    <row r="10" customFormat="false" ht="15" hidden="false" customHeight="false" outlineLevel="0" collapsed="false">
      <c r="A10" s="83" t="s">
        <v>54</v>
      </c>
      <c r="B10" s="51" t="s">
        <v>55</v>
      </c>
      <c r="C10" s="79" t="s">
        <v>60</v>
      </c>
      <c r="D10" s="51" t="s">
        <v>63</v>
      </c>
      <c r="E10" s="80" t="n">
        <f aca="false">SUM(F10:H10)</f>
        <v>0.0802973024</v>
      </c>
      <c r="F10" s="81" t="n">
        <f aca="false">'sub-chains'!E37</f>
        <v>0.0062876674</v>
      </c>
      <c r="G10" s="81" t="n">
        <f aca="false">'sub-chains'!F37*0.5</f>
        <v>0.0370048175</v>
      </c>
      <c r="H10" s="81" t="n">
        <f aca="false">'sub-chains'!F37*0.5</f>
        <v>0.0370048175</v>
      </c>
      <c r="I10" s="80" t="n">
        <f aca="false">SUM(J10:M10)</f>
        <v>0.490659339</v>
      </c>
      <c r="J10" s="81" t="n">
        <f aca="false">'sub-chains'!N37</f>
        <v>0.026145452</v>
      </c>
      <c r="K10" s="81" t="n">
        <f aca="false">'sub-chains'!O37</f>
        <v>0.27980409</v>
      </c>
      <c r="L10" s="81" t="n">
        <f aca="false">'sub-chains'!Q37</f>
        <v>0.024108947</v>
      </c>
      <c r="M10" s="82" t="n">
        <f aca="false">'sub-chains'!P37</f>
        <v>0.16060085</v>
      </c>
      <c r="N10" s="80"/>
    </row>
    <row r="11" s="73" customFormat="true" ht="30" hidden="false" customHeight="true" outlineLevel="0" collapsed="false">
      <c r="A11" s="72" t="s">
        <v>54</v>
      </c>
      <c r="B11" s="73" t="s">
        <v>55</v>
      </c>
      <c r="C11" s="74" t="s">
        <v>64</v>
      </c>
      <c r="D11" s="73" t="s">
        <v>63</v>
      </c>
      <c r="E11" s="75" t="n">
        <f aca="false">SUM(F11:H11)</f>
        <v>-17.4973891</v>
      </c>
      <c r="F11" s="76" t="n">
        <f aca="false">'sub-chains'!E55</f>
        <v>-18.678719</v>
      </c>
      <c r="G11" s="76" t="n">
        <f aca="false">'sub-chains'!F55*0.5</f>
        <v>0.59066495</v>
      </c>
      <c r="H11" s="76" t="n">
        <f aca="false">'sub-chains'!F55*0.5</f>
        <v>0.59066495</v>
      </c>
      <c r="I11" s="75" t="n">
        <f aca="false">SUM(J11:M11)</f>
        <v>-65.39519629</v>
      </c>
      <c r="J11" s="76" t="n">
        <f aca="false">'sub-chains'!N55</f>
        <v>-77.670066</v>
      </c>
      <c r="K11" s="76" t="n">
        <f aca="false">'sub-chains'!O55</f>
        <v>4.5331723</v>
      </c>
      <c r="L11" s="76" t="n">
        <f aca="false">'sub-chains'!Q55</f>
        <v>0.36867291</v>
      </c>
      <c r="M11" s="77" t="n">
        <f aca="false">'sub-chains'!P55</f>
        <v>7.3730245</v>
      </c>
      <c r="N11" s="75"/>
    </row>
    <row r="12" customFormat="false" ht="30" hidden="false" customHeight="false" outlineLevel="0" collapsed="false">
      <c r="A12" s="78" t="s">
        <v>54</v>
      </c>
      <c r="B12" s="51" t="s">
        <v>55</v>
      </c>
      <c r="C12" s="79" t="s">
        <v>65</v>
      </c>
      <c r="D12" s="51" t="s">
        <v>63</v>
      </c>
      <c r="E12" s="80" t="n">
        <f aca="false">SUM(F12:H12)</f>
        <v>-0.856439364</v>
      </c>
      <c r="F12" s="81" t="n">
        <f aca="false">'sub-chains'!E56</f>
        <v>-0.91422544</v>
      </c>
      <c r="G12" s="81" t="n">
        <f aca="false">'sub-chains'!F56*0.5</f>
        <v>0.028893038</v>
      </c>
      <c r="H12" s="81" t="n">
        <f aca="false">'sub-chains'!F56*0.5</f>
        <v>0.028893038</v>
      </c>
      <c r="I12" s="80" t="n">
        <f aca="false">SUM(J12:M12)</f>
        <v>-3.201336317</v>
      </c>
      <c r="J12" s="81" t="n">
        <f aca="false">'sub-chains'!N56</f>
        <v>-3.8015429</v>
      </c>
      <c r="K12" s="81" t="n">
        <f aca="false">'sub-chains'!O56</f>
        <v>0.22174573</v>
      </c>
      <c r="L12" s="81" t="n">
        <f aca="false">'sub-chains'!Q56</f>
        <v>0.018033923</v>
      </c>
      <c r="M12" s="82" t="n">
        <f aca="false">'sub-chains'!P56</f>
        <v>0.36042693</v>
      </c>
      <c r="N12" s="80"/>
    </row>
    <row r="13" customFormat="false" ht="30" hidden="false" customHeight="false" outlineLevel="0" collapsed="false">
      <c r="A13" s="83" t="s">
        <v>54</v>
      </c>
      <c r="B13" s="51" t="s">
        <v>55</v>
      </c>
      <c r="C13" s="79" t="s">
        <v>66</v>
      </c>
      <c r="D13" s="51" t="s">
        <v>63</v>
      </c>
      <c r="E13" s="80" t="n">
        <f aca="false">SUM(F13:H13)</f>
        <v>-2.33913075E-005</v>
      </c>
      <c r="F13" s="81" t="n">
        <f aca="false">'sub-chains'!E57</f>
        <v>-2.4969864E-005</v>
      </c>
      <c r="G13" s="81" t="n">
        <f aca="false">'sub-chains'!F57*0.5</f>
        <v>7.8927825E-007</v>
      </c>
      <c r="H13" s="81" t="n">
        <f aca="false">'sub-chains'!F57*0.5</f>
        <v>7.8927825E-007</v>
      </c>
      <c r="I13" s="80" t="n">
        <f aca="false">SUM(J13:M13)</f>
        <v>-8.743875812E-005</v>
      </c>
      <c r="J13" s="81" t="n">
        <f aca="false">'sub-chains'!N57</f>
        <v>-0.00010382998</v>
      </c>
      <c r="K13" s="81" t="n">
        <f aca="false">'sub-chains'!O57</f>
        <v>6.0575088E-006</v>
      </c>
      <c r="L13" s="81" t="n">
        <f aca="false">'sub-chains'!Q57</f>
        <v>4.9263088E-007</v>
      </c>
      <c r="M13" s="82" t="n">
        <f aca="false">'sub-chains'!P57</f>
        <v>9.8410822E-006</v>
      </c>
      <c r="N13" s="84"/>
    </row>
    <row r="14" s="73" customFormat="true" ht="15" hidden="false" customHeight="false" outlineLevel="0" collapsed="false">
      <c r="A14" s="85" t="s">
        <v>67</v>
      </c>
      <c r="B14" s="73" t="s">
        <v>55</v>
      </c>
      <c r="C14" s="74" t="s">
        <v>68</v>
      </c>
      <c r="D14" s="73" t="s">
        <v>69</v>
      </c>
      <c r="E14" s="75" t="n">
        <f aca="false">SUM(F14:H14)</f>
        <v>-1130.780717</v>
      </c>
      <c r="F14" s="76" t="n">
        <f aca="false">'sub-chains'!E91</f>
        <v>-1207.0979</v>
      </c>
      <c r="G14" s="76" t="n">
        <f aca="false">'sub-chains'!F91*0.5</f>
        <v>38.1585915</v>
      </c>
      <c r="H14" s="76" t="n">
        <f aca="false">'sub-chains'!F91*0.5</f>
        <v>38.1585915</v>
      </c>
      <c r="I14" s="75" t="n">
        <f aca="false">SUM(J14:M14)</f>
        <v>-4226.683864</v>
      </c>
      <c r="J14" s="76" t="n">
        <f aca="false">'sub-chains'!N91</f>
        <v>-5019.3686</v>
      </c>
      <c r="K14" s="76" t="n">
        <f aca="false">'sub-chains'!O91</f>
        <v>292.85605</v>
      </c>
      <c r="L14" s="76" t="n">
        <f aca="false">'sub-chains'!Q91</f>
        <v>23.817156</v>
      </c>
      <c r="M14" s="77" t="n">
        <f aca="false">'sub-chains'!P91</f>
        <v>476.01153</v>
      </c>
      <c r="N14" s="75"/>
    </row>
    <row r="16" customFormat="false" ht="15" hidden="false" customHeight="false" outlineLevel="0" collapsed="false">
      <c r="N16" s="86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8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Q14" activeCellId="0" sqref="Q14"/>
    </sheetView>
  </sheetViews>
  <sheetFormatPr defaultColWidth="8.58203125" defaultRowHeight="15" zeroHeight="false" outlineLevelRow="0" outlineLevelCol="0"/>
  <cols>
    <col collapsed="false" customWidth="true" hidden="false" outlineLevel="0" max="7" min="5" style="0" width="12.57"/>
    <col collapsed="false" customWidth="true" hidden="false" outlineLevel="0" max="18" min="18" style="0" width="10.43"/>
    <col collapsed="false" customWidth="true" hidden="false" outlineLevel="0" max="31" min="31" style="0" width="10.71"/>
  </cols>
  <sheetData>
    <row r="1" customFormat="false" ht="15" hidden="false" customHeight="false" outlineLevel="0" collapsed="false">
      <c r="L1" s="20"/>
      <c r="S1" s="20"/>
      <c r="T1" s="20"/>
      <c r="U1" s="20"/>
      <c r="W1" s="20"/>
      <c r="X1" s="20"/>
    </row>
    <row r="2" customFormat="false" ht="15" hidden="false" customHeight="false" outlineLevel="0" collapsed="false">
      <c r="A2" s="0" t="s">
        <v>70</v>
      </c>
      <c r="B2" s="0" t="s">
        <v>71</v>
      </c>
      <c r="J2" s="0" t="s">
        <v>70</v>
      </c>
      <c r="K2" s="0" t="s">
        <v>71</v>
      </c>
    </row>
    <row r="3" customFormat="false" ht="15" hidden="false" customHeight="false" outlineLevel="0" collapsed="false">
      <c r="A3" s="0" t="s">
        <v>72</v>
      </c>
      <c r="B3" s="0" t="s">
        <v>73</v>
      </c>
      <c r="J3" s="0" t="s">
        <v>72</v>
      </c>
      <c r="K3" s="0" t="s">
        <v>73</v>
      </c>
    </row>
    <row r="4" customFormat="false" ht="15" hidden="false" customHeight="false" outlineLevel="0" collapsed="false">
      <c r="A4" s="0" t="s">
        <v>74</v>
      </c>
      <c r="B4" s="0" t="s">
        <v>75</v>
      </c>
      <c r="J4" s="0" t="s">
        <v>74</v>
      </c>
      <c r="K4" s="0" t="s">
        <v>76</v>
      </c>
    </row>
    <row r="5" customFormat="false" ht="15" hidden="false" customHeight="false" outlineLevel="0" collapsed="false">
      <c r="A5" s="0" t="s">
        <v>77</v>
      </c>
      <c r="B5" s="0" t="s">
        <v>54</v>
      </c>
      <c r="J5" s="0" t="s">
        <v>77</v>
      </c>
      <c r="K5" s="0" t="s">
        <v>54</v>
      </c>
    </row>
    <row r="6" customFormat="false" ht="15" hidden="false" customHeight="false" outlineLevel="0" collapsed="false">
      <c r="A6" s="0" t="s">
        <v>78</v>
      </c>
      <c r="B6" s="0" t="s">
        <v>79</v>
      </c>
      <c r="J6" s="0" t="s">
        <v>78</v>
      </c>
      <c r="K6" s="0" t="s">
        <v>79</v>
      </c>
    </row>
    <row r="7" customFormat="false" ht="15" hidden="false" customHeight="false" outlineLevel="0" collapsed="false">
      <c r="A7" s="0" t="s">
        <v>80</v>
      </c>
      <c r="B7" s="0" t="s">
        <v>81</v>
      </c>
      <c r="J7" s="0" t="s">
        <v>80</v>
      </c>
      <c r="K7" s="0" t="s">
        <v>81</v>
      </c>
    </row>
    <row r="8" customFormat="false" ht="15" hidden="false" customHeight="false" outlineLevel="0" collapsed="false">
      <c r="A8" s="0" t="s">
        <v>82</v>
      </c>
      <c r="B8" s="0" t="s">
        <v>83</v>
      </c>
      <c r="J8" s="0" t="s">
        <v>82</v>
      </c>
      <c r="K8" s="0" t="s">
        <v>83</v>
      </c>
    </row>
    <row r="9" customFormat="false" ht="15" hidden="false" customHeight="false" outlineLevel="0" collapsed="false">
      <c r="A9" s="0" t="s">
        <v>84</v>
      </c>
      <c r="B9" s="0" t="s">
        <v>83</v>
      </c>
      <c r="J9" s="0" t="s">
        <v>84</v>
      </c>
      <c r="K9" s="0" t="s">
        <v>83</v>
      </c>
    </row>
    <row r="10" customFormat="false" ht="15" hidden="false" customHeight="false" outlineLevel="0" collapsed="false">
      <c r="A10" s="0" t="s">
        <v>85</v>
      </c>
      <c r="B10" s="0" t="s">
        <v>83</v>
      </c>
      <c r="J10" s="0" t="s">
        <v>85</v>
      </c>
      <c r="K10" s="0" t="s">
        <v>83</v>
      </c>
    </row>
    <row r="11" customFormat="false" ht="15" hidden="false" customHeight="false" outlineLevel="0" collapsed="false">
      <c r="A11" s="0" t="s">
        <v>86</v>
      </c>
      <c r="B11" s="0" t="s">
        <v>87</v>
      </c>
      <c r="J11" s="0" t="s">
        <v>86</v>
      </c>
      <c r="K11" s="0" t="s">
        <v>87</v>
      </c>
    </row>
    <row r="12" customFormat="false" ht="15" hidden="false" customHeight="false" outlineLevel="0" collapsed="false">
      <c r="A12" s="0" t="s">
        <v>88</v>
      </c>
      <c r="B12" s="0" t="s">
        <v>89</v>
      </c>
      <c r="J12" s="0" t="s">
        <v>88</v>
      </c>
      <c r="K12" s="0" t="s">
        <v>89</v>
      </c>
    </row>
    <row r="14" customFormat="false" ht="15" hidden="false" customHeight="false" outlineLevel="0" collapsed="false">
      <c r="A14" s="0" t="s">
        <v>87</v>
      </c>
      <c r="B14" s="0" t="s">
        <v>90</v>
      </c>
      <c r="C14" s="0" t="s">
        <v>62</v>
      </c>
      <c r="D14" s="0" t="s">
        <v>91</v>
      </c>
      <c r="E14" s="0" t="s">
        <v>92</v>
      </c>
      <c r="F14" s="0" t="s">
        <v>93</v>
      </c>
      <c r="J14" s="0" t="s">
        <v>87</v>
      </c>
      <c r="K14" s="0" t="s">
        <v>90</v>
      </c>
      <c r="L14" s="0" t="s">
        <v>62</v>
      </c>
      <c r="M14" s="0" t="s">
        <v>94</v>
      </c>
      <c r="N14" s="0" t="s">
        <v>92</v>
      </c>
      <c r="O14" s="0" t="s">
        <v>95</v>
      </c>
      <c r="P14" s="0" t="s">
        <v>96</v>
      </c>
      <c r="Q14" s="0" t="s">
        <v>97</v>
      </c>
    </row>
    <row r="15" customFormat="false" ht="15" hidden="false" customHeight="false" outlineLevel="0" collapsed="false">
      <c r="A15" s="10" t="s">
        <v>56</v>
      </c>
      <c r="B15" s="10" t="s">
        <v>57</v>
      </c>
      <c r="C15" s="10" t="n">
        <v>-0.00054062421</v>
      </c>
      <c r="D15" s="10" t="n">
        <v>0</v>
      </c>
      <c r="E15" s="87" t="n">
        <v>-0.0010673714</v>
      </c>
      <c r="F15" s="87" t="n">
        <v>0.00052674723</v>
      </c>
      <c r="G15" s="87"/>
      <c r="H15" s="88"/>
      <c r="I15" s="88"/>
      <c r="J15" s="88" t="s">
        <v>56</v>
      </c>
      <c r="K15" s="0" t="s">
        <v>57</v>
      </c>
      <c r="L15" s="0" t="n">
        <v>0.0028989791</v>
      </c>
      <c r="M15" s="0" t="n">
        <v>0</v>
      </c>
      <c r="N15" s="0" t="n">
        <v>-0.0044383563</v>
      </c>
      <c r="O15" s="0" t="n">
        <v>0.0022354968</v>
      </c>
      <c r="P15" s="88" t="n">
        <v>0.0049890907</v>
      </c>
      <c r="Q15" s="88" t="n">
        <v>0.00011274789</v>
      </c>
      <c r="R15" s="88"/>
      <c r="U15" s="88"/>
      <c r="V15" s="88"/>
      <c r="AE15" s="88"/>
      <c r="AI15" s="88"/>
      <c r="AJ15" s="88"/>
      <c r="AK15" s="88"/>
      <c r="AU15" s="88"/>
      <c r="AV15" s="88"/>
      <c r="AW15" s="88"/>
      <c r="BG15" s="88"/>
      <c r="BI15" s="88"/>
      <c r="BJ15" s="88"/>
      <c r="BK15" s="88"/>
    </row>
    <row r="16" customFormat="false" ht="15" hidden="false" customHeight="false" outlineLevel="0" collapsed="false">
      <c r="A16" s="10" t="s">
        <v>58</v>
      </c>
      <c r="B16" s="10" t="s">
        <v>59</v>
      </c>
      <c r="C16" s="89" t="n">
        <v>1.3333327E-005</v>
      </c>
      <c r="D16" s="10" t="n">
        <v>0</v>
      </c>
      <c r="E16" s="87" t="n">
        <v>1.076964E-005</v>
      </c>
      <c r="F16" s="87" t="n">
        <v>2.5636869E-006</v>
      </c>
      <c r="G16" s="87"/>
      <c r="H16" s="88"/>
      <c r="I16" s="88"/>
      <c r="J16" s="88" t="s">
        <v>58</v>
      </c>
      <c r="K16" s="0" t="s">
        <v>59</v>
      </c>
      <c r="L16" s="88" t="n">
        <v>6.5414756E-005</v>
      </c>
      <c r="M16" s="0" t="n">
        <v>0</v>
      </c>
      <c r="N16" s="88" t="n">
        <v>4.4782442E-005</v>
      </c>
      <c r="O16" s="88" t="n">
        <v>1.1012496E-005</v>
      </c>
      <c r="P16" s="88" t="n">
        <v>9.1029695E-006</v>
      </c>
      <c r="Q16" s="88" t="n">
        <v>5.1684804E-007</v>
      </c>
      <c r="R16" s="88"/>
      <c r="S16" s="88"/>
      <c r="T16" s="88"/>
      <c r="U16" s="88"/>
      <c r="V16" s="88"/>
      <c r="AF16" s="88"/>
      <c r="AG16" s="88"/>
      <c r="AH16" s="88"/>
      <c r="AI16" s="88"/>
      <c r="AJ16" s="88"/>
      <c r="AK16" s="88"/>
      <c r="AT16" s="88"/>
      <c r="AU16" s="88"/>
      <c r="AV16" s="88"/>
      <c r="AW16" s="88"/>
      <c r="BG16" s="88"/>
      <c r="BH16" s="88"/>
      <c r="BI16" s="88"/>
      <c r="BJ16" s="88"/>
      <c r="BK16" s="88"/>
    </row>
    <row r="17" customFormat="false" ht="15" hidden="false" customHeight="false" outlineLevel="0" collapsed="false">
      <c r="A17" s="10" t="s">
        <v>60</v>
      </c>
      <c r="B17" s="10" t="s">
        <v>61</v>
      </c>
      <c r="C17" s="10" t="n">
        <v>11.246121</v>
      </c>
      <c r="D17" s="10" t="n">
        <v>0</v>
      </c>
      <c r="E17" s="87" t="n">
        <v>0.88062569</v>
      </c>
      <c r="F17" s="87" t="n">
        <v>10.365495</v>
      </c>
      <c r="G17" s="87"/>
      <c r="H17" s="10"/>
      <c r="I17" s="10"/>
      <c r="J17" s="10" t="s">
        <v>60</v>
      </c>
      <c r="K17" s="0" t="s">
        <v>61</v>
      </c>
      <c r="L17" s="0" t="n">
        <v>68.719796</v>
      </c>
      <c r="M17" s="0" t="n">
        <v>0</v>
      </c>
      <c r="N17" s="0" t="n">
        <v>3.661828</v>
      </c>
      <c r="O17" s="0" t="n">
        <v>39.188248</v>
      </c>
      <c r="P17" s="0" t="n">
        <v>22.493117</v>
      </c>
      <c r="Q17" s="0" t="n">
        <v>3.3766033</v>
      </c>
      <c r="AB17" s="88"/>
      <c r="AC17" s="88"/>
    </row>
    <row r="18" customFormat="false" ht="15" hidden="false" customHeight="false" outlineLevel="0" collapsed="false">
      <c r="AA18" s="88"/>
      <c r="AB18" s="88"/>
      <c r="AC18" s="88"/>
    </row>
    <row r="20" customFormat="false" ht="15" hidden="false" customHeight="false" outlineLevel="0" collapsed="false">
      <c r="A20" s="0" t="s">
        <v>70</v>
      </c>
      <c r="B20" s="0" t="s">
        <v>71</v>
      </c>
      <c r="J20" s="0" t="s">
        <v>70</v>
      </c>
      <c r="K20" s="0" t="s">
        <v>71</v>
      </c>
    </row>
    <row r="21" customFormat="false" ht="15" hidden="false" customHeight="false" outlineLevel="0" collapsed="false">
      <c r="A21" s="0" t="s">
        <v>72</v>
      </c>
      <c r="B21" s="0" t="s">
        <v>73</v>
      </c>
      <c r="J21" s="0" t="s">
        <v>72</v>
      </c>
      <c r="K21" s="0" t="s">
        <v>73</v>
      </c>
    </row>
    <row r="22" customFormat="false" ht="15" hidden="false" customHeight="false" outlineLevel="0" collapsed="false">
      <c r="A22" s="0" t="s">
        <v>74</v>
      </c>
      <c r="B22" s="0" t="s">
        <v>75</v>
      </c>
      <c r="J22" s="0" t="s">
        <v>74</v>
      </c>
      <c r="K22" s="0" t="s">
        <v>76</v>
      </c>
    </row>
    <row r="23" customFormat="false" ht="15" hidden="false" customHeight="false" outlineLevel="0" collapsed="false">
      <c r="A23" s="0" t="s">
        <v>77</v>
      </c>
      <c r="B23" s="0" t="s">
        <v>54</v>
      </c>
      <c r="J23" s="0" t="s">
        <v>77</v>
      </c>
      <c r="K23" s="0" t="s">
        <v>54</v>
      </c>
    </row>
    <row r="24" customFormat="false" ht="15" hidden="false" customHeight="false" outlineLevel="0" collapsed="false">
      <c r="A24" s="0" t="s">
        <v>78</v>
      </c>
      <c r="B24" s="0" t="s">
        <v>98</v>
      </c>
      <c r="J24" s="0" t="s">
        <v>78</v>
      </c>
      <c r="K24" s="0" t="s">
        <v>98</v>
      </c>
    </row>
    <row r="25" customFormat="false" ht="15" hidden="false" customHeight="false" outlineLevel="0" collapsed="false">
      <c r="A25" s="0" t="s">
        <v>80</v>
      </c>
      <c r="B25" s="0" t="s">
        <v>81</v>
      </c>
      <c r="J25" s="0" t="s">
        <v>80</v>
      </c>
      <c r="K25" s="0" t="s">
        <v>81</v>
      </c>
    </row>
    <row r="26" customFormat="false" ht="15" hidden="false" customHeight="false" outlineLevel="0" collapsed="false">
      <c r="A26" s="0" t="s">
        <v>99</v>
      </c>
      <c r="B26" s="0" t="s">
        <v>83</v>
      </c>
      <c r="J26" s="0" t="s">
        <v>99</v>
      </c>
      <c r="K26" s="0" t="s">
        <v>83</v>
      </c>
    </row>
    <row r="27" customFormat="false" ht="15" hidden="false" customHeight="false" outlineLevel="0" collapsed="false">
      <c r="A27" s="0" t="s">
        <v>82</v>
      </c>
      <c r="B27" s="0" t="s">
        <v>83</v>
      </c>
      <c r="J27" s="0" t="s">
        <v>82</v>
      </c>
      <c r="K27" s="0" t="s">
        <v>83</v>
      </c>
    </row>
    <row r="28" customFormat="false" ht="15" hidden="false" customHeight="false" outlineLevel="0" collapsed="false">
      <c r="A28" s="0" t="s">
        <v>84</v>
      </c>
      <c r="B28" s="0" t="s">
        <v>83</v>
      </c>
      <c r="J28" s="0" t="s">
        <v>84</v>
      </c>
      <c r="K28" s="0" t="s">
        <v>83</v>
      </c>
    </row>
    <row r="29" customFormat="false" ht="15" hidden="false" customHeight="false" outlineLevel="0" collapsed="false">
      <c r="A29" s="0" t="s">
        <v>85</v>
      </c>
      <c r="B29" s="0" t="s">
        <v>83</v>
      </c>
      <c r="J29" s="0" t="s">
        <v>85</v>
      </c>
      <c r="K29" s="0" t="s">
        <v>83</v>
      </c>
    </row>
    <row r="30" customFormat="false" ht="15" hidden="false" customHeight="false" outlineLevel="0" collapsed="false">
      <c r="A30" s="0" t="s">
        <v>86</v>
      </c>
      <c r="B30" s="0" t="s">
        <v>87</v>
      </c>
      <c r="J30" s="0" t="s">
        <v>86</v>
      </c>
      <c r="K30" s="0" t="s">
        <v>87</v>
      </c>
    </row>
    <row r="31" customFormat="false" ht="15" hidden="false" customHeight="false" outlineLevel="0" collapsed="false">
      <c r="A31" s="0" t="s">
        <v>88</v>
      </c>
      <c r="B31" s="0" t="s">
        <v>89</v>
      </c>
      <c r="J31" s="0" t="s">
        <v>88</v>
      </c>
      <c r="K31" s="0" t="s">
        <v>89</v>
      </c>
    </row>
    <row r="33" customFormat="false" ht="15" hidden="false" customHeight="false" outlineLevel="0" collapsed="false">
      <c r="A33" s="0" t="s">
        <v>87</v>
      </c>
      <c r="B33" s="0" t="s">
        <v>90</v>
      </c>
      <c r="C33" s="0" t="s">
        <v>62</v>
      </c>
      <c r="D33" s="0" t="s">
        <v>91</v>
      </c>
      <c r="E33" s="0" t="s">
        <v>92</v>
      </c>
      <c r="F33" s="0" t="s">
        <v>93</v>
      </c>
      <c r="J33" s="0" t="s">
        <v>87</v>
      </c>
      <c r="K33" s="0" t="s">
        <v>90</v>
      </c>
      <c r="L33" s="0" t="s">
        <v>62</v>
      </c>
      <c r="M33" s="0" t="s">
        <v>94</v>
      </c>
      <c r="N33" s="0" t="s">
        <v>92</v>
      </c>
      <c r="O33" s="0" t="s">
        <v>95</v>
      </c>
      <c r="P33" s="0" t="s">
        <v>96</v>
      </c>
      <c r="Q33" s="0" t="s">
        <v>97</v>
      </c>
    </row>
    <row r="34" customFormat="false" ht="15" hidden="false" customHeight="false" outlineLevel="0" collapsed="false">
      <c r="A34" s="10" t="s">
        <v>62</v>
      </c>
      <c r="B34" s="10" t="s">
        <v>63</v>
      </c>
      <c r="C34" s="10" t="n">
        <v>-5.331983</v>
      </c>
      <c r="D34" s="10" t="n">
        <v>0</v>
      </c>
      <c r="E34" s="10" t="n">
        <v>-14.885357</v>
      </c>
      <c r="F34" s="10" t="n">
        <v>9.5533743</v>
      </c>
      <c r="G34" s="10"/>
      <c r="H34" s="10"/>
      <c r="I34" s="10"/>
      <c r="J34" s="10" t="s">
        <v>62</v>
      </c>
      <c r="K34" s="0" t="s">
        <v>63</v>
      </c>
      <c r="L34" s="0" t="n">
        <v>66.533781</v>
      </c>
      <c r="M34" s="0" t="n">
        <v>0</v>
      </c>
      <c r="N34" s="0" t="n">
        <v>-61.896466</v>
      </c>
      <c r="O34" s="0" t="n">
        <v>40.54567</v>
      </c>
      <c r="P34" s="0" t="n">
        <v>85.840077</v>
      </c>
      <c r="Q34" s="0" t="n">
        <v>2.0444994</v>
      </c>
    </row>
    <row r="35" customFormat="false" ht="15" hidden="false" customHeight="false" outlineLevel="0" collapsed="false">
      <c r="A35" s="10" t="s">
        <v>56</v>
      </c>
      <c r="B35" s="10" t="s">
        <v>63</v>
      </c>
      <c r="C35" s="10" t="n">
        <v>-9.0176119</v>
      </c>
      <c r="D35" s="10" t="n">
        <v>0</v>
      </c>
      <c r="E35" s="10" t="n">
        <v>-17.803756</v>
      </c>
      <c r="F35" s="10" t="n">
        <v>8.7861437</v>
      </c>
      <c r="G35" s="10"/>
      <c r="H35" s="10"/>
      <c r="I35" s="10"/>
      <c r="J35" s="10" t="s">
        <v>56</v>
      </c>
      <c r="K35" s="0" t="s">
        <v>63</v>
      </c>
      <c r="L35" s="0" t="n">
        <v>48.354971</v>
      </c>
      <c r="M35" s="0" t="n">
        <v>0</v>
      </c>
      <c r="N35" s="0" t="n">
        <v>-74.031784</v>
      </c>
      <c r="O35" s="0" t="n">
        <v>37.288087</v>
      </c>
      <c r="P35" s="0" t="n">
        <v>83.218033</v>
      </c>
      <c r="Q35" s="0" t="n">
        <v>1.8806347</v>
      </c>
    </row>
    <row r="36" customFormat="false" ht="15" hidden="false" customHeight="false" outlineLevel="0" collapsed="false">
      <c r="A36" s="10" t="s">
        <v>58</v>
      </c>
      <c r="B36" s="10" t="s">
        <v>63</v>
      </c>
      <c r="C36" s="10" t="n">
        <v>3.6053316</v>
      </c>
      <c r="D36" s="10" t="n">
        <v>0</v>
      </c>
      <c r="E36" s="10" t="n">
        <v>2.9121107</v>
      </c>
      <c r="F36" s="10" t="n">
        <v>0.69322093</v>
      </c>
      <c r="G36" s="10"/>
      <c r="H36" s="10"/>
      <c r="I36" s="10"/>
      <c r="J36" s="10" t="s">
        <v>58</v>
      </c>
      <c r="K36" s="0" t="s">
        <v>63</v>
      </c>
      <c r="L36" s="0" t="n">
        <v>17.68815</v>
      </c>
      <c r="M36" s="0" t="n">
        <v>0</v>
      </c>
      <c r="N36" s="0" t="n">
        <v>12.109172</v>
      </c>
      <c r="O36" s="0" t="n">
        <v>2.9777788</v>
      </c>
      <c r="P36" s="0" t="n">
        <v>2.461443</v>
      </c>
      <c r="Q36" s="0" t="n">
        <v>0.13975571</v>
      </c>
    </row>
    <row r="37" customFormat="false" ht="15" hidden="false" customHeight="false" outlineLevel="0" collapsed="false">
      <c r="A37" s="10" t="s">
        <v>60</v>
      </c>
      <c r="B37" s="10" t="s">
        <v>63</v>
      </c>
      <c r="C37" s="10" t="n">
        <v>0.080297302</v>
      </c>
      <c r="D37" s="10" t="n">
        <v>0</v>
      </c>
      <c r="E37" s="10" t="n">
        <v>0.0062876674</v>
      </c>
      <c r="F37" s="10" t="n">
        <v>0.074009635</v>
      </c>
      <c r="G37" s="10"/>
      <c r="H37" s="10"/>
      <c r="I37" s="10"/>
      <c r="J37" s="10" t="s">
        <v>60</v>
      </c>
      <c r="K37" s="0" t="s">
        <v>63</v>
      </c>
      <c r="L37" s="0" t="n">
        <v>0.49065935</v>
      </c>
      <c r="M37" s="0" t="n">
        <v>0</v>
      </c>
      <c r="N37" s="0" t="n">
        <v>0.026145452</v>
      </c>
      <c r="O37" s="0" t="n">
        <v>0.27980409</v>
      </c>
      <c r="P37" s="0" t="n">
        <v>0.16060085</v>
      </c>
      <c r="Q37" s="0" t="n">
        <v>0.024108947</v>
      </c>
    </row>
    <row r="40" customFormat="false" ht="15" hidden="false" customHeight="false" outlineLevel="0" collapsed="false">
      <c r="A40" s="0" t="s">
        <v>70</v>
      </c>
      <c r="B40" s="0" t="s">
        <v>71</v>
      </c>
      <c r="J40" s="0" t="s">
        <v>70</v>
      </c>
      <c r="K40" s="0" t="s">
        <v>71</v>
      </c>
    </row>
    <row r="41" customFormat="false" ht="15" hidden="false" customHeight="false" outlineLevel="0" collapsed="false">
      <c r="A41" s="0" t="s">
        <v>72</v>
      </c>
      <c r="B41" s="0" t="s">
        <v>73</v>
      </c>
      <c r="J41" s="0" t="s">
        <v>72</v>
      </c>
      <c r="K41" s="0" t="s">
        <v>73</v>
      </c>
    </row>
    <row r="42" customFormat="false" ht="15" hidden="false" customHeight="false" outlineLevel="0" collapsed="false">
      <c r="A42" s="0" t="s">
        <v>74</v>
      </c>
      <c r="B42" s="0" t="s">
        <v>75</v>
      </c>
      <c r="J42" s="0" t="s">
        <v>74</v>
      </c>
      <c r="K42" s="0" t="s">
        <v>76</v>
      </c>
    </row>
    <row r="43" customFormat="false" ht="15" hidden="false" customHeight="false" outlineLevel="0" collapsed="false">
      <c r="A43" s="0" t="s">
        <v>77</v>
      </c>
      <c r="B43" s="0" t="s">
        <v>54</v>
      </c>
      <c r="J43" s="0" t="s">
        <v>77</v>
      </c>
      <c r="K43" s="0" t="s">
        <v>54</v>
      </c>
    </row>
    <row r="44" customFormat="false" ht="15" hidden="false" customHeight="false" outlineLevel="0" collapsed="false">
      <c r="A44" s="0" t="s">
        <v>78</v>
      </c>
      <c r="B44" s="0" t="s">
        <v>98</v>
      </c>
      <c r="J44" s="0" t="s">
        <v>78</v>
      </c>
      <c r="K44" s="0" t="s">
        <v>98</v>
      </c>
    </row>
    <row r="45" customFormat="false" ht="15" hidden="false" customHeight="false" outlineLevel="0" collapsed="false">
      <c r="A45" s="0" t="s">
        <v>80</v>
      </c>
      <c r="B45" s="0" t="s">
        <v>81</v>
      </c>
      <c r="J45" s="0" t="s">
        <v>80</v>
      </c>
      <c r="K45" s="0" t="s">
        <v>81</v>
      </c>
    </row>
    <row r="46" customFormat="false" ht="15" hidden="false" customHeight="false" outlineLevel="0" collapsed="false">
      <c r="A46" s="0" t="s">
        <v>99</v>
      </c>
      <c r="B46" s="0" t="s">
        <v>83</v>
      </c>
      <c r="J46" s="0" t="s">
        <v>99</v>
      </c>
      <c r="K46" s="0" t="s">
        <v>83</v>
      </c>
    </row>
    <row r="47" customFormat="false" ht="15" hidden="false" customHeight="false" outlineLevel="0" collapsed="false">
      <c r="A47" s="0" t="s">
        <v>82</v>
      </c>
      <c r="B47" s="0" t="s">
        <v>83</v>
      </c>
      <c r="J47" s="0" t="s">
        <v>82</v>
      </c>
      <c r="K47" s="0" t="s">
        <v>83</v>
      </c>
    </row>
    <row r="48" customFormat="false" ht="15" hidden="false" customHeight="false" outlineLevel="0" collapsed="false">
      <c r="A48" s="0" t="s">
        <v>84</v>
      </c>
      <c r="B48" s="0" t="s">
        <v>83</v>
      </c>
      <c r="J48" s="0" t="s">
        <v>84</v>
      </c>
      <c r="K48" s="0" t="s">
        <v>83</v>
      </c>
    </row>
    <row r="49" customFormat="false" ht="15" hidden="false" customHeight="false" outlineLevel="0" collapsed="false">
      <c r="A49" s="0" t="s">
        <v>85</v>
      </c>
      <c r="B49" s="0" t="s">
        <v>100</v>
      </c>
      <c r="J49" s="0" t="s">
        <v>85</v>
      </c>
      <c r="K49" s="0" t="s">
        <v>100</v>
      </c>
    </row>
    <row r="50" customFormat="false" ht="15" hidden="false" customHeight="false" outlineLevel="0" collapsed="false">
      <c r="A50" s="0" t="s">
        <v>86</v>
      </c>
      <c r="B50" s="0" t="s">
        <v>101</v>
      </c>
      <c r="J50" s="0" t="s">
        <v>86</v>
      </c>
      <c r="K50" s="0" t="s">
        <v>101</v>
      </c>
    </row>
    <row r="51" customFormat="false" ht="15" hidden="false" customHeight="false" outlineLevel="0" collapsed="false">
      <c r="A51" s="0" t="s">
        <v>88</v>
      </c>
      <c r="B51" s="0" t="s">
        <v>89</v>
      </c>
      <c r="J51" s="0" t="s">
        <v>88</v>
      </c>
      <c r="K51" s="0" t="s">
        <v>89</v>
      </c>
    </row>
    <row r="53" customFormat="false" ht="15" hidden="false" customHeight="false" outlineLevel="0" collapsed="false">
      <c r="A53" s="0" t="s">
        <v>101</v>
      </c>
      <c r="B53" s="0" t="s">
        <v>90</v>
      </c>
      <c r="C53" s="0" t="s">
        <v>62</v>
      </c>
      <c r="D53" s="0" t="s">
        <v>91</v>
      </c>
      <c r="E53" s="0" t="s">
        <v>92</v>
      </c>
      <c r="F53" s="0" t="s">
        <v>93</v>
      </c>
      <c r="J53" s="0" t="s">
        <v>101</v>
      </c>
      <c r="K53" s="0" t="s">
        <v>90</v>
      </c>
      <c r="L53" s="0" t="s">
        <v>62</v>
      </c>
      <c r="M53" s="0" t="s">
        <v>94</v>
      </c>
      <c r="N53" s="0" t="s">
        <v>92</v>
      </c>
      <c r="O53" s="0" t="s">
        <v>95</v>
      </c>
      <c r="P53" s="0" t="s">
        <v>96</v>
      </c>
      <c r="Q53" s="0" t="s">
        <v>97</v>
      </c>
    </row>
    <row r="54" customFormat="false" ht="15" hidden="false" customHeight="false" outlineLevel="0" collapsed="false">
      <c r="A54" s="0" t="s">
        <v>62</v>
      </c>
      <c r="B54" s="0" t="s">
        <v>63</v>
      </c>
      <c r="C54" s="0" t="n">
        <v>-5.331983</v>
      </c>
      <c r="D54" s="0" t="n">
        <v>0</v>
      </c>
      <c r="E54" s="0" t="n">
        <v>-14.885357</v>
      </c>
      <c r="F54" s="0" t="n">
        <v>9.5533743</v>
      </c>
      <c r="J54" s="0" t="s">
        <v>62</v>
      </c>
      <c r="K54" s="0" t="s">
        <v>63</v>
      </c>
      <c r="L54" s="0" t="n">
        <v>66.533781</v>
      </c>
      <c r="M54" s="0" t="n">
        <v>0</v>
      </c>
      <c r="N54" s="0" t="n">
        <v>-61.896466</v>
      </c>
      <c r="O54" s="0" t="n">
        <v>40.54567</v>
      </c>
      <c r="P54" s="0" t="n">
        <v>85.840077</v>
      </c>
      <c r="Q54" s="0" t="n">
        <v>2.0444994</v>
      </c>
    </row>
    <row r="55" customFormat="false" ht="15" hidden="false" customHeight="false" outlineLevel="0" collapsed="false">
      <c r="A55" s="10" t="s">
        <v>64</v>
      </c>
      <c r="B55" s="10" t="s">
        <v>63</v>
      </c>
      <c r="C55" s="10" t="n">
        <v>-17.497389</v>
      </c>
      <c r="D55" s="10" t="n">
        <v>0</v>
      </c>
      <c r="E55" s="10" t="n">
        <v>-18.678719</v>
      </c>
      <c r="F55" s="10" t="n">
        <v>1.1813299</v>
      </c>
      <c r="G55" s="10"/>
      <c r="H55" s="10"/>
      <c r="I55" s="10"/>
      <c r="J55" s="10" t="s">
        <v>64</v>
      </c>
      <c r="K55" s="0" t="s">
        <v>63</v>
      </c>
      <c r="L55" s="0" t="n">
        <v>-65.395197</v>
      </c>
      <c r="M55" s="0" t="n">
        <v>0</v>
      </c>
      <c r="N55" s="0" t="n">
        <v>-77.670066</v>
      </c>
      <c r="O55" s="0" t="n">
        <v>4.5331723</v>
      </c>
      <c r="P55" s="0" t="n">
        <v>7.3730245</v>
      </c>
      <c r="Q55" s="0" t="n">
        <v>0.36867291</v>
      </c>
    </row>
    <row r="56" customFormat="false" ht="15" hidden="false" customHeight="false" outlineLevel="0" collapsed="false">
      <c r="A56" s="10" t="s">
        <v>65</v>
      </c>
      <c r="B56" s="10" t="s">
        <v>63</v>
      </c>
      <c r="C56" s="10" t="n">
        <v>-0.85643936</v>
      </c>
      <c r="D56" s="10" t="n">
        <v>0</v>
      </c>
      <c r="E56" s="10" t="n">
        <v>-0.91422544</v>
      </c>
      <c r="F56" s="10" t="n">
        <v>0.057786076</v>
      </c>
      <c r="G56" s="10"/>
      <c r="H56" s="10"/>
      <c r="I56" s="10"/>
      <c r="J56" s="10" t="s">
        <v>65</v>
      </c>
      <c r="K56" s="0" t="s">
        <v>63</v>
      </c>
      <c r="L56" s="0" t="n">
        <v>-3.2013363</v>
      </c>
      <c r="M56" s="0" t="n">
        <v>0</v>
      </c>
      <c r="N56" s="0" t="n">
        <v>-3.8015429</v>
      </c>
      <c r="O56" s="0" t="n">
        <v>0.22174573</v>
      </c>
      <c r="P56" s="0" t="n">
        <v>0.36042693</v>
      </c>
      <c r="Q56" s="0" t="n">
        <v>0.018033923</v>
      </c>
    </row>
    <row r="57" customFormat="false" ht="15" hidden="false" customHeight="false" outlineLevel="0" collapsed="false">
      <c r="A57" s="10" t="s">
        <v>66</v>
      </c>
      <c r="B57" s="10" t="s">
        <v>63</v>
      </c>
      <c r="C57" s="88" t="n">
        <v>-2.3391307E-005</v>
      </c>
      <c r="D57" s="10" t="n">
        <v>0</v>
      </c>
      <c r="E57" s="88" t="n">
        <v>-2.4969864E-005</v>
      </c>
      <c r="F57" s="88" t="n">
        <v>1.5785565E-006</v>
      </c>
      <c r="G57" s="88"/>
      <c r="H57" s="88"/>
      <c r="I57" s="88"/>
      <c r="J57" s="88" t="s">
        <v>66</v>
      </c>
      <c r="K57" s="0" t="s">
        <v>63</v>
      </c>
      <c r="L57" s="88" t="n">
        <v>-8.7438756E-005</v>
      </c>
      <c r="M57" s="0" t="n">
        <v>0</v>
      </c>
      <c r="N57" s="88" t="n">
        <v>-0.00010382998</v>
      </c>
      <c r="O57" s="88" t="n">
        <v>6.0575088E-006</v>
      </c>
      <c r="P57" s="88" t="n">
        <v>9.8410822E-006</v>
      </c>
      <c r="Q57" s="88" t="n">
        <v>4.9263088E-007</v>
      </c>
      <c r="R57" s="88"/>
      <c r="S57" s="88"/>
      <c r="T57" s="88"/>
      <c r="U57" s="88"/>
      <c r="V57" s="88"/>
      <c r="AC57" s="88"/>
      <c r="AE57" s="88"/>
      <c r="AF57" s="88"/>
      <c r="AG57" s="88"/>
      <c r="AH57" s="88"/>
      <c r="AI57" s="88"/>
      <c r="AJ57" s="88"/>
      <c r="AK57" s="88"/>
      <c r="AQ57" s="88"/>
      <c r="AS57" s="88"/>
      <c r="AT57" s="88"/>
      <c r="AU57" s="88"/>
      <c r="AV57" s="88"/>
      <c r="AW57" s="88"/>
      <c r="BC57" s="88"/>
      <c r="BE57" s="88"/>
      <c r="BF57" s="88"/>
      <c r="BG57" s="88"/>
      <c r="BH57" s="88"/>
      <c r="BI57" s="88"/>
      <c r="BJ57" s="88"/>
      <c r="BK57" s="88"/>
    </row>
    <row r="58" customFormat="false" ht="15" hidden="false" customHeight="false" outlineLevel="0" collapsed="false">
      <c r="A58" s="0" t="s">
        <v>102</v>
      </c>
      <c r="B58" s="0" t="s">
        <v>63</v>
      </c>
      <c r="C58" s="0" t="n">
        <v>0.006517541</v>
      </c>
      <c r="D58" s="0" t="n">
        <v>0</v>
      </c>
      <c r="E58" s="0" t="n">
        <v>0.0061264432</v>
      </c>
      <c r="F58" s="0" t="n">
        <v>0.00039109782</v>
      </c>
      <c r="H58" s="88"/>
      <c r="I58" s="88"/>
      <c r="J58" s="88" t="s">
        <v>102</v>
      </c>
      <c r="K58" s="0" t="s">
        <v>63</v>
      </c>
      <c r="L58" s="0" t="n">
        <v>0.069207153</v>
      </c>
      <c r="M58" s="0" t="n">
        <v>0</v>
      </c>
      <c r="N58" s="0" t="n">
        <v>0.025475047</v>
      </c>
      <c r="O58" s="0" t="n">
        <v>0.0014328366</v>
      </c>
      <c r="P58" s="88" t="n">
        <v>0.042160833</v>
      </c>
      <c r="Q58" s="88" t="n">
        <v>0.00013843589</v>
      </c>
      <c r="R58" s="88"/>
      <c r="U58" s="88"/>
      <c r="V58" s="88"/>
      <c r="AI58" s="88"/>
      <c r="AJ58" s="88"/>
      <c r="AK58" s="88"/>
      <c r="AU58" s="88"/>
      <c r="AV58" s="88"/>
      <c r="AW58" s="88"/>
      <c r="BI58" s="88"/>
      <c r="BJ58" s="88"/>
      <c r="BK58" s="88"/>
    </row>
    <row r="59" customFormat="false" ht="15" hidden="false" customHeight="false" outlineLevel="0" collapsed="false">
      <c r="A59" s="0" t="s">
        <v>103</v>
      </c>
      <c r="B59" s="0" t="s">
        <v>63</v>
      </c>
      <c r="C59" s="0" t="n">
        <v>0.001744676</v>
      </c>
      <c r="D59" s="0" t="n">
        <v>0</v>
      </c>
      <c r="E59" s="88" t="n">
        <v>0.00011664625</v>
      </c>
      <c r="F59" s="0" t="n">
        <v>0.0016280298</v>
      </c>
      <c r="G59" s="88"/>
      <c r="H59" s="88"/>
      <c r="I59" s="88"/>
      <c r="J59" s="88" t="s">
        <v>103</v>
      </c>
      <c r="K59" s="0" t="s">
        <v>63</v>
      </c>
      <c r="L59" s="0" t="n">
        <v>0.0097877515</v>
      </c>
      <c r="M59" s="0" t="n">
        <v>0</v>
      </c>
      <c r="N59" s="0" t="n">
        <v>0.00048503979</v>
      </c>
      <c r="O59" s="0" t="n">
        <v>0.0071067012</v>
      </c>
      <c r="P59" s="88" t="n">
        <v>0.001895132</v>
      </c>
      <c r="Q59" s="88" t="n">
        <v>0.00030087854</v>
      </c>
      <c r="R59" s="88"/>
      <c r="T59" s="88"/>
      <c r="U59" s="88"/>
      <c r="V59" s="88"/>
      <c r="AG59" s="88"/>
      <c r="AH59" s="88"/>
      <c r="AI59" s="88"/>
      <c r="AJ59" s="88"/>
      <c r="AK59" s="88"/>
      <c r="AT59" s="88"/>
      <c r="AU59" s="88"/>
      <c r="AV59" s="88"/>
      <c r="AW59" s="88"/>
      <c r="BG59" s="88"/>
      <c r="BH59" s="88"/>
      <c r="BI59" s="88"/>
      <c r="BJ59" s="88"/>
      <c r="BK59" s="88"/>
    </row>
    <row r="60" customFormat="false" ht="15" hidden="false" customHeight="false" outlineLevel="0" collapsed="false">
      <c r="A60" s="0" t="s">
        <v>104</v>
      </c>
      <c r="B60" s="0" t="s">
        <v>63</v>
      </c>
      <c r="C60" s="0" t="n">
        <v>0.0078190717</v>
      </c>
      <c r="D60" s="0" t="n">
        <v>0</v>
      </c>
      <c r="E60" s="0" t="n">
        <v>0.0015398966</v>
      </c>
      <c r="F60" s="0" t="n">
        <v>0.006279175</v>
      </c>
      <c r="J60" s="0" t="s">
        <v>104</v>
      </c>
      <c r="K60" s="0" t="s">
        <v>63</v>
      </c>
      <c r="L60" s="0" t="n">
        <v>0.12007133</v>
      </c>
      <c r="M60" s="0" t="n">
        <v>0</v>
      </c>
      <c r="N60" s="0" t="n">
        <v>0.0064032161</v>
      </c>
      <c r="O60" s="0" t="n">
        <v>0.021414878</v>
      </c>
      <c r="P60" s="0" t="n">
        <v>0.089647331</v>
      </c>
      <c r="Q60" s="0" t="n">
        <v>0.002605902</v>
      </c>
    </row>
    <row r="61" customFormat="false" ht="15" hidden="false" customHeight="false" outlineLevel="0" collapsed="false">
      <c r="A61" s="0" t="s">
        <v>105</v>
      </c>
      <c r="B61" s="0" t="s">
        <v>63</v>
      </c>
      <c r="C61" s="0" t="n">
        <v>1.7967414</v>
      </c>
      <c r="D61" s="0" t="n">
        <v>0</v>
      </c>
      <c r="E61" s="0" t="n">
        <v>0.77078317</v>
      </c>
      <c r="F61" s="0" t="n">
        <v>1.0259582</v>
      </c>
      <c r="J61" s="0" t="s">
        <v>105</v>
      </c>
      <c r="K61" s="0" t="s">
        <v>63</v>
      </c>
      <c r="L61" s="0" t="n">
        <v>78.577132</v>
      </c>
      <c r="M61" s="0" t="n">
        <v>0</v>
      </c>
      <c r="N61" s="0" t="n">
        <v>3.2050795</v>
      </c>
      <c r="O61" s="0" t="n">
        <v>3.9405164</v>
      </c>
      <c r="P61" s="0" t="n">
        <v>71.11221</v>
      </c>
      <c r="Q61" s="0" t="n">
        <v>0.31932595</v>
      </c>
      <c r="AA61" s="88"/>
      <c r="AB61" s="88"/>
      <c r="AC61" s="88"/>
    </row>
    <row r="62" customFormat="false" ht="15" hidden="false" customHeight="false" outlineLevel="0" collapsed="false">
      <c r="A62" s="0" t="s">
        <v>106</v>
      </c>
      <c r="B62" s="0" t="s">
        <v>63</v>
      </c>
      <c r="C62" s="0" t="n">
        <v>0.018428356</v>
      </c>
      <c r="D62" s="0" t="n">
        <v>0</v>
      </c>
      <c r="E62" s="0" t="n">
        <v>0.0036197674</v>
      </c>
      <c r="F62" s="0" t="n">
        <v>0.014808589</v>
      </c>
      <c r="J62" s="0" t="s">
        <v>106</v>
      </c>
      <c r="K62" s="0" t="s">
        <v>63</v>
      </c>
      <c r="L62" s="0" t="n">
        <v>0.34074518</v>
      </c>
      <c r="M62" s="0" t="n">
        <v>0</v>
      </c>
      <c r="N62" s="0" t="n">
        <v>0.015051759</v>
      </c>
      <c r="O62" s="0" t="n">
        <v>0.050764278</v>
      </c>
      <c r="P62" s="0" t="n">
        <v>0.2688462</v>
      </c>
      <c r="Q62" s="0" t="n">
        <v>0.0060829402</v>
      </c>
      <c r="AB62" s="88"/>
      <c r="AC62" s="88"/>
    </row>
    <row r="63" customFormat="false" ht="15" hidden="false" customHeight="false" outlineLevel="0" collapsed="false">
      <c r="A63" s="0" t="s">
        <v>107</v>
      </c>
      <c r="B63" s="0" t="s">
        <v>63</v>
      </c>
      <c r="C63" s="0" t="n">
        <v>0.039346206</v>
      </c>
      <c r="D63" s="0" t="n">
        <v>0</v>
      </c>
      <c r="E63" s="0" t="n">
        <v>0.025562454</v>
      </c>
      <c r="F63" s="0" t="n">
        <v>0.013783752</v>
      </c>
      <c r="J63" s="0" t="s">
        <v>107</v>
      </c>
      <c r="K63" s="0" t="s">
        <v>63</v>
      </c>
      <c r="L63" s="0" t="n">
        <v>0.43765758</v>
      </c>
      <c r="M63" s="0" t="n">
        <v>0</v>
      </c>
      <c r="N63" s="0" t="n">
        <v>0.10629409</v>
      </c>
      <c r="O63" s="0" t="n">
        <v>0.050557468</v>
      </c>
      <c r="P63" s="0" t="n">
        <v>0.27594123</v>
      </c>
      <c r="Q63" s="0" t="n">
        <v>0.0048647896</v>
      </c>
      <c r="AB63" s="88"/>
      <c r="AC63" s="88"/>
    </row>
    <row r="64" customFormat="false" ht="15" hidden="false" customHeight="false" outlineLevel="0" collapsed="false">
      <c r="A64" s="0" t="s">
        <v>108</v>
      </c>
      <c r="B64" s="0" t="s">
        <v>63</v>
      </c>
      <c r="C64" s="0" t="n">
        <v>0.005343596</v>
      </c>
      <c r="D64" s="0" t="n">
        <v>0</v>
      </c>
      <c r="E64" s="0" t="n">
        <v>0.0027006779</v>
      </c>
      <c r="F64" s="0" t="n">
        <v>0.0026429182</v>
      </c>
      <c r="J64" s="0" t="s">
        <v>108</v>
      </c>
      <c r="K64" s="0" t="s">
        <v>63</v>
      </c>
      <c r="L64" s="0" t="n">
        <v>0.048900565</v>
      </c>
      <c r="M64" s="0" t="n">
        <v>0</v>
      </c>
      <c r="N64" s="0" t="n">
        <v>0.01122999</v>
      </c>
      <c r="O64" s="0" t="n">
        <v>0.011573887</v>
      </c>
      <c r="P64" s="0" t="n">
        <v>0.025617162</v>
      </c>
      <c r="Q64" s="0" t="n">
        <v>0.00047952581</v>
      </c>
    </row>
    <row r="65" customFormat="false" ht="15" hidden="false" customHeight="false" outlineLevel="0" collapsed="false">
      <c r="A65" s="0" t="s">
        <v>109</v>
      </c>
      <c r="B65" s="0" t="s">
        <v>63</v>
      </c>
      <c r="C65" s="88" t="n">
        <v>9.1296103E-005</v>
      </c>
      <c r="D65" s="0" t="n">
        <v>0</v>
      </c>
      <c r="E65" s="88" t="n">
        <v>9.0922297E-005</v>
      </c>
      <c r="F65" s="88" t="n">
        <v>3.7380645E-007</v>
      </c>
      <c r="G65" s="88"/>
      <c r="H65" s="88"/>
      <c r="I65" s="88"/>
      <c r="J65" s="88" t="s">
        <v>109</v>
      </c>
      <c r="K65" s="0" t="s">
        <v>63</v>
      </c>
      <c r="L65" s="0" t="n">
        <v>0.00049293147</v>
      </c>
      <c r="M65" s="0" t="n">
        <v>0</v>
      </c>
      <c r="N65" s="88" t="n">
        <v>0.00037807415</v>
      </c>
      <c r="O65" s="88" t="n">
        <v>1.6201231E-006</v>
      </c>
      <c r="P65" s="88" t="n">
        <v>0.00011316531</v>
      </c>
      <c r="Q65" s="88" t="n">
        <v>7.1886E-008</v>
      </c>
      <c r="R65" s="88"/>
      <c r="S65" s="88"/>
      <c r="T65" s="88"/>
      <c r="U65" s="88"/>
      <c r="V65" s="88"/>
      <c r="AC65" s="88"/>
      <c r="AE65" s="88"/>
      <c r="AF65" s="88"/>
      <c r="AG65" s="88"/>
      <c r="AH65" s="88"/>
      <c r="AI65" s="88"/>
      <c r="AJ65" s="88"/>
      <c r="AK65" s="88"/>
      <c r="AQ65" s="88"/>
      <c r="AS65" s="88"/>
      <c r="AT65" s="88"/>
      <c r="AU65" s="88"/>
      <c r="AV65" s="88"/>
      <c r="AW65" s="88"/>
      <c r="BC65" s="88"/>
      <c r="BE65" s="88"/>
      <c r="BF65" s="88"/>
      <c r="BG65" s="88"/>
      <c r="BH65" s="88"/>
      <c r="BI65" s="88"/>
      <c r="BJ65" s="88"/>
      <c r="BK65" s="88"/>
    </row>
    <row r="66" customFormat="false" ht="15" hidden="false" customHeight="false" outlineLevel="0" collapsed="false">
      <c r="A66" s="0" t="s">
        <v>110</v>
      </c>
      <c r="B66" s="0" t="s">
        <v>63</v>
      </c>
      <c r="C66" s="0" t="n">
        <v>0.0011306531</v>
      </c>
      <c r="D66" s="0" t="n">
        <v>0</v>
      </c>
      <c r="E66" s="88" t="n">
        <v>0.00013627078</v>
      </c>
      <c r="F66" s="0" t="n">
        <v>0.00099438232</v>
      </c>
      <c r="G66" s="88"/>
      <c r="H66" s="88"/>
      <c r="J66" s="0" t="s">
        <v>110</v>
      </c>
      <c r="K66" s="0" t="s">
        <v>63</v>
      </c>
      <c r="L66" s="0" t="n">
        <v>0.0078745894</v>
      </c>
      <c r="M66" s="0" t="n">
        <v>0</v>
      </c>
      <c r="N66" s="0" t="n">
        <v>0.00056664276</v>
      </c>
      <c r="O66" s="0" t="n">
        <v>0.0039356759</v>
      </c>
      <c r="P66" s="0" t="n">
        <v>0.0030908461</v>
      </c>
      <c r="Q66" s="0" t="n">
        <v>0.0002814247</v>
      </c>
      <c r="BG66" s="88"/>
    </row>
    <row r="67" customFormat="false" ht="15" hidden="false" customHeight="false" outlineLevel="0" collapsed="false">
      <c r="A67" s="0" t="s">
        <v>111</v>
      </c>
      <c r="B67" s="0" t="s">
        <v>63</v>
      </c>
      <c r="C67" s="0" t="n">
        <v>0.00052895708</v>
      </c>
      <c r="D67" s="0" t="n">
        <v>0</v>
      </c>
      <c r="E67" s="88" t="n">
        <v>0.00014380825</v>
      </c>
      <c r="F67" s="0" t="n">
        <v>0.00038514883</v>
      </c>
      <c r="G67" s="88"/>
      <c r="H67" s="88"/>
      <c r="I67" s="88"/>
      <c r="J67" s="88" t="s">
        <v>111</v>
      </c>
      <c r="K67" s="0" t="s">
        <v>63</v>
      </c>
      <c r="L67" s="0" t="n">
        <v>0.0050240245</v>
      </c>
      <c r="M67" s="0" t="n">
        <v>0</v>
      </c>
      <c r="N67" s="0" t="n">
        <v>0.00059798516</v>
      </c>
      <c r="O67" s="0" t="n">
        <v>0.001768658</v>
      </c>
      <c r="P67" s="0" t="n">
        <v>0.002607274</v>
      </c>
      <c r="Q67" s="88" t="n">
        <v>5.0107343E-005</v>
      </c>
      <c r="R67" s="88"/>
      <c r="T67" s="88"/>
      <c r="V67" s="88"/>
      <c r="AE67" s="88"/>
      <c r="AJ67" s="88"/>
      <c r="AK67" s="88"/>
      <c r="AT67" s="88"/>
      <c r="AU67" s="88"/>
      <c r="AV67" s="88"/>
      <c r="BG67" s="88"/>
      <c r="BH67" s="88"/>
      <c r="BJ67" s="88"/>
      <c r="BK67" s="88"/>
    </row>
    <row r="68" customFormat="false" ht="15" hidden="false" customHeight="false" outlineLevel="0" collapsed="false">
      <c r="A68" s="0" t="s">
        <v>112</v>
      </c>
      <c r="B68" s="0" t="s">
        <v>63</v>
      </c>
      <c r="C68" s="88" t="n">
        <v>0.00010566317</v>
      </c>
      <c r="D68" s="0" t="n">
        <v>0</v>
      </c>
      <c r="E68" s="88" t="n">
        <v>1.7979084E-005</v>
      </c>
      <c r="F68" s="88" t="n">
        <v>8.7684087E-005</v>
      </c>
      <c r="G68" s="88"/>
      <c r="H68" s="88"/>
      <c r="I68" s="88"/>
      <c r="J68" s="88" t="s">
        <v>112</v>
      </c>
      <c r="K68" s="0" t="s">
        <v>63</v>
      </c>
      <c r="L68" s="0" t="n">
        <v>0.00087824891</v>
      </c>
      <c r="M68" s="0" t="n">
        <v>0</v>
      </c>
      <c r="N68" s="88" t="n">
        <v>7.4760838E-005</v>
      </c>
      <c r="O68" s="0" t="n">
        <v>0.00039869673</v>
      </c>
      <c r="P68" s="88" t="n">
        <v>0.00039242875</v>
      </c>
      <c r="Q68" s="88" t="n">
        <v>1.23626E-005</v>
      </c>
      <c r="R68" s="88"/>
      <c r="T68" s="88"/>
      <c r="U68" s="88"/>
      <c r="V68" s="88"/>
      <c r="AE68" s="88"/>
      <c r="AG68" s="88"/>
      <c r="AH68" s="88"/>
      <c r="AI68" s="88"/>
      <c r="AJ68" s="88"/>
      <c r="AK68" s="88"/>
      <c r="AS68" s="88"/>
      <c r="AT68" s="88"/>
      <c r="AU68" s="88"/>
      <c r="AV68" s="88"/>
      <c r="AW68" s="88"/>
      <c r="BF68" s="88"/>
      <c r="BG68" s="88"/>
      <c r="BH68" s="88"/>
      <c r="BI68" s="88"/>
      <c r="BJ68" s="88"/>
      <c r="BK68" s="88"/>
    </row>
    <row r="69" customFormat="false" ht="15" hidden="false" customHeight="false" outlineLevel="0" collapsed="false">
      <c r="A69" s="0" t="s">
        <v>113</v>
      </c>
      <c r="B69" s="0" t="s">
        <v>63</v>
      </c>
      <c r="C69" s="0" t="n">
        <v>0.2103639</v>
      </c>
      <c r="D69" s="0" t="n">
        <v>0</v>
      </c>
      <c r="E69" s="0" t="n">
        <v>0.036778486</v>
      </c>
      <c r="F69" s="0" t="n">
        <v>0.17358541</v>
      </c>
      <c r="J69" s="0" t="s">
        <v>113</v>
      </c>
      <c r="K69" s="0" t="s">
        <v>63</v>
      </c>
      <c r="L69" s="0" t="n">
        <v>1.7217466</v>
      </c>
      <c r="M69" s="0" t="n">
        <v>0</v>
      </c>
      <c r="N69" s="0" t="n">
        <v>0.15293273</v>
      </c>
      <c r="O69" s="0" t="n">
        <v>0.71354386</v>
      </c>
      <c r="P69" s="0" t="n">
        <v>0.81253408</v>
      </c>
      <c r="Q69" s="0" t="n">
        <v>0.042735917</v>
      </c>
      <c r="AA69" s="88"/>
      <c r="AB69" s="88"/>
      <c r="AC69" s="88"/>
    </row>
    <row r="70" customFormat="false" ht="15" hidden="false" customHeight="false" outlineLevel="0" collapsed="false">
      <c r="A70" s="0" t="s">
        <v>114</v>
      </c>
      <c r="B70" s="0" t="s">
        <v>63</v>
      </c>
      <c r="C70" s="0" t="n">
        <v>0.37049135</v>
      </c>
      <c r="D70" s="0" t="n">
        <v>0</v>
      </c>
      <c r="E70" s="0" t="n">
        <v>0.036571795</v>
      </c>
      <c r="F70" s="0" t="n">
        <v>0.33391956</v>
      </c>
      <c r="J70" s="0" t="s">
        <v>114</v>
      </c>
      <c r="K70" s="0" t="s">
        <v>63</v>
      </c>
      <c r="L70" s="0" t="n">
        <v>3.0311021</v>
      </c>
      <c r="M70" s="0" t="n">
        <v>0</v>
      </c>
      <c r="N70" s="0" t="n">
        <v>0.15207326</v>
      </c>
      <c r="O70" s="0" t="n">
        <v>1.5320188</v>
      </c>
      <c r="P70" s="0" t="n">
        <v>1.3032331</v>
      </c>
      <c r="Q70" s="0" t="n">
        <v>0.043776925</v>
      </c>
    </row>
    <row r="71" customFormat="false" ht="15" hidden="false" customHeight="false" outlineLevel="0" collapsed="false">
      <c r="A71" s="0" t="s">
        <v>115</v>
      </c>
      <c r="B71" s="0" t="s">
        <v>63</v>
      </c>
      <c r="C71" s="0" t="n">
        <v>3.7966721</v>
      </c>
      <c r="D71" s="0" t="n">
        <v>0</v>
      </c>
      <c r="E71" s="0" t="n">
        <v>3.7916678</v>
      </c>
      <c r="F71" s="0" t="n">
        <v>0.0050043764</v>
      </c>
      <c r="J71" s="0" t="s">
        <v>115</v>
      </c>
      <c r="K71" s="0" t="s">
        <v>63</v>
      </c>
      <c r="L71" s="0" t="n">
        <v>17.041797</v>
      </c>
      <c r="M71" s="0" t="n">
        <v>0</v>
      </c>
      <c r="N71" s="0" t="n">
        <v>15.766557</v>
      </c>
      <c r="O71" s="0" t="n">
        <v>0.020691017</v>
      </c>
      <c r="P71" s="0" t="n">
        <v>1.2533463</v>
      </c>
      <c r="Q71" s="0" t="n">
        <v>0.0012031404</v>
      </c>
      <c r="AB71" s="88"/>
    </row>
    <row r="72" customFormat="false" ht="15" hidden="false" customHeight="false" outlineLevel="0" collapsed="false">
      <c r="A72" s="0" t="s">
        <v>116</v>
      </c>
      <c r="B72" s="0" t="s">
        <v>63</v>
      </c>
      <c r="C72" s="0" t="n">
        <v>0.00080817504</v>
      </c>
      <c r="D72" s="0" t="n">
        <v>0</v>
      </c>
      <c r="E72" s="88" t="n">
        <v>0.00023834461</v>
      </c>
      <c r="F72" s="0" t="n">
        <v>0.00056983044</v>
      </c>
      <c r="G72" s="88"/>
      <c r="H72" s="88"/>
      <c r="I72" s="88"/>
      <c r="J72" s="88" t="s">
        <v>116</v>
      </c>
      <c r="K72" s="0" t="s">
        <v>63</v>
      </c>
      <c r="L72" s="0" t="n">
        <v>0.0052679664</v>
      </c>
      <c r="M72" s="0" t="n">
        <v>0</v>
      </c>
      <c r="N72" s="0" t="n">
        <v>0.00099108731</v>
      </c>
      <c r="O72" s="0" t="n">
        <v>0.0024736637</v>
      </c>
      <c r="P72" s="0" t="n">
        <v>0.0016945844</v>
      </c>
      <c r="Q72" s="88" t="n">
        <v>0.00010863098</v>
      </c>
      <c r="R72" s="88"/>
      <c r="T72" s="88"/>
      <c r="V72" s="88"/>
      <c r="AB72" s="88"/>
      <c r="AC72" s="88"/>
      <c r="AG72" s="88"/>
      <c r="AJ72" s="88"/>
      <c r="AK72" s="88"/>
      <c r="AT72" s="88"/>
      <c r="AU72" s="88"/>
      <c r="AV72" s="88"/>
      <c r="BG72" s="88"/>
      <c r="BH72" s="88"/>
      <c r="BJ72" s="88"/>
      <c r="BK72" s="88"/>
    </row>
    <row r="73" customFormat="false" ht="15" hidden="false" customHeight="false" outlineLevel="0" collapsed="false">
      <c r="A73" s="0" t="s">
        <v>117</v>
      </c>
      <c r="B73" s="0" t="s">
        <v>63</v>
      </c>
      <c r="C73" s="0" t="n">
        <v>0.079489127</v>
      </c>
      <c r="D73" s="0" t="n">
        <v>0</v>
      </c>
      <c r="E73" s="0" t="n">
        <v>0.0060493228</v>
      </c>
      <c r="F73" s="0" t="n">
        <v>0.073439805</v>
      </c>
      <c r="J73" s="0" t="s">
        <v>117</v>
      </c>
      <c r="K73" s="0" t="s">
        <v>63</v>
      </c>
      <c r="L73" s="0" t="n">
        <v>0.48539138</v>
      </c>
      <c r="M73" s="0" t="n">
        <v>0</v>
      </c>
      <c r="N73" s="0" t="n">
        <v>0.025154364</v>
      </c>
      <c r="O73" s="0" t="n">
        <v>0.27733043</v>
      </c>
      <c r="P73" s="0" t="n">
        <v>0.15890627</v>
      </c>
      <c r="Q73" s="0" t="n">
        <v>0.024000316</v>
      </c>
    </row>
    <row r="74" customFormat="false" ht="15" hidden="false" customHeight="false" outlineLevel="0" collapsed="false">
      <c r="A74" s="0" t="s">
        <v>118</v>
      </c>
      <c r="B74" s="0" t="s">
        <v>63</v>
      </c>
      <c r="C74" s="0" t="n">
        <v>6.0860992</v>
      </c>
      <c r="D74" s="0" t="n">
        <v>0</v>
      </c>
      <c r="E74" s="0" t="n">
        <v>0.023046835</v>
      </c>
      <c r="F74" s="0" t="n">
        <v>6.0630524</v>
      </c>
      <c r="J74" s="0" t="s">
        <v>118</v>
      </c>
      <c r="K74" s="0" t="s">
        <v>63</v>
      </c>
      <c r="L74" s="0" t="n">
        <v>30.221121</v>
      </c>
      <c r="M74" s="0" t="n">
        <v>0</v>
      </c>
      <c r="N74" s="0" t="n">
        <v>0.095833617</v>
      </c>
      <c r="O74" s="0" t="n">
        <v>26.538881</v>
      </c>
      <c r="P74" s="0" t="n">
        <v>2.4833288</v>
      </c>
      <c r="Q74" s="0" t="n">
        <v>1.1030778</v>
      </c>
    </row>
    <row r="75" customFormat="false" ht="15" hidden="false" customHeight="false" outlineLevel="0" collapsed="false">
      <c r="A75" s="0" t="s">
        <v>119</v>
      </c>
      <c r="B75" s="0" t="s">
        <v>63</v>
      </c>
      <c r="C75" s="0" t="n">
        <v>0.60012056</v>
      </c>
      <c r="D75" s="0" t="n">
        <v>0</v>
      </c>
      <c r="E75" s="0" t="n">
        <v>0.0024212532</v>
      </c>
      <c r="F75" s="0" t="n">
        <v>0.59769931</v>
      </c>
      <c r="I75" s="88"/>
      <c r="J75" s="88" t="s">
        <v>119</v>
      </c>
      <c r="K75" s="0" t="s">
        <v>63</v>
      </c>
      <c r="L75" s="0" t="n">
        <v>3.006012</v>
      </c>
      <c r="M75" s="0" t="n">
        <v>0</v>
      </c>
      <c r="N75" s="0" t="n">
        <v>0.010068083</v>
      </c>
      <c r="O75" s="0" t="n">
        <v>2.6162187</v>
      </c>
      <c r="P75" s="0" t="n">
        <v>0.27098314</v>
      </c>
      <c r="Q75" s="88" t="n">
        <v>0.10874207</v>
      </c>
      <c r="V75" s="88"/>
      <c r="AJ75" s="88"/>
      <c r="AK75" s="88"/>
      <c r="AU75" s="88"/>
      <c r="AV75" s="88"/>
      <c r="BJ75" s="88"/>
      <c r="BK75" s="88"/>
    </row>
    <row r="76" customFormat="false" ht="15" hidden="false" customHeight="false" outlineLevel="0" collapsed="false">
      <c r="A76" s="0" t="s">
        <v>120</v>
      </c>
      <c r="B76" s="0" t="s">
        <v>63</v>
      </c>
      <c r="C76" s="88" t="n">
        <v>2.690386E-005</v>
      </c>
      <c r="D76" s="0" t="n">
        <v>0</v>
      </c>
      <c r="E76" s="88" t="n">
        <v>1.6234994E-007</v>
      </c>
      <c r="F76" s="88" t="n">
        <v>2.674151E-005</v>
      </c>
      <c r="G76" s="88"/>
      <c r="H76" s="88"/>
      <c r="I76" s="88"/>
      <c r="J76" s="88" t="s">
        <v>120</v>
      </c>
      <c r="K76" s="0" t="s">
        <v>63</v>
      </c>
      <c r="L76" s="0" t="n">
        <v>0.00019108386</v>
      </c>
      <c r="M76" s="0" t="n">
        <v>0</v>
      </c>
      <c r="N76" s="88" t="n">
        <v>6.7508541E-007</v>
      </c>
      <c r="O76" s="0" t="n">
        <v>0.00011705156</v>
      </c>
      <c r="P76" s="88" t="n">
        <v>6.8492009E-005</v>
      </c>
      <c r="Q76" s="88" t="n">
        <v>4.8652007E-006</v>
      </c>
      <c r="R76" s="88"/>
      <c r="S76" s="88"/>
      <c r="T76" s="88"/>
      <c r="U76" s="88"/>
      <c r="V76" s="88"/>
      <c r="AB76" s="88"/>
      <c r="AC76" s="88"/>
      <c r="AE76" s="88"/>
      <c r="AF76" s="88"/>
      <c r="AG76" s="88"/>
      <c r="AH76" s="88"/>
      <c r="AI76" s="88"/>
      <c r="AJ76" s="88"/>
      <c r="AK76" s="88"/>
      <c r="AQ76" s="88"/>
      <c r="AS76" s="88"/>
      <c r="AT76" s="88"/>
      <c r="AU76" s="88"/>
      <c r="AV76" s="88"/>
      <c r="AW76" s="88"/>
      <c r="BE76" s="88"/>
      <c r="BF76" s="88"/>
      <c r="BG76" s="88"/>
      <c r="BH76" s="88"/>
      <c r="BI76" s="88"/>
      <c r="BJ76" s="88"/>
      <c r="BK76" s="88"/>
    </row>
    <row r="79" customFormat="false" ht="15" hidden="false" customHeight="false" outlineLevel="0" collapsed="false">
      <c r="A79" s="0" t="s">
        <v>70</v>
      </c>
      <c r="B79" s="0" t="s">
        <v>71</v>
      </c>
      <c r="J79" s="0" t="s">
        <v>70</v>
      </c>
      <c r="K79" s="0" t="s">
        <v>71</v>
      </c>
    </row>
    <row r="80" customFormat="false" ht="15" hidden="false" customHeight="false" outlineLevel="0" collapsed="false">
      <c r="A80" s="0" t="s">
        <v>72</v>
      </c>
      <c r="B80" s="0" t="s">
        <v>73</v>
      </c>
      <c r="J80" s="0" t="s">
        <v>72</v>
      </c>
      <c r="K80" s="0" t="s">
        <v>73</v>
      </c>
      <c r="AA80" s="88"/>
      <c r="AB80" s="88"/>
      <c r="AC80" s="88"/>
    </row>
    <row r="81" customFormat="false" ht="15" hidden="false" customHeight="false" outlineLevel="0" collapsed="false">
      <c r="A81" s="0" t="s">
        <v>74</v>
      </c>
      <c r="B81" s="0" t="s">
        <v>75</v>
      </c>
      <c r="J81" s="0" t="s">
        <v>74</v>
      </c>
      <c r="K81" s="0" t="s">
        <v>76</v>
      </c>
    </row>
    <row r="82" customFormat="false" ht="15" hidden="false" customHeight="false" outlineLevel="0" collapsed="false">
      <c r="A82" s="0" t="s">
        <v>77</v>
      </c>
      <c r="B82" s="0" t="s">
        <v>67</v>
      </c>
      <c r="J82" s="0" t="s">
        <v>77</v>
      </c>
      <c r="K82" s="0" t="s">
        <v>67</v>
      </c>
    </row>
    <row r="83" customFormat="false" ht="15" hidden="false" customHeight="false" outlineLevel="0" collapsed="false">
      <c r="A83" s="0" t="s">
        <v>78</v>
      </c>
      <c r="B83" s="0" t="s">
        <v>121</v>
      </c>
      <c r="J83" s="0" t="s">
        <v>78</v>
      </c>
      <c r="K83" s="0" t="s">
        <v>121</v>
      </c>
    </row>
    <row r="84" customFormat="false" ht="15" hidden="false" customHeight="false" outlineLevel="0" collapsed="false">
      <c r="A84" s="0" t="s">
        <v>80</v>
      </c>
      <c r="B84" s="0" t="s">
        <v>81</v>
      </c>
      <c r="J84" s="0" t="s">
        <v>80</v>
      </c>
      <c r="K84" s="0" t="s">
        <v>81</v>
      </c>
    </row>
    <row r="85" customFormat="false" ht="15" hidden="false" customHeight="false" outlineLevel="0" collapsed="false">
      <c r="A85" s="0" t="s">
        <v>82</v>
      </c>
      <c r="B85" s="0" t="s">
        <v>83</v>
      </c>
      <c r="J85" s="0" t="s">
        <v>82</v>
      </c>
      <c r="K85" s="0" t="s">
        <v>83</v>
      </c>
    </row>
    <row r="86" customFormat="false" ht="15" hidden="false" customHeight="false" outlineLevel="0" collapsed="false">
      <c r="A86" s="0" t="s">
        <v>84</v>
      </c>
      <c r="B86" s="0" t="s">
        <v>83</v>
      </c>
      <c r="J86" s="0" t="s">
        <v>84</v>
      </c>
      <c r="K86" s="0" t="s">
        <v>83</v>
      </c>
    </row>
    <row r="87" customFormat="false" ht="15" hidden="false" customHeight="false" outlineLevel="0" collapsed="false">
      <c r="A87" s="0" t="s">
        <v>86</v>
      </c>
      <c r="B87" s="0" t="s">
        <v>101</v>
      </c>
      <c r="J87" s="0" t="s">
        <v>86</v>
      </c>
      <c r="K87" s="0" t="s">
        <v>101</v>
      </c>
    </row>
    <row r="88" customFormat="false" ht="15" hidden="false" customHeight="false" outlineLevel="0" collapsed="false">
      <c r="A88" s="0" t="s">
        <v>88</v>
      </c>
      <c r="B88" s="0" t="s">
        <v>89</v>
      </c>
      <c r="J88" s="0" t="s">
        <v>88</v>
      </c>
      <c r="K88" s="0" t="s">
        <v>89</v>
      </c>
    </row>
    <row r="90" customFormat="false" ht="15" hidden="false" customHeight="false" outlineLevel="0" collapsed="false">
      <c r="A90" s="0" t="s">
        <v>101</v>
      </c>
      <c r="B90" s="0" t="s">
        <v>90</v>
      </c>
      <c r="C90" s="0" t="s">
        <v>62</v>
      </c>
      <c r="D90" s="0" t="s">
        <v>91</v>
      </c>
      <c r="E90" s="0" t="s">
        <v>92</v>
      </c>
      <c r="F90" s="0" t="s">
        <v>93</v>
      </c>
      <c r="J90" s="0" t="s">
        <v>101</v>
      </c>
      <c r="K90" s="0" t="s">
        <v>90</v>
      </c>
      <c r="L90" s="0" t="s">
        <v>62</v>
      </c>
      <c r="M90" s="0" t="s">
        <v>94</v>
      </c>
      <c r="N90" s="0" t="s">
        <v>92</v>
      </c>
      <c r="O90" s="0" t="s">
        <v>95</v>
      </c>
      <c r="P90" s="0" t="s">
        <v>96</v>
      </c>
      <c r="Q90" s="0" t="s">
        <v>97</v>
      </c>
    </row>
    <row r="91" customFormat="false" ht="15" hidden="false" customHeight="false" outlineLevel="0" collapsed="false">
      <c r="A91" s="10" t="s">
        <v>68</v>
      </c>
      <c r="B91" s="10" t="s">
        <v>69</v>
      </c>
      <c r="C91" s="10" t="n">
        <v>-1130.7807</v>
      </c>
      <c r="D91" s="10" t="n">
        <v>0</v>
      </c>
      <c r="E91" s="10" t="n">
        <v>-1207.0979</v>
      </c>
      <c r="F91" s="10" t="n">
        <v>76.317183</v>
      </c>
      <c r="G91" s="10"/>
      <c r="H91" s="10"/>
      <c r="I91" s="10"/>
      <c r="J91" s="10" t="s">
        <v>68</v>
      </c>
      <c r="K91" s="0" t="s">
        <v>69</v>
      </c>
      <c r="L91" s="0" t="n">
        <v>-4226.6839</v>
      </c>
      <c r="M91" s="0" t="n">
        <v>0</v>
      </c>
      <c r="N91" s="0" t="n">
        <v>-5019.3686</v>
      </c>
      <c r="O91" s="0" t="n">
        <v>292.85605</v>
      </c>
      <c r="P91" s="0" t="n">
        <v>476.01153</v>
      </c>
      <c r="Q91" s="0" t="n">
        <v>23.817156</v>
      </c>
    </row>
    <row r="92" customFormat="false" ht="15" hidden="false" customHeight="false" outlineLevel="0" collapsed="false">
      <c r="A92" s="0" t="s">
        <v>102</v>
      </c>
      <c r="B92" s="0" t="s">
        <v>122</v>
      </c>
      <c r="C92" s="0" t="n">
        <v>0.00073600969</v>
      </c>
      <c r="D92" s="0" t="n">
        <v>0</v>
      </c>
      <c r="E92" s="0" t="n">
        <v>0.00069181921</v>
      </c>
      <c r="F92" s="88" t="n">
        <v>4.4190478E-005</v>
      </c>
      <c r="G92" s="88"/>
      <c r="H92" s="88"/>
      <c r="I92" s="88"/>
      <c r="J92" s="88" t="s">
        <v>102</v>
      </c>
      <c r="K92" s="0" t="s">
        <v>122</v>
      </c>
      <c r="L92" s="0" t="n">
        <v>0.0078122739</v>
      </c>
      <c r="M92" s="0" t="n">
        <v>0</v>
      </c>
      <c r="N92" s="88" t="n">
        <v>0.0028767307</v>
      </c>
      <c r="O92" s="0" t="n">
        <v>0.00016189942</v>
      </c>
      <c r="P92" s="88" t="n">
        <v>0.0047580023</v>
      </c>
      <c r="Q92" s="88" t="n">
        <v>1.5641515E-005</v>
      </c>
      <c r="R92" s="88"/>
      <c r="S92" s="88"/>
      <c r="T92" s="88"/>
      <c r="U92" s="88"/>
      <c r="V92" s="88"/>
      <c r="AF92" s="88"/>
      <c r="AH92" s="88"/>
      <c r="AI92" s="88"/>
      <c r="AJ92" s="88"/>
      <c r="AK92" s="88"/>
      <c r="AT92" s="88"/>
      <c r="AU92" s="88"/>
      <c r="AV92" s="88"/>
      <c r="AW92" s="88"/>
      <c r="BH92" s="88"/>
      <c r="BI92" s="88"/>
      <c r="BJ92" s="88"/>
      <c r="BK92" s="88"/>
    </row>
    <row r="93" customFormat="false" ht="15" hidden="false" customHeight="false" outlineLevel="0" collapsed="false">
      <c r="A93" s="0" t="s">
        <v>103</v>
      </c>
      <c r="B93" s="0" t="s">
        <v>123</v>
      </c>
      <c r="C93" s="0" t="n">
        <v>12.329034</v>
      </c>
      <c r="D93" s="0" t="n">
        <v>0</v>
      </c>
      <c r="E93" s="0" t="n">
        <v>0.82429444</v>
      </c>
      <c r="F93" s="0" t="n">
        <v>11.50474</v>
      </c>
      <c r="J93" s="0" t="s">
        <v>103</v>
      </c>
      <c r="K93" s="0" t="s">
        <v>123</v>
      </c>
      <c r="L93" s="0" t="n">
        <v>69.165694</v>
      </c>
      <c r="M93" s="0" t="n">
        <v>0</v>
      </c>
      <c r="N93" s="0" t="n">
        <v>3.4275907</v>
      </c>
      <c r="O93" s="0" t="n">
        <v>50.220678</v>
      </c>
      <c r="P93" s="0" t="n">
        <v>13.391219</v>
      </c>
      <c r="Q93" s="0" t="n">
        <v>2.1262058</v>
      </c>
    </row>
    <row r="94" customFormat="false" ht="15" hidden="false" customHeight="false" outlineLevel="0" collapsed="false">
      <c r="A94" s="0" t="s">
        <v>104</v>
      </c>
      <c r="B94" s="0" t="s">
        <v>124</v>
      </c>
      <c r="C94" s="0" t="n">
        <v>0.5151608</v>
      </c>
      <c r="D94" s="0" t="n">
        <v>0</v>
      </c>
      <c r="E94" s="0" t="n">
        <v>0.10150153</v>
      </c>
      <c r="F94" s="0" t="n">
        <v>0.41365927</v>
      </c>
      <c r="J94" s="0" t="s">
        <v>104</v>
      </c>
      <c r="K94" s="0" t="s">
        <v>124</v>
      </c>
      <c r="L94" s="0" t="n">
        <v>7.912136</v>
      </c>
      <c r="M94" s="0" t="n">
        <v>0</v>
      </c>
      <c r="N94" s="0" t="n">
        <v>0.42206482</v>
      </c>
      <c r="O94" s="0" t="n">
        <v>1.4107534</v>
      </c>
      <c r="P94" s="0" t="n">
        <v>5.9076425</v>
      </c>
      <c r="Q94" s="0" t="n">
        <v>0.17167517</v>
      </c>
    </row>
    <row r="95" customFormat="false" ht="15" hidden="false" customHeight="false" outlineLevel="0" collapsed="false">
      <c r="A95" s="0" t="s">
        <v>105</v>
      </c>
      <c r="B95" s="0" t="s">
        <v>125</v>
      </c>
      <c r="C95" s="0" t="n">
        <v>0.17130838</v>
      </c>
      <c r="D95" s="0" t="n">
        <v>0</v>
      </c>
      <c r="E95" s="0" t="n">
        <v>0.073465555</v>
      </c>
      <c r="F95" s="0" t="n">
        <v>0.097842826</v>
      </c>
      <c r="J95" s="0" t="s">
        <v>105</v>
      </c>
      <c r="K95" s="0" t="s">
        <v>125</v>
      </c>
      <c r="L95" s="0" t="n">
        <v>7.4899727</v>
      </c>
      <c r="M95" s="0" t="n">
        <v>0</v>
      </c>
      <c r="N95" s="0" t="n">
        <v>0.30548533</v>
      </c>
      <c r="O95" s="0" t="n">
        <v>0.37581399</v>
      </c>
      <c r="P95" s="0" t="n">
        <v>6.7782245</v>
      </c>
      <c r="Q95" s="0" t="n">
        <v>0.030448969</v>
      </c>
    </row>
    <row r="96" customFormat="false" ht="15" hidden="false" customHeight="false" outlineLevel="0" collapsed="false">
      <c r="A96" s="0" t="s">
        <v>106</v>
      </c>
      <c r="B96" s="0" t="s">
        <v>124</v>
      </c>
      <c r="C96" s="0" t="n">
        <v>0.52837994</v>
      </c>
      <c r="D96" s="0" t="n">
        <v>0</v>
      </c>
      <c r="E96" s="0" t="n">
        <v>0.10383718</v>
      </c>
      <c r="F96" s="0" t="n">
        <v>0.42454276</v>
      </c>
      <c r="J96" s="0" t="s">
        <v>106</v>
      </c>
      <c r="K96" s="0" t="s">
        <v>124</v>
      </c>
      <c r="L96" s="0" t="n">
        <v>9.7720973</v>
      </c>
      <c r="M96" s="0" t="n">
        <v>0</v>
      </c>
      <c r="N96" s="0" t="n">
        <v>0.43177696</v>
      </c>
      <c r="O96" s="0" t="n">
        <v>1.4553459</v>
      </c>
      <c r="P96" s="0" t="n">
        <v>7.7105847</v>
      </c>
      <c r="Q96" s="0" t="n">
        <v>0.17438968</v>
      </c>
    </row>
    <row r="97" customFormat="false" ht="15" hidden="false" customHeight="false" outlineLevel="0" collapsed="false">
      <c r="A97" s="0" t="s">
        <v>107</v>
      </c>
      <c r="B97" s="0" t="s">
        <v>126</v>
      </c>
      <c r="C97" s="0" t="n">
        <v>0.68596928</v>
      </c>
      <c r="D97" s="0" t="n">
        <v>0</v>
      </c>
      <c r="E97" s="0" t="n">
        <v>0.44548551</v>
      </c>
      <c r="F97" s="0" t="n">
        <v>0.24048377</v>
      </c>
      <c r="J97" s="0" t="s">
        <v>107</v>
      </c>
      <c r="K97" s="0" t="s">
        <v>126</v>
      </c>
      <c r="L97" s="0" t="n">
        <v>7.6298277</v>
      </c>
      <c r="M97" s="0" t="n">
        <v>0</v>
      </c>
      <c r="N97" s="0" t="n">
        <v>1.852423</v>
      </c>
      <c r="O97" s="0" t="n">
        <v>0.8820582</v>
      </c>
      <c r="P97" s="0" t="n">
        <v>4.8104679</v>
      </c>
      <c r="Q97" s="0" t="n">
        <v>0.084878625</v>
      </c>
      <c r="AB97" s="88"/>
      <c r="AC97" s="88"/>
    </row>
    <row r="98" customFormat="false" ht="15" hidden="false" customHeight="false" outlineLevel="0" collapsed="false">
      <c r="A98" s="0" t="s">
        <v>108</v>
      </c>
      <c r="B98" s="0" t="s">
        <v>127</v>
      </c>
      <c r="C98" s="0" t="n">
        <v>0.029484307</v>
      </c>
      <c r="D98" s="0" t="n">
        <v>0</v>
      </c>
      <c r="E98" s="0" t="n">
        <v>0.014893345</v>
      </c>
      <c r="F98" s="0" t="n">
        <v>0.014590963</v>
      </c>
      <c r="J98" s="0" t="s">
        <v>108</v>
      </c>
      <c r="K98" s="0" t="s">
        <v>127</v>
      </c>
      <c r="L98" s="0" t="n">
        <v>0.26988351</v>
      </c>
      <c r="M98" s="0" t="n">
        <v>0</v>
      </c>
      <c r="N98" s="0" t="n">
        <v>0.061929678</v>
      </c>
      <c r="O98" s="0" t="n">
        <v>0.063899135</v>
      </c>
      <c r="P98" s="0" t="n">
        <v>0.14140789</v>
      </c>
      <c r="Q98" s="0" t="n">
        <v>0.0026468047</v>
      </c>
    </row>
    <row r="99" customFormat="false" ht="15" hidden="false" customHeight="false" outlineLevel="0" collapsed="false">
      <c r="A99" s="0" t="s">
        <v>109</v>
      </c>
      <c r="B99" s="0" t="s">
        <v>128</v>
      </c>
      <c r="C99" s="0" t="n">
        <v>0.19872793</v>
      </c>
      <c r="D99" s="0" t="n">
        <v>0</v>
      </c>
      <c r="E99" s="0" t="n">
        <v>0.19791445</v>
      </c>
      <c r="F99" s="0" t="n">
        <v>0.00081347479</v>
      </c>
      <c r="J99" s="0" t="s">
        <v>109</v>
      </c>
      <c r="K99" s="0" t="s">
        <v>128</v>
      </c>
      <c r="L99" s="0" t="n">
        <v>1.0729055</v>
      </c>
      <c r="M99" s="0" t="n">
        <v>0</v>
      </c>
      <c r="N99" s="0" t="n">
        <v>0.82297019</v>
      </c>
      <c r="O99" s="0" t="n">
        <v>0.0035257789</v>
      </c>
      <c r="P99" s="0" t="n">
        <v>0.24625315</v>
      </c>
      <c r="Q99" s="0" t="n">
        <v>0.00015641867</v>
      </c>
    </row>
    <row r="100" customFormat="false" ht="15" hidden="false" customHeight="false" outlineLevel="0" collapsed="false">
      <c r="A100" s="0" t="s">
        <v>110</v>
      </c>
      <c r="B100" s="0" t="s">
        <v>129</v>
      </c>
      <c r="C100" s="0" t="n">
        <v>366.52429</v>
      </c>
      <c r="D100" s="0" t="n">
        <v>0</v>
      </c>
      <c r="E100" s="0" t="n">
        <v>44.158345</v>
      </c>
      <c r="F100" s="0" t="n">
        <v>322.36595</v>
      </c>
      <c r="J100" s="0" t="s">
        <v>110</v>
      </c>
      <c r="K100" s="0" t="s">
        <v>129</v>
      </c>
      <c r="L100" s="0" t="n">
        <v>2552.8727</v>
      </c>
      <c r="M100" s="0" t="n">
        <v>0</v>
      </c>
      <c r="N100" s="0" t="n">
        <v>183.61975</v>
      </c>
      <c r="O100" s="0" t="n">
        <v>1275.797</v>
      </c>
      <c r="P100" s="0" t="n">
        <v>1002.198</v>
      </c>
      <c r="Q100" s="0" t="n">
        <v>91.258006</v>
      </c>
    </row>
    <row r="101" customFormat="false" ht="15" hidden="false" customHeight="false" outlineLevel="0" collapsed="false">
      <c r="A101" s="0" t="s">
        <v>111</v>
      </c>
      <c r="B101" s="0" t="s">
        <v>129</v>
      </c>
      <c r="C101" s="0" t="n">
        <v>2.8249425</v>
      </c>
      <c r="D101" s="0" t="n">
        <v>0</v>
      </c>
      <c r="E101" s="0" t="n">
        <v>0.76712298</v>
      </c>
      <c r="F101" s="0" t="n">
        <v>2.0578196</v>
      </c>
      <c r="J101" s="0" t="s">
        <v>111</v>
      </c>
      <c r="K101" s="0" t="s">
        <v>129</v>
      </c>
      <c r="L101" s="0" t="n">
        <v>26.812003</v>
      </c>
      <c r="M101" s="0" t="n">
        <v>0</v>
      </c>
      <c r="N101" s="0" t="n">
        <v>3.1898597</v>
      </c>
      <c r="O101" s="0" t="n">
        <v>9.4500447</v>
      </c>
      <c r="P101" s="0" t="n">
        <v>13.904439</v>
      </c>
      <c r="Q101" s="0" t="n">
        <v>0.26766029</v>
      </c>
    </row>
    <row r="102" customFormat="false" ht="15" hidden="false" customHeight="false" outlineLevel="0" collapsed="false">
      <c r="A102" s="0" t="s">
        <v>112</v>
      </c>
      <c r="B102" s="0" t="s">
        <v>129</v>
      </c>
      <c r="C102" s="0" t="n">
        <v>3.7200629</v>
      </c>
      <c r="D102" s="0" t="n">
        <v>0</v>
      </c>
      <c r="E102" s="0" t="n">
        <v>0.63256498</v>
      </c>
      <c r="F102" s="0" t="n">
        <v>3.087498</v>
      </c>
      <c r="J102" s="0" t="s">
        <v>112</v>
      </c>
      <c r="K102" s="0" t="s">
        <v>129</v>
      </c>
      <c r="L102" s="0" t="n">
        <v>30.904337</v>
      </c>
      <c r="M102" s="0" t="n">
        <v>0</v>
      </c>
      <c r="N102" s="0" t="n">
        <v>2.630339</v>
      </c>
      <c r="O102" s="0" t="n">
        <v>14.038771</v>
      </c>
      <c r="P102" s="0" t="n">
        <v>13.799923</v>
      </c>
      <c r="Q102" s="0" t="n">
        <v>0.43530295</v>
      </c>
    </row>
    <row r="103" customFormat="false" ht="15" hidden="false" customHeight="false" outlineLevel="0" collapsed="false">
      <c r="A103" s="0" t="s">
        <v>113</v>
      </c>
      <c r="B103" s="0" t="s">
        <v>129</v>
      </c>
      <c r="C103" s="0" t="n">
        <v>3.7997045</v>
      </c>
      <c r="D103" s="0" t="n">
        <v>0</v>
      </c>
      <c r="E103" s="0" t="n">
        <v>0.66429123</v>
      </c>
      <c r="F103" s="0" t="n">
        <v>3.1354133</v>
      </c>
      <c r="J103" s="0" t="s">
        <v>113</v>
      </c>
      <c r="K103" s="0" t="s">
        <v>129</v>
      </c>
      <c r="L103" s="0" t="n">
        <v>31.098559</v>
      </c>
      <c r="M103" s="0" t="n">
        <v>0</v>
      </c>
      <c r="N103" s="0" t="n">
        <v>2.7622635</v>
      </c>
      <c r="O103" s="0" t="n">
        <v>12.889186</v>
      </c>
      <c r="P103" s="0" t="n">
        <v>14.675352</v>
      </c>
      <c r="Q103" s="0" t="n">
        <v>0.77175779</v>
      </c>
    </row>
    <row r="104" customFormat="false" ht="15" hidden="false" customHeight="false" outlineLevel="0" collapsed="false">
      <c r="A104" s="0" t="s">
        <v>114</v>
      </c>
      <c r="B104" s="0" t="s">
        <v>129</v>
      </c>
      <c r="C104" s="0" t="n">
        <v>97.392963</v>
      </c>
      <c r="D104" s="0" t="n">
        <v>0</v>
      </c>
      <c r="E104" s="0" t="n">
        <v>9.6183268</v>
      </c>
      <c r="F104" s="0" t="n">
        <v>87.774636</v>
      </c>
      <c r="J104" s="0" t="s">
        <v>114</v>
      </c>
      <c r="K104" s="0" t="s">
        <v>129</v>
      </c>
      <c r="L104" s="0" t="n">
        <v>796.93958</v>
      </c>
      <c r="M104" s="0" t="n">
        <v>0</v>
      </c>
      <c r="N104" s="0" t="n">
        <v>39.995038</v>
      </c>
      <c r="O104" s="0" t="n">
        <v>402.70639</v>
      </c>
      <c r="P104" s="0" t="n">
        <v>342.73026</v>
      </c>
      <c r="Q104" s="0" t="n">
        <v>11.50789</v>
      </c>
    </row>
    <row r="105" customFormat="false" ht="15" hidden="false" customHeight="false" outlineLevel="0" collapsed="false">
      <c r="A105" s="0" t="s">
        <v>115</v>
      </c>
      <c r="B105" s="0" t="s">
        <v>130</v>
      </c>
      <c r="C105" s="0" t="n">
        <v>1548.9973</v>
      </c>
      <c r="D105" s="0" t="n">
        <v>0</v>
      </c>
      <c r="E105" s="0" t="n">
        <v>1546.9108</v>
      </c>
      <c r="F105" s="0" t="n">
        <v>2.0864628</v>
      </c>
      <c r="J105" s="0" t="s">
        <v>115</v>
      </c>
      <c r="K105" s="0" t="s">
        <v>130</v>
      </c>
      <c r="L105" s="0" t="n">
        <v>6963.4949</v>
      </c>
      <c r="M105" s="0" t="n">
        <v>0</v>
      </c>
      <c r="N105" s="0" t="n">
        <v>6432.3826</v>
      </c>
      <c r="O105" s="0" t="n">
        <v>8.6261366</v>
      </c>
      <c r="P105" s="0" t="n">
        <v>521.98445</v>
      </c>
      <c r="Q105" s="0" t="n">
        <v>0.50174794</v>
      </c>
    </row>
    <row r="106" customFormat="false" ht="15" hidden="false" customHeight="false" outlineLevel="0" collapsed="false">
      <c r="A106" s="0" t="s">
        <v>116</v>
      </c>
      <c r="B106" s="0" t="s">
        <v>131</v>
      </c>
      <c r="C106" s="0" t="n">
        <v>0.48980835</v>
      </c>
      <c r="D106" s="0" t="n">
        <v>0</v>
      </c>
      <c r="E106" s="0" t="n">
        <v>0.14442197</v>
      </c>
      <c r="F106" s="0" t="n">
        <v>0.34538638</v>
      </c>
      <c r="J106" s="0" t="s">
        <v>116</v>
      </c>
      <c r="K106" s="0" t="s">
        <v>131</v>
      </c>
      <c r="L106" s="0" t="n">
        <v>3.2459709</v>
      </c>
      <c r="M106" s="0" t="n">
        <v>0</v>
      </c>
      <c r="N106" s="0" t="n">
        <v>0.60053713</v>
      </c>
      <c r="O106" s="0" t="n">
        <v>1.4992896</v>
      </c>
      <c r="P106" s="0" t="n">
        <v>1.0802884</v>
      </c>
      <c r="Q106" s="0" t="n">
        <v>0.065855779</v>
      </c>
    </row>
    <row r="107" customFormat="false" ht="15" hidden="false" customHeight="false" outlineLevel="0" collapsed="false">
      <c r="A107" s="0" t="s">
        <v>117</v>
      </c>
      <c r="B107" s="0" t="s">
        <v>132</v>
      </c>
      <c r="C107" s="0" t="n">
        <v>27.954011</v>
      </c>
      <c r="D107" s="0" t="n">
        <v>0</v>
      </c>
      <c r="E107" s="0" t="n">
        <v>3.3181757</v>
      </c>
      <c r="F107" s="0" t="n">
        <v>24.635835</v>
      </c>
      <c r="J107" s="0" t="s">
        <v>117</v>
      </c>
      <c r="K107" s="0" t="s">
        <v>132</v>
      </c>
      <c r="L107" s="0" t="n">
        <v>187.24274</v>
      </c>
      <c r="M107" s="0" t="n">
        <v>0</v>
      </c>
      <c r="N107" s="0" t="n">
        <v>13.797677</v>
      </c>
      <c r="O107" s="0" t="n">
        <v>93.977989</v>
      </c>
      <c r="P107" s="0" t="n">
        <v>71.644049</v>
      </c>
      <c r="Q107" s="0" t="n">
        <v>7.8230205</v>
      </c>
    </row>
    <row r="108" customFormat="false" ht="15" hidden="false" customHeight="false" outlineLevel="0" collapsed="false">
      <c r="A108" s="0" t="s">
        <v>133</v>
      </c>
      <c r="B108" s="0" t="s">
        <v>134</v>
      </c>
      <c r="C108" s="0" t="n">
        <v>164.51453</v>
      </c>
      <c r="D108" s="0" t="n">
        <v>0</v>
      </c>
      <c r="E108" s="0" t="n">
        <v>0.77923461</v>
      </c>
      <c r="F108" s="0" t="n">
        <v>163.73529</v>
      </c>
      <c r="J108" s="0" t="s">
        <v>133</v>
      </c>
      <c r="K108" s="0" t="s">
        <v>134</v>
      </c>
      <c r="L108" s="0" t="n">
        <v>873.06937</v>
      </c>
      <c r="M108" s="0" t="n">
        <v>0</v>
      </c>
      <c r="N108" s="0" t="n">
        <v>3.2402224</v>
      </c>
      <c r="O108" s="0" t="n">
        <v>716.6937</v>
      </c>
      <c r="P108" s="0" t="n">
        <v>123.34636</v>
      </c>
      <c r="Q108" s="0" t="n">
        <v>29.789083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2023-03-24T15:54:37Z</dcterms:created>
  <dc:creator>FLançon</dc:creator>
  <dc:description/>
  <dc:language>fr-FR</dc:language>
  <cp:lastModifiedBy/>
  <dcterms:modified xsi:type="dcterms:W3CDTF">2024-05-23T14:40:09Z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