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Profile" sheetId="1" state="visible" r:id="rId2"/>
    <sheet name="Register" sheetId="2" state="visible" r:id="rId3"/>
    <sheet name="Questionnaire" sheetId="3" state="visible" r:id="rId4"/>
    <sheet name="Guidance" sheetId="4" state="visible" r:id="rId5"/>
  </sheets>
  <definedNames>
    <definedName function="false" hidden="false" localSheetId="0" name="_xlnm.Print_Area" vbProcedure="false">Profile!$A$1:$G$29</definedName>
    <definedName function="false" hidden="false" localSheetId="2" name="_xlnm.Print_Area" vbProcedure="false">Questionnaire!$A$1:$L$121</definedName>
    <definedName function="false" hidden="false" localSheetId="2" name="_xlnm.Print_Titles" vbProcedure="false">Questionnaire!$2:$2</definedName>
    <definedName function="false" hidden="false" localSheetId="1" name="_xlnm.Print_Area" vbProcedure="false">Register!$A$1:$I$39</definedName>
    <definedName function="false" hidden="false" localSheetId="1" name="_xlnm.Print_Titles" vbProcedure="false">Register!$1:$4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<sst xmlns="http://schemas.openxmlformats.org/spreadsheetml/2006/main" count="515" uniqueCount="278">
  <si>
    <r>
      <rPr>
        <b val="true"/>
        <sz val="12"/>
        <color rgb="FFFF0000"/>
        <rFont val="Arial"/>
        <family val="2"/>
        <charset val="1"/>
      </rPr>
      <t xml:space="preserve">SOCIAL PROFILE  </t>
    </r>
    <r>
      <rPr>
        <b val="true"/>
        <sz val="9"/>
        <color rgb="FFFF0000"/>
        <rFont val="Arial"/>
        <family val="2"/>
        <charset val="1"/>
      </rPr>
      <t xml:space="preserve">(V.2017-0)</t>
    </r>
  </si>
  <si>
    <t xml:space="preserve">Value chain:</t>
  </si>
  <si>
    <t xml:space="preserve">Milk</t>
  </si>
  <si>
    <t xml:space="preserve">Country :</t>
  </si>
  <si>
    <t xml:space="preserve">Burundi</t>
  </si>
  <si>
    <t xml:space="preserve">Date last modif.</t>
  </si>
  <si>
    <t xml:space="preserve"> 15 / 05 / 2022</t>
  </si>
  <si>
    <t xml:space="preserve">Domain</t>
  </si>
  <si>
    <t xml:space="preserve">Present profile</t>
  </si>
  <si>
    <t xml:space="preserve">Trend</t>
  </si>
  <si>
    <t xml:space="preserve">Previous profile</t>
  </si>
  <si>
    <t xml:space="preserve">Score level</t>
  </si>
  <si>
    <t xml:space="preserve">Count</t>
  </si>
  <si>
    <t xml:space="preserve">Tr_score</t>
  </si>
  <si>
    <t xml:space="preserve">Overall Recommendation</t>
  </si>
  <si>
    <t xml:space="preserve">Major Issues</t>
  </si>
  <si>
    <t xml:space="preserve">Risk/Cost of Non-Intervention vs. Benefits</t>
  </si>
  <si>
    <t xml:space="preserve">Key Mitigating Measures</t>
  </si>
  <si>
    <t xml:space="preserve">Country:</t>
  </si>
  <si>
    <t xml:space="preserve">  Date Last Modification: </t>
  </si>
  <si>
    <t xml:space="preserve">Previous Analysis</t>
  </si>
  <si>
    <t xml:space="preserve">Dimension</t>
  </si>
  <si>
    <t xml:space="preserve">Major risks and possible negative consequences</t>
  </si>
  <si>
    <t xml:space="preserve">Mitigating measures</t>
  </si>
  <si>
    <t xml:space="preserve">Comments</t>
  </si>
  <si>
    <t xml:space="preserve">date:</t>
  </si>
  <si>
    <t xml:space="preserve">../../20..</t>
  </si>
  <si>
    <t xml:space="preserve">Zero</t>
  </si>
  <si>
    <t xml:space="preserve">Score</t>
  </si>
  <si>
    <t xml:space="preserve">Level</t>
  </si>
  <si>
    <t xml:space="preserve">Low</t>
  </si>
  <si>
    <t xml:space="preserve">Medium</t>
  </si>
  <si>
    <t xml:space="preserve"> </t>
  </si>
  <si>
    <t xml:space="preserve">↑</t>
  </si>
  <si>
    <t xml:space="preserve">High</t>
  </si>
  <si>
    <t xml:space="preserve">↓</t>
  </si>
  <si>
    <t xml:space="preserve">↔</t>
  </si>
  <si>
    <t xml:space="preserve">Average</t>
  </si>
  <si>
    <t xml:space="preserve">Explanations</t>
  </si>
  <si>
    <t xml:space="preserve">Question</t>
  </si>
  <si>
    <t xml:space="preserve">Source</t>
  </si>
  <si>
    <t xml:space="preserve">1. WORKING CONDITIONS</t>
  </si>
  <si>
    <t xml:space="preserve">1.1 Respect of labour rights</t>
  </si>
  <si>
    <t xml:space="preserve">Substantial</t>
  </si>
  <si>
    <t xml:space="preserve">1.1.1 To what extent do companies involved in the value chain respect the standards elaborated in the 8 fundamental ILO international labour conventions and in the ICESCR  and ICCPR?</t>
  </si>
  <si>
    <t xml:space="preserve">Interviews with companies, employees and representative of ILO</t>
  </si>
  <si>
    <t xml:space="preserve">Enterprises generally have a favourable attitude to workers' rights, though this may be put into practice informally depending on the size and formality of the enterprise</t>
  </si>
  <si>
    <t xml:space="preserve">Moderate/Low</t>
  </si>
  <si>
    <t xml:space="preserve">1.1.2 Is freedom of association allowed and effective (collective bargaining)?</t>
  </si>
  <si>
    <t xml:space="preserve">Freedom of association is allowed by law, but in practice trade unions are not present even in formal enterprises in the milk value chain, and there is little evidence of collective bargaining</t>
  </si>
  <si>
    <t xml:space="preserve">Not at all</t>
  </si>
  <si>
    <t xml:space="preserve">1.1.3 To what extent do workers benefit from enforceable and fair contracts </t>
  </si>
  <si>
    <t xml:space="preserve">Employees noted the difficulty of comparing salaries within and between enterprises and were hesitant to say their salaries were adequate in absolute terms or in comparison with other similar enterprises. At a national level the team was told that employees benefit from fair and enforceable contracts, but there is a lack of capacity for labour inspection</t>
  </si>
  <si>
    <t xml:space="preserve">n/a</t>
  </si>
  <si>
    <t xml:space="preserve">1.1.4 To what extent are risks of forced labour in any segment of the value chain minimised?</t>
  </si>
  <si>
    <t xml:space="preserve">The team found no evidence of forced labour</t>
  </si>
  <si>
    <t xml:space="preserve">1.1.5 To what extent are any risks of discrimination in employment for specific categories of the population minimised? </t>
  </si>
  <si>
    <t xml:space="preserve">The law forbids discrimination on grounds of race, ethnicity or gender, though some employers may show favouritism to their won social group</t>
  </si>
  <si>
    <t xml:space="preserve">Average:</t>
  </si>
  <si>
    <t xml:space="preserve">Final:</t>
  </si>
  <si>
    <r>
      <rPr>
        <b val="true"/>
        <i val="true"/>
        <sz val="9"/>
        <rFont val="Arial"/>
        <family val="2"/>
        <charset val="1"/>
      </rPr>
      <t xml:space="preserve">Justification if adjustment of the score level =</t>
    </r>
    <r>
      <rPr>
        <i val="true"/>
        <sz val="9"/>
        <rFont val="Arial"/>
        <family val="2"/>
        <charset val="1"/>
      </rPr>
      <t xml:space="preserve"> …</t>
    </r>
  </si>
  <si>
    <t xml:space="preserve">1.2 Child Labour</t>
  </si>
  <si>
    <t xml:space="preserve">1.2.1 Degree of school attendance in case  children are working (in any segment of the value chain)? </t>
  </si>
  <si>
    <t xml:space="preserve">Interviews with companies, employees and representative of ILO. Focus Groups with livestock producers</t>
  </si>
  <si>
    <t xml:space="preserve">School attendance is high. 76% of producer households with children under 17 reported they were in school. Rural livestock producers were very clear that children's work in livestock production took place after school and does not cnflict with education</t>
  </si>
  <si>
    <t xml:space="preserve">Cf: Guidance</t>
  </si>
  <si>
    <t xml:space="preserve">1.2.2 Are children protected from exposure to harmful jobs?</t>
  </si>
  <si>
    <t xml:space="preserve">The team found no evidence harmful child labour</t>
  </si>
  <si>
    <t xml:space="preserve">1.3 Job safety</t>
  </si>
  <si>
    <t xml:space="preserve">1.3.1 Degree of protection from accidents and health damages (in any segment of the value chain)?</t>
  </si>
  <si>
    <t xml:space="preserve">Burundi has no legal provision on occupational health and safety, and no cadre of specialist advisers on the topic. There was difference in opinion on how much enterprises took responsibility for treatment costs following accidents at work. There seemed to be no protocols or training to reduce ex-ante the risk of work related accidents</t>
  </si>
  <si>
    <t xml:space="preserve">1.4 Attractiveness</t>
  </si>
  <si>
    <t xml:space="preserve">1.4.1 To what extent are remunerations in accordance with local standards?</t>
  </si>
  <si>
    <t xml:space="preserve">For rural livestock producers and their workers, remuneration is highly competitive with other opportunities in rural areas. For workers in formal enterprises, see 1.1.3 above.</t>
  </si>
  <si>
    <t xml:space="preserve">1.4.2 Are conditions of activities attractive for youth?</t>
  </si>
  <si>
    <t xml:space="preserve">General agreement that employment in formal enterprises within the VC is attractive</t>
  </si>
  <si>
    <t xml:space="preserve">2. LAND &amp; WATER RIGHTS</t>
  </si>
  <si>
    <t xml:space="preserve">2.1 Adherence to VGGT </t>
  </si>
  <si>
    <t xml:space="preserve">2.1.1 Do the companies/institutions involved in the value chain declare adhering to the VGGT?</t>
  </si>
  <si>
    <t xml:space="preserve">Interviews with stakeholders and experts</t>
  </si>
  <si>
    <t xml:space="preserve">The VGGT were not generally cited in interviews</t>
  </si>
  <si>
    <t xml:space="preserve">2.1.2 If large scale investments for land aquisition are at stake, do the involved companies/institutions apply the 'Guide to due diligence of agribusiness projects that affect land and property rights'?</t>
  </si>
  <si>
    <t xml:space="preserve">Large-scale land acquisition is not currently an issue in the milk VC</t>
  </si>
  <si>
    <t xml:space="preserve">2.2 Transparency, participation and consultation</t>
  </si>
  <si>
    <t xml:space="preserve">2.2.1  Level of prior disclosure of project related information to local stakeholders?</t>
  </si>
  <si>
    <t xml:space="preserve">Interviews with livestock-producers, stakeholders and experts</t>
  </si>
  <si>
    <t xml:space="preserve">Livestock-producers are not well-informed on new initiatives</t>
  </si>
  <si>
    <t xml:space="preserve">2.2.2 Level of accessibility of intervention policies, laws, procedures and decisions to all stakeholders of the value chain?</t>
  </si>
  <si>
    <t xml:space="preserve">Livestock-producers are not well-informed on new initiatives. In particular, the introduction of the Law on Zero-Grazing was criticised as involving poor communication with livestock-producers</t>
  </si>
  <si>
    <t xml:space="preserve">2.2.3  Level of participation and consultation of all individuals and groups in the decision-making process? </t>
  </si>
  <si>
    <t xml:space="preserve">2.2.4 To what extent prior consent of those affected by the decisions was reached? </t>
  </si>
  <si>
    <t xml:space="preserve">2.3  Equity,compensation and justice</t>
  </si>
  <si>
    <t xml:space="preserve">2.3.1  Do the locally applied rules promote secure and equitable tenure rights or access to land and water?</t>
  </si>
  <si>
    <t xml:space="preserve">Focus groups with livestock-producers, interviews with experts, document review</t>
  </si>
  <si>
    <t xml:space="preserve">With the important exception of gender inequality in land tenure, there is reasonable security of tenure even in land with certificate or title, and livestock-producers are satisfied with the land tenure situation.  The Law on Zero Grazing is not seen as a problem by livestock-producers</t>
  </si>
  <si>
    <t xml:space="preserve">2.3.2 In case disruption of livelihoods is expected, have alternative strategies been considered?</t>
  </si>
  <si>
    <t xml:space="preserve">Expropriation of land is not an issue in the milk VC</t>
  </si>
  <si>
    <t xml:space="preserve">2.3.3 Where expropriation is indispensable: is a system for ensuring fair and prompt compensation in place (in accordance with the national law and publically acknowledged as being fair)?  </t>
  </si>
  <si>
    <t xml:space="preserve">2.3.4 Are there provisions foreseen to address stakeholder complains and for arbitration of possible conflicts caused by value chain investments?</t>
  </si>
  <si>
    <t xml:space="preserve">Expropriation of land is not an issue in the milk VC. However, there are inadequate provisions for dealing with potential problems under the Law for Zero-Grazing</t>
  </si>
  <si>
    <t xml:space="preserve">3. GENDER EQUALITY</t>
  </si>
  <si>
    <t xml:space="preserve">3.1 Economic activities</t>
  </si>
  <si>
    <t xml:space="preserve">3.1.1 Are risks of women being excluded from certain segments of the value chain minimised?</t>
  </si>
  <si>
    <t xml:space="preserve">Focus groups, document review</t>
  </si>
  <si>
    <t xml:space="preserve">National statistics and reports show that women are less qualified than men for formal-sector employment and suffer economic disadvantages, and this is reflected in formal employment in the milk VC. Women are also less likely to have decision-making roles in livestock production,although focus group findings were more optimistic on this point than expert opinion and some women were found among wealthier peri-urban producers.</t>
  </si>
  <si>
    <t xml:space="preserve">3.1.2 To what extent are women active in the value chain (as producers, processors, workers, traders…)? </t>
  </si>
  <si>
    <t xml:space="preserve">Women are highly active in livestock-production though the level of their decision-making power is questionable, and have some representation elsewhere in the value chain.</t>
  </si>
  <si>
    <t xml:space="preserve">3.2 Access to resources and services</t>
  </si>
  <si>
    <t xml:space="preserve">3.2.1 Do women have ownership of assets (other than land)?</t>
  </si>
  <si>
    <t xml:space="preserve">Document review</t>
  </si>
  <si>
    <t xml:space="preserve">NGO reports suggest that ownership of non-land assets is very limited</t>
  </si>
  <si>
    <t xml:space="preserve">3.2.2 Do women have equal land rights as men?</t>
  </si>
  <si>
    <t xml:space="preserve">The modified customary land tenure system is highly discriminatory against women, and new land certification initiatives are making very little progress in rectifying this</t>
  </si>
  <si>
    <t xml:space="preserve">3.2.3 Do women have access to credit?</t>
  </si>
  <si>
    <t xml:space="preserve">Access to credit has historically been limited, though there are now positive signs</t>
  </si>
  <si>
    <t xml:space="preserve">3.2.4 Do women have access to other services (extension services, inputs…)? </t>
  </si>
  <si>
    <t xml:space="preserve">Focus Groups suggest that women have comparable access to agronomic, policy and market information to men</t>
  </si>
  <si>
    <t xml:space="preserve">3.3 Decision making</t>
  </si>
  <si>
    <t xml:space="preserve">3.3.1 To what extent do women take part in the decisions related to production?</t>
  </si>
  <si>
    <t xml:space="preserve">Overall finding of focus groups though some secondary literature suggests lower decision-making role</t>
  </si>
  <si>
    <t xml:space="preserve">3.3.2 To what extent are women autonomous in the organisation of their work?</t>
  </si>
  <si>
    <t xml:space="preserve">Overall finding of focus groups</t>
  </si>
  <si>
    <t xml:space="preserve">3.3.3 Do women have control over income?</t>
  </si>
  <si>
    <t xml:space="preserve">3.3.4 Do women earn independent income?</t>
  </si>
  <si>
    <t xml:space="preserve">3.2.5 Do women take part in decisions on the purchase, sale or transfer of assets?</t>
  </si>
  <si>
    <t xml:space="preserve">overall finding of focus groups</t>
  </si>
  <si>
    <t xml:space="preserve">3.4 Leadership and empowerment</t>
  </si>
  <si>
    <t xml:space="preserve">3.4.1 Are women members of groups, trade unions, farmers' organisations?</t>
  </si>
  <si>
    <t xml:space="preserve">Focus groups, structured surveys</t>
  </si>
  <si>
    <t xml:space="preserve">Similar proportions of female-headed and male-headed household  members of cooperatives</t>
  </si>
  <si>
    <t xml:space="preserve">3.4.2 Do women have leadership positions within the organisations they are part of? </t>
  </si>
  <si>
    <t xml:space="preserve">Difficult to evaluate, but our judgement is that the number of women in leadership positions is low</t>
  </si>
  <si>
    <t xml:space="preserve">3.4.3 Do women have the power to influence services, territorial power and policy decision making? </t>
  </si>
  <si>
    <t xml:space="preserve">Both genders saw their opprtunities for influence as low</t>
  </si>
  <si>
    <t xml:space="preserve">3.4.4 Do women speak in public?</t>
  </si>
  <si>
    <t xml:space="preserve">Women were speaking in public, including in mixed-gender focus groups</t>
  </si>
  <si>
    <t xml:space="preserve">3.5 Hardship and division of labour</t>
  </si>
  <si>
    <t xml:space="preserve">3.5.1 To what extent are the overall work loads of men and women equal (including domestic work and child care)?</t>
  </si>
  <si>
    <t xml:space="preserve">Focus groups tended to give a positive picture of an equitable gender division of labour, but major international reports are less optimistic</t>
  </si>
  <si>
    <t xml:space="preserve">3.5.2 Are risks of women being subject to strenuous work minimised (e.g. using labour saving technologies…)?</t>
  </si>
  <si>
    <t xml:space="preserve">We saw little evidence of the development of labour saving technologies or other strategies to minimise strenuous work.  The Law on Zero-Grazing may have negative impact on women's workloads</t>
  </si>
  <si>
    <t xml:space="preserve">4. FOOD AND NUTRITION SECURITY</t>
  </si>
  <si>
    <t xml:space="preserve">4.1 Availability of food </t>
  </si>
  <si>
    <t xml:space="preserve">4.1.1 Does the local production of food increase?
</t>
  </si>
  <si>
    <t xml:space="preserve">Please add justification.</t>
  </si>
  <si>
    <t xml:space="preserve">4.1.2 Are food supplies increasing on local markets? 
</t>
  </si>
  <si>
    <t xml:space="preserve">4.2 Accessibility of food </t>
  </si>
  <si>
    <t xml:space="preserve">4.2.1 Do people have more income to allocate to food?  </t>
  </si>
  <si>
    <t xml:space="preserve">4.2.2 Are (relative) consumers food prices decreasing? </t>
  </si>
  <si>
    <t xml:space="preserve">4.3 Utilisation and nutritional adequacy </t>
  </si>
  <si>
    <r>
      <rPr>
        <sz val="11"/>
        <rFont val="Arial"/>
        <family val="2"/>
        <charset val="1"/>
      </rPr>
      <t xml:space="preserve">4.3.1 Is the nutritional quality of available food improving?  
</t>
    </r>
  </si>
  <si>
    <t xml:space="preserve">4.3.2 Are nutritional practices being improved?</t>
  </si>
  <si>
    <t xml:space="preserve">4.3.3 Is dietary diversity increased?</t>
  </si>
  <si>
    <t xml:space="preserve">4.4 Stability </t>
  </si>
  <si>
    <t xml:space="preserve">4.4.1 Is risk of periodic food shortage for household reduced?</t>
  </si>
  <si>
    <t xml:space="preserve">4.4.2 Is excessive food price variation reduced? </t>
  </si>
  <si>
    <t xml:space="preserve">5. SOCIAL CAPITAL</t>
  </si>
  <si>
    <t xml:space="preserve">5.1 Strength of producer organisations</t>
  </si>
  <si>
    <t xml:space="preserve">5.1.1 Do formal and informal farmer organisations /cooperatives participate in the value chain?</t>
  </si>
  <si>
    <t xml:space="preserve">Structured survey and multiple sources of information</t>
  </si>
  <si>
    <t xml:space="preserve">Cooperatives form an important part of the VC, although only 35% of livestock-producers sampled are members</t>
  </si>
  <si>
    <t xml:space="preserve">5.1.2 How inclusive is group/cooperative membership?</t>
  </si>
  <si>
    <t xml:space="preserve">as above</t>
  </si>
  <si>
    <t xml:space="preserve">5.1.3 Do groups have representative and accountable leadership? </t>
  </si>
  <si>
    <t xml:space="preserve">Structured survey, focus groups</t>
  </si>
  <si>
    <t xml:space="preserve">63% of members having confidence or high confidence in cooperative leadership, although focus groups were more equivocal</t>
  </si>
  <si>
    <t xml:space="preserve">5.1.4 Are farmer groups, cooperatives and associations able to negotiate in input or output markets?</t>
  </si>
  <si>
    <t xml:space="preserve">It was difficult to research this, possibly more ability to negotiate milk prices than input prices</t>
  </si>
  <si>
    <t xml:space="preserve">5.2 Information and confidence</t>
  </si>
  <si>
    <t xml:space="preserve">5.2.1 Do farmers in the value chain have access to information on agricultural practices, agricultural policies, and market prices? </t>
  </si>
  <si>
    <t xml:space="preserve">Structured survey</t>
  </si>
  <si>
    <t xml:space="preserve">There are multiple sources of information, but none attract a majority of flivestock producers, and word of mouth remains important</t>
  </si>
  <si>
    <t xml:space="preserve">5.2.2 To what extent is the relation between value chain actors perceived as trustworthy?</t>
  </si>
  <si>
    <t xml:space="preserve">60% of livestock producers have trust in milk purcahsers, and 77% in input suppliers</t>
  </si>
  <si>
    <t xml:space="preserve">5.3 Social involvement</t>
  </si>
  <si>
    <t xml:space="preserve">5.3.1 Do communities participate in decisions that impact their livelihood? </t>
  </si>
  <si>
    <t xml:space="preserve">Focus groups</t>
  </si>
  <si>
    <t xml:space="preserve">Clear indication from focus groups that they are not consulted</t>
  </si>
  <si>
    <t xml:space="preserve">5.3.2 Are there actions to ensure respect of traditional knowledge and resources?</t>
  </si>
  <si>
    <t xml:space="preserve">Only one focus group reported respect for traditional knowledge</t>
  </si>
  <si>
    <t xml:space="preserve">5.3.3 Is there participation in voluntary communal activities for benefit of the community </t>
  </si>
  <si>
    <t xml:space="preserve">Yes, but participation in community work is compulsory</t>
  </si>
  <si>
    <t xml:space="preserve">6. LIVING CONDITIONS</t>
  </si>
  <si>
    <t xml:space="preserve">6.1 Health services</t>
  </si>
  <si>
    <t xml:space="preserve">6.1.1 Do households have access to health facilities?</t>
  </si>
  <si>
    <t xml:space="preserve">6.1.2 Do households have access to health services?</t>
  </si>
  <si>
    <t xml:space="preserve">6.1.3  Are health services affordable for households?</t>
  </si>
  <si>
    <t xml:space="preserve">6.2 Housing</t>
  </si>
  <si>
    <t xml:space="preserve">6.2.1 Do households have access to good quality accomodations?</t>
  </si>
  <si>
    <t xml:space="preserve">6.2.2 Do households have access to good quality water and sanitation facilities? </t>
  </si>
  <si>
    <t xml:space="preserve">6.3 Education and training</t>
  </si>
  <si>
    <t xml:space="preserve">6.3.1 Is primary education accessible to households?</t>
  </si>
  <si>
    <t xml:space="preserve">6.3.2 Are secondary and/or vocational education accessible to households?</t>
  </si>
  <si>
    <t xml:space="preserve">6.3.3 Existence and quality of in-service vocational training provided by the investors in the value chain?
</t>
  </si>
  <si>
    <t xml:space="preserve">6.4 Mobility ??????</t>
  </si>
  <si>
    <t xml:space="preserve">6.4.1  </t>
  </si>
  <si>
    <t xml:space="preserve">6.4.2 </t>
  </si>
  <si>
    <t xml:space="preserve">6.4.3 </t>
  </si>
  <si>
    <t xml:space="preserve">How to use the Social Profile Tool</t>
  </si>
  <si>
    <t xml:space="preserve">When using this Excel tool, please take into account the following guiding principles:</t>
  </si>
  <si>
    <t xml:space="preserve">*</t>
  </si>
  <si>
    <r>
      <rPr>
        <b val="true"/>
        <sz val="12"/>
        <rFont val="Times New Roman"/>
        <family val="1"/>
        <charset val="1"/>
      </rPr>
      <t xml:space="preserve">Only fill in blank cells and select score levels as they appear in the drop-down lists of the questionnaire!
</t>
    </r>
    <r>
      <rPr>
        <sz val="12"/>
        <rFont val="Times New Roman"/>
        <family val="1"/>
        <charset val="1"/>
      </rPr>
      <t xml:space="preserve">Grey cells are automatically filled based on previous entries. Grey cells should never be changed by the user.</t>
    </r>
  </si>
  <si>
    <t xml:space="preserve">**</t>
  </si>
  <si>
    <t xml:space="preserve">Be careful in using "copy and paste" function that covers more than one cell, as you might interfere with non-visible formulas or cells used for calculations.</t>
  </si>
  <si>
    <t xml:space="preserve">***</t>
  </si>
  <si>
    <r>
      <rPr>
        <sz val="12"/>
        <rFont val="Times New Roman"/>
        <family val="1"/>
        <charset val="1"/>
      </rPr>
      <t xml:space="preserve">When writing comments and observation with text ending beyond the limits of the cell,</t>
    </r>
    <r>
      <rPr>
        <b val="true"/>
        <sz val="12"/>
        <rFont val="Times New Roman"/>
        <family val="1"/>
        <charset val="1"/>
      </rPr>
      <t xml:space="preserve"> you can adjust the row height</t>
    </r>
    <r>
      <rPr>
        <sz val="12"/>
        <rFont val="Times New Roman"/>
        <family val="1"/>
        <charset val="1"/>
      </rPr>
      <t xml:space="preserve"> by dragging down the bottom line of the row from the far left colum which shows the row numbers.</t>
    </r>
  </si>
  <si>
    <t xml:space="preserve">It is recommended to follow the steps below:</t>
  </si>
  <si>
    <r>
      <rPr>
        <b val="true"/>
        <sz val="12"/>
        <rFont val="Times New Roman"/>
        <family val="1"/>
        <charset val="1"/>
      </rPr>
      <t xml:space="preserve">Profile </t>
    </r>
    <r>
      <rPr>
        <sz val="12"/>
        <rFont val="Times New Roman"/>
        <family val="1"/>
        <charset val="1"/>
      </rPr>
      <t xml:space="preserve">sheet</t>
    </r>
  </si>
  <si>
    <r>
      <rPr>
        <b val="true"/>
        <sz val="12"/>
        <rFont val="Times New Roman"/>
        <family val="1"/>
        <charset val="1"/>
      </rPr>
      <t xml:space="preserve">Fill in the name of the value chain, country and the date</t>
    </r>
    <r>
      <rPr>
        <sz val="12"/>
        <rFont val="Times New Roman"/>
        <family val="1"/>
        <charset val="1"/>
      </rPr>
      <t xml:space="preserve"> of assessment in the first sheet "Profile". 
They will be copied automatically in the other sheets from where you cannot access these elements.</t>
    </r>
  </si>
  <si>
    <r>
      <rPr>
        <b val="true"/>
        <sz val="12"/>
        <rFont val="Times New Roman"/>
        <family val="1"/>
        <charset val="1"/>
      </rPr>
      <t xml:space="preserve">Questionnaire </t>
    </r>
    <r>
      <rPr>
        <sz val="12"/>
        <rFont val="Times New Roman"/>
        <family val="1"/>
        <charset val="1"/>
      </rPr>
      <t xml:space="preserve">sheet</t>
    </r>
  </si>
  <si>
    <r>
      <rPr>
        <b val="true"/>
        <sz val="12"/>
        <rFont val="Times New Roman"/>
        <family val="1"/>
        <charset val="1"/>
      </rPr>
      <t xml:space="preserve">Respond to each question by using the score levels</t>
    </r>
    <r>
      <rPr>
        <sz val="12"/>
        <rFont val="Times New Roman"/>
        <family val="1"/>
        <charset val="1"/>
      </rPr>
      <t xml:space="preserve">: 
- </t>
    </r>
    <r>
      <rPr>
        <b val="true"/>
        <sz val="12"/>
        <color rgb="FF00B050"/>
        <rFont val="Times New Roman"/>
        <family val="1"/>
        <charset val="1"/>
      </rPr>
      <t xml:space="preserve">High</t>
    </r>
    <r>
      <rPr>
        <sz val="12"/>
        <rFont val="Times New Roman"/>
        <family val="1"/>
        <charset val="1"/>
      </rPr>
      <t xml:space="preserve">, 
- </t>
    </r>
    <r>
      <rPr>
        <b val="true"/>
        <sz val="12"/>
        <color rgb="FF92D050"/>
        <rFont val="Times New Roman"/>
        <family val="1"/>
        <charset val="1"/>
      </rPr>
      <t xml:space="preserve">Substantial</t>
    </r>
    <r>
      <rPr>
        <sz val="12"/>
        <rFont val="Times New Roman"/>
        <family val="1"/>
        <charset val="1"/>
      </rPr>
      <t xml:space="preserve">, 
- </t>
    </r>
    <r>
      <rPr>
        <b val="true"/>
        <sz val="12"/>
        <color rgb="FFFFC000"/>
        <rFont val="Times New Roman"/>
        <family val="1"/>
        <charset val="1"/>
      </rPr>
      <t xml:space="preserve">Moderate/Low</t>
    </r>
    <r>
      <rPr>
        <sz val="12"/>
        <rFont val="Times New Roman"/>
        <family val="1"/>
        <charset val="1"/>
      </rPr>
      <t xml:space="preserve">, 
- </t>
    </r>
    <r>
      <rPr>
        <b val="true"/>
        <sz val="12"/>
        <color rgb="FFFF0000"/>
        <rFont val="Times New Roman"/>
        <family val="1"/>
        <charset val="1"/>
      </rPr>
      <t xml:space="preserve">Not at all</t>
    </r>
    <r>
      <rPr>
        <sz val="12"/>
        <rFont val="Times New Roman"/>
        <family val="1"/>
        <charset val="1"/>
      </rPr>
      <t xml:space="preserve">,
- </t>
    </r>
    <r>
      <rPr>
        <b val="true"/>
        <sz val="12"/>
        <rFont val="Times New Roman"/>
        <family val="1"/>
        <charset val="1"/>
      </rPr>
      <t xml:space="preserve">n/a</t>
    </r>
    <r>
      <rPr>
        <sz val="12"/>
        <rFont val="Times New Roman"/>
        <family val="1"/>
        <charset val="1"/>
      </rPr>
      <t xml:space="preserve"> = </t>
    </r>
    <r>
      <rPr>
        <b val="true"/>
        <sz val="12"/>
        <rFont val="Times New Roman"/>
        <family val="1"/>
        <charset val="1"/>
      </rPr>
      <t xml:space="preserve">not applicable</t>
    </r>
    <r>
      <rPr>
        <sz val="12"/>
        <rFont val="Times New Roman"/>
        <family val="1"/>
        <charset val="1"/>
      </rPr>
      <t xml:space="preserve"> (when not relevant) or </t>
    </r>
    <r>
      <rPr>
        <b val="true"/>
        <sz val="12"/>
        <rFont val="Times New Roman"/>
        <family val="1"/>
        <charset val="1"/>
      </rPr>
      <t xml:space="preserve">not available</t>
    </r>
    <r>
      <rPr>
        <sz val="12"/>
        <rFont val="Times New Roman"/>
        <family val="1"/>
        <charset val="1"/>
      </rPr>
      <t xml:space="preserve"> (when not possible to reply). 
In your assessment, take into account the likelihood and the impact and consider the stage of the chain the most at risk.</t>
    </r>
  </si>
  <si>
    <r>
      <rPr>
        <b val="true"/>
        <sz val="12"/>
        <rFont val="Times New Roman"/>
        <family val="1"/>
        <charset val="1"/>
      </rPr>
      <t xml:space="preserve">Give a short justification for your choice</t>
    </r>
    <r>
      <rPr>
        <sz val="12"/>
        <rFont val="Times New Roman"/>
        <family val="1"/>
        <charset val="1"/>
      </rPr>
      <t xml:space="preserve"> in the "Comments" column. </t>
    </r>
  </si>
  <si>
    <r>
      <rPr>
        <sz val="12"/>
        <rFont val="Times New Roman"/>
        <family val="1"/>
        <charset val="1"/>
      </rPr>
      <t xml:space="preserve">In the column "Source", you should include which </t>
    </r>
    <r>
      <rPr>
        <b val="true"/>
        <sz val="12"/>
        <rFont val="Times New Roman"/>
        <family val="1"/>
        <charset val="1"/>
      </rPr>
      <t xml:space="preserve">source of information</t>
    </r>
    <r>
      <rPr>
        <sz val="12"/>
        <rFont val="Times New Roman"/>
        <family val="1"/>
        <charset val="1"/>
      </rPr>
      <t xml:space="preserve"> you used for your judgement.</t>
    </r>
  </si>
  <si>
    <r>
      <rPr>
        <sz val="12"/>
        <rFont val="Times New Roman"/>
        <family val="1"/>
        <charset val="1"/>
      </rPr>
      <t xml:space="preserve">The "</t>
    </r>
    <r>
      <rPr>
        <b val="true"/>
        <sz val="12"/>
        <rFont val="Times New Roman"/>
        <family val="1"/>
        <charset val="1"/>
      </rPr>
      <t xml:space="preserve">Average</t>
    </r>
    <r>
      <rPr>
        <sz val="12"/>
        <rFont val="Times New Roman"/>
        <family val="1"/>
        <charset val="1"/>
      </rPr>
      <t xml:space="preserve">" score level is automatically set as the unweighted average of the score levels for the underlying questions. 
In exceptional cases,</t>
    </r>
    <r>
      <rPr>
        <b val="true"/>
        <sz val="12"/>
        <rFont val="Times New Roman"/>
        <family val="1"/>
        <charset val="1"/>
      </rPr>
      <t xml:space="preserve"> the average score level can be manually modified</t>
    </r>
    <r>
      <rPr>
        <sz val="12"/>
        <rFont val="Times New Roman"/>
        <family val="1"/>
        <charset val="1"/>
      </rPr>
      <t xml:space="preserve"> using column I (cell next to "Final:"). This may be used in order to take into account important aspects not covered by the questions. 
In this case, </t>
    </r>
    <r>
      <rPr>
        <b val="true"/>
        <sz val="12"/>
        <rFont val="Times New Roman"/>
        <family val="1"/>
        <charset val="1"/>
      </rPr>
      <t xml:space="preserve">a justification should be provided</t>
    </r>
    <r>
      <rPr>
        <sz val="12"/>
        <rFont val="Times New Roman"/>
        <family val="1"/>
        <charset val="1"/>
      </rPr>
      <t xml:space="preserve"> (under "Comments", column K). 
Change can only be done to the immediate nearest score level or to n/a (otherwise the calculations will be wrong). 
</t>
    </r>
    <r>
      <rPr>
        <u val="single"/>
        <sz val="12"/>
        <rFont val="Times New Roman"/>
        <family val="1"/>
        <charset val="1"/>
      </rPr>
      <t xml:space="preserve">NB</t>
    </r>
    <r>
      <rPr>
        <sz val="12"/>
        <rFont val="Times New Roman"/>
        <family val="1"/>
        <charset val="1"/>
      </rPr>
      <t xml:space="preserve">: After making trials of adjustment of this cell, if you eventually want to let the initial automatic calculation work, it is necessary to reintroduce manually the reference of the corresponding D cell ("=Dx" for line x) to come back to the intial state of the spreadsheet.</t>
    </r>
  </si>
  <si>
    <r>
      <rPr>
        <b val="true"/>
        <sz val="12"/>
        <rFont val="Times New Roman"/>
        <family val="1"/>
        <charset val="1"/>
      </rPr>
      <t xml:space="preserve">Register </t>
    </r>
    <r>
      <rPr>
        <sz val="12"/>
        <rFont val="Times New Roman"/>
        <family val="1"/>
        <charset val="1"/>
      </rPr>
      <t xml:space="preserve">sheet</t>
    </r>
  </si>
  <si>
    <r>
      <rPr>
        <b val="true"/>
        <sz val="12"/>
        <rFont val="Times New Roman"/>
        <family val="1"/>
        <charset val="1"/>
      </rPr>
      <t xml:space="preserve">Describe the major risks,</t>
    </r>
    <r>
      <rPr>
        <sz val="12"/>
        <rFont val="Times New Roman"/>
        <family val="1"/>
        <charset val="1"/>
      </rPr>
      <t xml:space="preserve"> if any, in column E. 
All the questions assessed as "not at all" or "moderate/low" in the questionnaire need to be analyzed as possible risks or negative outcomes.
Major risks and negative consequences may be identified by the questionnaire, but could also include further issues to be pointed at. </t>
    </r>
  </si>
  <si>
    <r>
      <rPr>
        <sz val="12"/>
        <rFont val="Times New Roman"/>
        <family val="1"/>
        <charset val="1"/>
      </rPr>
      <t xml:space="preserve">Describe the </t>
    </r>
    <r>
      <rPr>
        <b val="true"/>
        <sz val="12"/>
        <rFont val="Times New Roman"/>
        <family val="1"/>
        <charset val="1"/>
      </rPr>
      <t xml:space="preserve">major mitigating measures</t>
    </r>
    <r>
      <rPr>
        <sz val="12"/>
        <rFont val="Times New Roman"/>
        <family val="1"/>
        <charset val="1"/>
      </rPr>
      <t xml:space="preserve"> in column F.</t>
    </r>
  </si>
  <si>
    <r>
      <rPr>
        <sz val="12"/>
        <rFont val="Times New Roman"/>
        <family val="1"/>
        <charset val="1"/>
      </rPr>
      <t xml:space="preserve">Insert date and </t>
    </r>
    <r>
      <rPr>
        <b val="true"/>
        <sz val="12"/>
        <rFont val="Times New Roman"/>
        <family val="1"/>
        <charset val="1"/>
      </rPr>
      <t xml:space="preserve">copy scores of previous social profile</t>
    </r>
    <r>
      <rPr>
        <sz val="12"/>
        <rFont val="Times New Roman"/>
        <family val="1"/>
        <charset val="1"/>
      </rPr>
      <t xml:space="preserve"> assessment (column H), if there has been one.</t>
    </r>
  </si>
  <si>
    <r>
      <rPr>
        <b val="true"/>
        <sz val="12"/>
        <rFont val="Times New Roman"/>
        <family val="1"/>
        <charset val="1"/>
      </rPr>
      <t xml:space="preserve">Highlight progress done</t>
    </r>
    <r>
      <rPr>
        <sz val="12"/>
        <rFont val="Times New Roman"/>
        <family val="1"/>
        <charset val="1"/>
      </rPr>
      <t xml:space="preserve"> in the implementation of specific measures since previous social profile assessment in column G "Comments".</t>
    </r>
  </si>
  <si>
    <r>
      <rPr>
        <sz val="12"/>
        <rFont val="Times New Roman"/>
        <family val="1"/>
        <charset val="1"/>
      </rPr>
      <t xml:space="preserve">Provide an </t>
    </r>
    <r>
      <rPr>
        <b val="true"/>
        <sz val="12"/>
        <rFont val="Times New Roman"/>
        <family val="1"/>
        <charset val="1"/>
      </rPr>
      <t xml:space="preserve">overall summary of the key issues and recommendations</t>
    </r>
    <r>
      <rPr>
        <sz val="12"/>
        <rFont val="Times New Roman"/>
        <family val="1"/>
        <charset val="1"/>
      </rPr>
      <t xml:space="preserve">, the Risk and Cost of Non-Intervention vs. Benefits and the key mitigating measures. </t>
    </r>
  </si>
  <si>
    <t xml:space="preserve">Warning</t>
  </si>
  <si>
    <r>
      <rPr>
        <b val="true"/>
        <sz val="10"/>
        <color rgb="FFC00000"/>
        <rFont val="Arial"/>
        <family val="2"/>
        <charset val="1"/>
      </rPr>
      <t xml:space="preserve">After some time of work and changes,
</t>
    </r>
    <r>
      <rPr>
        <b val="true"/>
        <sz val="12"/>
        <color rgb="FFC00000"/>
        <rFont val="Arial"/>
        <family val="2"/>
        <charset val="1"/>
      </rPr>
      <t xml:space="preserve">                                  it happens that colours are not automatically selected</t>
    </r>
    <r>
      <rPr>
        <sz val="10"/>
        <color rgb="FFC00000"/>
        <rFont val="Arial"/>
        <family val="2"/>
        <charset val="1"/>
      </rPr>
      <t xml:space="preserve">.</t>
    </r>
    <r>
      <rPr>
        <b val="true"/>
        <sz val="10"/>
        <color rgb="FFC00000"/>
        <rFont val="Arial"/>
        <family val="2"/>
        <charset val="1"/>
      </rPr>
      <t xml:space="preserve"> 
                                                                      </t>
    </r>
    <r>
      <rPr>
        <b val="true"/>
        <sz val="12"/>
        <color rgb="FFC00000"/>
        <rFont val="Arial"/>
        <family val="2"/>
        <charset val="1"/>
      </rPr>
      <t xml:space="preserve">=&gt; Save your work, close the file and open it again… </t>
    </r>
    <r>
      <rPr>
        <b val="true"/>
        <sz val="10"/>
        <color rgb="FFC00000"/>
        <rFont val="Arial"/>
        <family val="2"/>
        <charset val="1"/>
      </rPr>
      <t xml:space="preserve">and it will work afresh!</t>
    </r>
  </si>
  <si>
    <t xml:space="preserve">Question n°</t>
  </si>
  <si>
    <t xml:space="preserve">Explanations on questions</t>
  </si>
  <si>
    <t xml:space="preserve">1.2.1</t>
  </si>
  <si>
    <t xml:space="preserve">Risk assessment</t>
  </si>
  <si>
    <t xml:space="preserve">1.2.2</t>
  </si>
  <si>
    <t xml:space="preserve">1.4.1</t>
  </si>
  <si>
    <t xml:space="preserve">Remuneration: provision of income allowing workers to support themselves and their families.</t>
  </si>
  <si>
    <t xml:space="preserve">Consider as entry point for the analysis the current state of play of the country specific land governance (policy, legislation, institutions/actors, enacting and application of legislation in particular as regards the consideration/impact on smallholders, land administration). This is important to know/judge if government legislation and/or customary rights matter</t>
  </si>
  <si>
    <t xml:space="preserve">2.1.1</t>
  </si>
  <si>
    <t xml:space="preserve">How is adherence to VGGT done and is this publically acknowledged? </t>
  </si>
  <si>
    <t xml:space="preserve">2.2.4</t>
  </si>
  <si>
    <t xml:space="preserve">Respond 'High' if formal contract exists</t>
  </si>
  <si>
    <t xml:space="preserve">2.3.1</t>
  </si>
  <si>
    <t xml:space="preserve">Practice of legal recognition and allocation of land rights in the sphere of value chain investment: formal, customary and informal land rights, rights of indigenous people, pastoralists, contracts… To which extent doeas the value chain investment impact on local/traditional land governance?</t>
  </si>
  <si>
    <t xml:space="preserve">3.1.1</t>
  </si>
  <si>
    <t xml:space="preserve">Good reasons for restictions make the question non applicable</t>
  </si>
  <si>
    <t xml:space="preserve">The complexity of the food and nutrition security sector implies that, for the purpose of this social profile, it should be analysed from the point of view of changes and evolution of the systems </t>
  </si>
  <si>
    <t xml:space="preserve">4.1.1</t>
  </si>
  <si>
    <t xml:space="preserve">Does food availability increase? Production,export Yc transports (trucks…).</t>
  </si>
  <si>
    <t xml:space="preserve">4.1.2</t>
  </si>
  <si>
    <t xml:space="preserve">Import, transport, stock, market institutions.</t>
  </si>
  <si>
    <t xml:space="preserve">4.2.2</t>
  </si>
  <si>
    <t xml:space="preserve">Impact on food prices; impact on revenues =&gt; link with Economic analysis.</t>
  </si>
  <si>
    <t xml:space="preserve">4.3.2</t>
  </si>
  <si>
    <t xml:space="preserve">As nutritional practices please consider: nutrition policies and strategies, nutrition-training, education, the setting up of coordination mechanisms between agriculture, health, education, and social protection sectors. Do such nutritional practises target pregnant and lactating women as well as children under five (with a stronger emphasis on those under the age of two)? </t>
  </si>
  <si>
    <t xml:space="preserve">4.3.3</t>
  </si>
  <si>
    <t xml:space="preserve">Minimum number of food groups consumed by an individual over a reference period. Ref.: FAO Manual Minimum Dietary Diversity in Women (in preparation). This is relevant only if the baseline score is low.</t>
  </si>
  <si>
    <t xml:space="preserve">4.4.2</t>
  </si>
  <si>
    <t xml:space="preserve">Price variation can be seasonal or transitory due to any type of shock.</t>
  </si>
  <si>
    <t xml:space="preserve">5.1.2</t>
  </si>
  <si>
    <t xml:space="preserve">Inclusiveness viewed from different perspectives: wealth strata, age, gender, ethnic or social groups…</t>
  </si>
  <si>
    <t xml:space="preserve">5.2.2</t>
  </si>
  <si>
    <t xml:space="preserve">Verbal agreement, long lasting collaboration, contract, market, hierarchy… Looking upstream and downstream the VC.</t>
  </si>
  <si>
    <t xml:space="preserve">5.3.1</t>
  </si>
  <si>
    <t xml:space="preserve">CFS RAI: principle 9 on meanigful information, consultation and decision making processes.</t>
  </si>
  <si>
    <t xml:space="preserve">5.3.2</t>
  </si>
  <si>
    <t xml:space="preserve">CFS RAI: principle 7 on respect cultural heritage and traditional knowledge and support diversity and innovation.</t>
  </si>
  <si>
    <t xml:space="preserve">6.1.1</t>
  </si>
  <si>
    <t xml:space="preserve">Health facilities: health center, buildings, equipments…</t>
  </si>
  <si>
    <t xml:space="preserve">6.1.2</t>
  </si>
  <si>
    <t xml:space="preserve">Health services: availabilty of nurse, doctors…</t>
  </si>
  <si>
    <t xml:space="preserve">6.1.3</t>
  </si>
  <si>
    <t xml:space="preserve">Affordability: consider prices for health services or possible existance of health insurance.</t>
  </si>
  <si>
    <t xml:space="preserve">6.3.3</t>
  </si>
  <si>
    <t xml:space="preserve">The reply to this question might be 'non applicable' if the reply to 5.3.2 is 'high'.</t>
  </si>
  <si>
    <t xml:space="preserve">Initial count</t>
  </si>
  <si>
    <t xml:space="preserve">Ranges used for averages</t>
  </si>
  <si>
    <r>
      <rPr>
        <b val="true"/>
        <sz val="10"/>
        <color rgb="FFC00000"/>
        <rFont val="Arial"/>
        <family val="2"/>
        <charset val="1"/>
      </rPr>
      <t xml:space="preserve">How does the profile calculate?           </t>
    </r>
    <r>
      <rPr>
        <b val="true"/>
        <sz val="10"/>
        <color rgb="FFC00000"/>
        <rFont val="Wingdings"/>
        <family val="0"/>
        <charset val="2"/>
      </rPr>
      <t xml:space="preserve">è     è     è     è     è     è     è     è</t>
    </r>
  </si>
  <si>
    <t xml:space="preserve">Used in sheets:</t>
  </si>
  <si>
    <t xml:space="preserve">"Questionnaire"</t>
  </si>
  <si>
    <t xml:space="preserve">"Questionnaire", "Register" and "Profile"</t>
  </si>
  <si>
    <r>
      <rPr>
        <sz val="10"/>
        <rFont val="Calibri"/>
        <family val="2"/>
        <charset val="1"/>
      </rPr>
      <t xml:space="preserve">≥</t>
    </r>
    <r>
      <rPr>
        <sz val="10"/>
        <rFont val="Arial"/>
        <family val="2"/>
        <charset val="1"/>
      </rPr>
      <t xml:space="preserve"> 3.5</t>
    </r>
  </si>
  <si>
    <t xml:space="preserve">2.50 ≤     &lt; 3.50</t>
  </si>
  <si>
    <t xml:space="preserve">1.50 ≤     &lt; 2.50</t>
  </si>
  <si>
    <t xml:space="preserve">&lt; 1.50</t>
  </si>
  <si>
    <t xml:space="preserve">-</t>
  </si>
</sst>
</file>

<file path=xl/styles.xml><?xml version="1.0" encoding="utf-8"?>
<styleSheet xmlns="http://schemas.openxmlformats.org/spreadsheetml/2006/main">
  <numFmts count="5">
    <numFmt numFmtId="164" formatCode="General"/>
    <numFmt numFmtId="165" formatCode="dd/mm/yyyy"/>
    <numFmt numFmtId="166" formatCode="@"/>
    <numFmt numFmtId="167" formatCode="General"/>
    <numFmt numFmtId="168" formatCode="0.00"/>
  </numFmts>
  <fonts count="41">
    <font>
      <sz val="10"/>
      <name val="Arial"/>
      <family val="0"/>
      <charset val="1"/>
    </font>
    <font>
      <sz val="10"/>
      <name val="Arial"/>
      <family val="0"/>
    </font>
    <font>
      <sz val="10"/>
      <name val="Arial"/>
      <family val="0"/>
    </font>
    <font>
      <sz val="10"/>
      <name val="Arial"/>
      <family val="0"/>
    </font>
    <font>
      <b val="true"/>
      <sz val="12"/>
      <color rgb="FFFF0000"/>
      <name val="Arial"/>
      <family val="2"/>
      <charset val="1"/>
    </font>
    <font>
      <b val="true"/>
      <sz val="9"/>
      <color rgb="FFFF0000"/>
      <name val="Arial"/>
      <family val="2"/>
      <charset val="1"/>
    </font>
    <font>
      <b val="true"/>
      <sz val="12"/>
      <name val="Arial"/>
      <family val="2"/>
      <charset val="1"/>
    </font>
    <font>
      <b val="true"/>
      <sz val="10"/>
      <name val="Arial"/>
      <family val="2"/>
      <charset val="1"/>
    </font>
    <font>
      <sz val="11"/>
      <color rgb="FF000000"/>
      <name val="Calibri"/>
      <family val="2"/>
      <charset val="1"/>
    </font>
    <font>
      <b val="true"/>
      <i val="true"/>
      <sz val="10"/>
      <name val="Arial"/>
      <family val="2"/>
      <charset val="1"/>
    </font>
    <font>
      <i val="true"/>
      <sz val="10"/>
      <name val="Arial"/>
      <family val="2"/>
      <charset val="1"/>
    </font>
    <font>
      <b val="true"/>
      <sz val="10"/>
      <color rgb="FFC00000"/>
      <name val="Arial"/>
      <family val="2"/>
      <charset val="1"/>
    </font>
    <font>
      <sz val="9"/>
      <name val="Arial"/>
      <family val="2"/>
      <charset val="1"/>
    </font>
    <font>
      <b val="true"/>
      <sz val="8"/>
      <name val="Arial"/>
      <family val="2"/>
      <charset val="1"/>
    </font>
    <font>
      <b val="true"/>
      <sz val="11"/>
      <name val="Arial"/>
      <family val="2"/>
      <charset val="1"/>
    </font>
    <font>
      <sz val="10"/>
      <name val="Arial"/>
      <family val="2"/>
      <charset val="1"/>
    </font>
    <font>
      <b val="true"/>
      <sz val="10"/>
      <color rgb="FF000000"/>
      <name val="Calibri"/>
      <family val="2"/>
    </font>
    <font>
      <sz val="10"/>
      <color rgb="FF000000"/>
      <name val="Calibri"/>
      <family val="2"/>
    </font>
    <font>
      <b val="true"/>
      <i val="true"/>
      <sz val="12"/>
      <name val="Arial"/>
      <family val="2"/>
      <charset val="1"/>
    </font>
    <font>
      <sz val="11"/>
      <name val="Arial"/>
      <family val="2"/>
      <charset val="1"/>
    </font>
    <font>
      <sz val="10"/>
      <color rgb="FFFF0000"/>
      <name val="Arial"/>
      <family val="2"/>
      <charset val="1"/>
    </font>
    <font>
      <b val="true"/>
      <i val="true"/>
      <sz val="14"/>
      <name val="Arial"/>
      <family val="2"/>
      <charset val="1"/>
    </font>
    <font>
      <b val="true"/>
      <sz val="9"/>
      <name val="Arial"/>
      <family val="2"/>
      <charset val="1"/>
    </font>
    <font>
      <i val="true"/>
      <sz val="11"/>
      <name val="Arial"/>
      <family val="2"/>
      <charset val="1"/>
    </font>
    <font>
      <b val="true"/>
      <i val="true"/>
      <sz val="9"/>
      <name val="Arial"/>
      <family val="2"/>
      <charset val="1"/>
    </font>
    <font>
      <i val="true"/>
      <sz val="9"/>
      <name val="Arial"/>
      <family val="2"/>
      <charset val="1"/>
    </font>
    <font>
      <b val="true"/>
      <sz val="10"/>
      <color rgb="FFFF0000"/>
      <name val="Arial"/>
      <family val="2"/>
      <charset val="1"/>
    </font>
    <font>
      <sz val="12"/>
      <color rgb="FF555555"/>
      <name val="Arial"/>
      <family val="2"/>
      <charset val="1"/>
    </font>
    <font>
      <b val="true"/>
      <sz val="14"/>
      <color rgb="FFC00000"/>
      <name val="Arial"/>
      <family val="2"/>
      <charset val="1"/>
    </font>
    <font>
      <b val="true"/>
      <sz val="12"/>
      <color rgb="FF000000"/>
      <name val="Times New Roman"/>
      <family val="1"/>
      <charset val="1"/>
    </font>
    <font>
      <b val="true"/>
      <sz val="12"/>
      <name val="Times New Roman"/>
      <family val="1"/>
      <charset val="1"/>
    </font>
    <font>
      <sz val="12"/>
      <name val="Times New Roman"/>
      <family val="1"/>
      <charset val="1"/>
    </font>
    <font>
      <b val="true"/>
      <sz val="12"/>
      <color rgb="FF00B050"/>
      <name val="Times New Roman"/>
      <family val="1"/>
      <charset val="1"/>
    </font>
    <font>
      <b val="true"/>
      <sz val="12"/>
      <color rgb="FF92D050"/>
      <name val="Times New Roman"/>
      <family val="1"/>
      <charset val="1"/>
    </font>
    <font>
      <b val="true"/>
      <sz val="12"/>
      <color rgb="FFFFC000"/>
      <name val="Times New Roman"/>
      <family val="1"/>
      <charset val="1"/>
    </font>
    <font>
      <b val="true"/>
      <sz val="12"/>
      <color rgb="FFFF0000"/>
      <name val="Times New Roman"/>
      <family val="1"/>
      <charset val="1"/>
    </font>
    <font>
      <u val="single"/>
      <sz val="12"/>
      <name val="Times New Roman"/>
      <family val="1"/>
      <charset val="1"/>
    </font>
    <font>
      <b val="true"/>
      <sz val="12"/>
      <color rgb="FFC00000"/>
      <name val="Arial"/>
      <family val="2"/>
      <charset val="1"/>
    </font>
    <font>
      <sz val="10"/>
      <color rgb="FFC00000"/>
      <name val="Arial"/>
      <family val="2"/>
      <charset val="1"/>
    </font>
    <font>
      <b val="true"/>
      <sz val="10"/>
      <color rgb="FFC00000"/>
      <name val="Wingdings"/>
      <family val="0"/>
      <charset val="2"/>
    </font>
    <font>
      <sz val="10"/>
      <name val="Calibri"/>
      <family val="2"/>
      <charset val="1"/>
    </font>
  </fonts>
  <fills count="34">
    <fill>
      <patternFill patternType="none"/>
    </fill>
    <fill>
      <patternFill patternType="gray125"/>
    </fill>
    <fill>
      <patternFill patternType="solid">
        <fgColor rgb="FFBFBFBF"/>
        <bgColor rgb="FFC0C0C0"/>
      </patternFill>
    </fill>
    <fill>
      <patternFill patternType="solid">
        <fgColor rgb="FFC0C0C0"/>
        <bgColor rgb="FFBFBFBF"/>
      </patternFill>
    </fill>
    <fill>
      <patternFill patternType="solid">
        <fgColor rgb="FFF79646"/>
        <bgColor rgb="FFD99694"/>
      </patternFill>
    </fill>
    <fill>
      <patternFill patternType="solid">
        <fgColor rgb="FFD9D9D9"/>
        <bgColor rgb="FFDDD9C3"/>
      </patternFill>
    </fill>
    <fill>
      <patternFill patternType="solid">
        <fgColor rgb="FF99CCFF"/>
        <bgColor rgb="FF93CDDD"/>
      </patternFill>
    </fill>
    <fill>
      <patternFill patternType="solid">
        <fgColor rgb="FF77933C"/>
        <bgColor rgb="FF948A54"/>
      </patternFill>
    </fill>
    <fill>
      <patternFill patternType="solid">
        <fgColor rgb="FFD99694"/>
        <bgColor rgb="FFB3A2C7"/>
      </patternFill>
    </fill>
    <fill>
      <patternFill patternType="solid">
        <fgColor rgb="FF31859C"/>
        <bgColor rgb="FF0066CC"/>
      </patternFill>
    </fill>
    <fill>
      <patternFill patternType="solid">
        <fgColor rgb="FF948A54"/>
        <bgColor rgb="FF878787"/>
      </patternFill>
    </fill>
    <fill>
      <patternFill patternType="solid">
        <fgColor rgb="FFFF0000"/>
        <bgColor rgb="FFC00000"/>
      </patternFill>
    </fill>
    <fill>
      <patternFill patternType="solid">
        <fgColor rgb="FF785B97"/>
        <bgColor rgb="FF555555"/>
      </patternFill>
    </fill>
    <fill>
      <patternFill patternType="solid">
        <fgColor rgb="FFC4BD97"/>
        <bgColor rgb="FFBFBFBF"/>
      </patternFill>
    </fill>
    <fill>
      <patternFill patternType="solid">
        <fgColor rgb="FFE46C0A"/>
        <bgColor rgb="FFF79646"/>
      </patternFill>
    </fill>
    <fill>
      <patternFill patternType="solid">
        <fgColor rgb="FFFAC090"/>
        <bgColor rgb="FFE6B9B8"/>
      </patternFill>
    </fill>
    <fill>
      <patternFill patternType="solid">
        <fgColor rgb="FFC3D69B"/>
        <bgColor rgb="FFD7E4BD"/>
      </patternFill>
    </fill>
    <fill>
      <patternFill patternType="solid">
        <fgColor rgb="FFE6B9B8"/>
        <bgColor rgb="FFFAC090"/>
      </patternFill>
    </fill>
    <fill>
      <patternFill patternType="solid">
        <fgColor rgb="FF93CDDD"/>
        <bgColor rgb="FF99CCFF"/>
      </patternFill>
    </fill>
    <fill>
      <patternFill patternType="solid">
        <fgColor rgb="FFB1A0C7"/>
        <bgColor rgb="FFB3A2C7"/>
      </patternFill>
    </fill>
    <fill>
      <patternFill patternType="solid">
        <fgColor rgb="FFFDEADA"/>
        <bgColor rgb="FFEBF1DE"/>
      </patternFill>
    </fill>
    <fill>
      <patternFill patternType="solid">
        <fgColor rgb="FFFFFFFF"/>
        <bgColor rgb="FFEBF1DE"/>
      </patternFill>
    </fill>
    <fill>
      <patternFill patternType="solid">
        <fgColor rgb="FFEBF1DE"/>
        <bgColor rgb="FFFDEADA"/>
      </patternFill>
    </fill>
    <fill>
      <patternFill patternType="solid">
        <fgColor rgb="FFF2DCDB"/>
        <bgColor rgb="FFE6E0EC"/>
      </patternFill>
    </fill>
    <fill>
      <patternFill patternType="solid">
        <fgColor rgb="FFDBEEF4"/>
        <bgColor rgb="FFEBF1DE"/>
      </patternFill>
    </fill>
    <fill>
      <patternFill patternType="solid">
        <fgColor rgb="FFDDD9C3"/>
        <bgColor rgb="FFD9D9D9"/>
      </patternFill>
    </fill>
    <fill>
      <patternFill patternType="solid">
        <fgColor rgb="FFB3A2C7"/>
        <bgColor rgb="FFB1A0C7"/>
      </patternFill>
    </fill>
    <fill>
      <patternFill patternType="solid">
        <fgColor rgb="FFE6E0EC"/>
        <bgColor rgb="FFF2DCDB"/>
      </patternFill>
    </fill>
    <fill>
      <patternFill patternType="solid">
        <fgColor rgb="FFA6A6A6"/>
        <bgColor rgb="FFB1A0C7"/>
      </patternFill>
    </fill>
    <fill>
      <patternFill patternType="solid">
        <fgColor rgb="FFFFFF00"/>
        <bgColor rgb="FFFFC000"/>
      </patternFill>
    </fill>
    <fill>
      <patternFill patternType="solid">
        <fgColor rgb="FFD7E4BD"/>
        <bgColor rgb="FFDDD9C3"/>
      </patternFill>
    </fill>
    <fill>
      <patternFill patternType="solid">
        <fgColor rgb="FF00B050"/>
        <bgColor rgb="FF008000"/>
      </patternFill>
    </fill>
    <fill>
      <patternFill patternType="solid">
        <fgColor rgb="FF92D050"/>
        <bgColor rgb="FF98B855"/>
      </patternFill>
    </fill>
    <fill>
      <patternFill patternType="solid">
        <fgColor rgb="FFFFC000"/>
        <bgColor rgb="FFF79646"/>
      </patternFill>
    </fill>
  </fills>
  <borders count="82">
    <border diagonalUp="false" diagonalDown="false">
      <left/>
      <right/>
      <top/>
      <bottom/>
      <diagonal/>
    </border>
    <border diagonalUp="false" diagonalDown="false">
      <left style="medium"/>
      <right style="medium"/>
      <top style="medium"/>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medium"/>
      <right/>
      <top/>
      <bottom/>
      <diagonal/>
    </border>
    <border diagonalUp="false" diagonalDown="false">
      <left/>
      <right style="medium"/>
      <top/>
      <bottom/>
      <diagonal/>
    </border>
    <border diagonalUp="false" diagonalDown="false">
      <left style="medium"/>
      <right style="medium"/>
      <top style="medium"/>
      <bottom style="thin"/>
      <diagonal/>
    </border>
    <border diagonalUp="false" diagonalDown="false">
      <left/>
      <right style="medium"/>
      <top style="medium"/>
      <bottom/>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style="thin"/>
      <top style="thin"/>
      <bottom style="medium"/>
      <diagonal/>
    </border>
    <border diagonalUp="false" diagonalDown="false">
      <left style="thin"/>
      <right style="medium"/>
      <top style="thin"/>
      <bottom/>
      <diagonal/>
    </border>
    <border diagonalUp="false" diagonalDown="false">
      <left/>
      <right/>
      <top/>
      <bottom style="medium"/>
      <diagonal/>
    </border>
    <border diagonalUp="false" diagonalDown="false">
      <left style="thin"/>
      <right style="medium"/>
      <top style="thin"/>
      <bottom style="medium"/>
      <diagonal/>
    </border>
    <border diagonalUp="false" diagonalDown="false">
      <left style="medium"/>
      <right/>
      <top style="medium"/>
      <bottom/>
      <diagonal/>
    </border>
    <border diagonalUp="false" diagonalDown="false">
      <left style="medium"/>
      <right/>
      <top style="medium"/>
      <bottom style="thin"/>
      <diagonal/>
    </border>
    <border diagonalUp="false" diagonalDown="false">
      <left style="medium"/>
      <right style="thin"/>
      <top/>
      <bottom style="thin"/>
      <diagonal/>
    </border>
    <border diagonalUp="false" diagonalDown="false">
      <left style="thin"/>
      <right style="medium"/>
      <top style="medium"/>
      <bottom style="thin"/>
      <diagonal/>
    </border>
    <border diagonalUp="false" diagonalDown="false">
      <left style="medium"/>
      <right/>
      <top style="thin"/>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right style="medium"/>
      <top style="thin"/>
      <bottom style="thin"/>
      <diagonal/>
    </border>
    <border diagonalUp="false" diagonalDown="false">
      <left/>
      <right/>
      <top style="thin"/>
      <bottom style="thin"/>
      <diagonal/>
    </border>
    <border diagonalUp="false" diagonalDown="false">
      <left style="medium"/>
      <right style="medium"/>
      <top style="thin"/>
      <bottom style="thin"/>
      <diagonal/>
    </border>
    <border diagonalUp="false" diagonalDown="false">
      <left/>
      <right/>
      <top style="thin"/>
      <bottom/>
      <diagonal/>
    </border>
    <border diagonalUp="false" diagonalDown="false">
      <left style="medium"/>
      <right/>
      <top style="thin"/>
      <bottom/>
      <diagonal/>
    </border>
    <border diagonalUp="false" diagonalDown="false">
      <left style="medium"/>
      <right/>
      <top style="thin"/>
      <bottom style="medium"/>
      <diagonal/>
    </border>
    <border diagonalUp="false" diagonalDown="false">
      <left/>
      <right style="medium"/>
      <top style="thin"/>
      <bottom style="medium"/>
      <diagonal/>
    </border>
    <border diagonalUp="false" diagonalDown="false">
      <left/>
      <right/>
      <top style="thin"/>
      <bottom style="medium"/>
      <diagonal/>
    </border>
    <border diagonalUp="false" diagonalDown="false">
      <left style="medium"/>
      <right style="medium"/>
      <top style="thin"/>
      <bottom style="medium"/>
      <diagonal/>
    </border>
    <border diagonalUp="false" diagonalDown="false">
      <left style="medium"/>
      <right style="medium"/>
      <top/>
      <bottom style="medium"/>
      <diagonal/>
    </border>
    <border diagonalUp="false" diagonalDown="false">
      <left style="medium"/>
      <right style="medium"/>
      <top style="medium"/>
      <bottom/>
      <diagonal/>
    </border>
    <border diagonalUp="false" diagonalDown="false">
      <left/>
      <right/>
      <top style="medium"/>
      <bottom/>
      <diagonal/>
    </border>
    <border diagonalUp="false" diagonalDown="false">
      <left style="medium"/>
      <right/>
      <top/>
      <bottom style="thin"/>
      <diagonal/>
    </border>
    <border diagonalUp="false" diagonalDown="false">
      <left/>
      <right style="medium"/>
      <top/>
      <bottom style="thin"/>
      <diagonal/>
    </border>
    <border diagonalUp="false" diagonalDown="false">
      <left style="medium"/>
      <right style="medium"/>
      <top/>
      <bottom style="thin"/>
      <diagonal/>
    </border>
    <border diagonalUp="false" diagonalDown="false">
      <left style="medium"/>
      <right style="medium"/>
      <top/>
      <bottom/>
      <diagonal/>
    </border>
    <border diagonalUp="false" diagonalDown="false">
      <left style="medium"/>
      <right/>
      <top style="thin"/>
      <bottom style="double"/>
      <diagonal/>
    </border>
    <border diagonalUp="false" diagonalDown="false">
      <left/>
      <right style="medium"/>
      <top/>
      <bottom style="double"/>
      <diagonal/>
    </border>
    <border diagonalUp="false" diagonalDown="false">
      <left/>
      <right style="medium"/>
      <top style="thin"/>
      <bottom style="double"/>
      <diagonal/>
    </border>
    <border diagonalUp="false" diagonalDown="false">
      <left style="medium"/>
      <right style="medium"/>
      <top style="thin"/>
      <bottom style="double"/>
      <diagonal/>
    </border>
    <border diagonalUp="false" diagonalDown="false">
      <left style="medium"/>
      <right style="medium"/>
      <top style="double"/>
      <bottom style="medium"/>
      <diagonal/>
    </border>
    <border diagonalUp="false" diagonalDown="false">
      <left style="medium"/>
      <right style="medium"/>
      <top style="double"/>
      <bottom/>
      <diagonal/>
    </border>
    <border diagonalUp="false" diagonalDown="false">
      <left/>
      <right style="medium"/>
      <top/>
      <bottom style="medium"/>
      <diagonal/>
    </border>
    <border diagonalUp="false" diagonalDown="false">
      <left style="medium"/>
      <right style="medium"/>
      <top style="thin"/>
      <bottom/>
      <diagonal/>
    </border>
    <border diagonalUp="false" diagonalDown="false">
      <left/>
      <right style="thin"/>
      <top style="thin"/>
      <bottom style="thin"/>
      <diagonal/>
    </border>
    <border diagonalUp="false" diagonalDown="false">
      <left style="medium"/>
      <right/>
      <top/>
      <bottom style="medium"/>
      <diagonal/>
    </border>
    <border diagonalUp="false" diagonalDown="false">
      <left/>
      <right style="medium"/>
      <top style="thin"/>
      <bottom/>
      <diagonal/>
    </border>
    <border diagonalUp="false" diagonalDown="false">
      <left style="medium"/>
      <right style="medium"/>
      <top/>
      <bottom style="double"/>
      <diagonal/>
    </border>
    <border diagonalUp="false" diagonalDown="false">
      <left style="medium"/>
      <right/>
      <top/>
      <bottom style="double"/>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thin"/>
      <right/>
      <top style="medium"/>
      <bottom style="medium"/>
      <diagonal/>
    </border>
    <border diagonalUp="false" diagonalDown="false">
      <left style="medium"/>
      <right style="thin"/>
      <top style="medium"/>
      <bottom style="medium"/>
      <diagonal/>
    </border>
    <border diagonalUp="false" diagonalDown="false">
      <left style="thin"/>
      <right style="thin"/>
      <top/>
      <bottom style="medium"/>
      <diagonal/>
    </border>
    <border diagonalUp="false" diagonalDown="false">
      <left style="thin"/>
      <right style="medium"/>
      <top/>
      <bottom style="medium"/>
      <diagonal/>
    </border>
    <border diagonalUp="false" diagonalDown="false">
      <left style="medium"/>
      <right style="thin"/>
      <top/>
      <bottom style="medium"/>
      <diagonal/>
    </border>
    <border diagonalUp="false" diagonalDown="false">
      <left style="thin"/>
      <right style="thin"/>
      <top style="medium"/>
      <bottom style="medium"/>
      <diagonal/>
    </border>
    <border diagonalUp="false" diagonalDown="false">
      <left style="thin"/>
      <right/>
      <top/>
      <bottom style="medium"/>
      <diagonal/>
    </border>
    <border diagonalUp="false" diagonalDown="false">
      <left style="thin"/>
      <right style="thin"/>
      <top/>
      <bottom style="thin"/>
      <diagonal/>
    </border>
    <border diagonalUp="false" diagonalDown="false">
      <left style="thin"/>
      <right style="thin"/>
      <top style="medium"/>
      <bottom style="thin"/>
      <diagonal/>
    </border>
    <border diagonalUp="false" diagonalDown="false">
      <left/>
      <right style="thin"/>
      <top style="medium"/>
      <bottom style="thin"/>
      <diagonal/>
    </border>
    <border diagonalUp="false" diagonalDown="false">
      <left style="thin"/>
      <right style="thin"/>
      <top style="thin"/>
      <bottom/>
      <diagonal/>
    </border>
    <border diagonalUp="false" diagonalDown="false">
      <left style="thin"/>
      <right style="medium"/>
      <top style="medium"/>
      <bottom style="medium"/>
      <diagonal/>
    </border>
    <border diagonalUp="false" diagonalDown="false">
      <left style="medium"/>
      <right style="thin"/>
      <top style="medium"/>
      <bottom style="thin"/>
      <diagonal/>
    </border>
    <border diagonalUp="false" diagonalDown="false">
      <left/>
      <right style="thin"/>
      <top style="thin"/>
      <bottom style="medium"/>
      <diagonal/>
    </border>
    <border diagonalUp="false" diagonalDown="false">
      <left style="thin"/>
      <right/>
      <top/>
      <bottom style="thin"/>
      <diagonal/>
    </border>
    <border diagonalUp="false" diagonalDown="false">
      <left/>
      <right/>
      <top/>
      <bottom style="thin"/>
      <diagonal/>
    </border>
    <border diagonalUp="false" diagonalDown="false">
      <left style="thin"/>
      <right style="thin"/>
      <top/>
      <bottom/>
      <diagonal/>
    </border>
    <border diagonalUp="false" diagonalDown="false">
      <left/>
      <right style="thin"/>
      <top style="thin"/>
      <bottom/>
      <diagonal/>
    </border>
    <border diagonalUp="false" diagonalDown="false">
      <left style="thin"/>
      <right/>
      <top style="thin"/>
      <bottom style="thin"/>
      <diagonal/>
    </border>
    <border diagonalUp="false" diagonalDown="false">
      <left style="thin"/>
      <right/>
      <top style="medium"/>
      <bottom/>
      <diagonal/>
    </border>
    <border diagonalUp="false" diagonalDown="false">
      <left/>
      <right style="thin"/>
      <top/>
      <bottom style="thin"/>
      <diagonal/>
    </border>
    <border diagonalUp="false" diagonalDown="false">
      <left/>
      <right style="thin"/>
      <top style="medium"/>
      <bottom style="medium"/>
      <diagonal/>
    </border>
    <border diagonalUp="false" diagonalDown="false">
      <left style="thin"/>
      <right style="thin"/>
      <top style="medium"/>
      <bottom/>
      <diagonal/>
    </border>
    <border diagonalUp="false" diagonalDown="false">
      <left style="thin"/>
      <right/>
      <top style="medium"/>
      <bottom style="thin"/>
      <diagonal/>
    </border>
    <border diagonalUp="false" diagonalDown="false">
      <left style="thin"/>
      <right/>
      <top style="thin"/>
      <bottom/>
      <diagonal/>
    </border>
    <border diagonalUp="false" diagonalDown="false">
      <left/>
      <right style="thin"/>
      <top/>
      <bottom style="medium"/>
      <diagonal/>
    </border>
    <border diagonalUp="false" diagonalDown="false">
      <left style="thin"/>
      <right style="medium"/>
      <top/>
      <bottom/>
      <diagonal/>
    </border>
    <border diagonalUp="false" diagonalDown="false">
      <left style="medium"/>
      <right style="thin"/>
      <top/>
      <bottom/>
      <diagonal/>
    </border>
    <border diagonalUp="false" diagonalDown="false">
      <left style="thin"/>
      <right style="medium"/>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1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false" indent="0" shrinkToFit="false"/>
      <protection locked="true" hidden="false"/>
    </xf>
    <xf numFmtId="164" fontId="6" fillId="2" borderId="2" xfId="0" applyFont="true" applyBorder="true" applyAlignment="true" applyProtection="true">
      <alignment horizontal="general" vertical="center" textRotation="0" wrapText="false" indent="0" shrinkToFit="false"/>
      <protection locked="true" hidden="false"/>
    </xf>
    <xf numFmtId="164" fontId="7" fillId="2" borderId="3" xfId="0" applyFont="true" applyBorder="true" applyAlignment="true" applyProtection="true">
      <alignment horizontal="general" vertical="center" textRotation="0" wrapText="false" indent="0" shrinkToFit="false"/>
      <protection locked="true" hidden="false"/>
    </xf>
    <xf numFmtId="164" fontId="8" fillId="0" borderId="0" xfId="0" applyFont="true" applyBorder="false" applyAlignment="false" applyProtection="true">
      <alignment horizontal="general" vertical="bottom" textRotation="0" wrapText="false" indent="0" shrinkToFit="false"/>
      <protection locked="false" hidden="false"/>
    </xf>
    <xf numFmtId="164" fontId="9" fillId="0" borderId="4" xfId="0" applyFont="true" applyBorder="true" applyAlignment="true" applyProtection="true">
      <alignment horizontal="left" vertical="center"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true" hidden="false"/>
    </xf>
    <xf numFmtId="164" fontId="0" fillId="2" borderId="5" xfId="0" applyFont="false" applyBorder="true" applyAlignment="false" applyProtection="tru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7" fillId="2" borderId="2" xfId="0" applyFont="true" applyBorder="true" applyAlignment="false" applyProtection="true">
      <alignment horizontal="general" vertical="bottom" textRotation="0" wrapText="false" indent="0" shrinkToFit="false"/>
      <protection locked="true" hidden="false"/>
    </xf>
    <xf numFmtId="164" fontId="10" fillId="0" borderId="4" xfId="0" applyFont="true" applyBorder="true" applyAlignment="true" applyProtection="true">
      <alignment horizontal="left" vertical="bottom" textRotation="0" wrapText="false" indent="0" shrinkToFit="false"/>
      <protection locked="false" hidden="false"/>
    </xf>
    <xf numFmtId="164" fontId="7" fillId="3" borderId="1" xfId="0" applyFont="true" applyBorder="true" applyAlignment="true" applyProtection="true">
      <alignment horizontal="left" vertical="center" textRotation="0" wrapText="false" indent="0" shrinkToFit="false"/>
      <protection locked="true" hidden="false"/>
    </xf>
    <xf numFmtId="165" fontId="7" fillId="0" borderId="4" xfId="0" applyFont="true" applyBorder="true" applyAlignment="true" applyProtection="true">
      <alignment horizontal="center" vertical="center" textRotation="0" wrapText="false" indent="0" shrinkToFit="false"/>
      <protection locked="fals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11" fillId="0" borderId="0" xfId="0" applyFont="true" applyBorder="fals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7" fillId="3" borderId="2" xfId="0" applyFont="true" applyBorder="true" applyAlignment="true" applyProtection="true">
      <alignment horizontal="left" vertical="center" textRotation="0" wrapText="false" indent="0" shrinkToFit="false"/>
      <protection locked="true" hidden="false"/>
    </xf>
    <xf numFmtId="164" fontId="7" fillId="3" borderId="7" xfId="0" applyFont="true" applyBorder="true" applyAlignment="true" applyProtection="true">
      <alignment horizontal="center" vertical="bottom" textRotation="0" wrapText="false" indent="0" shrinkToFit="false"/>
      <protection locked="true" hidden="false"/>
    </xf>
    <xf numFmtId="164" fontId="7" fillId="3" borderId="8" xfId="0" applyFont="true" applyBorder="true" applyAlignment="true" applyProtection="true">
      <alignment horizontal="center" vertical="center" textRotation="0" wrapText="false" indent="0" shrinkToFit="false"/>
      <protection locked="true" hidden="false"/>
    </xf>
    <xf numFmtId="164" fontId="12" fillId="3" borderId="9" xfId="0" applyFont="true" applyBorder="true" applyAlignment="true" applyProtection="true">
      <alignment horizontal="right" vertical="bottom" textRotation="0" wrapText="false" indent="0" shrinkToFit="false"/>
      <protection locked="true" hidden="false"/>
    </xf>
    <xf numFmtId="166" fontId="12" fillId="3" borderId="10" xfId="0" applyFont="true" applyBorder="true" applyAlignment="true" applyProtection="true">
      <alignment horizontal="left" vertical="bottom" textRotation="0" wrapText="false" indent="0" shrinkToFit="false"/>
      <protection locked="true" hidden="false"/>
    </xf>
    <xf numFmtId="164" fontId="7" fillId="3" borderId="11" xfId="0" applyFont="true" applyBorder="true" applyAlignment="true" applyProtection="true">
      <alignment horizontal="center" vertical="center" textRotation="0" wrapText="false" indent="0" shrinkToFit="false"/>
      <protection locked="true" hidden="false"/>
    </xf>
    <xf numFmtId="164" fontId="7" fillId="3" borderId="12" xfId="0" applyFont="true" applyBorder="true" applyAlignment="true" applyProtection="true">
      <alignment horizontal="center" vertical="center" textRotation="0" wrapText="false" indent="0" shrinkToFit="false"/>
      <protection locked="true" hidden="false"/>
    </xf>
    <xf numFmtId="164" fontId="12" fillId="3" borderId="13" xfId="0" applyFont="true" applyBorder="true" applyAlignment="true" applyProtection="true">
      <alignment horizontal="center" vertical="bottom" textRotation="0" wrapText="false" indent="0" shrinkToFit="false"/>
      <protection locked="true" hidden="false"/>
    </xf>
    <xf numFmtId="164" fontId="12" fillId="3" borderId="14" xfId="0" applyFont="true" applyBorder="true" applyAlignment="true" applyProtection="true">
      <alignment horizontal="center" vertical="center" textRotation="0" wrapText="false" indent="0" shrinkToFit="false"/>
      <protection locked="true" hidden="false"/>
    </xf>
    <xf numFmtId="164" fontId="7" fillId="3" borderId="15" xfId="0" applyFont="true" applyBorder="true" applyAlignment="true" applyProtection="true">
      <alignment horizontal="center" vertical="bottom" textRotation="0" wrapText="false" indent="0" shrinkToFit="false"/>
      <protection locked="true" hidden="false"/>
    </xf>
    <xf numFmtId="167" fontId="13" fillId="4" borderId="16" xfId="0" applyFont="true" applyBorder="true" applyAlignment="true" applyProtection="true">
      <alignment horizontal="left" vertical="center" textRotation="0" wrapText="false" indent="0" shrinkToFit="false"/>
      <protection locked="true" hidden="false"/>
    </xf>
    <xf numFmtId="167" fontId="14" fillId="5" borderId="17" xfId="0" applyFont="true" applyBorder="true" applyAlignment="true" applyProtection="true">
      <alignment horizontal="center" vertical="center" textRotation="0" wrapText="false" indent="0" shrinkToFit="false"/>
      <protection locked="true" hidden="false"/>
    </xf>
    <xf numFmtId="168" fontId="0" fillId="5" borderId="18" xfId="0" applyFont="false" applyBorder="true" applyAlignment="true" applyProtection="true">
      <alignment horizontal="center" vertical="center" textRotation="0" wrapText="false" indent="0" shrinkToFit="false"/>
      <protection locked="true" hidden="false"/>
    </xf>
    <xf numFmtId="167" fontId="7" fillId="5" borderId="10" xfId="0" applyFont="true" applyBorder="true" applyAlignment="true" applyProtection="true">
      <alignment horizontal="center" vertical="center" textRotation="0" wrapText="false" indent="0" shrinkToFit="false"/>
      <protection locked="true" hidden="false"/>
    </xf>
    <xf numFmtId="167" fontId="12" fillId="6" borderId="9" xfId="0" applyFont="true" applyBorder="true" applyAlignment="true" applyProtection="true">
      <alignment horizontal="center" vertical="center" textRotation="0" wrapText="false" indent="0" shrinkToFit="false"/>
      <protection locked="true" hidden="false"/>
    </xf>
    <xf numFmtId="168" fontId="12" fillId="2" borderId="7" xfId="0" applyFont="true" applyBorder="true" applyAlignment="true" applyProtection="true">
      <alignment horizontal="center" vertical="center" textRotation="0" wrapText="false" indent="0" shrinkToFit="false"/>
      <protection locked="true" hidden="false"/>
    </xf>
    <xf numFmtId="167" fontId="0" fillId="6" borderId="16" xfId="0" applyFont="false" applyBorder="true" applyAlignment="true" applyProtection="true">
      <alignment horizontal="center" vertical="bottom" textRotation="0" wrapText="false" indent="0" shrinkToFit="false"/>
      <protection locked="true" hidden="false"/>
    </xf>
    <xf numFmtId="167" fontId="13" fillId="7" borderId="19" xfId="0" applyFont="true" applyBorder="true" applyAlignment="true" applyProtection="true">
      <alignment horizontal="left" vertical="center" textRotation="0" wrapText="false" indent="0" shrinkToFit="false"/>
      <protection locked="true" hidden="false"/>
    </xf>
    <xf numFmtId="167" fontId="14" fillId="5" borderId="20" xfId="0" applyFont="true" applyBorder="true" applyAlignment="true" applyProtection="true">
      <alignment horizontal="center" vertical="center" textRotation="0" wrapText="false" indent="0" shrinkToFit="false"/>
      <protection locked="true" hidden="false"/>
    </xf>
    <xf numFmtId="168" fontId="0" fillId="5" borderId="21" xfId="0" applyFont="false" applyBorder="true" applyAlignment="true" applyProtection="true">
      <alignment horizontal="center" vertical="center" textRotation="0" wrapText="false" indent="0" shrinkToFit="false"/>
      <protection locked="true" hidden="false"/>
    </xf>
    <xf numFmtId="167" fontId="7" fillId="5" borderId="22" xfId="0" applyFont="true" applyBorder="true" applyAlignment="true" applyProtection="true">
      <alignment horizontal="center" vertical="center" textRotation="0" wrapText="false" indent="0" shrinkToFit="false"/>
      <protection locked="true" hidden="false"/>
    </xf>
    <xf numFmtId="167" fontId="12" fillId="6" borderId="23" xfId="0" applyFont="true" applyBorder="true" applyAlignment="true" applyProtection="true">
      <alignment horizontal="center" vertical="center" textRotation="0" wrapText="false" indent="0" shrinkToFit="false"/>
      <protection locked="true" hidden="false"/>
    </xf>
    <xf numFmtId="168" fontId="12" fillId="2" borderId="24" xfId="0" applyFont="true" applyBorder="true" applyAlignment="true" applyProtection="true">
      <alignment horizontal="center" vertical="center" textRotation="0" wrapText="false" indent="0" shrinkToFit="false"/>
      <protection locked="true" hidden="false"/>
    </xf>
    <xf numFmtId="167" fontId="0" fillId="6" borderId="19" xfId="0" applyFont="false" applyBorder="true" applyAlignment="true" applyProtection="true">
      <alignment horizontal="center" vertical="bottom" textRotation="0" wrapText="false" indent="0" shrinkToFit="false"/>
      <protection locked="true" hidden="false"/>
    </xf>
    <xf numFmtId="167" fontId="13" fillId="8" borderId="19" xfId="0" applyFont="true" applyBorder="true" applyAlignment="true" applyProtection="true">
      <alignment horizontal="left" vertical="center" textRotation="0" wrapText="false" indent="0" shrinkToFit="false"/>
      <protection locked="true" hidden="false"/>
    </xf>
    <xf numFmtId="167" fontId="13" fillId="9" borderId="19" xfId="0" applyFont="true" applyBorder="true" applyAlignment="true" applyProtection="true">
      <alignment horizontal="left" vertical="center" textRotation="0" wrapText="false" indent="0" shrinkToFit="false"/>
      <protection locked="true" hidden="false"/>
    </xf>
    <xf numFmtId="167" fontId="13" fillId="10" borderId="24" xfId="0" applyFont="true" applyBorder="true" applyAlignment="true" applyProtection="true">
      <alignment horizontal="left" vertical="center" textRotation="0" wrapText="false" indent="0" shrinkToFit="false"/>
      <protection locked="true" hidden="false"/>
    </xf>
    <xf numFmtId="168" fontId="0" fillId="5" borderId="12" xfId="0" applyFont="false" applyBorder="true" applyAlignment="true" applyProtection="true">
      <alignment horizontal="center" vertical="center" textRotation="0" wrapText="false" indent="0" shrinkToFit="false"/>
      <protection locked="true" hidden="false"/>
    </xf>
    <xf numFmtId="167" fontId="12" fillId="11" borderId="25" xfId="0" applyFont="true" applyBorder="true" applyAlignment="true" applyProtection="true">
      <alignment horizontal="center" vertical="center" textRotation="0" wrapText="false" indent="0" shrinkToFit="false"/>
      <protection locked="true" hidden="false"/>
    </xf>
    <xf numFmtId="164" fontId="0" fillId="6" borderId="26" xfId="0" applyFont="false" applyBorder="true" applyAlignment="true" applyProtection="true">
      <alignment horizontal="center" vertical="bottom" textRotation="0" wrapText="false" indent="0" shrinkToFit="false"/>
      <protection locked="true" hidden="false"/>
    </xf>
    <xf numFmtId="167" fontId="13" fillId="12" borderId="27" xfId="0" applyFont="true" applyBorder="true" applyAlignment="true" applyProtection="true">
      <alignment horizontal="left" vertical="center" textRotation="0" wrapText="false" indent="0" shrinkToFit="false"/>
      <protection locked="true" hidden="false"/>
    </xf>
    <xf numFmtId="167" fontId="14" fillId="5" borderId="11" xfId="0" applyFont="true" applyBorder="true" applyAlignment="true" applyProtection="true">
      <alignment horizontal="center" vertical="center" textRotation="0" wrapText="false" indent="0" shrinkToFit="false"/>
      <protection locked="true" hidden="false"/>
    </xf>
    <xf numFmtId="168" fontId="0" fillId="5" borderId="14" xfId="0" applyFont="false" applyBorder="true" applyAlignment="true" applyProtection="true">
      <alignment horizontal="center" vertical="center" textRotation="0" wrapText="false" indent="0" shrinkToFit="false"/>
      <protection locked="true" hidden="false"/>
    </xf>
    <xf numFmtId="167" fontId="7" fillId="5" borderId="28" xfId="0" applyFont="true" applyBorder="true" applyAlignment="true" applyProtection="true">
      <alignment horizontal="center" vertical="center" textRotation="0" wrapText="false" indent="0" shrinkToFit="false"/>
      <protection locked="true" hidden="false"/>
    </xf>
    <xf numFmtId="167" fontId="12" fillId="6" borderId="29" xfId="0" applyFont="true" applyBorder="true" applyAlignment="true" applyProtection="true">
      <alignment horizontal="center" vertical="center" textRotation="0" wrapText="false" indent="0" shrinkToFit="false"/>
      <protection locked="true" hidden="false"/>
    </xf>
    <xf numFmtId="168" fontId="12" fillId="2" borderId="30" xfId="0" applyFont="true" applyBorder="true" applyAlignment="true" applyProtection="true">
      <alignment horizontal="center" vertical="center" textRotation="0" wrapText="false" indent="0" shrinkToFit="false"/>
      <protection locked="true" hidden="false"/>
    </xf>
    <xf numFmtId="167" fontId="0" fillId="6" borderId="27" xfId="0" applyFont="false" applyBorder="true" applyAlignment="true" applyProtection="true">
      <alignment horizontal="center" vertical="bottom" textRotation="0" wrapText="false" indent="0" shrinkToFit="false"/>
      <protection locked="true" hidden="false"/>
    </xf>
    <xf numFmtId="164" fontId="0" fillId="0" borderId="5" xfId="0" applyFont="fals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7" fontId="0" fillId="0" borderId="31" xfId="0" applyFont="false" applyBorder="true" applyAlignment="true" applyProtection="true">
      <alignment horizontal="center" vertical="bottom" textRotation="0" wrapText="false" indent="0" shrinkToFit="false"/>
      <protection locked="true" hidden="false"/>
    </xf>
    <xf numFmtId="164" fontId="7" fillId="3" borderId="1" xfId="0" applyFont="true" applyBorder="true" applyAlignment="true" applyProtection="true">
      <alignment horizontal="left" vertical="bottom" textRotation="0" wrapText="false" indent="0" shrinkToFit="false"/>
      <protection locked="true" hidden="false"/>
    </xf>
    <xf numFmtId="164" fontId="15" fillId="0" borderId="1" xfId="0" applyFont="true" applyBorder="true" applyAlignment="true" applyProtection="true">
      <alignment horizontal="left" vertical="top" textRotation="0" wrapText="true" indent="0" shrinkToFit="false"/>
      <protection locked="false" hidden="false"/>
    </xf>
    <xf numFmtId="164" fontId="7" fillId="3" borderId="1" xfId="0" applyFont="true" applyBorder="true" applyAlignment="true" applyProtection="true">
      <alignment horizontal="center" vertical="bottom" textRotation="0" wrapText="false" indent="0" shrinkToFit="false"/>
      <protection locked="true" hidden="false"/>
    </xf>
    <xf numFmtId="164" fontId="0" fillId="0" borderId="32" xfId="0" applyFont="false" applyBorder="true" applyAlignment="true" applyProtection="true">
      <alignment horizontal="general" vertical="top" textRotation="0" wrapText="false" indent="0" shrinkToFit="false"/>
      <protection locked="false" hidden="false"/>
    </xf>
    <xf numFmtId="168" fontId="0" fillId="0" borderId="0" xfId="0" applyFont="false" applyBorder="false" applyAlignment="true" applyProtection="true">
      <alignment horizontal="center" vertical="bottom" textRotation="0" wrapText="false" indent="0" shrinkToFit="false"/>
      <protection locked="true" hidden="false"/>
    </xf>
    <xf numFmtId="167" fontId="18" fillId="2" borderId="1" xfId="0" applyFont="true" applyBorder="true" applyAlignment="true" applyProtection="true">
      <alignment horizontal="left" vertical="bottom" textRotation="0" wrapText="false" indent="0" shrinkToFit="false"/>
      <protection locked="true" hidden="false"/>
    </xf>
    <xf numFmtId="164" fontId="7" fillId="2" borderId="2" xfId="0" applyFont="true" applyBorder="true" applyAlignment="true" applyProtection="true">
      <alignment horizontal="center" vertical="center" textRotation="0" wrapText="false" indent="0" shrinkToFit="false"/>
      <protection locked="true" hidden="false"/>
    </xf>
    <xf numFmtId="167" fontId="9" fillId="2" borderId="4" xfId="0" applyFont="true" applyBorder="true" applyAlignment="true" applyProtection="true">
      <alignment horizontal="center" vertical="center" textRotation="0" wrapText="false" indent="0" shrinkToFit="false"/>
      <protection locked="true" hidden="false"/>
    </xf>
    <xf numFmtId="164" fontId="7" fillId="2" borderId="2" xfId="0" applyFont="true" applyBorder="true" applyAlignment="true" applyProtection="true">
      <alignment horizontal="left" vertical="center" textRotation="0" wrapText="false" indent="0" shrinkToFit="false"/>
      <protection locked="true" hidden="false"/>
    </xf>
    <xf numFmtId="165" fontId="7" fillId="2" borderId="4" xfId="0" applyFont="true" applyBorder="true" applyAlignment="true" applyProtection="true">
      <alignment horizontal="left" vertical="center" textRotation="0" wrapText="false" indent="0" shrinkToFit="false"/>
      <protection locked="true" hidden="false"/>
    </xf>
    <xf numFmtId="164" fontId="7" fillId="13" borderId="32" xfId="0" applyFont="true" applyBorder="tru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4" fontId="7" fillId="3" borderId="2" xfId="0" applyFont="true" applyBorder="true" applyAlignment="true" applyProtection="true">
      <alignment horizontal="center" vertical="center" textRotation="0" wrapText="false" indent="0" shrinkToFit="false"/>
      <protection locked="true" hidden="false"/>
    </xf>
    <xf numFmtId="168" fontId="15" fillId="2" borderId="2" xfId="0" applyFont="true" applyBorder="true" applyAlignment="true" applyProtection="true">
      <alignment horizontal="center" vertical="center" textRotation="0" wrapText="false" indent="0" shrinkToFit="false"/>
      <protection locked="true" hidden="false"/>
    </xf>
    <xf numFmtId="164" fontId="15" fillId="3" borderId="1" xfId="0" applyFont="true" applyBorder="true" applyAlignment="true" applyProtection="true">
      <alignment horizontal="center" vertical="center" textRotation="0" wrapText="false" indent="0" shrinkToFit="false"/>
      <protection locked="true" hidden="false"/>
    </xf>
    <xf numFmtId="164" fontId="7" fillId="3" borderId="1" xfId="0" applyFont="true" applyBorder="true" applyAlignment="true" applyProtection="true">
      <alignment horizontal="center" vertical="center" textRotation="0" wrapText="false" indent="0" shrinkToFit="false"/>
      <protection locked="true" hidden="false"/>
    </xf>
    <xf numFmtId="164" fontId="7" fillId="3" borderId="3" xfId="0" applyFont="true" applyBorder="true" applyAlignment="true" applyProtection="true">
      <alignment horizontal="center" vertical="center" textRotation="0" wrapText="false" indent="0" shrinkToFit="false"/>
      <protection locked="true" hidden="false"/>
    </xf>
    <xf numFmtId="164" fontId="7" fillId="3" borderId="4" xfId="0" applyFont="true" applyBorder="true" applyAlignment="true" applyProtection="true">
      <alignment horizontal="center" vertical="center" textRotation="0" wrapText="false" indent="0" shrinkToFit="false"/>
      <protection locked="true" hidden="false"/>
    </xf>
    <xf numFmtId="166" fontId="7" fillId="13" borderId="31" xfId="0" applyFont="true" applyBorder="true" applyAlignment="true" applyProtection="true">
      <alignment horizontal="center" vertical="center" textRotation="0" wrapText="false" indent="0" shrinkToFit="false"/>
      <protection locked="false" hidden="false"/>
    </xf>
    <xf numFmtId="167" fontId="7" fillId="0" borderId="0" xfId="0" applyFont="true" applyBorder="false" applyAlignment="true" applyProtection="true">
      <alignment horizontal="center" vertical="center" textRotation="0" wrapText="false" indent="0" shrinkToFit="false"/>
      <protection locked="true" hidden="false"/>
    </xf>
    <xf numFmtId="168" fontId="15" fillId="13" borderId="31" xfId="0" applyFont="true" applyBorder="true" applyAlignment="true" applyProtection="true">
      <alignment horizontal="center" vertical="center" textRotation="0" wrapText="false" indent="0" shrinkToFit="false"/>
      <protection locked="true" hidden="false"/>
    </xf>
    <xf numFmtId="164" fontId="15" fillId="13" borderId="31" xfId="0" applyFont="true" applyBorder="true" applyAlignment="true" applyProtection="true">
      <alignment horizontal="center" vertical="center" textRotation="0" wrapText="false" indent="0" shrinkToFit="fals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7" fontId="7" fillId="14" borderId="2" xfId="0" applyFont="true" applyBorder="true" applyAlignment="true" applyProtection="true">
      <alignment horizontal="general" vertical="center" textRotation="0" wrapText="false" indent="0" shrinkToFit="false"/>
      <protection locked="true" hidden="false"/>
    </xf>
    <xf numFmtId="164" fontId="7" fillId="14" borderId="33" xfId="0" applyFont="true" applyBorder="true" applyAlignment="true" applyProtection="true">
      <alignment horizontal="general" vertical="center" textRotation="0" wrapText="false" indent="0" shrinkToFit="false"/>
      <protection locked="true" hidden="false"/>
    </xf>
    <xf numFmtId="164" fontId="7" fillId="14" borderId="3" xfId="0" applyFont="true" applyBorder="true" applyAlignment="true" applyProtection="true">
      <alignment horizontal="general" vertical="center" textRotation="0" wrapText="false" indent="0" shrinkToFit="false"/>
      <protection locked="true" hidden="false"/>
    </xf>
    <xf numFmtId="164" fontId="7" fillId="14" borderId="4" xfId="0" applyFont="true" applyBorder="true" applyAlignment="true" applyProtection="true">
      <alignment horizontal="general" vertical="center" textRotation="0" wrapText="false" indent="0" shrinkToFit="false"/>
      <protection locked="true" hidden="false"/>
    </xf>
    <xf numFmtId="167" fontId="15" fillId="15" borderId="34" xfId="0" applyFont="true" applyBorder="true" applyAlignment="true" applyProtection="true">
      <alignment horizontal="left" vertical="center" textRotation="0" wrapText="false" indent="0" shrinkToFit="false"/>
      <protection locked="true" hidden="false"/>
    </xf>
    <xf numFmtId="168" fontId="15" fillId="5" borderId="16" xfId="0" applyFont="true" applyBorder="true" applyAlignment="true" applyProtection="true">
      <alignment horizontal="center" vertical="center" textRotation="0" wrapText="false" indent="0" shrinkToFit="false"/>
      <protection locked="true" hidden="false"/>
    </xf>
    <xf numFmtId="167" fontId="15" fillId="5" borderId="7" xfId="0" applyFont="true" applyBorder="true" applyAlignment="true" applyProtection="true">
      <alignment horizontal="center" vertical="center" textRotation="0" wrapText="false" indent="0" shrinkToFit="false"/>
      <protection locked="true" hidden="false"/>
    </xf>
    <xf numFmtId="167" fontId="15" fillId="5" borderId="8" xfId="0" applyFont="true" applyBorder="true" applyAlignment="true" applyProtection="true">
      <alignment horizontal="center" vertical="center" textRotation="0" wrapText="false" indent="0" shrinkToFit="false"/>
      <protection locked="true" hidden="false"/>
    </xf>
    <xf numFmtId="164" fontId="19" fillId="0" borderId="10" xfId="0" applyFont="true" applyBorder="true" applyAlignment="true" applyProtection="true">
      <alignment horizontal="left" vertical="center" textRotation="0" wrapText="true" indent="0" shrinkToFit="false"/>
      <protection locked="false" hidden="false"/>
    </xf>
    <xf numFmtId="164" fontId="19" fillId="0" borderId="35" xfId="0" applyFont="true" applyBorder="true" applyAlignment="true" applyProtection="true">
      <alignment horizontal="left" vertical="center" textRotation="0" wrapText="true" indent="0" shrinkToFit="false"/>
      <protection locked="false" hidden="false"/>
    </xf>
    <xf numFmtId="168" fontId="15" fillId="0" borderId="36" xfId="0" applyFont="true" applyBorder="true" applyAlignment="true" applyProtection="true">
      <alignment horizontal="center" vertical="center" textRotation="0" wrapText="false" indent="0" shrinkToFit="false"/>
      <protection locked="false" hidden="false"/>
    </xf>
    <xf numFmtId="167" fontId="15" fillId="3" borderId="36" xfId="0" applyFont="true" applyBorder="true" applyAlignment="true" applyProtection="true">
      <alignment horizontal="center" vertical="center" textRotation="0" wrapText="false" indent="0" shrinkToFit="false"/>
      <protection locked="true" hidden="false"/>
    </xf>
    <xf numFmtId="164" fontId="15" fillId="0" borderId="0" xfId="0" applyFont="true" applyBorder="false" applyAlignment="true" applyProtection="true">
      <alignment horizontal="left" vertical="center" textRotation="0" wrapText="false" indent="0" shrinkToFit="false"/>
      <protection locked="true" hidden="false"/>
    </xf>
    <xf numFmtId="167" fontId="15" fillId="15" borderId="19" xfId="0" applyFont="true" applyBorder="true" applyAlignment="true" applyProtection="true">
      <alignment horizontal="left" vertical="center" textRotation="0" wrapText="false" indent="0" shrinkToFit="false"/>
      <protection locked="true" hidden="false"/>
    </xf>
    <xf numFmtId="168" fontId="15" fillId="5" borderId="19" xfId="0" applyFont="true" applyBorder="true" applyAlignment="true" applyProtection="true">
      <alignment horizontal="center" vertical="center" textRotation="0" wrapText="false" indent="0" shrinkToFit="false"/>
      <protection locked="true" hidden="false"/>
    </xf>
    <xf numFmtId="167" fontId="15" fillId="5" borderId="37" xfId="0" applyFont="true" applyBorder="true" applyAlignment="true" applyProtection="true">
      <alignment horizontal="center" vertical="center" textRotation="0" wrapText="false" indent="0" shrinkToFit="false"/>
      <protection locked="true" hidden="false"/>
    </xf>
    <xf numFmtId="167" fontId="15" fillId="5" borderId="22" xfId="0" applyFont="true" applyBorder="true" applyAlignment="true" applyProtection="true">
      <alignment horizontal="center" vertical="center" textRotation="0" wrapText="false" indent="0" shrinkToFit="false"/>
      <protection locked="true" hidden="false"/>
    </xf>
    <xf numFmtId="164" fontId="19" fillId="0" borderId="22" xfId="0" applyFont="true" applyBorder="true" applyAlignment="true" applyProtection="true">
      <alignment horizontal="left" vertical="center" textRotation="0" wrapText="true" indent="0" shrinkToFit="false"/>
      <protection locked="false" hidden="false"/>
    </xf>
    <xf numFmtId="168" fontId="15" fillId="0" borderId="24" xfId="0" applyFont="true" applyBorder="true" applyAlignment="true" applyProtection="true">
      <alignment horizontal="center" vertical="center" textRotation="0" wrapText="false" indent="0" shrinkToFit="false"/>
      <protection locked="false" hidden="false"/>
    </xf>
    <xf numFmtId="167" fontId="15" fillId="5" borderId="24" xfId="0" applyFont="true" applyBorder="true" applyAlignment="true" applyProtection="true">
      <alignment horizontal="center" vertical="center" textRotation="0" wrapText="false" indent="0" shrinkToFit="false"/>
      <protection locked="true" hidden="false"/>
    </xf>
    <xf numFmtId="164" fontId="7" fillId="0" borderId="0" xfId="0" applyFont="true" applyBorder="false" applyAlignment="true" applyProtection="true">
      <alignment horizontal="center" vertical="center" textRotation="0" wrapText="false" indent="0" shrinkToFit="false"/>
      <protection locked="true" hidden="false"/>
    </xf>
    <xf numFmtId="167" fontId="15" fillId="15" borderId="38" xfId="0" applyFont="true" applyBorder="true" applyAlignment="true" applyProtection="true">
      <alignment horizontal="left" vertical="center" textRotation="0" wrapText="false" indent="0" shrinkToFit="false"/>
      <protection locked="true" hidden="false"/>
    </xf>
    <xf numFmtId="168" fontId="15" fillId="5" borderId="38" xfId="0" applyFont="true" applyBorder="true" applyAlignment="true" applyProtection="true">
      <alignment horizontal="center" vertical="center" textRotation="0" wrapText="false" indent="0" shrinkToFit="false"/>
      <protection locked="true" hidden="false"/>
    </xf>
    <xf numFmtId="167" fontId="15" fillId="5" borderId="39" xfId="0" applyFont="true" applyBorder="true" applyAlignment="true" applyProtection="true">
      <alignment horizontal="center" vertical="center" textRotation="0" wrapText="false" indent="0" shrinkToFit="false"/>
      <protection locked="true" hidden="false"/>
    </xf>
    <xf numFmtId="164" fontId="19" fillId="0" borderId="40" xfId="0" applyFont="true" applyBorder="true" applyAlignment="true" applyProtection="true">
      <alignment horizontal="left" vertical="center" textRotation="0" wrapText="true" indent="0" shrinkToFit="false"/>
      <protection locked="false" hidden="false"/>
    </xf>
    <xf numFmtId="168" fontId="15" fillId="0" borderId="41" xfId="0" applyFont="true" applyBorder="true" applyAlignment="true" applyProtection="true">
      <alignment horizontal="center" vertical="center" textRotation="0" wrapText="false" indent="0" shrinkToFit="false"/>
      <protection locked="false" hidden="false"/>
    </xf>
    <xf numFmtId="167" fontId="15" fillId="3" borderId="37" xfId="0" applyFont="true" applyBorder="true" applyAlignment="true" applyProtection="true">
      <alignment horizontal="center" vertical="center" textRotation="0" wrapText="false" indent="0" shrinkToFit="false"/>
      <protection locked="true" hidden="false"/>
    </xf>
    <xf numFmtId="164" fontId="15" fillId="15" borderId="5" xfId="0" applyFont="true" applyBorder="true" applyAlignment="true" applyProtection="true">
      <alignment horizontal="right" vertical="center" textRotation="0" wrapText="false" indent="0" shrinkToFit="false"/>
      <protection locked="true" hidden="false"/>
    </xf>
    <xf numFmtId="168" fontId="15" fillId="5" borderId="42" xfId="0" applyFont="true" applyBorder="true" applyAlignment="true" applyProtection="true">
      <alignment horizontal="center" vertical="bottom" textRotation="0" wrapText="false" indent="0" shrinkToFit="false"/>
      <protection locked="true" hidden="false"/>
    </xf>
    <xf numFmtId="167" fontId="15" fillId="5" borderId="43" xfId="0" applyFont="true" applyBorder="true" applyAlignment="true" applyProtection="true">
      <alignment horizontal="center" vertical="center" textRotation="0" wrapText="false" indent="0" shrinkToFit="false"/>
      <protection locked="true" hidden="false"/>
    </xf>
    <xf numFmtId="167" fontId="15" fillId="5" borderId="44" xfId="0" applyFont="true" applyBorder="true" applyAlignment="true" applyProtection="true">
      <alignment horizontal="center" vertical="center" textRotation="0" wrapText="false" indent="0" shrinkToFit="false"/>
      <protection locked="true" hidden="false"/>
    </xf>
    <xf numFmtId="164" fontId="15" fillId="3" borderId="44" xfId="0" applyFont="true" applyBorder="true" applyAlignment="true" applyProtection="true">
      <alignment horizontal="center" vertical="center" textRotation="0" wrapText="false" indent="0" shrinkToFit="false"/>
      <protection locked="true" hidden="false"/>
    </xf>
    <xf numFmtId="164" fontId="15" fillId="3" borderId="31" xfId="0" applyFont="true" applyBorder="true" applyAlignment="true" applyProtection="true">
      <alignment horizontal="general" vertical="center" textRotation="0" wrapText="false" indent="0" shrinkToFit="false"/>
      <protection locked="true" hidden="false"/>
    </xf>
    <xf numFmtId="168" fontId="15" fillId="2" borderId="37" xfId="0" applyFont="true" applyBorder="true" applyAlignment="true" applyProtection="true">
      <alignment horizontal="center" vertical="center" textRotation="0" wrapText="false" indent="0" shrinkToFit="false"/>
      <protection locked="true" hidden="false"/>
    </xf>
    <xf numFmtId="167" fontId="15" fillId="3" borderId="42" xfId="0" applyFont="true" applyBorder="true" applyAlignment="true" applyProtection="true">
      <alignment horizontal="center" vertical="center" textRotation="0" wrapText="false" indent="0" shrinkToFit="false"/>
      <protection locked="true" hidden="false"/>
    </xf>
    <xf numFmtId="164" fontId="15" fillId="0" borderId="0" xfId="0" applyFont="true" applyBorder="false" applyAlignment="true" applyProtection="true">
      <alignment horizontal="left" vertical="center" textRotation="0" wrapText="false" indent="0" shrinkToFit="false"/>
      <protection locked="true" hidden="false"/>
    </xf>
    <xf numFmtId="167" fontId="7" fillId="7" borderId="2" xfId="0" applyFont="true" applyBorder="true" applyAlignment="true" applyProtection="true">
      <alignment horizontal="general" vertical="center" textRotation="0" wrapText="false" indent="0" shrinkToFit="false"/>
      <protection locked="true" hidden="false"/>
    </xf>
    <xf numFmtId="164" fontId="7" fillId="5" borderId="3" xfId="0" applyFont="true" applyBorder="true" applyAlignment="true" applyProtection="true">
      <alignment horizontal="general" vertical="center" textRotation="0" wrapText="false" indent="0" shrinkToFit="false"/>
      <protection locked="true" hidden="false"/>
    </xf>
    <xf numFmtId="164" fontId="7" fillId="5" borderId="13" xfId="0" applyFont="true" applyBorder="true" applyAlignment="true" applyProtection="true">
      <alignment horizontal="general" vertical="center" textRotation="0" wrapText="false" indent="0" shrinkToFit="false"/>
      <protection locked="true" hidden="false"/>
    </xf>
    <xf numFmtId="164" fontId="7" fillId="7" borderId="3" xfId="0" applyFont="true" applyBorder="true" applyAlignment="true" applyProtection="true">
      <alignment horizontal="general" vertical="center" textRotation="0" wrapText="false" indent="0" shrinkToFit="false"/>
      <protection locked="true" hidden="false"/>
    </xf>
    <xf numFmtId="164" fontId="7" fillId="7" borderId="4" xfId="0" applyFont="true" applyBorder="true" applyAlignment="true" applyProtection="true">
      <alignment horizontal="general" vertical="center" textRotation="0" wrapText="false" indent="0" shrinkToFit="false"/>
      <protection locked="true" hidden="false"/>
    </xf>
    <xf numFmtId="167" fontId="15" fillId="16" borderId="34" xfId="0" applyFont="true" applyBorder="true" applyAlignment="true" applyProtection="true">
      <alignment horizontal="left" vertical="center" textRotation="0" wrapText="true" indent="0" shrinkToFit="false"/>
      <protection locked="true" hidden="false"/>
    </xf>
    <xf numFmtId="168" fontId="15" fillId="5" borderId="36" xfId="0" applyFont="true" applyBorder="true" applyAlignment="true" applyProtection="true">
      <alignment horizontal="center" vertical="center" textRotation="0" wrapText="false" indent="0" shrinkToFit="false"/>
      <protection locked="true" hidden="false"/>
    </xf>
    <xf numFmtId="167" fontId="15" fillId="5" borderId="32" xfId="0" applyFont="true" applyBorder="true" applyAlignment="true" applyProtection="true">
      <alignment horizontal="center" vertical="center" textRotation="0" wrapText="false" indent="0" shrinkToFit="false"/>
      <protection locked="true" hidden="false"/>
    </xf>
    <xf numFmtId="164" fontId="19" fillId="0" borderId="7" xfId="0" applyFont="true" applyBorder="true" applyAlignment="true" applyProtection="true">
      <alignment horizontal="left" vertical="center" textRotation="0" wrapText="true" indent="0" shrinkToFit="false"/>
      <protection locked="false" hidden="false"/>
    </xf>
    <xf numFmtId="167" fontId="15" fillId="16" borderId="19" xfId="0" applyFont="true" applyBorder="true" applyAlignment="true" applyProtection="true">
      <alignment horizontal="left" vertical="center" textRotation="0" wrapText="false" indent="0" shrinkToFit="false"/>
      <protection locked="true" hidden="false"/>
    </xf>
    <xf numFmtId="168" fontId="15" fillId="5" borderId="24" xfId="0" applyFont="true" applyBorder="true" applyAlignment="true" applyProtection="true">
      <alignment horizontal="center" vertical="center" textRotation="0" wrapText="false" indent="0" shrinkToFit="false"/>
      <protection locked="true" hidden="false"/>
    </xf>
    <xf numFmtId="164" fontId="19" fillId="0" borderId="24" xfId="0" applyFont="true" applyBorder="true" applyAlignment="true" applyProtection="true">
      <alignment horizontal="left" vertical="center" textRotation="0" wrapText="true" indent="0" shrinkToFit="false"/>
      <protection locked="false" hidden="false"/>
    </xf>
    <xf numFmtId="167" fontId="15" fillId="16" borderId="38" xfId="0" applyFont="true" applyBorder="true" applyAlignment="true" applyProtection="true">
      <alignment horizontal="left" vertical="center" textRotation="0" wrapText="true" indent="0" shrinkToFit="false"/>
      <protection locked="true" hidden="false"/>
    </xf>
    <xf numFmtId="168" fontId="15" fillId="5" borderId="41" xfId="0" applyFont="true" applyBorder="true" applyAlignment="true" applyProtection="true">
      <alignment horizontal="center" vertical="center" textRotation="0" wrapText="false" indent="0" shrinkToFit="false"/>
      <protection locked="true" hidden="false"/>
    </xf>
    <xf numFmtId="164" fontId="19" fillId="0" borderId="41" xfId="0" applyFont="true" applyBorder="true" applyAlignment="true" applyProtection="true">
      <alignment horizontal="left" vertical="center" textRotation="0" wrapText="true" indent="0" shrinkToFit="false"/>
      <protection locked="false" hidden="false"/>
    </xf>
    <xf numFmtId="164" fontId="15" fillId="16" borderId="31" xfId="0" applyFont="true" applyBorder="true" applyAlignment="true" applyProtection="true">
      <alignment horizontal="right" vertical="center" textRotation="0" wrapText="false" indent="0" shrinkToFit="false"/>
      <protection locked="true" hidden="false"/>
    </xf>
    <xf numFmtId="168" fontId="15" fillId="5" borderId="0" xfId="0" applyFont="true" applyBorder="false" applyAlignment="true" applyProtection="true">
      <alignment horizontal="center" vertical="bottom" textRotation="0" wrapText="false" indent="0" shrinkToFit="false"/>
      <protection locked="true" hidden="false"/>
    </xf>
    <xf numFmtId="167" fontId="15" fillId="5" borderId="42" xfId="0" applyFont="true" applyBorder="true" applyAlignment="true" applyProtection="true">
      <alignment horizontal="center" vertical="center" textRotation="0" wrapText="false" indent="0" shrinkToFit="false"/>
      <protection locked="true" hidden="false"/>
    </xf>
    <xf numFmtId="168" fontId="15" fillId="2" borderId="31" xfId="0" applyFont="true" applyBorder="true" applyAlignment="true" applyProtection="true">
      <alignment horizontal="center" vertical="center" textRotation="0" wrapText="false" indent="0" shrinkToFit="false"/>
      <protection locked="true" hidden="false"/>
    </xf>
    <xf numFmtId="167" fontId="7" fillId="8" borderId="2" xfId="0" applyFont="true" applyBorder="true" applyAlignment="true" applyProtection="true">
      <alignment horizontal="general" vertical="center" textRotation="0" wrapText="false" indent="0" shrinkToFit="false"/>
      <protection locked="true" hidden="false"/>
    </xf>
    <xf numFmtId="164" fontId="7" fillId="8" borderId="3" xfId="0" applyFont="true" applyBorder="true" applyAlignment="true" applyProtection="true">
      <alignment horizontal="general" vertical="center" textRotation="0" wrapText="false" indent="0" shrinkToFit="false"/>
      <protection locked="true" hidden="false"/>
    </xf>
    <xf numFmtId="164" fontId="7" fillId="8" borderId="4" xfId="0" applyFont="true" applyBorder="true" applyAlignment="true" applyProtection="true">
      <alignment horizontal="general" vertical="center" textRotation="0" wrapText="false" indent="0" shrinkToFit="false"/>
      <protection locked="true" hidden="false"/>
    </xf>
    <xf numFmtId="167" fontId="15" fillId="17" borderId="36" xfId="0" applyFont="true" applyBorder="true" applyAlignment="true" applyProtection="true">
      <alignment horizontal="left" vertical="center" textRotation="0" wrapText="false" indent="0" shrinkToFit="false"/>
      <protection locked="true" hidden="false"/>
    </xf>
    <xf numFmtId="167" fontId="15" fillId="5" borderId="45" xfId="0" applyFont="true" applyBorder="true" applyAlignment="true" applyProtection="true">
      <alignment horizontal="center" vertical="center" textRotation="0" wrapText="false" indent="0" shrinkToFit="false"/>
      <protection locked="true" hidden="false"/>
    </xf>
    <xf numFmtId="167" fontId="15" fillId="5" borderId="23" xfId="0" applyFont="true" applyBorder="true" applyAlignment="true" applyProtection="true">
      <alignment horizontal="center" vertical="center" textRotation="0" wrapText="false" indent="0" shrinkToFit="false"/>
      <protection locked="true" hidden="false"/>
    </xf>
    <xf numFmtId="164" fontId="19" fillId="0" borderId="21" xfId="0" applyFont="true" applyBorder="true" applyAlignment="true" applyProtection="true">
      <alignment horizontal="left" vertical="center" textRotation="0" wrapText="true" indent="0" shrinkToFit="false"/>
      <protection locked="false" hidden="false"/>
    </xf>
    <xf numFmtId="164" fontId="19" fillId="0" borderId="46" xfId="0" applyFont="true" applyBorder="true" applyAlignment="true" applyProtection="true">
      <alignment horizontal="left" vertical="center" textRotation="0" wrapText="true" indent="0" shrinkToFit="false"/>
      <protection locked="false" hidden="false"/>
    </xf>
    <xf numFmtId="168" fontId="15" fillId="0" borderId="22" xfId="0" applyFont="true" applyBorder="true" applyAlignment="true" applyProtection="true">
      <alignment horizontal="center" vertical="center" textRotation="0" wrapText="false" indent="0" shrinkToFit="false"/>
      <protection locked="false" hidden="false"/>
    </xf>
    <xf numFmtId="164" fontId="19" fillId="0" borderId="37" xfId="0" applyFont="true" applyBorder="true" applyAlignment="true" applyProtection="true">
      <alignment horizontal="left" vertical="center" textRotation="0" wrapText="true" indent="0" shrinkToFit="false"/>
      <protection locked="false" hidden="false"/>
    </xf>
    <xf numFmtId="164" fontId="19" fillId="0" borderId="6" xfId="0" applyFont="true" applyBorder="true" applyAlignment="true" applyProtection="true">
      <alignment horizontal="left" vertical="center" textRotation="0" wrapText="true" indent="0" shrinkToFit="false"/>
      <protection locked="false" hidden="false"/>
    </xf>
    <xf numFmtId="167" fontId="15" fillId="17" borderId="38" xfId="0" applyFont="true" applyBorder="true" applyAlignment="true" applyProtection="true">
      <alignment horizontal="left" vertical="center" textRotation="0" wrapText="false" indent="0" shrinkToFit="false"/>
      <protection locked="true" hidden="false"/>
    </xf>
    <xf numFmtId="167" fontId="15" fillId="5" borderId="41" xfId="0" applyFont="true" applyBorder="true" applyAlignment="true" applyProtection="true">
      <alignment horizontal="center" vertical="center" textRotation="0" wrapText="false" indent="0" shrinkToFit="false"/>
      <protection locked="true" hidden="false"/>
    </xf>
    <xf numFmtId="164" fontId="15" fillId="17" borderId="31" xfId="0" applyFont="true" applyBorder="true" applyAlignment="true" applyProtection="true">
      <alignment horizontal="right" vertical="center" textRotation="0" wrapText="false" indent="0" shrinkToFit="false"/>
      <protection locked="true" hidden="false"/>
    </xf>
    <xf numFmtId="167" fontId="15" fillId="5" borderId="36" xfId="0" applyFont="true" applyBorder="true" applyAlignment="true" applyProtection="true">
      <alignment horizontal="center" vertical="center" textRotation="0" wrapText="false" indent="0" shrinkToFit="false"/>
      <protection locked="true" hidden="false"/>
    </xf>
    <xf numFmtId="167" fontId="7" fillId="9" borderId="2" xfId="0" applyFont="true" applyBorder="true" applyAlignment="true" applyProtection="true">
      <alignment horizontal="general" vertical="center" textRotation="0" wrapText="false" indent="0" shrinkToFit="false"/>
      <protection locked="true" hidden="false"/>
    </xf>
    <xf numFmtId="164" fontId="7" fillId="9" borderId="3" xfId="0" applyFont="true" applyBorder="true" applyAlignment="true" applyProtection="true">
      <alignment horizontal="general" vertical="center" textRotation="0" wrapText="false" indent="0" shrinkToFit="false"/>
      <protection locked="true" hidden="false"/>
    </xf>
    <xf numFmtId="164" fontId="7" fillId="9" borderId="4" xfId="0" applyFont="true" applyBorder="true" applyAlignment="true" applyProtection="true">
      <alignment horizontal="general" vertical="center" textRotation="0" wrapText="false" indent="0" shrinkToFit="false"/>
      <protection locked="true" hidden="false"/>
    </xf>
    <xf numFmtId="167" fontId="15" fillId="18" borderId="36" xfId="0" applyFont="true" applyBorder="true" applyAlignment="true" applyProtection="true">
      <alignment horizontal="left" vertical="center" textRotation="0" wrapText="true" indent="0" shrinkToFit="false"/>
      <protection locked="true" hidden="false"/>
    </xf>
    <xf numFmtId="167" fontId="15" fillId="18" borderId="24" xfId="0" applyFont="true" applyBorder="true" applyAlignment="true" applyProtection="true">
      <alignment horizontal="left" vertical="center" textRotation="0" wrapText="true" indent="0" shrinkToFit="false"/>
      <protection locked="true" hidden="false"/>
    </xf>
    <xf numFmtId="167" fontId="15" fillId="18" borderId="5" xfId="0" applyFont="true" applyBorder="true" applyAlignment="true" applyProtection="true">
      <alignment horizontal="left" vertical="center" textRotation="0" wrapText="false" indent="0" shrinkToFit="false"/>
      <protection locked="true" hidden="false"/>
    </xf>
    <xf numFmtId="167" fontId="15" fillId="18" borderId="41" xfId="0" applyFont="true" applyBorder="true" applyAlignment="true" applyProtection="true">
      <alignment horizontal="left" vertical="center" textRotation="0" wrapText="true" indent="0" shrinkToFit="false"/>
      <protection locked="true" hidden="false"/>
    </xf>
    <xf numFmtId="164" fontId="15" fillId="18" borderId="31" xfId="0" applyFont="true" applyBorder="true" applyAlignment="true" applyProtection="true">
      <alignment horizontal="right" vertical="center" textRotation="0" wrapText="true" indent="0" shrinkToFit="false"/>
      <protection locked="true" hidden="false"/>
    </xf>
    <xf numFmtId="167" fontId="7" fillId="10" borderId="47" xfId="0" applyFont="true" applyBorder="true" applyAlignment="true" applyProtection="true">
      <alignment horizontal="left" vertical="center" textRotation="0" wrapText="true" indent="0" shrinkToFit="false"/>
      <protection locked="true" hidden="false"/>
    </xf>
    <xf numFmtId="168" fontId="15" fillId="5" borderId="33" xfId="0" applyFont="true" applyBorder="true" applyAlignment="true" applyProtection="true">
      <alignment horizontal="center" vertical="bottom" textRotation="0" wrapText="false" indent="0" shrinkToFit="false"/>
      <protection locked="true" hidden="false"/>
    </xf>
    <xf numFmtId="164" fontId="15" fillId="5" borderId="13" xfId="0" applyFont="true" applyBorder="true" applyAlignment="true" applyProtection="true">
      <alignment horizontal="center" vertical="center" textRotation="0" wrapText="false" indent="0" shrinkToFit="false"/>
      <protection locked="true" hidden="false"/>
    </xf>
    <xf numFmtId="164" fontId="15" fillId="10" borderId="13" xfId="0" applyFont="true" applyBorder="true" applyAlignment="true" applyProtection="true">
      <alignment horizontal="general" vertical="center" textRotation="0" wrapText="false" indent="0" shrinkToFit="false"/>
      <protection locked="true" hidden="false"/>
    </xf>
    <xf numFmtId="168" fontId="15" fillId="10" borderId="13" xfId="0" applyFont="true" applyBorder="true" applyAlignment="true" applyProtection="true">
      <alignment horizontal="center" vertical="center" textRotation="0" wrapText="false" indent="0" shrinkToFit="false"/>
      <protection locked="true" hidden="false"/>
    </xf>
    <xf numFmtId="164" fontId="15" fillId="10" borderId="44" xfId="0" applyFont="true" applyBorder="true" applyAlignment="true" applyProtection="true">
      <alignment horizontal="center" vertical="center" textRotation="0" wrapText="false" indent="0" shrinkToFit="false"/>
      <protection locked="true" hidden="false"/>
    </xf>
    <xf numFmtId="167" fontId="15" fillId="13" borderId="7" xfId="0" applyFont="true" applyBorder="true" applyAlignment="true" applyProtection="true">
      <alignment horizontal="left" vertical="center" textRotation="0" wrapText="true" indent="0" shrinkToFit="false"/>
      <protection locked="true" hidden="false"/>
    </xf>
    <xf numFmtId="168" fontId="15" fillId="5" borderId="8" xfId="0" applyFont="true" applyBorder="true" applyAlignment="true" applyProtection="true">
      <alignment horizontal="center" vertical="bottom" textRotation="0" wrapText="false" indent="0" shrinkToFit="false"/>
      <protection locked="true" hidden="false"/>
    </xf>
    <xf numFmtId="164" fontId="15" fillId="0" borderId="8" xfId="0" applyFont="true" applyBorder="true" applyAlignment="true" applyProtection="true">
      <alignment horizontal="general" vertical="center" textRotation="0" wrapText="false" indent="0" shrinkToFit="false"/>
      <protection locked="false" hidden="false"/>
    </xf>
    <xf numFmtId="164" fontId="15" fillId="0" borderId="7" xfId="0" applyFont="true" applyBorder="true" applyAlignment="true" applyProtection="true">
      <alignment horizontal="general" vertical="center" textRotation="0" wrapText="false" indent="0" shrinkToFit="false"/>
      <protection locked="false" hidden="false"/>
    </xf>
    <xf numFmtId="164" fontId="15" fillId="0" borderId="32" xfId="0" applyFont="true" applyBorder="true" applyAlignment="true" applyProtection="true">
      <alignment horizontal="general" vertical="center" textRotation="0" wrapText="false" indent="0" shrinkToFit="false"/>
      <protection locked="false" hidden="false"/>
    </xf>
    <xf numFmtId="167" fontId="15" fillId="13" borderId="36" xfId="0" applyFont="true" applyBorder="true" applyAlignment="true" applyProtection="true">
      <alignment horizontal="left" vertical="center" textRotation="0" wrapText="true" indent="0" shrinkToFit="false"/>
      <protection locked="true" hidden="false"/>
    </xf>
    <xf numFmtId="168" fontId="15" fillId="5" borderId="48" xfId="0" applyFont="true" applyBorder="true" applyAlignment="true" applyProtection="true">
      <alignment horizontal="center" vertical="bottom" textRotation="0" wrapText="false" indent="0" shrinkToFit="false"/>
      <protection locked="true" hidden="false"/>
    </xf>
    <xf numFmtId="164" fontId="15" fillId="0" borderId="48" xfId="0" applyFont="true" applyBorder="true" applyAlignment="true" applyProtection="true">
      <alignment horizontal="general" vertical="center" textRotation="0" wrapText="false" indent="0" shrinkToFit="false"/>
      <protection locked="false" hidden="false"/>
    </xf>
    <xf numFmtId="164" fontId="15" fillId="0" borderId="36" xfId="0" applyFont="true" applyBorder="true" applyAlignment="true" applyProtection="true">
      <alignment horizontal="general" vertical="center" textRotation="0" wrapText="false" indent="0" shrinkToFit="false"/>
      <protection locked="false" hidden="false"/>
    </xf>
    <xf numFmtId="164" fontId="15" fillId="0" borderId="45" xfId="0" applyFont="true" applyBorder="true" applyAlignment="true" applyProtection="true">
      <alignment horizontal="general" vertical="center" textRotation="0" wrapText="false" indent="0" shrinkToFit="false"/>
      <protection locked="false" hidden="false"/>
    </xf>
    <xf numFmtId="167" fontId="15" fillId="13" borderId="49" xfId="0" applyFont="true" applyBorder="true" applyAlignment="true" applyProtection="true">
      <alignment horizontal="left" vertical="center" textRotation="0" wrapText="true" indent="0" shrinkToFit="false"/>
      <protection locked="true" hidden="false"/>
    </xf>
    <xf numFmtId="168" fontId="15" fillId="5" borderId="40" xfId="0" applyFont="true" applyBorder="true" applyAlignment="true" applyProtection="true">
      <alignment horizontal="center" vertical="bottom" textRotation="0" wrapText="false" indent="0" shrinkToFit="false"/>
      <protection locked="true" hidden="false"/>
    </xf>
    <xf numFmtId="164" fontId="15" fillId="0" borderId="40" xfId="0" applyFont="true" applyBorder="true" applyAlignment="true" applyProtection="true">
      <alignment horizontal="general" vertical="center" textRotation="0" wrapText="false" indent="0" shrinkToFit="false"/>
      <protection locked="false" hidden="false"/>
    </xf>
    <xf numFmtId="164" fontId="15" fillId="0" borderId="49" xfId="0" applyFont="true" applyBorder="true" applyAlignment="true" applyProtection="true">
      <alignment horizontal="general" vertical="center" textRotation="0" wrapText="false" indent="0" shrinkToFit="false"/>
      <protection locked="false" hidden="false"/>
    </xf>
    <xf numFmtId="164" fontId="15" fillId="0" borderId="41" xfId="0" applyFont="true" applyBorder="true" applyAlignment="true" applyProtection="true">
      <alignment horizontal="general" vertical="center" textRotation="0" wrapText="false" indent="0" shrinkToFit="false"/>
      <protection locked="false" hidden="false"/>
    </xf>
    <xf numFmtId="167" fontId="15" fillId="3" borderId="41" xfId="0" applyFont="true" applyBorder="true" applyAlignment="true" applyProtection="true">
      <alignment horizontal="center" vertical="center" textRotation="0" wrapText="false" indent="0" shrinkToFit="false"/>
      <protection locked="true" hidden="false"/>
    </xf>
    <xf numFmtId="164" fontId="15" fillId="13" borderId="31" xfId="0" applyFont="true" applyBorder="true" applyAlignment="true" applyProtection="true">
      <alignment horizontal="right" vertical="center" textRotation="0" wrapText="false" indent="0" shrinkToFit="false"/>
      <protection locked="true" hidden="false"/>
    </xf>
    <xf numFmtId="164" fontId="15" fillId="3" borderId="44" xfId="0" applyFont="true" applyBorder="true" applyAlignment="true" applyProtection="true">
      <alignment horizontal="general" vertical="center" textRotation="0" wrapText="false" indent="0" shrinkToFit="false"/>
      <protection locked="true" hidden="false"/>
    </xf>
    <xf numFmtId="167" fontId="15" fillId="3" borderId="31" xfId="0" applyFont="true" applyBorder="true" applyAlignment="true" applyProtection="true">
      <alignment horizontal="center" vertical="center" textRotation="0" wrapText="false" indent="0" shrinkToFit="false"/>
      <protection locked="true" hidden="false"/>
    </xf>
    <xf numFmtId="167" fontId="7" fillId="12" borderId="2" xfId="0" applyFont="true" applyBorder="true" applyAlignment="true" applyProtection="true">
      <alignment horizontal="left" vertical="center" textRotation="0" wrapText="false" indent="0" shrinkToFit="false"/>
      <protection locked="true" hidden="false"/>
    </xf>
    <xf numFmtId="168" fontId="7" fillId="5" borderId="3" xfId="0" applyFont="true" applyBorder="true" applyAlignment="true" applyProtection="true">
      <alignment horizontal="left" vertical="center" textRotation="0" wrapText="false" indent="0" shrinkToFit="false"/>
      <protection locked="true" hidden="false"/>
    </xf>
    <xf numFmtId="164" fontId="7" fillId="5" borderId="3" xfId="0" applyFont="true" applyBorder="true" applyAlignment="true" applyProtection="true">
      <alignment horizontal="left" vertical="center" textRotation="0" wrapText="false" indent="0" shrinkToFit="false"/>
      <protection locked="true" hidden="false"/>
    </xf>
    <xf numFmtId="164" fontId="7" fillId="12" borderId="3" xfId="0" applyFont="true" applyBorder="true" applyAlignment="true" applyProtection="true">
      <alignment horizontal="left" vertical="center" textRotation="0" wrapText="false" indent="0" shrinkToFit="false"/>
      <protection locked="true" hidden="false"/>
    </xf>
    <xf numFmtId="168" fontId="7" fillId="12" borderId="3" xfId="0" applyFont="true" applyBorder="true" applyAlignment="true" applyProtection="true">
      <alignment horizontal="left" vertical="center" textRotation="0" wrapText="false" indent="0" shrinkToFit="false"/>
      <protection locked="true" hidden="false"/>
    </xf>
    <xf numFmtId="164" fontId="7" fillId="12" borderId="4" xfId="0" applyFont="true" applyBorder="true" applyAlignment="true" applyProtection="true">
      <alignment horizontal="left" vertical="center" textRotation="0" wrapText="false" indent="0" shrinkToFit="false"/>
      <protection locked="true" hidden="false"/>
    </xf>
    <xf numFmtId="167" fontId="15" fillId="19" borderId="7" xfId="0" applyFont="true" applyBorder="true" applyAlignment="true" applyProtection="true">
      <alignment horizontal="left" vertical="center" textRotation="0" wrapText="false" indent="0" shrinkToFit="false"/>
      <protection locked="true" hidden="false"/>
    </xf>
    <xf numFmtId="168" fontId="15" fillId="5" borderId="37" xfId="0" applyFont="true" applyBorder="true" applyAlignment="true" applyProtection="true">
      <alignment horizontal="center" vertical="center" textRotation="0" wrapText="false" indent="0" shrinkToFit="false"/>
      <protection locked="true" hidden="false"/>
    </xf>
    <xf numFmtId="167" fontId="15" fillId="5" borderId="6" xfId="0" applyFont="true" applyBorder="true" applyAlignment="true" applyProtection="true">
      <alignment horizontal="center" vertical="center" textRotation="0" wrapText="false" indent="0" shrinkToFit="false"/>
      <protection locked="true" hidden="false"/>
    </xf>
    <xf numFmtId="164" fontId="19" fillId="0" borderId="16" xfId="0" applyFont="true" applyBorder="true" applyAlignment="true" applyProtection="true">
      <alignment horizontal="left" vertical="center" textRotation="0" wrapText="true" indent="0" shrinkToFit="false"/>
      <protection locked="false" hidden="false"/>
    </xf>
    <xf numFmtId="168" fontId="15" fillId="0" borderId="49" xfId="0" applyFont="true" applyBorder="true" applyAlignment="true" applyProtection="true">
      <alignment horizontal="center" vertical="center" textRotation="0" wrapText="false" indent="0" shrinkToFit="false"/>
      <protection locked="false" hidden="false"/>
    </xf>
    <xf numFmtId="167" fontId="15" fillId="19" borderId="5" xfId="0" applyFont="true" applyBorder="true" applyAlignment="true" applyProtection="true">
      <alignment horizontal="left" vertical="center" textRotation="0" wrapText="false" indent="0" shrinkToFit="false"/>
      <protection locked="true" hidden="false"/>
    </xf>
    <xf numFmtId="164" fontId="19" fillId="0" borderId="19" xfId="0" applyFont="true" applyBorder="true" applyAlignment="true" applyProtection="true">
      <alignment horizontal="left" vertical="center" textRotation="0" wrapText="true" indent="0" shrinkToFit="false"/>
      <protection locked="false" hidden="false"/>
    </xf>
    <xf numFmtId="167" fontId="15" fillId="19" borderId="45" xfId="0" applyFont="true" applyBorder="true" applyAlignment="true" applyProtection="true">
      <alignment horizontal="left" vertical="center" textRotation="0" wrapText="false" indent="0" shrinkToFit="false"/>
      <protection locked="true" hidden="false"/>
    </xf>
    <xf numFmtId="167" fontId="15" fillId="19" borderId="41" xfId="0" applyFont="true" applyBorder="true" applyAlignment="true" applyProtection="true">
      <alignment horizontal="left" vertical="center" textRotation="0" wrapText="false" indent="0" shrinkToFit="false"/>
      <protection locked="true" hidden="false"/>
    </xf>
    <xf numFmtId="164" fontId="19" fillId="0" borderId="49" xfId="0" applyFont="true" applyBorder="true" applyAlignment="true" applyProtection="true">
      <alignment horizontal="left" vertical="center" textRotation="0" wrapText="true" indent="0" shrinkToFit="false"/>
      <protection locked="false" hidden="false"/>
    </xf>
    <xf numFmtId="164" fontId="19" fillId="0" borderId="50" xfId="0" applyFont="true" applyBorder="true" applyAlignment="true" applyProtection="true">
      <alignment horizontal="left" vertical="center" textRotation="0" wrapText="true" indent="0" shrinkToFit="false"/>
      <protection locked="false" hidden="false"/>
    </xf>
    <xf numFmtId="164" fontId="15" fillId="19" borderId="31" xfId="0" applyFont="true" applyBorder="true" applyAlignment="true" applyProtection="true">
      <alignment horizontal="right" vertical="center" textRotation="0" wrapText="false" indent="0" shrinkToFit="false"/>
      <protection locked="true" hidden="false"/>
    </xf>
    <xf numFmtId="167" fontId="15" fillId="3" borderId="43" xfId="0" applyFont="true" applyBorder="true" applyAlignment="true" applyProtection="true">
      <alignment horizontal="center" vertical="center" textRotation="0" wrapText="false" indent="0" shrinkToFit="false"/>
      <protection locked="true" hidden="false"/>
    </xf>
    <xf numFmtId="168" fontId="20" fillId="0" borderId="0" xfId="0" applyFont="true" applyBorder="false" applyAlignment="true" applyProtection="true">
      <alignment horizontal="left" vertical="bottom" textRotation="0" wrapText="false" indent="0" shrinkToFit="false"/>
      <protection locked="true" hidden="false"/>
    </xf>
    <xf numFmtId="164" fontId="0" fillId="0" borderId="33" xfId="0" applyFont="false" applyBorder="true" applyAlignment="true" applyProtection="true">
      <alignment horizontal="center" vertical="bottom" textRotation="0" wrapText="false" indent="0" shrinkToFit="false"/>
      <protection locked="true" hidden="false"/>
    </xf>
    <xf numFmtId="164" fontId="20" fillId="0" borderId="0" xfId="0" applyFont="true" applyBorder="false" applyAlignment="true" applyProtection="true">
      <alignment horizontal="left" vertical="bottom" textRotation="0" wrapText="false" indent="0" shrinkToFit="false"/>
      <protection locked="true" hidden="false"/>
    </xf>
    <xf numFmtId="164" fontId="15" fillId="0" borderId="0" xfId="0" applyFont="true" applyBorder="false" applyAlignment="false" applyProtection="true">
      <alignment horizontal="general" vertical="bottom" textRotation="0" wrapText="false" indent="0" shrinkToFit="false"/>
      <protection locked="true" hidden="false"/>
    </xf>
    <xf numFmtId="168" fontId="15" fillId="0" borderId="0" xfId="0" applyFont="true" applyBorder="false" applyAlignment="true" applyProtection="true">
      <alignment horizontal="center" vertical="bottom" textRotation="0" wrapText="false" indent="0" shrinkToFit="false"/>
      <protection locked="true" hidden="false"/>
    </xf>
    <xf numFmtId="168" fontId="0" fillId="0" borderId="0" xfId="0" applyFont="false" applyBorder="true" applyAlignment="true" applyProtection="true">
      <alignment horizontal="center" vertical="bottom" textRotation="0" wrapText="false" indent="0" shrinkToFit="false"/>
      <protection locked="true" hidden="false"/>
    </xf>
    <xf numFmtId="164" fontId="12" fillId="0" borderId="0" xfId="0" applyFont="true" applyBorder="true" applyAlignment="fals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top" textRotation="0" wrapText="false" indent="0" shrinkToFit="false"/>
      <protection locked="true" hidden="false"/>
    </xf>
    <xf numFmtId="164" fontId="12" fillId="0" borderId="0" xfId="0" applyFont="true" applyBorder="false" applyAlignment="false" applyProtection="true">
      <alignment horizontal="general" vertical="bottom" textRotation="0" wrapText="false" indent="0" shrinkToFit="false"/>
      <protection locked="true" hidden="false"/>
    </xf>
    <xf numFmtId="164" fontId="6" fillId="2" borderId="2" xfId="0" applyFont="true" applyBorder="true" applyAlignment="true" applyProtection="true">
      <alignment horizontal="left" vertical="bottom" textRotation="0" wrapText="false" indent="0" shrinkToFit="false"/>
      <protection locked="true" hidden="false"/>
    </xf>
    <xf numFmtId="164" fontId="21" fillId="2" borderId="4" xfId="0" applyFont="true" applyBorder="true" applyAlignment="fals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center" vertical="bottom" textRotation="0" wrapText="false" indent="0" shrinkToFit="false"/>
      <protection locked="true" hidden="false"/>
    </xf>
    <xf numFmtId="164" fontId="0" fillId="2" borderId="2" xfId="0" applyFont="false" applyBorder="true" applyAlignment="false" applyProtection="true">
      <alignment horizontal="general" vertical="bottom" textRotation="0" wrapText="false" indent="0" shrinkToFit="false"/>
      <protection locked="true" hidden="false"/>
    </xf>
    <xf numFmtId="164" fontId="0" fillId="2" borderId="3" xfId="0" applyFont="false" applyBorder="true" applyAlignment="false" applyProtection="tru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true" hidden="false"/>
    </xf>
    <xf numFmtId="164" fontId="22" fillId="2" borderId="51" xfId="0" applyFont="true" applyBorder="true" applyAlignment="true" applyProtection="true">
      <alignment horizontal="center" vertical="bottom" textRotation="0" wrapText="false" indent="0" shrinkToFit="false"/>
      <protection locked="true" hidden="false"/>
    </xf>
    <xf numFmtId="164" fontId="7" fillId="2" borderId="1" xfId="0" applyFont="true" applyBorder="true" applyAlignment="true" applyProtection="true">
      <alignment horizontal="center" vertical="center" textRotation="0" wrapText="false" indent="0" shrinkToFit="false"/>
      <protection locked="true" hidden="false"/>
    </xf>
    <xf numFmtId="164" fontId="12" fillId="2" borderId="51" xfId="0" applyFont="true" applyBorder="true" applyAlignment="true" applyProtection="true">
      <alignment horizontal="general" vertical="center" textRotation="0" wrapText="false" indent="0" shrinkToFit="false"/>
      <protection locked="true" hidden="false"/>
    </xf>
    <xf numFmtId="164" fontId="7" fillId="14" borderId="15" xfId="0" applyFont="true" applyBorder="true" applyAlignment="true" applyProtection="true">
      <alignment horizontal="left" vertical="center" textRotation="0" wrapText="false" indent="0" shrinkToFit="false"/>
      <protection locked="true" hidden="false"/>
    </xf>
    <xf numFmtId="164" fontId="7" fillId="14" borderId="33" xfId="0" applyFont="true" applyBorder="true" applyAlignment="true" applyProtection="true">
      <alignment horizontal="left" vertical="center" textRotation="0" wrapText="false" indent="0" shrinkToFit="false"/>
      <protection locked="true" hidden="false"/>
    </xf>
    <xf numFmtId="164" fontId="12" fillId="5" borderId="51" xfId="0" applyFont="true" applyBorder="true" applyAlignment="true" applyProtection="true">
      <alignment horizontal="general" vertical="center" textRotation="0" wrapText="false" indent="0" shrinkToFit="false"/>
      <protection locked="true" hidden="false"/>
    </xf>
    <xf numFmtId="164" fontId="7" fillId="0" borderId="0" xfId="0" applyFont="true" applyBorder="false" applyAlignment="true" applyProtection="true">
      <alignment horizontal="center" vertical="bottom" textRotation="0" wrapText="false" indent="0" shrinkToFit="false"/>
      <protection locked="true" hidden="false"/>
    </xf>
    <xf numFmtId="164" fontId="7" fillId="15" borderId="15" xfId="0" applyFont="true" applyBorder="true" applyAlignment="true" applyProtection="true">
      <alignment horizontal="left" vertical="center" textRotation="0" wrapText="false" indent="0" shrinkToFit="false"/>
      <protection locked="true" hidden="false"/>
    </xf>
    <xf numFmtId="164" fontId="7" fillId="15" borderId="33" xfId="0" applyFont="true" applyBorder="true" applyAlignment="true" applyProtection="true">
      <alignment horizontal="left" vertical="center" textRotation="0" wrapText="true" indent="0" shrinkToFit="false"/>
      <protection locked="true" hidden="false"/>
    </xf>
    <xf numFmtId="164" fontId="19" fillId="20" borderId="51" xfId="0" applyFont="true" applyBorder="true" applyAlignment="true" applyProtection="true">
      <alignment horizontal="left" vertical="top" textRotation="0" wrapText="true" indent="0" shrinkToFit="false"/>
      <protection locked="true" hidden="false"/>
    </xf>
    <xf numFmtId="164" fontId="12" fillId="20" borderId="51" xfId="0" applyFont="true" applyBorder="true" applyAlignment="true" applyProtection="true">
      <alignment horizontal="left" vertical="top" textRotation="0" wrapText="true" indent="0" shrinkToFit="false"/>
      <protection locked="false" hidden="false"/>
    </xf>
    <xf numFmtId="164" fontId="0" fillId="0" borderId="51" xfId="0" applyFont="true" applyBorder="true" applyAlignment="true" applyProtection="true">
      <alignment horizontal="center" vertical="top" textRotation="0" wrapText="false" indent="0" shrinkToFit="false"/>
      <protection locked="false" hidden="false"/>
    </xf>
    <xf numFmtId="167" fontId="0" fillId="3" borderId="51" xfId="0" applyFont="false" applyBorder="true" applyAlignment="true" applyProtection="true">
      <alignment horizontal="center" vertical="top" textRotation="0" wrapText="false" indent="0" shrinkToFit="false"/>
      <protection locked="true" hidden="false"/>
    </xf>
    <xf numFmtId="164" fontId="23" fillId="0" borderId="51" xfId="0" applyFont="true" applyBorder="true" applyAlignment="true" applyProtection="true">
      <alignment horizontal="left" vertical="top" textRotation="0" wrapText="true" indent="0" shrinkToFit="false"/>
      <protection locked="false" hidden="false"/>
    </xf>
    <xf numFmtId="164" fontId="19" fillId="20" borderId="52" xfId="0" applyFont="true" applyBorder="true" applyAlignment="true" applyProtection="true">
      <alignment horizontal="left" vertical="top" textRotation="0" wrapText="true" indent="0" shrinkToFit="false"/>
      <protection locked="true" hidden="false"/>
    </xf>
    <xf numFmtId="164" fontId="12" fillId="20" borderId="52" xfId="0" applyFont="true" applyBorder="true" applyAlignment="true" applyProtection="true">
      <alignment horizontal="left" vertical="top" textRotation="0" wrapText="true" indent="0" shrinkToFit="false"/>
      <protection locked="false" hidden="false"/>
    </xf>
    <xf numFmtId="164" fontId="0" fillId="0" borderId="52" xfId="0" applyFont="true" applyBorder="true" applyAlignment="true" applyProtection="true">
      <alignment horizontal="center" vertical="top" textRotation="0" wrapText="false" indent="0" shrinkToFit="false"/>
      <protection locked="false" hidden="false"/>
    </xf>
    <xf numFmtId="167" fontId="0" fillId="3" borderId="52" xfId="0" applyFont="false" applyBorder="true" applyAlignment="true" applyProtection="true">
      <alignment horizontal="center" vertical="top" textRotation="0" wrapText="false" indent="0" shrinkToFit="false"/>
      <protection locked="true" hidden="false"/>
    </xf>
    <xf numFmtId="164" fontId="23" fillId="0" borderId="52" xfId="0" applyFont="true" applyBorder="true" applyAlignment="true" applyProtection="true">
      <alignment horizontal="left" vertical="top" textRotation="0" wrapText="true" indent="0" shrinkToFit="false"/>
      <protection locked="false" hidden="false"/>
    </xf>
    <xf numFmtId="164" fontId="7" fillId="0" borderId="0" xfId="0" applyFont="true" applyBorder="false" applyAlignment="true" applyProtection="true">
      <alignment horizontal="left" vertical="center" textRotation="0" wrapText="false" indent="0" shrinkToFit="false"/>
      <protection locked="true" hidden="false"/>
    </xf>
    <xf numFmtId="164" fontId="7" fillId="20" borderId="53" xfId="0" applyFont="true" applyBorder="true" applyAlignment="true" applyProtection="true">
      <alignment horizontal="center" vertical="center" textRotation="0" wrapText="false" indent="0" shrinkToFit="false"/>
      <protection locked="true" hidden="false"/>
    </xf>
    <xf numFmtId="164" fontId="7" fillId="20" borderId="54" xfId="0" applyFont="true" applyBorder="true" applyAlignment="true" applyProtection="true">
      <alignment horizontal="right" vertical="center" textRotation="0" wrapText="false" indent="0" shrinkToFit="false"/>
      <protection locked="true" hidden="false"/>
    </xf>
    <xf numFmtId="167" fontId="7" fillId="3" borderId="55" xfId="0" applyFont="true" applyBorder="true" applyAlignment="true" applyProtection="true">
      <alignment horizontal="center" vertical="center" textRotation="0" wrapText="false" indent="0" shrinkToFit="false"/>
      <protection locked="true" hidden="false"/>
    </xf>
    <xf numFmtId="168" fontId="7" fillId="3" borderId="55" xfId="0" applyFont="true" applyBorder="true" applyAlignment="true" applyProtection="true">
      <alignment horizontal="center" vertical="center" textRotation="0" wrapText="false" indent="0" shrinkToFit="false"/>
      <protection locked="true" hidden="false"/>
    </xf>
    <xf numFmtId="168" fontId="7" fillId="3" borderId="56" xfId="0" applyFont="true" applyBorder="true" applyAlignment="true" applyProtection="true">
      <alignment horizontal="center" vertical="center" textRotation="0" wrapText="false" indent="0" shrinkToFit="false"/>
      <protection locked="true" hidden="false"/>
    </xf>
    <xf numFmtId="164" fontId="7" fillId="0" borderId="31" xfId="0" applyFont="true" applyBorder="true" applyAlignment="true" applyProtection="true">
      <alignment horizontal="center" vertical="center" textRotation="0" wrapText="false" indent="0" shrinkToFit="false"/>
      <protection locked="true" hidden="false"/>
    </xf>
    <xf numFmtId="164" fontId="7" fillId="3" borderId="57" xfId="0" applyFont="true" applyBorder="true" applyAlignment="true" applyProtection="true">
      <alignment horizontal="center" vertical="center" textRotation="0" wrapText="false" indent="0" shrinkToFit="false"/>
      <protection locked="true" hidden="false"/>
    </xf>
    <xf numFmtId="167" fontId="7" fillId="21" borderId="58" xfId="0" applyFont="true" applyBorder="true" applyAlignment="true" applyProtection="true">
      <alignment horizontal="center" vertical="center" textRotation="0" wrapText="false" indent="0" shrinkToFit="false"/>
      <protection locked="false" hidden="false"/>
    </xf>
    <xf numFmtId="168" fontId="7" fillId="2" borderId="55" xfId="0" applyFont="true" applyBorder="true" applyAlignment="true" applyProtection="true">
      <alignment horizontal="center" vertical="center" textRotation="0" wrapText="false" indent="0" shrinkToFit="false"/>
      <protection locked="true" hidden="false"/>
    </xf>
    <xf numFmtId="164" fontId="24" fillId="21" borderId="59" xfId="0" applyFont="true" applyBorder="true" applyAlignment="true" applyProtection="true">
      <alignment horizontal="left" vertical="center" textRotation="0" wrapText="true" indent="0" shrinkToFit="false"/>
      <protection locked="false" hidden="false"/>
    </xf>
    <xf numFmtId="164" fontId="12" fillId="5" borderId="60" xfId="0" applyFont="true" applyBorder="true" applyAlignment="true" applyProtection="true">
      <alignment horizontal="general" vertical="center" textRotation="0" wrapText="false" indent="0" shrinkToFit="false"/>
      <protection locked="true" hidden="false"/>
    </xf>
    <xf numFmtId="164" fontId="7" fillId="15" borderId="0" xfId="0" applyFont="true" applyBorder="false" applyAlignment="true" applyProtection="true">
      <alignment horizontal="general" vertical="center" textRotation="0" wrapText="false" indent="0" shrinkToFit="false"/>
      <protection locked="true" hidden="false"/>
    </xf>
    <xf numFmtId="164" fontId="7" fillId="15" borderId="0" xfId="0" applyFont="true" applyBorder="true" applyAlignment="true" applyProtection="true">
      <alignment horizontal="left" vertical="center" textRotation="0" wrapText="true" indent="0" shrinkToFit="false"/>
      <protection locked="true" hidden="false"/>
    </xf>
    <xf numFmtId="164" fontId="7" fillId="15" borderId="9" xfId="0" applyFont="true" applyBorder="true" applyAlignment="true" applyProtection="true">
      <alignment horizontal="left" vertical="center" textRotation="0" wrapText="true" indent="0" shrinkToFit="false"/>
      <protection locked="true" hidden="false"/>
    </xf>
    <xf numFmtId="164" fontId="7" fillId="15" borderId="3" xfId="0" applyFont="true" applyBorder="true" applyAlignment="true" applyProtection="true">
      <alignment horizontal="left" vertical="center" textRotation="0" wrapText="true" indent="0" shrinkToFit="false"/>
      <protection locked="true" hidden="false"/>
    </xf>
    <xf numFmtId="164" fontId="0" fillId="0" borderId="61" xfId="0" applyFont="true" applyBorder="true" applyAlignment="true" applyProtection="true">
      <alignment horizontal="center" vertical="top" textRotation="0" wrapText="false" indent="0" shrinkToFit="false"/>
      <protection locked="false" hidden="false"/>
    </xf>
    <xf numFmtId="167" fontId="0" fillId="3" borderId="62" xfId="0" applyFont="false" applyBorder="true" applyAlignment="true" applyProtection="true">
      <alignment horizontal="center" vertical="top" textRotation="0" wrapText="false" indent="0" shrinkToFit="false"/>
      <protection locked="true" hidden="false"/>
    </xf>
    <xf numFmtId="164" fontId="23" fillId="0" borderId="33" xfId="0" applyFont="true" applyBorder="true" applyAlignment="true" applyProtection="true">
      <alignment horizontal="left" vertical="top" textRotation="0" wrapText="true" indent="0" shrinkToFit="false"/>
      <protection locked="false" hidden="false"/>
    </xf>
    <xf numFmtId="164" fontId="12" fillId="5" borderId="51" xfId="0" applyFont="true" applyBorder="true" applyAlignment="true" applyProtection="true">
      <alignment horizontal="general" vertical="top" textRotation="0" wrapText="true" indent="0" shrinkToFit="false"/>
      <protection locked="true" hidden="false"/>
    </xf>
    <xf numFmtId="164" fontId="19" fillId="20" borderId="63" xfId="0" applyFont="true" applyBorder="true" applyAlignment="true" applyProtection="true">
      <alignment horizontal="left" vertical="top" textRotation="0" wrapText="true" indent="0" shrinkToFit="false"/>
      <protection locked="true" hidden="false"/>
    </xf>
    <xf numFmtId="164" fontId="0" fillId="0" borderId="63" xfId="0" applyFont="true" applyBorder="true" applyAlignment="true" applyProtection="true">
      <alignment horizontal="center" vertical="top" textRotation="0" wrapText="false" indent="0" shrinkToFit="false"/>
      <protection locked="false" hidden="false"/>
    </xf>
    <xf numFmtId="167" fontId="0" fillId="3" borderId="25" xfId="0" applyFont="false" applyBorder="true" applyAlignment="true" applyProtection="true">
      <alignment horizontal="center" vertical="top" textRotation="0" wrapText="false" indent="0" shrinkToFit="false"/>
      <protection locked="true" hidden="false"/>
    </xf>
    <xf numFmtId="164" fontId="23" fillId="0" borderId="63" xfId="0" applyFont="true" applyBorder="true" applyAlignment="true" applyProtection="true">
      <alignment horizontal="left" vertical="top" textRotation="0" wrapText="true" indent="0" shrinkToFit="false"/>
      <protection locked="false" hidden="false"/>
    </xf>
    <xf numFmtId="164" fontId="7" fillId="20" borderId="64" xfId="0" applyFont="true" applyBorder="true" applyAlignment="true" applyProtection="true">
      <alignment horizontal="center" vertical="center" textRotation="0" wrapText="false" indent="0" shrinkToFit="false"/>
      <protection locked="true" hidden="false"/>
    </xf>
    <xf numFmtId="167" fontId="7" fillId="3" borderId="58" xfId="0" applyFont="true" applyBorder="true" applyAlignment="true" applyProtection="true">
      <alignment horizontal="center" vertical="center" textRotation="0" wrapText="false" indent="0" shrinkToFit="false"/>
      <protection locked="true" hidden="false"/>
    </xf>
    <xf numFmtId="168" fontId="7" fillId="3" borderId="58" xfId="0" applyFont="true" applyBorder="true" applyAlignment="true" applyProtection="true">
      <alignment horizontal="center" vertical="center" textRotation="0" wrapText="false" indent="0" shrinkToFit="false"/>
      <protection locked="true" hidden="false"/>
    </xf>
    <xf numFmtId="168" fontId="7" fillId="3" borderId="64" xfId="0" applyFont="true" applyBorder="true" applyAlignment="true" applyProtection="true">
      <alignment horizontal="center" vertical="center" textRotation="0" wrapText="false" indent="0" shrinkToFit="false"/>
      <protection locked="true" hidden="false"/>
    </xf>
    <xf numFmtId="164" fontId="7" fillId="3" borderId="54" xfId="0" applyFont="true" applyBorder="true" applyAlignment="true" applyProtection="true">
      <alignment horizontal="center" vertical="center" textRotation="0" wrapText="false" indent="0" shrinkToFit="false"/>
      <protection locked="true" hidden="false"/>
    </xf>
    <xf numFmtId="168" fontId="7" fillId="2" borderId="58" xfId="0" applyFont="true" applyBorder="true" applyAlignment="true" applyProtection="true">
      <alignment horizontal="center" vertical="center" textRotation="0" wrapText="false" indent="0" shrinkToFit="false"/>
      <protection locked="true" hidden="false"/>
    </xf>
    <xf numFmtId="164" fontId="24" fillId="21" borderId="58" xfId="0" applyFont="true" applyBorder="true" applyAlignment="true" applyProtection="true">
      <alignment horizontal="left" vertical="center" textRotation="0" wrapText="true" indent="0" shrinkToFit="false"/>
      <protection locked="false" hidden="false"/>
    </xf>
    <xf numFmtId="164" fontId="22" fillId="5" borderId="51" xfId="0" applyFont="true" applyBorder="true" applyAlignment="true" applyProtection="true">
      <alignment horizontal="general" vertical="center" textRotation="0" wrapText="false" indent="0" shrinkToFit="false"/>
      <protection locked="true" hidden="false"/>
    </xf>
    <xf numFmtId="164" fontId="7" fillId="15" borderId="0" xfId="0" applyFont="true" applyBorder="false" applyAlignment="true" applyProtection="true">
      <alignment horizontal="left" vertical="center" textRotation="0" wrapText="false" indent="0" shrinkToFit="false"/>
      <protection locked="true" hidden="false"/>
    </xf>
    <xf numFmtId="164" fontId="12" fillId="5" borderId="51" xfId="0" applyFont="true" applyBorder="true" applyAlignment="false" applyProtection="true">
      <alignment horizontal="general" vertical="bottom" textRotation="0" wrapText="false" indent="0" shrinkToFit="false"/>
      <protection locked="true" hidden="false"/>
    </xf>
    <xf numFmtId="167" fontId="0" fillId="3" borderId="23" xfId="0" applyFont="false" applyBorder="true" applyAlignment="true" applyProtection="true">
      <alignment horizontal="center" vertical="top" textRotation="0" wrapText="false" indent="0" shrinkToFit="false"/>
      <protection locked="true" hidden="false"/>
    </xf>
    <xf numFmtId="164" fontId="7" fillId="20" borderId="59" xfId="0" applyFont="true" applyBorder="true" applyAlignment="true" applyProtection="true">
      <alignment horizontal="center" vertical="center" textRotation="0" wrapText="false" indent="0" shrinkToFit="false"/>
      <protection locked="true" hidden="false"/>
    </xf>
    <xf numFmtId="164" fontId="19" fillId="0" borderId="0" xfId="0" applyFont="true" applyBorder="false" applyAlignment="fals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center" vertical="bottom" textRotation="0" wrapText="false" indent="0" shrinkToFit="false"/>
      <protection locked="true" hidden="false"/>
    </xf>
    <xf numFmtId="167" fontId="0" fillId="3" borderId="46" xfId="0" applyFont="false" applyBorder="true" applyAlignment="true" applyProtection="true">
      <alignment horizontal="center" vertical="top" textRotation="0" wrapText="false" indent="0" shrinkToFit="false"/>
      <protection locked="true" hidden="false"/>
    </xf>
    <xf numFmtId="164" fontId="0" fillId="0" borderId="23" xfId="0" applyFont="true" applyBorder="true" applyAlignment="true" applyProtection="true">
      <alignment horizontal="center" vertical="top" textRotation="0" wrapText="false" indent="0" shrinkToFit="false"/>
      <protection locked="false" hidden="false"/>
    </xf>
    <xf numFmtId="164" fontId="12" fillId="5" borderId="51" xfId="0" applyFont="true" applyBorder="true" applyAlignment="true" applyProtection="true">
      <alignment horizontal="left" vertical="center" textRotation="0" wrapText="true" indent="0" shrinkToFit="false"/>
      <protection locked="true" hidden="false"/>
    </xf>
    <xf numFmtId="164" fontId="24" fillId="21" borderId="53" xfId="0" applyFont="true" applyBorder="true" applyAlignment="true" applyProtection="true">
      <alignment horizontal="left" vertical="center" textRotation="0" wrapText="true" indent="0" shrinkToFit="false"/>
      <protection locked="false" hidden="false"/>
    </xf>
    <xf numFmtId="164" fontId="24" fillId="5" borderId="51" xfId="0" applyFont="true" applyBorder="true" applyAlignment="true" applyProtection="true">
      <alignment horizontal="general" vertical="center" textRotation="0" wrapText="false" indent="0" shrinkToFit="false"/>
      <protection locked="true" hidden="false"/>
    </xf>
    <xf numFmtId="164" fontId="7" fillId="7" borderId="5" xfId="0" applyFont="true" applyBorder="true" applyAlignment="true" applyProtection="true">
      <alignment horizontal="left" vertical="center" textRotation="0" wrapText="false" indent="0" shrinkToFit="false"/>
      <protection locked="true" hidden="false"/>
    </xf>
    <xf numFmtId="164" fontId="7" fillId="7" borderId="0" xfId="0" applyFont="true" applyBorder="true" applyAlignment="true" applyProtection="true">
      <alignment horizontal="left" vertical="center" textRotation="0" wrapText="false" indent="0" shrinkToFit="false"/>
      <protection locked="true" hidden="false"/>
    </xf>
    <xf numFmtId="164" fontId="7" fillId="7" borderId="33" xfId="0" applyFont="true" applyBorder="true" applyAlignment="true" applyProtection="true">
      <alignment horizontal="left"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7" fillId="16" borderId="2" xfId="0" applyFont="true" applyBorder="true" applyAlignment="true" applyProtection="true">
      <alignment horizontal="left" vertical="center" textRotation="0" wrapText="false" indent="0" shrinkToFit="false"/>
      <protection locked="true" hidden="false"/>
    </xf>
    <xf numFmtId="164" fontId="7" fillId="16" borderId="3" xfId="0" applyFont="true" applyBorder="true" applyAlignment="true" applyProtection="true">
      <alignment horizontal="left" vertical="center" textRotation="0" wrapText="true" indent="0" shrinkToFit="false"/>
      <protection locked="true" hidden="false"/>
    </xf>
    <xf numFmtId="164" fontId="19" fillId="22" borderId="65" xfId="0" applyFont="true" applyBorder="true" applyAlignment="true" applyProtection="true">
      <alignment horizontal="left" vertical="top" textRotation="0" wrapText="true" indent="0" shrinkToFit="false"/>
      <protection locked="true" hidden="false"/>
    </xf>
    <xf numFmtId="164" fontId="12" fillId="22" borderId="61" xfId="0" applyFont="true" applyBorder="true" applyAlignment="true" applyProtection="true">
      <alignment horizontal="left" vertical="top" textRotation="0" wrapText="true" indent="0" shrinkToFit="false"/>
      <protection locked="false" hidden="false"/>
    </xf>
    <xf numFmtId="164" fontId="0" fillId="0" borderId="62" xfId="0" applyFont="true" applyBorder="true" applyAlignment="true" applyProtection="true">
      <alignment horizontal="center" vertical="top" textRotation="0" wrapText="false" indent="0" shrinkToFit="false"/>
      <protection locked="false" hidden="false"/>
    </xf>
    <xf numFmtId="167" fontId="0" fillId="3" borderId="61" xfId="0" applyFont="false" applyBorder="true" applyAlignment="true" applyProtection="true">
      <alignment horizontal="center" vertical="top" textRotation="0" wrapText="false" indent="0" shrinkToFit="false"/>
      <protection locked="true" hidden="false"/>
    </xf>
    <xf numFmtId="164" fontId="19" fillId="22" borderId="11" xfId="0" applyFont="true" applyBorder="true" applyAlignment="true" applyProtection="true">
      <alignment horizontal="left" vertical="top" textRotation="0" wrapText="true" indent="0" shrinkToFit="false"/>
      <protection locked="true" hidden="false"/>
    </xf>
    <xf numFmtId="164" fontId="0" fillId="0" borderId="66" xfId="0" applyFont="true" applyBorder="true" applyAlignment="true" applyProtection="true">
      <alignment horizontal="center" vertical="top" textRotation="0" wrapText="false" indent="0" shrinkToFit="false"/>
      <protection locked="false" hidden="false"/>
    </xf>
    <xf numFmtId="164" fontId="7" fillId="22" borderId="31" xfId="0" applyFont="true" applyBorder="true" applyAlignment="true" applyProtection="true">
      <alignment horizontal="center" vertical="center" textRotation="0" wrapText="false" indent="0" shrinkToFit="false"/>
      <protection locked="true" hidden="false"/>
    </xf>
    <xf numFmtId="164" fontId="7" fillId="22" borderId="54" xfId="0" applyFont="true" applyBorder="true" applyAlignment="true" applyProtection="true">
      <alignment horizontal="right" vertical="center" textRotation="0" wrapText="false" indent="0" shrinkToFit="false"/>
      <protection locked="true" hidden="false"/>
    </xf>
    <xf numFmtId="164" fontId="24" fillId="21" borderId="55" xfId="0" applyFont="true" applyBorder="true" applyAlignment="true" applyProtection="true">
      <alignment horizontal="left" vertical="center" textRotation="0" wrapText="true" indent="0" shrinkToFit="false"/>
      <protection locked="false" hidden="false"/>
    </xf>
    <xf numFmtId="164" fontId="7" fillId="16" borderId="15" xfId="0" applyFont="true" applyBorder="true" applyAlignment="true" applyProtection="true">
      <alignment horizontal="left" vertical="center" textRotation="0" wrapText="false" indent="0" shrinkToFit="false"/>
      <protection locked="true" hidden="false"/>
    </xf>
    <xf numFmtId="164" fontId="7" fillId="16" borderId="33" xfId="0" applyFont="true" applyBorder="true" applyAlignment="true" applyProtection="true">
      <alignment horizontal="left" vertical="center" textRotation="0" wrapText="true" indent="0" shrinkToFit="false"/>
      <protection locked="true" hidden="false"/>
    </xf>
    <xf numFmtId="164" fontId="7" fillId="16" borderId="0" xfId="0" applyFont="true" applyBorder="true" applyAlignment="true" applyProtection="true">
      <alignment horizontal="left" vertical="center" textRotation="0" wrapText="true" indent="0" shrinkToFit="false"/>
      <protection locked="true" hidden="false"/>
    </xf>
    <xf numFmtId="164" fontId="7" fillId="16" borderId="13" xfId="0" applyFont="true" applyBorder="true" applyAlignment="true" applyProtection="true">
      <alignment horizontal="left" vertical="center" textRotation="0" wrapText="true" indent="0" shrinkToFit="false"/>
      <protection locked="true" hidden="false"/>
    </xf>
    <xf numFmtId="164" fontId="19" fillId="22" borderId="51" xfId="0" applyFont="true" applyBorder="true" applyAlignment="true" applyProtection="true">
      <alignment horizontal="left" vertical="top" textRotation="0" wrapText="true" indent="0" shrinkToFit="false"/>
      <protection locked="true" hidden="false"/>
    </xf>
    <xf numFmtId="164" fontId="23" fillId="0" borderId="61" xfId="0" applyFont="true" applyBorder="true" applyAlignment="true" applyProtection="true">
      <alignment horizontal="left" vertical="top" textRotation="0" wrapText="true" indent="0" shrinkToFit="false"/>
      <protection locked="false" hidden="false"/>
    </xf>
    <xf numFmtId="164" fontId="19" fillId="0" borderId="0" xfId="0" applyFont="true" applyBorder="false" applyAlignment="true" applyProtection="true">
      <alignment horizontal="general" vertical="center" textRotation="0" wrapText="false" indent="0" shrinkToFit="false"/>
      <protection locked="true" hidden="false"/>
    </xf>
    <xf numFmtId="164" fontId="19" fillId="22" borderId="63" xfId="0" applyFont="true" applyBorder="true" applyAlignment="true" applyProtection="true">
      <alignment horizontal="left" vertical="top" textRotation="0" wrapText="true" indent="0" shrinkToFit="false"/>
      <protection locked="true" hidden="false"/>
    </xf>
    <xf numFmtId="167" fontId="0" fillId="3" borderId="66" xfId="0" applyFont="false" applyBorder="true" applyAlignment="true" applyProtection="true">
      <alignment horizontal="center" vertical="top" textRotation="0" wrapText="false" indent="0" shrinkToFit="false"/>
      <protection locked="true" hidden="false"/>
    </xf>
    <xf numFmtId="164" fontId="7" fillId="22" borderId="2" xfId="0" applyFont="true" applyBorder="true" applyAlignment="true" applyProtection="true">
      <alignment horizontal="general" vertical="center" textRotation="0" wrapText="false" indent="0" shrinkToFit="false"/>
      <protection locked="true" hidden="false"/>
    </xf>
    <xf numFmtId="164" fontId="7" fillId="22" borderId="4" xfId="0" applyFont="true" applyBorder="true" applyAlignment="true" applyProtection="true">
      <alignment horizontal="general" vertical="center" textRotation="0" wrapText="false" indent="0" shrinkToFit="false"/>
      <protection locked="true" hidden="false"/>
    </xf>
    <xf numFmtId="164" fontId="7" fillId="16" borderId="67" xfId="0" applyFont="true" applyBorder="true" applyAlignment="true" applyProtection="true">
      <alignment horizontal="left" vertical="center" textRotation="0" wrapText="false" indent="0" shrinkToFit="false"/>
      <protection locked="true" hidden="false"/>
    </xf>
    <xf numFmtId="164" fontId="7" fillId="16" borderId="68" xfId="0" applyFont="true" applyBorder="true" applyAlignment="true" applyProtection="true">
      <alignment horizontal="left" vertical="center" textRotation="0" wrapText="true" indent="0" shrinkToFit="false"/>
      <protection locked="true" hidden="false"/>
    </xf>
    <xf numFmtId="164" fontId="19" fillId="22" borderId="34" xfId="0" applyFont="true" applyBorder="true" applyAlignment="true" applyProtection="true">
      <alignment horizontal="left" vertical="top" textRotation="0" wrapText="true" indent="0" shrinkToFit="false"/>
      <protection locked="true" hidden="false"/>
    </xf>
    <xf numFmtId="164" fontId="12" fillId="22" borderId="60" xfId="0" applyFont="true" applyBorder="true" applyAlignment="true" applyProtection="true">
      <alignment horizontal="left" vertical="top" textRotation="0" wrapText="true" indent="0" shrinkToFit="false"/>
      <protection locked="false" hidden="false"/>
    </xf>
    <xf numFmtId="164" fontId="19" fillId="22" borderId="20" xfId="0" applyFont="true" applyBorder="true" applyAlignment="true" applyProtection="true">
      <alignment horizontal="left" vertical="top" textRotation="0" wrapText="true" indent="0" shrinkToFit="false"/>
      <protection locked="true" hidden="false"/>
    </xf>
    <xf numFmtId="164" fontId="0" fillId="0" borderId="60" xfId="0" applyFont="true" applyBorder="true" applyAlignment="true" applyProtection="true">
      <alignment horizontal="center" vertical="top" textRotation="0" wrapText="false" indent="0" shrinkToFit="false"/>
      <protection locked="false" hidden="false"/>
    </xf>
    <xf numFmtId="164" fontId="12" fillId="22" borderId="52" xfId="0" applyFont="true" applyBorder="true" applyAlignment="true" applyProtection="true">
      <alignment horizontal="left" vertical="top" textRotation="0" wrapText="true" indent="0" shrinkToFit="false"/>
      <protection locked="false" hidden="false"/>
    </xf>
    <xf numFmtId="164" fontId="23" fillId="0" borderId="69" xfId="0" applyFont="true" applyBorder="true" applyAlignment="true" applyProtection="true">
      <alignment horizontal="left" vertical="top" textRotation="0" wrapText="true" indent="0" shrinkToFit="false"/>
      <protection locked="false" hidden="false"/>
    </xf>
    <xf numFmtId="164" fontId="7" fillId="22" borderId="47" xfId="0" applyFont="true" applyBorder="true" applyAlignment="true" applyProtection="true">
      <alignment horizontal="general" vertical="center" textRotation="0" wrapText="false" indent="0" shrinkToFit="false"/>
      <protection locked="true" hidden="false"/>
    </xf>
    <xf numFmtId="164" fontId="7" fillId="22" borderId="13" xfId="0" applyFont="true" applyBorder="true" applyAlignment="true" applyProtection="true">
      <alignment horizontal="general" vertical="center" textRotation="0" wrapText="false" indent="0" shrinkToFit="false"/>
      <protection locked="true" hidden="false"/>
    </xf>
    <xf numFmtId="164" fontId="7" fillId="22" borderId="57" xfId="0" applyFont="true" applyBorder="true" applyAlignment="true" applyProtection="true">
      <alignment horizontal="right" vertical="center" textRotation="0" wrapText="false" indent="0" shrinkToFit="false"/>
      <protection locked="true" hidden="false"/>
    </xf>
    <xf numFmtId="164" fontId="7" fillId="8" borderId="5" xfId="0" applyFont="true" applyBorder="true" applyAlignment="true" applyProtection="true">
      <alignment horizontal="general" vertical="center" textRotation="0" wrapText="false" indent="0" shrinkToFit="false"/>
      <protection locked="true" hidden="false"/>
    </xf>
    <xf numFmtId="164" fontId="7" fillId="8" borderId="0" xfId="0" applyFont="true" applyBorder="true" applyAlignment="true" applyProtection="true">
      <alignment horizontal="general" vertical="center" textRotation="0" wrapText="false" indent="0" shrinkToFit="false"/>
      <protection locked="true" hidden="false"/>
    </xf>
    <xf numFmtId="164" fontId="7" fillId="8" borderId="33" xfId="0" applyFont="true" applyBorder="true" applyAlignment="true" applyProtection="true">
      <alignment horizontal="right" vertical="center" textRotation="0" wrapText="false" indent="0" shrinkToFit="false"/>
      <protection locked="true" hidden="false"/>
    </xf>
    <xf numFmtId="164" fontId="7" fillId="8" borderId="33" xfId="0" applyFont="true" applyBorder="true" applyAlignment="true" applyProtection="true">
      <alignment horizontal="center" vertical="center" textRotation="0" wrapText="false" indent="0" shrinkToFit="false"/>
      <protection locked="true" hidden="false"/>
    </xf>
    <xf numFmtId="168" fontId="7" fillId="8" borderId="33" xfId="0" applyFont="true" applyBorder="true" applyAlignment="true" applyProtection="true">
      <alignment horizontal="center" vertical="center" textRotation="0" wrapText="false" indent="0" shrinkToFit="false"/>
      <protection locked="true" hidden="false"/>
    </xf>
    <xf numFmtId="164" fontId="7" fillId="8" borderId="0" xfId="0" applyFont="true" applyBorder="true" applyAlignment="true" applyProtection="true">
      <alignment horizontal="center" vertical="center" textRotation="0" wrapText="false" indent="0" shrinkToFit="false"/>
      <protection locked="true" hidden="false"/>
    </xf>
    <xf numFmtId="164" fontId="25" fillId="8" borderId="33" xfId="0" applyFont="true" applyBorder="true" applyAlignment="true" applyProtection="true">
      <alignment horizontal="left" vertical="center" textRotation="0" wrapText="true" indent="0" shrinkToFit="false"/>
      <protection locked="true" hidden="false"/>
    </xf>
    <xf numFmtId="164" fontId="7" fillId="17" borderId="15" xfId="0" applyFont="true" applyBorder="true" applyAlignment="true" applyProtection="true">
      <alignment horizontal="left" vertical="center" textRotation="0" wrapText="false" indent="0" shrinkToFit="false"/>
      <protection locked="true" hidden="false"/>
    </xf>
    <xf numFmtId="164" fontId="7" fillId="17" borderId="33" xfId="0" applyFont="true" applyBorder="true" applyAlignment="true" applyProtection="true">
      <alignment horizontal="left" vertical="center" textRotation="0" wrapText="true" indent="0" shrinkToFit="false"/>
      <protection locked="true" hidden="false"/>
    </xf>
    <xf numFmtId="164" fontId="19" fillId="23" borderId="51" xfId="0" applyFont="true" applyBorder="true" applyAlignment="true" applyProtection="true">
      <alignment horizontal="left" vertical="top" textRotation="0" wrapText="true" indent="0" shrinkToFit="false"/>
      <protection locked="true" hidden="false"/>
    </xf>
    <xf numFmtId="164" fontId="12" fillId="23" borderId="51" xfId="0" applyFont="true" applyBorder="true" applyAlignment="true" applyProtection="true">
      <alignment horizontal="general" vertical="top" textRotation="0" wrapText="true" indent="0" shrinkToFit="false"/>
      <protection locked="false" hidden="false"/>
    </xf>
    <xf numFmtId="164" fontId="23" fillId="0" borderId="25" xfId="0" applyFont="true" applyBorder="true" applyAlignment="true" applyProtection="true">
      <alignment horizontal="left" vertical="top" textRotation="0" wrapText="true" indent="0" shrinkToFit="false"/>
      <protection locked="false" hidden="false"/>
    </xf>
    <xf numFmtId="164" fontId="19" fillId="23" borderId="63" xfId="0" applyFont="true" applyBorder="true" applyAlignment="true" applyProtection="true">
      <alignment horizontal="left" vertical="top" textRotation="0" wrapText="true" indent="0" shrinkToFit="false"/>
      <protection locked="true" hidden="false"/>
    </xf>
    <xf numFmtId="164" fontId="23" fillId="0" borderId="70" xfId="0" applyFont="true" applyBorder="true" applyAlignment="true" applyProtection="true">
      <alignment horizontal="left" vertical="top" textRotation="0" wrapText="true" indent="0" shrinkToFit="false"/>
      <protection locked="false" hidden="false"/>
    </xf>
    <xf numFmtId="164" fontId="7" fillId="23" borderId="53" xfId="0" applyFont="true" applyBorder="true" applyAlignment="true" applyProtection="true">
      <alignment horizontal="center" vertical="center" textRotation="0" wrapText="false" indent="0" shrinkToFit="false"/>
      <protection locked="true" hidden="false"/>
    </xf>
    <xf numFmtId="164" fontId="7" fillId="23" borderId="54" xfId="0" applyFont="true" applyBorder="true" applyAlignment="true" applyProtection="true">
      <alignment horizontal="right" vertical="center" textRotation="0" wrapText="false" indent="0" shrinkToFit="false"/>
      <protection locked="true" hidden="false"/>
    </xf>
    <xf numFmtId="164" fontId="24" fillId="21" borderId="64" xfId="0" applyFont="true" applyBorder="true" applyAlignment="true" applyProtection="true">
      <alignment horizontal="left" vertical="center" textRotation="0" wrapText="true" indent="0" shrinkToFit="false"/>
      <protection locked="false" hidden="false"/>
    </xf>
    <xf numFmtId="164" fontId="12" fillId="5" borderId="46" xfId="0" applyFont="true" applyBorder="true" applyAlignment="false" applyProtection="true">
      <alignment horizontal="general" vertical="bottom" textRotation="0" wrapText="false" indent="0" shrinkToFit="false"/>
      <protection locked="true" hidden="false"/>
    </xf>
    <xf numFmtId="164" fontId="7" fillId="17" borderId="5" xfId="0" applyFont="true" applyBorder="true" applyAlignment="true" applyProtection="true">
      <alignment horizontal="left" vertical="center" textRotation="0" wrapText="false" indent="0" shrinkToFit="false"/>
      <protection locked="true" hidden="false"/>
    </xf>
    <xf numFmtId="164" fontId="7" fillId="17" borderId="0" xfId="0" applyFont="true" applyBorder="true" applyAlignment="true" applyProtection="true">
      <alignment horizontal="left" vertical="center" textRotation="0" wrapText="false" indent="0" shrinkToFit="false"/>
      <protection locked="true" hidden="false"/>
    </xf>
    <xf numFmtId="164" fontId="7" fillId="17" borderId="33" xfId="0" applyFont="true" applyBorder="true" applyAlignment="true" applyProtection="true">
      <alignment horizontal="left" vertical="center" textRotation="0" wrapText="false" indent="0" shrinkToFit="false"/>
      <protection locked="true" hidden="false"/>
    </xf>
    <xf numFmtId="164" fontId="23" fillId="0" borderId="68" xfId="0" applyFont="true" applyBorder="true" applyAlignment="true" applyProtection="true">
      <alignment horizontal="left" vertical="top" textRotation="0" wrapText="true" indent="0" shrinkToFit="false"/>
      <protection locked="false" hidden="false"/>
    </xf>
    <xf numFmtId="164" fontId="23" fillId="0" borderId="23" xfId="0" applyFont="true" applyBorder="true" applyAlignment="true" applyProtection="true">
      <alignment horizontal="left" vertical="top" textRotation="0" wrapText="true" indent="0" shrinkToFit="false"/>
      <protection locked="false" hidden="false"/>
    </xf>
    <xf numFmtId="167" fontId="7" fillId="21" borderId="55" xfId="0" applyFont="true" applyBorder="true" applyAlignment="true" applyProtection="true">
      <alignment horizontal="center" vertical="center" textRotation="0" wrapText="false" indent="0" shrinkToFit="false"/>
      <protection locked="false" hidden="false"/>
    </xf>
    <xf numFmtId="164" fontId="7" fillId="17" borderId="5" xfId="0" applyFont="true" applyBorder="true" applyAlignment="true" applyProtection="true">
      <alignment horizontal="general" vertical="center" textRotation="0" wrapText="false" indent="0" shrinkToFit="false"/>
      <protection locked="true" hidden="false"/>
    </xf>
    <xf numFmtId="164" fontId="7" fillId="17" borderId="0" xfId="0" applyFont="true" applyBorder="true" applyAlignment="true" applyProtection="true">
      <alignment horizontal="general" vertical="center" textRotation="0" wrapText="true" indent="0" shrinkToFit="false"/>
      <protection locked="true" hidden="false"/>
    </xf>
    <xf numFmtId="164" fontId="7" fillId="17" borderId="9" xfId="0" applyFont="true" applyBorder="true" applyAlignment="true" applyProtection="true">
      <alignment horizontal="general" vertical="center" textRotation="0" wrapText="true" indent="0" shrinkToFit="false"/>
      <protection locked="true" hidden="false"/>
    </xf>
    <xf numFmtId="164" fontId="7" fillId="17" borderId="33" xfId="0" applyFont="true" applyBorder="true" applyAlignment="true" applyProtection="true">
      <alignment horizontal="general" vertical="center" textRotation="0" wrapText="true" indent="0" shrinkToFit="false"/>
      <protection locked="true" hidden="false"/>
    </xf>
    <xf numFmtId="164" fontId="7" fillId="17" borderId="3" xfId="0" applyFont="true" applyBorder="true" applyAlignment="true" applyProtection="true">
      <alignment horizontal="general" vertical="center" textRotation="0" wrapText="true" indent="0" shrinkToFit="false"/>
      <protection locked="true" hidden="false"/>
    </xf>
    <xf numFmtId="167" fontId="0" fillId="3" borderId="71" xfId="0" applyFont="false" applyBorder="true" applyAlignment="true" applyProtection="true">
      <alignment horizontal="center" vertical="top" textRotation="0" wrapText="false" indent="0" shrinkToFit="false"/>
      <protection locked="true" hidden="false"/>
    </xf>
    <xf numFmtId="164" fontId="23" fillId="0" borderId="60" xfId="0" applyFont="true" applyBorder="true" applyAlignment="true" applyProtection="true">
      <alignment horizontal="left" vertical="top" textRotation="0" wrapText="true" indent="0" shrinkToFit="false"/>
      <protection locked="false" hidden="false"/>
    </xf>
    <xf numFmtId="164" fontId="12" fillId="23" borderId="53" xfId="0" applyFont="true" applyBorder="true" applyAlignment="true" applyProtection="true">
      <alignment horizontal="center" vertical="top" textRotation="0" wrapText="true" indent="0" shrinkToFit="false"/>
      <protection locked="true" hidden="false"/>
    </xf>
    <xf numFmtId="164" fontId="7" fillId="17" borderId="0" xfId="0" applyFont="true" applyBorder="true" applyAlignment="true" applyProtection="true">
      <alignment horizontal="left" vertical="center" textRotation="0" wrapText="true" indent="0" shrinkToFit="false"/>
      <protection locked="true" hidden="false"/>
    </xf>
    <xf numFmtId="164" fontId="7" fillId="17" borderId="9" xfId="0" applyFont="true" applyBorder="true" applyAlignment="true" applyProtection="true">
      <alignment horizontal="left" vertical="center" textRotation="0" wrapText="true" indent="0" shrinkToFit="false"/>
      <protection locked="true" hidden="false"/>
    </xf>
    <xf numFmtId="164" fontId="7" fillId="17" borderId="3" xfId="0" applyFont="true" applyBorder="true" applyAlignment="true" applyProtection="true">
      <alignment horizontal="left" vertical="center" textRotation="0" wrapText="true" indent="0" shrinkToFit="false"/>
      <protection locked="true" hidden="false"/>
    </xf>
    <xf numFmtId="164" fontId="23" fillId="21" borderId="61" xfId="0" applyFont="true" applyBorder="true" applyAlignment="true" applyProtection="true">
      <alignment horizontal="left" vertical="top" textRotation="0" wrapText="true" indent="0" shrinkToFit="false"/>
      <protection locked="false" hidden="false"/>
    </xf>
    <xf numFmtId="164" fontId="12" fillId="5" borderId="63" xfId="0" applyFont="true" applyBorder="true" applyAlignment="false" applyProtection="true">
      <alignment horizontal="general" vertical="bottom" textRotation="0" wrapText="false" indent="0" shrinkToFit="false"/>
      <protection locked="true" hidden="false"/>
    </xf>
    <xf numFmtId="164" fontId="7" fillId="23" borderId="72" xfId="0" applyFont="true" applyBorder="true" applyAlignment="true" applyProtection="true">
      <alignment horizontal="center" vertical="center" textRotation="0" wrapText="false" indent="0" shrinkToFit="false"/>
      <protection locked="true" hidden="false"/>
    </xf>
    <xf numFmtId="164" fontId="7" fillId="0" borderId="13" xfId="0" applyFont="true" applyBorder="true" applyAlignment="true" applyProtection="true">
      <alignment horizontal="center" vertical="center" textRotation="0" wrapText="false" indent="0" shrinkToFit="false"/>
      <protection locked="true" hidden="false"/>
    </xf>
    <xf numFmtId="164" fontId="7" fillId="17" borderId="16" xfId="0" applyFont="true" applyBorder="true" applyAlignment="true" applyProtection="true">
      <alignment horizontal="left" vertical="center" textRotation="0" wrapText="false" indent="0" shrinkToFit="false"/>
      <protection locked="true" hidden="false"/>
    </xf>
    <xf numFmtId="164" fontId="7" fillId="17" borderId="62" xfId="0" applyFont="true" applyBorder="true" applyAlignment="true" applyProtection="true">
      <alignment horizontal="left" vertical="center" textRotation="0" wrapText="true" indent="0" shrinkToFit="false"/>
      <protection locked="true" hidden="false"/>
    </xf>
    <xf numFmtId="164" fontId="19" fillId="23" borderId="20" xfId="0" applyFont="true" applyBorder="true" applyAlignment="true" applyProtection="true">
      <alignment horizontal="left" vertical="top" textRotation="0" wrapText="true" indent="0" shrinkToFit="false"/>
      <protection locked="true" hidden="false"/>
    </xf>
    <xf numFmtId="164" fontId="0" fillId="0" borderId="46" xfId="0" applyFont="true" applyBorder="true" applyAlignment="true" applyProtection="true">
      <alignment horizontal="center" vertical="top" textRotation="0" wrapText="false" indent="0" shrinkToFit="false"/>
      <protection locked="false" hidden="false"/>
    </xf>
    <xf numFmtId="167" fontId="0" fillId="3" borderId="73" xfId="0" applyFont="false" applyBorder="true" applyAlignment="true" applyProtection="true">
      <alignment horizontal="center" vertical="top" textRotation="0" wrapText="false" indent="0" shrinkToFit="false"/>
      <protection locked="true" hidden="false"/>
    </xf>
    <xf numFmtId="164" fontId="23" fillId="0" borderId="0" xfId="0" applyFont="true" applyBorder="true" applyAlignment="true" applyProtection="true">
      <alignment horizontal="left" vertical="top" textRotation="0" wrapText="true" indent="0" shrinkToFit="false"/>
      <protection locked="false" hidden="false"/>
    </xf>
    <xf numFmtId="164" fontId="12" fillId="5" borderId="51" xfId="0" applyFont="true" applyBorder="true" applyAlignment="true" applyProtection="true">
      <alignment horizontal="general" vertical="top" textRotation="0" wrapText="false" indent="0" shrinkToFit="false"/>
      <protection locked="true" hidden="false"/>
    </xf>
    <xf numFmtId="164" fontId="19" fillId="0" borderId="0" xfId="0" applyFont="true" applyBorder="false" applyAlignment="true" applyProtection="true">
      <alignment horizontal="general" vertical="top" textRotation="0" wrapText="false" indent="0" shrinkToFit="false"/>
      <protection locked="true" hidden="false"/>
    </xf>
    <xf numFmtId="164" fontId="0" fillId="0" borderId="0" xfId="0" applyFont="false" applyBorder="false" applyAlignment="true" applyProtection="true">
      <alignment horizontal="general" vertical="top" textRotation="0" wrapText="true" indent="0" shrinkToFit="false"/>
      <protection locked="true" hidden="false"/>
    </xf>
    <xf numFmtId="164" fontId="19" fillId="23" borderId="26" xfId="0" applyFont="true" applyBorder="true" applyAlignment="true" applyProtection="true">
      <alignment horizontal="left" vertical="top" textRotation="0" wrapText="true" indent="0" shrinkToFit="false"/>
      <protection locked="true" hidden="false"/>
    </xf>
    <xf numFmtId="164" fontId="12" fillId="23" borderId="52" xfId="0" applyFont="true" applyBorder="true" applyAlignment="true" applyProtection="true">
      <alignment horizontal="general" vertical="top" textRotation="0" wrapText="true" indent="0" shrinkToFit="false"/>
      <protection locked="false" hidden="false"/>
    </xf>
    <xf numFmtId="164" fontId="7" fillId="23" borderId="1" xfId="0" applyFont="true" applyBorder="true" applyAlignment="true" applyProtection="true">
      <alignment horizontal="center" vertical="center" textRotation="0" wrapText="false" indent="0" shrinkToFit="false"/>
      <protection locked="true" hidden="false"/>
    </xf>
    <xf numFmtId="164" fontId="24" fillId="21" borderId="56" xfId="0" applyFont="true" applyBorder="true" applyAlignment="true" applyProtection="true">
      <alignment horizontal="left" vertical="center" textRotation="0" wrapText="true" indent="0" shrinkToFit="false"/>
      <protection locked="false" hidden="false"/>
    </xf>
    <xf numFmtId="164" fontId="12" fillId="5" borderId="46" xfId="0" applyFont="true" applyBorder="true" applyAlignment="true" applyProtection="true">
      <alignment horizontal="general" vertical="top" textRotation="0" wrapText="false" indent="0" shrinkToFit="false"/>
      <protection locked="true" hidden="false"/>
    </xf>
    <xf numFmtId="164" fontId="7" fillId="9" borderId="15" xfId="0" applyFont="true" applyBorder="true" applyAlignment="true" applyProtection="true">
      <alignment horizontal="left" vertical="center" textRotation="0" wrapText="false" indent="0" shrinkToFit="false"/>
      <protection locked="true" hidden="false"/>
    </xf>
    <xf numFmtId="164" fontId="7" fillId="9" borderId="33" xfId="0" applyFont="true" applyBorder="true" applyAlignment="true" applyProtection="true">
      <alignment horizontal="left" vertical="center" textRotation="0" wrapText="true" indent="0" shrinkToFit="false"/>
      <protection locked="true" hidden="false"/>
    </xf>
    <xf numFmtId="164" fontId="7" fillId="9" borderId="3" xfId="0" applyFont="true" applyBorder="true" applyAlignment="true" applyProtection="true">
      <alignment horizontal="left" vertical="center" textRotation="0" wrapText="true" indent="0" shrinkToFit="false"/>
      <protection locked="true" hidden="false"/>
    </xf>
    <xf numFmtId="164" fontId="7" fillId="9" borderId="74" xfId="0" applyFont="true" applyBorder="true" applyAlignment="true" applyProtection="true">
      <alignment horizontal="left" vertical="center" textRotation="0" wrapText="tru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4" fontId="26" fillId="0" borderId="0" xfId="0" applyFont="true" applyBorder="false" applyAlignment="true" applyProtection="true">
      <alignment horizontal="general" vertical="top" textRotation="0" wrapText="false" indent="0" shrinkToFit="false"/>
      <protection locked="true" hidden="false"/>
    </xf>
    <xf numFmtId="164" fontId="7" fillId="18" borderId="15" xfId="0" applyFont="true" applyBorder="true" applyAlignment="true" applyProtection="true">
      <alignment horizontal="left" vertical="center" textRotation="0" wrapText="false" indent="0" shrinkToFit="false"/>
      <protection locked="true" hidden="false"/>
    </xf>
    <xf numFmtId="164" fontId="7" fillId="18" borderId="33" xfId="0" applyFont="true" applyBorder="true" applyAlignment="true" applyProtection="true">
      <alignment horizontal="left" vertical="center" textRotation="0" wrapText="true" indent="0" shrinkToFit="false"/>
      <protection locked="true" hidden="false"/>
    </xf>
    <xf numFmtId="164" fontId="7" fillId="18" borderId="67" xfId="0" applyFont="true" applyBorder="true" applyAlignment="true" applyProtection="true">
      <alignment horizontal="left" vertical="center" textRotation="0" wrapText="true" indent="0" shrinkToFit="false"/>
      <protection locked="true" hidden="false"/>
    </xf>
    <xf numFmtId="164" fontId="7" fillId="18" borderId="68" xfId="0" applyFont="true" applyBorder="true" applyAlignment="true" applyProtection="true">
      <alignment horizontal="left" vertical="center" textRotation="0" wrapText="true" indent="0" shrinkToFit="false"/>
      <protection locked="true" hidden="false"/>
    </xf>
    <xf numFmtId="164" fontId="7" fillId="18" borderId="73" xfId="0" applyFont="true" applyBorder="true" applyAlignment="true" applyProtection="true">
      <alignment horizontal="left" vertical="center" textRotation="0" wrapText="tru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4" fontId="19" fillId="24" borderId="51" xfId="0" applyFont="true" applyBorder="true" applyAlignment="true" applyProtection="true">
      <alignment horizontal="general" vertical="top" textRotation="0" wrapText="true" indent="0" shrinkToFit="false"/>
      <protection locked="true" hidden="false"/>
    </xf>
    <xf numFmtId="164" fontId="19" fillId="24" borderId="63" xfId="0" applyFont="true" applyBorder="true" applyAlignment="true" applyProtection="true">
      <alignment horizontal="general" vertical="top" textRotation="0" wrapText="true" indent="0" shrinkToFit="false"/>
      <protection locked="false" hidden="false"/>
    </xf>
    <xf numFmtId="164" fontId="0" fillId="0" borderId="73" xfId="0" applyFont="true" applyBorder="true" applyAlignment="true" applyProtection="true">
      <alignment horizontal="center" vertical="top" textRotation="0" wrapText="false" indent="0" shrinkToFit="false"/>
      <protection locked="false" hidden="false"/>
    </xf>
    <xf numFmtId="164" fontId="23" fillId="0" borderId="68" xfId="0" applyFont="true" applyBorder="true" applyAlignment="true" applyProtection="true">
      <alignment horizontal="general" vertical="top" textRotation="0" wrapText="true" indent="0" shrinkToFit="false"/>
      <protection locked="false" hidden="false"/>
    </xf>
    <xf numFmtId="164" fontId="19" fillId="24" borderId="52" xfId="0" applyFont="true" applyBorder="true" applyAlignment="true" applyProtection="true">
      <alignment horizontal="general" vertical="top" textRotation="0" wrapText="true" indent="0" shrinkToFit="false"/>
      <protection locked="true" hidden="false"/>
    </xf>
    <xf numFmtId="164" fontId="19" fillId="24" borderId="52" xfId="0" applyFont="true" applyBorder="true" applyAlignment="true" applyProtection="true">
      <alignment horizontal="general" vertical="top" textRotation="0" wrapText="true" indent="0" shrinkToFit="false"/>
      <protection locked="false" hidden="false"/>
    </xf>
    <xf numFmtId="164" fontId="23" fillId="0" borderId="23" xfId="0" applyFont="true" applyBorder="true" applyAlignment="true" applyProtection="true">
      <alignment horizontal="general" vertical="top" textRotation="0" wrapText="true" indent="0" shrinkToFit="false"/>
      <protection locked="false" hidden="false"/>
    </xf>
    <xf numFmtId="164" fontId="19" fillId="24" borderId="64" xfId="0" applyFont="true" applyBorder="true" applyAlignment="true" applyProtection="true">
      <alignment horizontal="general" vertical="top" textRotation="0" wrapText="true" indent="0" shrinkToFit="false"/>
      <protection locked="true" hidden="false"/>
    </xf>
    <xf numFmtId="164" fontId="14" fillId="24" borderId="54" xfId="0" applyFont="true" applyBorder="true" applyAlignment="true" applyProtection="true">
      <alignment horizontal="right" vertical="center" textRotation="0" wrapText="true" indent="0" shrinkToFit="false"/>
      <protection locked="true" hidden="false"/>
    </xf>
    <xf numFmtId="167" fontId="7" fillId="3" borderId="75" xfId="0" applyFont="true" applyBorder="true" applyAlignment="true" applyProtection="true">
      <alignment horizontal="center" vertical="center" textRotation="0" wrapText="false" indent="0" shrinkToFit="false"/>
      <protection locked="true" hidden="false"/>
    </xf>
    <xf numFmtId="164" fontId="7" fillId="18" borderId="17" xfId="0" applyFont="true" applyBorder="true" applyAlignment="true" applyProtection="true">
      <alignment horizontal="left" vertical="center" textRotation="0" wrapText="false" indent="0" shrinkToFit="false"/>
      <protection locked="true" hidden="false"/>
    </xf>
    <xf numFmtId="164" fontId="7" fillId="18" borderId="9" xfId="0" applyFont="true" applyBorder="true" applyAlignment="true" applyProtection="true">
      <alignment horizontal="left" vertical="center" textRotation="0" wrapText="true" indent="0" shrinkToFit="false"/>
      <protection locked="true" hidden="false"/>
    </xf>
    <xf numFmtId="164" fontId="7" fillId="18" borderId="23" xfId="0" applyFont="true" applyBorder="true" applyAlignment="true" applyProtection="true">
      <alignment horizontal="left" vertical="center" textRotation="0" wrapText="true" indent="0" shrinkToFit="false"/>
      <protection locked="true" hidden="false"/>
    </xf>
    <xf numFmtId="164" fontId="19" fillId="24" borderId="67" xfId="0" applyFont="true" applyBorder="true" applyAlignment="true" applyProtection="true">
      <alignment horizontal="general" vertical="top" textRotation="0" wrapText="true" indent="0" shrinkToFit="false"/>
      <protection locked="true" hidden="false"/>
    </xf>
    <xf numFmtId="164" fontId="23" fillId="24" borderId="51" xfId="0" applyFont="true" applyBorder="true" applyAlignment="true" applyProtection="true">
      <alignment horizontal="general" vertical="top" textRotation="0" wrapText="true" indent="0" shrinkToFit="false"/>
      <protection locked="false" hidden="false"/>
    </xf>
    <xf numFmtId="164" fontId="23" fillId="0" borderId="51" xfId="0" applyFont="true" applyBorder="true" applyAlignment="true" applyProtection="true">
      <alignment horizontal="general" vertical="top" textRotation="0" wrapText="true" indent="0" shrinkToFit="false"/>
      <protection locked="false" hidden="false"/>
    </xf>
    <xf numFmtId="164" fontId="23" fillId="24" borderId="46" xfId="0" applyFont="true" applyBorder="true" applyAlignment="true" applyProtection="true">
      <alignment horizontal="general" vertical="top" textRotation="0" wrapText="true" indent="0" shrinkToFit="false"/>
      <protection locked="false" hidden="false"/>
    </xf>
    <xf numFmtId="164" fontId="23" fillId="0" borderId="52" xfId="0" applyFont="true" applyBorder="true" applyAlignment="true" applyProtection="true">
      <alignment horizontal="general" vertical="top" textRotation="0" wrapText="true" indent="0" shrinkToFit="false"/>
      <protection locked="false" hidden="false"/>
    </xf>
    <xf numFmtId="164" fontId="19" fillId="24" borderId="18" xfId="0" applyFont="true" applyBorder="true" applyAlignment="true" applyProtection="true">
      <alignment horizontal="general" vertical="top" textRotation="0" wrapText="true" indent="0" shrinkToFit="false"/>
      <protection locked="true" hidden="false"/>
    </xf>
    <xf numFmtId="164" fontId="14" fillId="24" borderId="76" xfId="0" applyFont="true" applyBorder="true" applyAlignment="true" applyProtection="true">
      <alignment horizontal="right" vertical="center" textRotation="0" wrapText="true" indent="0" shrinkToFit="false"/>
      <protection locked="true" hidden="false"/>
    </xf>
    <xf numFmtId="164" fontId="7" fillId="18" borderId="62" xfId="0" applyFont="true" applyBorder="true" applyAlignment="true" applyProtection="true">
      <alignment horizontal="left" vertical="center" textRotation="0" wrapText="true" indent="0" shrinkToFit="false"/>
      <protection locked="true" hidden="false"/>
    </xf>
    <xf numFmtId="164" fontId="23" fillId="24" borderId="73" xfId="0" applyFont="true" applyBorder="true" applyAlignment="true" applyProtection="true">
      <alignment horizontal="general" vertical="top" textRotation="0" wrapText="true" indent="0" shrinkToFit="false"/>
      <protection locked="false" hidden="false"/>
    </xf>
    <xf numFmtId="164" fontId="19" fillId="24" borderId="71" xfId="0" applyFont="true" applyBorder="true" applyAlignment="true" applyProtection="true">
      <alignment horizontal="general" vertical="top" textRotation="0" wrapText="true" indent="0" shrinkToFit="false"/>
      <protection locked="true" hidden="false"/>
    </xf>
    <xf numFmtId="164" fontId="23" fillId="24" borderId="52" xfId="0" applyFont="true" applyBorder="true" applyAlignment="true" applyProtection="true">
      <alignment horizontal="general" vertical="top" textRotation="0" wrapText="true" indent="0" shrinkToFit="false"/>
      <protection locked="false" hidden="false"/>
    </xf>
    <xf numFmtId="164" fontId="7" fillId="18" borderId="16" xfId="0" applyFont="true" applyBorder="true" applyAlignment="true" applyProtection="true">
      <alignment horizontal="left" vertical="center" textRotation="0" wrapText="false" indent="0" shrinkToFit="false"/>
      <protection locked="true" hidden="false"/>
    </xf>
    <xf numFmtId="164" fontId="20" fillId="0" borderId="0" xfId="0" applyFont="true" applyBorder="false" applyAlignment="true" applyProtection="true">
      <alignment horizontal="general" vertical="top" textRotation="0" wrapText="false" indent="0" shrinkToFit="false"/>
      <protection locked="true" hidden="false"/>
    </xf>
    <xf numFmtId="164" fontId="7" fillId="24" borderId="47" xfId="0" applyFont="true" applyBorder="true" applyAlignment="true" applyProtection="true">
      <alignment horizontal="general" vertical="top" textRotation="0" wrapText="false" indent="0" shrinkToFit="false"/>
      <protection locked="true" hidden="false"/>
    </xf>
    <xf numFmtId="164" fontId="7" fillId="24" borderId="13" xfId="0" applyFont="true" applyBorder="true" applyAlignment="true" applyProtection="true">
      <alignment horizontal="general" vertical="top" textRotation="0" wrapText="false" indent="0" shrinkToFit="false"/>
      <protection locked="true" hidden="false"/>
    </xf>
    <xf numFmtId="164" fontId="7" fillId="0" borderId="31" xfId="0" applyFont="true" applyBorder="true" applyAlignment="true" applyProtection="true">
      <alignment horizontal="general" vertical="top" textRotation="0" wrapText="false" indent="0" shrinkToFit="false"/>
      <protection locked="true" hidden="false"/>
    </xf>
    <xf numFmtId="164" fontId="7" fillId="3" borderId="57" xfId="0" applyFont="true" applyBorder="true" applyAlignment="true" applyProtection="true">
      <alignment horizontal="general" vertical="center" textRotation="0" wrapText="false" indent="0" shrinkToFit="false"/>
      <protection locked="true" hidden="false"/>
    </xf>
    <xf numFmtId="164" fontId="20" fillId="0" borderId="0" xfId="0" applyFont="true" applyBorder="false" applyAlignment="false" applyProtection="true">
      <alignment horizontal="general" vertical="bottom" textRotation="0" wrapText="false" indent="0" shrinkToFit="false"/>
      <protection locked="true" hidden="false"/>
    </xf>
    <xf numFmtId="164" fontId="7" fillId="10" borderId="15" xfId="0" applyFont="true" applyBorder="true" applyAlignment="true" applyProtection="true">
      <alignment horizontal="left" vertical="center" textRotation="0" wrapText="false" indent="0" shrinkToFit="false"/>
      <protection locked="true" hidden="false"/>
    </xf>
    <xf numFmtId="164" fontId="7" fillId="10" borderId="33" xfId="0" applyFont="true" applyBorder="true" applyAlignment="true" applyProtection="true">
      <alignment horizontal="left" vertical="center" textRotation="0" wrapText="true" indent="0" shrinkToFit="false"/>
      <protection locked="true" hidden="false"/>
    </xf>
    <xf numFmtId="164" fontId="7" fillId="13" borderId="16" xfId="0" applyFont="true" applyBorder="true" applyAlignment="true" applyProtection="true">
      <alignment horizontal="general" vertical="center" textRotation="0" wrapText="false" indent="0" shrinkToFit="false"/>
      <protection locked="true" hidden="false"/>
    </xf>
    <xf numFmtId="164" fontId="7" fillId="13" borderId="9" xfId="0" applyFont="true" applyBorder="true" applyAlignment="true" applyProtection="true">
      <alignment horizontal="general" vertical="top" textRotation="0" wrapText="true" indent="0" shrinkToFit="false"/>
      <protection locked="true" hidden="false"/>
    </xf>
    <xf numFmtId="164" fontId="7" fillId="13" borderId="62" xfId="0" applyFont="true" applyBorder="true" applyAlignment="true" applyProtection="true">
      <alignment horizontal="general" vertical="top" textRotation="0" wrapText="true" indent="0" shrinkToFit="false"/>
      <protection locked="true" hidden="false"/>
    </xf>
    <xf numFmtId="164" fontId="19" fillId="25" borderId="60" xfId="0" applyFont="true" applyBorder="true" applyAlignment="true" applyProtection="true">
      <alignment horizontal="general" vertical="top" textRotation="0" wrapText="true" indent="0" shrinkToFit="false"/>
      <protection locked="true" hidden="false"/>
    </xf>
    <xf numFmtId="164" fontId="12" fillId="25" borderId="73" xfId="0" applyFont="true" applyBorder="true" applyAlignment="true" applyProtection="true">
      <alignment horizontal="general" vertical="top" textRotation="0" wrapText="true" indent="0" shrinkToFit="false"/>
      <protection locked="false" hidden="false"/>
    </xf>
    <xf numFmtId="167" fontId="0" fillId="3" borderId="60" xfId="0" applyFont="false" applyBorder="true" applyAlignment="true" applyProtection="true">
      <alignment horizontal="center" vertical="top" textRotation="0" wrapText="false" indent="0" shrinkToFit="false"/>
      <protection locked="true" hidden="false"/>
    </xf>
    <xf numFmtId="164" fontId="7" fillId="25" borderId="1" xfId="0" applyFont="true" applyBorder="true" applyAlignment="true" applyProtection="true">
      <alignment horizontal="center" vertical="top" textRotation="0" wrapText="false" indent="0" shrinkToFit="false"/>
      <protection locked="true" hidden="false"/>
    </xf>
    <xf numFmtId="164" fontId="7" fillId="25" borderId="54" xfId="0" applyFont="true" applyBorder="true" applyAlignment="true" applyProtection="true">
      <alignment horizontal="general" vertical="top" textRotation="0" wrapText="false" indent="0" shrinkToFit="false"/>
      <protection locked="true" hidden="false"/>
    </xf>
    <xf numFmtId="164" fontId="7" fillId="3" borderId="54" xfId="0" applyFont="true" applyBorder="true" applyAlignment="true" applyProtection="true">
      <alignment horizontal="general" vertical="center" textRotation="0" wrapText="false" indent="0" shrinkToFit="false"/>
      <protection locked="true" hidden="false"/>
    </xf>
    <xf numFmtId="164" fontId="19" fillId="25" borderId="77" xfId="0" applyFont="true" applyBorder="true" applyAlignment="true" applyProtection="true">
      <alignment horizontal="left" vertical="top" textRotation="0" wrapText="true" indent="0" shrinkToFit="false"/>
      <protection locked="true" hidden="false"/>
    </xf>
    <xf numFmtId="164" fontId="23" fillId="21" borderId="63" xfId="0" applyFont="true" applyBorder="true" applyAlignment="true" applyProtection="true">
      <alignment horizontal="general" vertical="top" textRotation="0" wrapText="true" indent="0" shrinkToFit="false"/>
      <protection locked="false" hidden="false"/>
    </xf>
    <xf numFmtId="164" fontId="19" fillId="25" borderId="64" xfId="0" applyFont="true" applyBorder="true" applyAlignment="true" applyProtection="true">
      <alignment horizontal="left" vertical="top" textRotation="0" wrapText="true" indent="0" shrinkToFit="false"/>
      <protection locked="true" hidden="false"/>
    </xf>
    <xf numFmtId="164" fontId="12" fillId="25" borderId="68" xfId="0" applyFont="true" applyBorder="true" applyAlignment="true" applyProtection="true">
      <alignment horizontal="general" vertical="top" textRotation="0" wrapText="true" indent="0" shrinkToFit="false"/>
      <protection locked="false" hidden="false"/>
    </xf>
    <xf numFmtId="164" fontId="19" fillId="25" borderId="63" xfId="0" applyFont="true" applyBorder="true" applyAlignment="true" applyProtection="true">
      <alignment horizontal="left" vertical="top" textRotation="0" wrapText="true" indent="0" shrinkToFit="false"/>
      <protection locked="true" hidden="false"/>
    </xf>
    <xf numFmtId="164" fontId="15" fillId="0" borderId="0" xfId="0" applyFont="true" applyBorder="false" applyAlignment="true" applyProtection="true">
      <alignment horizontal="general" vertical="top" textRotation="0" wrapText="false" indent="0" shrinkToFit="false"/>
      <protection locked="true" hidden="false"/>
    </xf>
    <xf numFmtId="164" fontId="19" fillId="25" borderId="52" xfId="0" applyFont="true" applyBorder="true" applyAlignment="true" applyProtection="true">
      <alignment horizontal="left" vertical="top" textRotation="0" wrapText="true" indent="0" shrinkToFit="false"/>
      <protection locked="true" hidden="false"/>
    </xf>
    <xf numFmtId="164" fontId="12" fillId="25" borderId="78" xfId="0" applyFont="true" applyBorder="true" applyAlignment="true" applyProtection="true">
      <alignment horizontal="general" vertical="top" textRotation="0" wrapText="true" indent="0" shrinkToFit="false"/>
      <protection locked="false" hidden="false"/>
    </xf>
    <xf numFmtId="164" fontId="0" fillId="0" borderId="78" xfId="0" applyFont="true" applyBorder="true" applyAlignment="true" applyProtection="true">
      <alignment horizontal="center" vertical="top" textRotation="0" wrapText="false" indent="0" shrinkToFit="false"/>
      <protection locked="false" hidden="false"/>
    </xf>
    <xf numFmtId="167" fontId="0" fillId="3" borderId="55" xfId="0" applyFont="false" applyBorder="true" applyAlignment="true" applyProtection="true">
      <alignment horizontal="center" vertical="top" textRotation="0" wrapText="false" indent="0" shrinkToFit="false"/>
      <protection locked="true" hidden="false"/>
    </xf>
    <xf numFmtId="164" fontId="23" fillId="0" borderId="63" xfId="0" applyFont="true" applyBorder="true" applyAlignment="true" applyProtection="true">
      <alignment horizontal="general" vertical="top" textRotation="0" wrapText="true" indent="0" shrinkToFit="false"/>
      <protection locked="false" hidden="false"/>
    </xf>
    <xf numFmtId="164" fontId="19" fillId="25" borderId="18" xfId="0" applyFont="true" applyBorder="true" applyAlignment="true" applyProtection="true">
      <alignment horizontal="general" vertical="top" textRotation="0" wrapText="true" indent="0" shrinkToFit="false"/>
      <protection locked="true" hidden="false"/>
    </xf>
    <xf numFmtId="164" fontId="7" fillId="12" borderId="15" xfId="0" applyFont="true" applyBorder="true" applyAlignment="true" applyProtection="true">
      <alignment horizontal="left" vertical="center" textRotation="0" wrapText="false" indent="0" shrinkToFit="false"/>
      <protection locked="true" hidden="false"/>
    </xf>
    <xf numFmtId="164" fontId="7" fillId="12" borderId="33" xfId="0" applyFont="true" applyBorder="true" applyAlignment="true" applyProtection="true">
      <alignment horizontal="left" vertical="center" textRotation="0" wrapText="true" indent="0" shrinkToFit="false"/>
      <protection locked="true" hidden="false"/>
    </xf>
    <xf numFmtId="164" fontId="7" fillId="19" borderId="16" xfId="0" applyFont="true" applyBorder="true" applyAlignment="true" applyProtection="true">
      <alignment horizontal="general" vertical="center" textRotation="0" wrapText="false" indent="0" shrinkToFit="false"/>
      <protection locked="true" hidden="false"/>
    </xf>
    <xf numFmtId="164" fontId="7" fillId="26" borderId="9" xfId="0" applyFont="true" applyBorder="true" applyAlignment="true" applyProtection="true">
      <alignment horizontal="general" vertical="top" textRotation="0" wrapText="true" indent="0" shrinkToFit="false"/>
      <protection locked="true" hidden="false"/>
    </xf>
    <xf numFmtId="164" fontId="7" fillId="26" borderId="62" xfId="0" applyFont="true" applyBorder="true" applyAlignment="true" applyProtection="true">
      <alignment horizontal="general" vertical="top" textRotation="0" wrapText="true" indent="0" shrinkToFit="false"/>
      <protection locked="true" hidden="false"/>
    </xf>
    <xf numFmtId="164" fontId="19" fillId="27" borderId="60" xfId="0" applyFont="true" applyBorder="true" applyAlignment="true" applyProtection="true">
      <alignment horizontal="general" vertical="top" textRotation="0" wrapText="true" indent="0" shrinkToFit="false"/>
      <protection locked="true" hidden="false"/>
    </xf>
    <xf numFmtId="164" fontId="12" fillId="27" borderId="73" xfId="0" applyFont="true" applyBorder="true" applyAlignment="true" applyProtection="true">
      <alignment horizontal="general" vertical="top" textRotation="0" wrapText="true" indent="0" shrinkToFit="false"/>
      <protection locked="false" hidden="false"/>
    </xf>
    <xf numFmtId="164" fontId="19" fillId="27" borderId="71" xfId="0" applyFont="true" applyBorder="true" applyAlignment="true" applyProtection="true">
      <alignment horizontal="left" vertical="top" textRotation="0" wrapText="true" indent="0" shrinkToFit="false"/>
      <protection locked="true" hidden="false"/>
    </xf>
    <xf numFmtId="164" fontId="12" fillId="27" borderId="51" xfId="0" applyFont="true" applyBorder="true" applyAlignment="true" applyProtection="true">
      <alignment horizontal="general" vertical="top" textRotation="0" wrapText="true" indent="0" shrinkToFit="false"/>
      <protection locked="false" hidden="false"/>
    </xf>
    <xf numFmtId="164" fontId="7" fillId="0" borderId="0" xfId="0" applyFont="true" applyBorder="false" applyAlignment="true" applyProtection="true">
      <alignment horizontal="general" vertical="top" textRotation="0" wrapText="false" indent="0" shrinkToFit="false"/>
      <protection locked="true" hidden="false"/>
    </xf>
    <xf numFmtId="164" fontId="19" fillId="27" borderId="52" xfId="0" applyFont="true" applyBorder="true" applyAlignment="true" applyProtection="true">
      <alignment horizontal="left" vertical="top" textRotation="0" wrapText="true" indent="0" shrinkToFit="false"/>
      <protection locked="true" hidden="false"/>
    </xf>
    <xf numFmtId="164" fontId="12" fillId="27" borderId="78" xfId="0" applyFont="true" applyBorder="true" applyAlignment="true" applyProtection="true">
      <alignment horizontal="general" vertical="top" textRotation="0" wrapText="true" indent="0" shrinkToFit="false"/>
      <protection locked="false" hidden="false"/>
    </xf>
    <xf numFmtId="164" fontId="7" fillId="27" borderId="1" xfId="0" applyFont="true" applyBorder="true" applyAlignment="true" applyProtection="true">
      <alignment horizontal="center" vertical="top" textRotation="0" wrapText="false" indent="0" shrinkToFit="false"/>
      <protection locked="true" hidden="false"/>
    </xf>
    <xf numFmtId="164" fontId="7" fillId="27" borderId="54" xfId="0" applyFont="true" applyBorder="true" applyAlignment="true" applyProtection="true">
      <alignment horizontal="general" vertical="top" textRotation="0" wrapText="false" indent="0" shrinkToFit="false"/>
      <protection locked="true" hidden="false"/>
    </xf>
    <xf numFmtId="164" fontId="7" fillId="26" borderId="16" xfId="0" applyFont="true" applyBorder="true" applyAlignment="true" applyProtection="true">
      <alignment horizontal="general" vertical="center" textRotation="0" wrapText="false" indent="0" shrinkToFit="false"/>
      <protection locked="true" hidden="false"/>
    </xf>
    <xf numFmtId="164" fontId="19" fillId="27" borderId="77" xfId="0" applyFont="true" applyBorder="true" applyAlignment="true" applyProtection="true">
      <alignment horizontal="left" vertical="top" textRotation="0" wrapText="true" indent="0" shrinkToFit="false"/>
      <protection locked="true" hidden="false"/>
    </xf>
    <xf numFmtId="164" fontId="12" fillId="27" borderId="52" xfId="0" applyFont="true" applyBorder="true" applyAlignment="true" applyProtection="true">
      <alignment horizontal="general" vertical="top" textRotation="0" wrapText="true" indent="0" shrinkToFit="false"/>
      <protection locked="false" hidden="false"/>
    </xf>
    <xf numFmtId="164" fontId="19" fillId="27" borderId="64" xfId="0" applyFont="true" applyBorder="true" applyAlignment="true" applyProtection="true">
      <alignment horizontal="left" vertical="top" textRotation="0" wrapText="true" indent="0" shrinkToFit="false"/>
      <protection locked="true" hidden="false"/>
    </xf>
    <xf numFmtId="164" fontId="27" fillId="0" borderId="0" xfId="0" applyFont="true" applyBorder="false" applyAlignment="false" applyProtection="true">
      <alignment horizontal="general" vertical="bottom" textRotation="0" wrapText="false" indent="0" shrinkToFit="false"/>
      <protection locked="true" hidden="false"/>
    </xf>
    <xf numFmtId="164" fontId="19" fillId="27" borderId="18" xfId="0" applyFont="true" applyBorder="true" applyAlignment="true" applyProtection="true">
      <alignment horizontal="general" vertical="top" textRotation="0" wrapText="true" indent="0" shrinkToFit="false"/>
      <protection locked="true" hidden="false"/>
    </xf>
    <xf numFmtId="164" fontId="19" fillId="27" borderId="60" xfId="0" applyFont="true" applyBorder="true" applyAlignment="true" applyProtection="true">
      <alignment horizontal="general" vertical="top" textRotation="0" wrapText="true" indent="0" shrinkToFit="false"/>
      <protection locked="false" hidden="false"/>
    </xf>
    <xf numFmtId="164" fontId="12" fillId="27" borderId="68" xfId="0" applyFont="true" applyBorder="true" applyAlignment="true" applyProtection="true">
      <alignment horizontal="general" vertical="top" textRotation="0" wrapText="true" indent="0" shrinkToFit="false"/>
      <protection locked="false" hidden="false"/>
    </xf>
    <xf numFmtId="164" fontId="19" fillId="27" borderId="63" xfId="0" applyFont="true" applyBorder="true" applyAlignment="true" applyProtection="true">
      <alignment horizontal="left" vertical="top" textRotation="0" wrapText="true" indent="0" shrinkToFit="false"/>
      <protection locked="false" hidden="false"/>
    </xf>
    <xf numFmtId="164" fontId="28" fillId="3" borderId="1" xfId="0" applyFont="true" applyBorder="true" applyAlignment="true" applyProtection="true">
      <alignment horizontal="center" vertical="center" textRotation="0" wrapText="false" indent="0" shrinkToFit="false"/>
      <protection locked="true" hidden="false"/>
    </xf>
    <xf numFmtId="164" fontId="29" fillId="28" borderId="32" xfId="0" applyFont="true" applyBorder="true" applyAlignment="true" applyProtection="true">
      <alignment horizontal="left" vertical="top" textRotation="0" wrapText="false" indent="0" shrinkToFit="false"/>
      <protection locked="true" hidden="false"/>
    </xf>
    <xf numFmtId="164" fontId="15" fillId="0" borderId="5" xfId="0" applyFont="true" applyBorder="true" applyAlignment="true" applyProtection="true">
      <alignment horizontal="center" vertical="top" textRotation="0" wrapText="false" indent="0" shrinkToFit="false"/>
      <protection locked="true" hidden="false"/>
    </xf>
    <xf numFmtId="164" fontId="30" fillId="0" borderId="79" xfId="0" applyFont="true" applyBorder="true" applyAlignment="true" applyProtection="true">
      <alignment horizontal="left" vertical="top" textRotation="0" wrapText="true" indent="2" shrinkToFit="false"/>
      <protection locked="true" hidden="false"/>
    </xf>
    <xf numFmtId="164" fontId="15" fillId="0" borderId="80" xfId="0" applyFont="true" applyBorder="true" applyAlignment="true" applyProtection="true">
      <alignment horizontal="center" vertical="top" textRotation="0" wrapText="false" indent="0" shrinkToFit="false"/>
      <protection locked="true" hidden="false"/>
    </xf>
    <xf numFmtId="164" fontId="31" fillId="0" borderId="6" xfId="0" applyFont="true" applyBorder="true" applyAlignment="true" applyProtection="true">
      <alignment horizontal="left" vertical="top" textRotation="0" wrapText="true" indent="2" shrinkToFit="false"/>
      <protection locked="true" hidden="false"/>
    </xf>
    <xf numFmtId="164" fontId="31" fillId="0" borderId="56" xfId="0" applyFont="true" applyBorder="true" applyAlignment="true" applyProtection="true">
      <alignment horizontal="left" vertical="top" textRotation="0" wrapText="true" indent="2" shrinkToFit="false"/>
      <protection locked="true" hidden="false"/>
    </xf>
    <xf numFmtId="164" fontId="30" fillId="28" borderId="32" xfId="0" applyFont="true" applyBorder="true" applyAlignment="true" applyProtection="true">
      <alignment horizontal="left" vertical="top" textRotation="0" wrapText="false" indent="0" shrinkToFit="false"/>
      <protection locked="true" hidden="false"/>
    </xf>
    <xf numFmtId="164" fontId="30" fillId="5" borderId="5" xfId="0" applyFont="true" applyBorder="true" applyAlignment="true" applyProtection="true">
      <alignment horizontal="left" vertical="top" textRotation="0" wrapText="false" indent="0" shrinkToFit="false"/>
      <protection locked="true" hidden="false"/>
    </xf>
    <xf numFmtId="164" fontId="31" fillId="5" borderId="6" xfId="0" applyFont="true" applyBorder="true" applyAlignment="true" applyProtection="true">
      <alignment horizontal="left" vertical="top" textRotation="0" wrapText="true" indent="2" shrinkToFit="false"/>
      <protection locked="true" hidden="false"/>
    </xf>
    <xf numFmtId="164" fontId="0" fillId="0" borderId="5" xfId="0" applyFont="false" applyBorder="true" applyAlignment="true" applyProtection="true">
      <alignment horizontal="center" vertical="top" textRotation="0" wrapText="false" indent="0" shrinkToFit="false"/>
      <protection locked="true" hidden="false"/>
    </xf>
    <xf numFmtId="164" fontId="30" fillId="5" borderId="6" xfId="0" applyFont="true" applyBorder="true" applyAlignment="true" applyProtection="true">
      <alignment horizontal="left" vertical="bottom" textRotation="0" wrapText="false" indent="0" shrinkToFit="false"/>
      <protection locked="true" hidden="false"/>
    </xf>
    <xf numFmtId="167" fontId="0" fillId="0" borderId="80" xfId="0" applyFont="false" applyBorder="true" applyAlignment="true" applyProtection="true">
      <alignment horizontal="center" vertical="top" textRotation="0" wrapText="false" indent="0" shrinkToFit="false"/>
      <protection locked="true" hidden="false"/>
    </xf>
    <xf numFmtId="164" fontId="30" fillId="0" borderId="6" xfId="0" applyFont="true" applyBorder="true" applyAlignment="true" applyProtection="true">
      <alignment horizontal="left" vertical="top" textRotation="0" wrapText="true" indent="2" shrinkToFit="false"/>
      <protection locked="true" hidden="false"/>
    </xf>
    <xf numFmtId="164" fontId="11" fillId="29" borderId="1" xfId="0" applyFont="true" applyBorder="true" applyAlignment="true" applyProtection="true">
      <alignment horizontal="center" vertical="center" textRotation="0" wrapText="false" indent="0" shrinkToFit="false"/>
      <protection locked="true" hidden="false"/>
    </xf>
    <xf numFmtId="164" fontId="11" fillId="29" borderId="4" xfId="0" applyFont="true" applyBorder="true" applyAlignment="true" applyProtection="true">
      <alignment horizontal="left" vertical="center" textRotation="0" wrapText="true" indent="0" shrinkToFit="false"/>
      <protection locked="true" hidden="false"/>
    </xf>
    <xf numFmtId="164" fontId="7" fillId="3" borderId="51" xfId="0" applyFont="true" applyBorder="true" applyAlignment="true" applyProtection="true">
      <alignment horizontal="center" vertical="center" textRotation="0" wrapText="false" indent="0" shrinkToFit="false"/>
      <protection locked="true" hidden="false"/>
    </xf>
    <xf numFmtId="164" fontId="12" fillId="20" borderId="51" xfId="0" applyFont="true" applyBorder="true" applyAlignment="true" applyProtection="true">
      <alignment horizontal="left" vertical="top" textRotation="0" wrapText="true" indent="0" shrinkToFit="false"/>
      <protection locked="true" hidden="false"/>
    </xf>
    <xf numFmtId="164" fontId="12" fillId="20" borderId="51" xfId="0" applyFont="true" applyBorder="true" applyAlignment="true" applyProtection="true">
      <alignment horizontal="left" vertical="center" textRotation="0" wrapText="true" indent="0" shrinkToFit="false"/>
      <protection locked="true" hidden="false"/>
    </xf>
    <xf numFmtId="164" fontId="12" fillId="16" borderId="51" xfId="0" applyFont="true" applyBorder="true" applyAlignment="true" applyProtection="true">
      <alignment horizontal="left" vertical="top" textRotation="0" wrapText="true" indent="0" shrinkToFit="false"/>
      <protection locked="true" hidden="false"/>
    </xf>
    <xf numFmtId="164" fontId="12" fillId="16" borderId="51" xfId="0" applyFont="true" applyBorder="true" applyAlignment="true" applyProtection="true">
      <alignment horizontal="general" vertical="bottom" textRotation="0" wrapText="true" indent="0" shrinkToFit="false"/>
      <protection locked="true" hidden="false"/>
    </xf>
    <xf numFmtId="164" fontId="12" fillId="30" borderId="51" xfId="0" applyFont="true" applyBorder="true" applyAlignment="true" applyProtection="true">
      <alignment horizontal="general" vertical="bottom" textRotation="0" wrapText="true" indent="0" shrinkToFit="false"/>
      <protection locked="true" hidden="false"/>
    </xf>
    <xf numFmtId="164" fontId="12" fillId="30" borderId="51" xfId="0" applyFont="true" applyBorder="true" applyAlignment="true" applyProtection="true">
      <alignment horizontal="general" vertical="top" textRotation="0" wrapText="true" indent="0" shrinkToFit="false"/>
      <protection locked="true" hidden="false"/>
    </xf>
    <xf numFmtId="164" fontId="12" fillId="23" borderId="51" xfId="0" applyFont="true" applyBorder="true" applyAlignment="true" applyProtection="true">
      <alignment horizontal="general" vertical="top" textRotation="0" wrapText="true" indent="0" shrinkToFit="false"/>
      <protection locked="true" hidden="false"/>
    </xf>
    <xf numFmtId="164" fontId="12" fillId="9" borderId="51" xfId="0" applyFont="true" applyBorder="true" applyAlignment="true" applyProtection="true">
      <alignment horizontal="left" vertical="top" textRotation="0" wrapText="true" indent="0" shrinkToFit="false"/>
      <protection locked="true" hidden="false"/>
    </xf>
    <xf numFmtId="164" fontId="12" fillId="24" borderId="51" xfId="0" applyFont="true" applyBorder="true" applyAlignment="true" applyProtection="true">
      <alignment horizontal="general" vertical="top" textRotation="0" wrapText="true" indent="0" shrinkToFit="false"/>
      <protection locked="true" hidden="false"/>
    </xf>
    <xf numFmtId="164" fontId="12" fillId="25" borderId="51" xfId="0" applyFont="true" applyBorder="true" applyAlignment="true" applyProtection="true">
      <alignment horizontal="general" vertical="top" textRotation="0" wrapText="true" indent="0" shrinkToFit="false"/>
      <protection locked="true" hidden="false"/>
    </xf>
    <xf numFmtId="164" fontId="12" fillId="25" borderId="51" xfId="0" applyFont="true" applyBorder="true" applyAlignment="false" applyProtection="true">
      <alignment horizontal="general" vertical="bottom" textRotation="0" wrapText="false" indent="0" shrinkToFit="false"/>
      <protection locked="true" hidden="false"/>
    </xf>
    <xf numFmtId="164" fontId="12" fillId="27" borderId="51" xfId="0" applyFont="true" applyBorder="true" applyAlignment="true" applyProtection="true">
      <alignment horizontal="general" vertical="top" textRotation="0" wrapText="true" indent="0" shrinkToFit="false"/>
      <protection locked="true" hidden="false"/>
    </xf>
    <xf numFmtId="164" fontId="12" fillId="27" borderId="51" xfId="0" applyFont="true" applyBorder="true" applyAlignment="false" applyProtection="true">
      <alignment horizontal="general" vertical="bottom" textRotation="0" wrapText="false" indent="0" shrinkToFit="false"/>
      <protection locked="true" hidden="false"/>
    </xf>
    <xf numFmtId="164" fontId="0" fillId="0" borderId="25" xfId="0" applyFont="false" applyBorder="true" applyAlignment="false" applyProtection="true">
      <alignment horizontal="general" vertical="bottom" textRotation="0" wrapText="false" indent="0" shrinkToFit="false"/>
      <protection locked="true" hidden="false"/>
    </xf>
    <xf numFmtId="164" fontId="11" fillId="0" borderId="0" xfId="0" applyFont="true" applyBorder="true" applyAlignment="true" applyProtection="true">
      <alignment horizontal="center" vertical="center" textRotation="0" wrapText="false" indent="0" shrinkToFit="false"/>
      <protection locked="true" hidden="false"/>
    </xf>
    <xf numFmtId="164" fontId="11" fillId="0" borderId="0" xfId="0" applyFont="true" applyBorder="false" applyAlignment="true" applyProtection="true">
      <alignment horizontal="left" vertical="center" textRotation="0" wrapText="false" indent="0" shrinkToFit="false"/>
      <protection locked="true" hidden="false"/>
    </xf>
    <xf numFmtId="164" fontId="0" fillId="0" borderId="44" xfId="0" applyFont="false" applyBorder="true" applyAlignment="true" applyProtection="true">
      <alignment horizontal="center" vertical="bottom" textRotation="0" wrapText="true" indent="0" shrinkToFit="false"/>
      <protection locked="true" hidden="false"/>
    </xf>
    <xf numFmtId="164" fontId="7" fillId="2" borderId="74" xfId="0" applyFont="true" applyBorder="true" applyAlignment="true" applyProtection="true">
      <alignment horizontal="center" vertical="center" textRotation="0" wrapText="true" indent="0" shrinkToFit="false"/>
      <protection locked="true" hidden="false"/>
    </xf>
    <xf numFmtId="164" fontId="7" fillId="2" borderId="64" xfId="0" applyFont="true" applyBorder="true" applyAlignment="true" applyProtection="true">
      <alignment horizontal="center" vertical="bottom" textRotation="0" wrapText="true" indent="0" shrinkToFit="false"/>
      <protection locked="true" hidden="false"/>
    </xf>
    <xf numFmtId="164" fontId="10" fillId="5" borderId="1" xfId="0" applyFont="true" applyBorder="true" applyAlignment="true" applyProtection="true">
      <alignment horizontal="center" vertical="center" textRotation="0" wrapText="true" indent="0" shrinkToFit="false"/>
      <protection locked="true" hidden="false"/>
    </xf>
    <xf numFmtId="164" fontId="10" fillId="5" borderId="74" xfId="0" applyFont="true" applyBorder="true" applyAlignment="true" applyProtection="true">
      <alignment horizontal="center" vertical="center" textRotation="0" wrapText="true" indent="0" shrinkToFit="false"/>
      <protection locked="true" hidden="false"/>
    </xf>
    <xf numFmtId="164" fontId="10" fillId="5" borderId="64" xfId="0" applyFont="true" applyBorder="true" applyAlignment="true" applyProtection="true">
      <alignment horizontal="center" vertical="center" textRotation="0" wrapText="true" indent="0" shrinkToFit="false"/>
      <protection locked="true" hidden="false"/>
    </xf>
    <xf numFmtId="164" fontId="7" fillId="31" borderId="35" xfId="0" applyFont="true" applyBorder="true" applyAlignment="true" applyProtection="true">
      <alignment horizontal="center" vertical="center" textRotation="0" wrapText="true" indent="0" shrinkToFit="false"/>
      <protection locked="true" hidden="false"/>
    </xf>
    <xf numFmtId="164" fontId="0" fillId="0" borderId="73" xfId="0" applyFont="false" applyBorder="true" applyAlignment="true" applyProtection="true">
      <alignment horizontal="center" vertical="center" textRotation="0" wrapText="true" indent="0" shrinkToFit="false"/>
      <protection locked="true" hidden="false"/>
    </xf>
    <xf numFmtId="164" fontId="40" fillId="0" borderId="81" xfId="0" applyFont="true" applyBorder="true" applyAlignment="true" applyProtection="true">
      <alignment horizontal="center" vertical="center" textRotation="0" wrapText="true" indent="0" shrinkToFit="false"/>
      <protection locked="true" hidden="false"/>
    </xf>
    <xf numFmtId="164" fontId="7" fillId="32" borderId="22" xfId="0" applyFont="true" applyBorder="true" applyAlignment="true" applyProtection="true">
      <alignment horizontal="center" vertical="center" textRotation="0" wrapText="true" indent="0" shrinkToFit="false"/>
      <protection locked="true" hidden="false"/>
    </xf>
    <xf numFmtId="164" fontId="0" fillId="0" borderId="46" xfId="0" applyFont="false" applyBorder="true" applyAlignment="true" applyProtection="true">
      <alignment horizontal="center" vertical="center" textRotation="0" wrapText="true" indent="0" shrinkToFit="false"/>
      <protection locked="true" hidden="false"/>
    </xf>
    <xf numFmtId="164" fontId="15" fillId="0" borderId="21" xfId="0" applyFont="true" applyBorder="true" applyAlignment="true" applyProtection="true">
      <alignment horizontal="center" vertical="center" textRotation="0" wrapText="true" indent="0" shrinkToFit="false"/>
      <protection locked="true" hidden="false"/>
    </xf>
    <xf numFmtId="164" fontId="7" fillId="33" borderId="22" xfId="0" applyFont="true" applyBorder="true" applyAlignment="true" applyProtection="true">
      <alignment horizontal="center" vertical="center" textRotation="0" wrapText="true" indent="0" shrinkToFit="false"/>
      <protection locked="true" hidden="false"/>
    </xf>
    <xf numFmtId="164" fontId="7" fillId="11" borderId="22" xfId="0" applyFont="true" applyBorder="true" applyAlignment="true" applyProtection="true">
      <alignment horizontal="center" vertical="center" textRotation="0" wrapText="true" indent="0" shrinkToFit="false"/>
      <protection locked="true" hidden="false"/>
    </xf>
    <xf numFmtId="164" fontId="7" fillId="0" borderId="28" xfId="0" applyFont="true" applyBorder="true" applyAlignment="true" applyProtection="true">
      <alignment horizontal="center" vertical="center" textRotation="0" wrapText="true" indent="0" shrinkToFit="false"/>
      <protection locked="true" hidden="false"/>
    </xf>
    <xf numFmtId="164" fontId="15" fillId="0" borderId="66" xfId="0" applyFont="true" applyBorder="true" applyAlignment="true" applyProtection="true">
      <alignment horizontal="center" vertical="center" textRotation="0" wrapText="true" indent="0" shrinkToFit="false"/>
      <protection locked="true" hidden="false"/>
    </xf>
    <xf numFmtId="164" fontId="15" fillId="0" borderId="14" xfId="0" applyFont="true" applyBorder="true" applyAlignment="true" applyProtection="true">
      <alignment horizontal="center"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76">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patternType="solid">
          <fgColor rgb="FF31859C"/>
        </patternFill>
      </fill>
    </dxf>
    <dxf>
      <fill>
        <patternFill patternType="solid">
          <fgColor rgb="FF77933C"/>
        </patternFill>
      </fill>
    </dxf>
    <dxf>
      <fill>
        <patternFill patternType="solid">
          <fgColor rgb="FF785B97"/>
        </patternFill>
      </fill>
    </dxf>
    <dxf>
      <fill>
        <patternFill patternType="solid">
          <fgColor rgb="FF93CDDD"/>
        </patternFill>
      </fill>
    </dxf>
    <dxf>
      <fill>
        <patternFill patternType="solid">
          <fgColor rgb="FF948A54"/>
        </patternFill>
      </fill>
    </dxf>
    <dxf>
      <fill>
        <patternFill patternType="solid">
          <fgColor rgb="FFB1A0C7"/>
        </patternFill>
      </fill>
    </dxf>
    <dxf>
      <fill>
        <patternFill patternType="solid">
          <fgColor rgb="FFB3A2C7"/>
        </patternFill>
      </fill>
    </dxf>
    <dxf>
      <fill>
        <patternFill patternType="solid">
          <fgColor rgb="FFBFBFBF"/>
        </patternFill>
      </fill>
    </dxf>
    <dxf>
      <fill>
        <patternFill patternType="solid">
          <fgColor rgb="FFC3D69B"/>
        </patternFill>
      </fill>
    </dxf>
    <dxf>
      <fill>
        <patternFill patternType="solid">
          <fgColor rgb="FFC4BD97"/>
        </patternFill>
      </fill>
    </dxf>
    <dxf>
      <fill>
        <patternFill patternType="solid">
          <fgColor rgb="FFD99694"/>
        </patternFill>
      </fill>
    </dxf>
    <dxf>
      <fill>
        <patternFill patternType="solid">
          <fgColor rgb="FFDBEEF4"/>
        </patternFill>
      </fill>
    </dxf>
    <dxf>
      <fill>
        <patternFill patternType="solid">
          <fgColor rgb="FFDDD9C3"/>
        </patternFill>
      </fill>
    </dxf>
    <dxf>
      <fill>
        <patternFill patternType="solid">
          <fgColor rgb="FFE46C0A"/>
        </patternFill>
      </fill>
    </dxf>
    <dxf>
      <fill>
        <patternFill patternType="solid">
          <fgColor rgb="FFE6B9B8"/>
        </patternFill>
      </fill>
    </dxf>
    <dxf>
      <fill>
        <patternFill patternType="solid">
          <fgColor rgb="FFE6E0EC"/>
        </patternFill>
      </fill>
    </dxf>
    <dxf>
      <fill>
        <patternFill patternType="solid">
          <fgColor rgb="FFEBF1DE"/>
        </patternFill>
      </fill>
    </dxf>
    <dxf>
      <fill>
        <patternFill patternType="solid">
          <fgColor rgb="FFF2DCDB"/>
        </patternFill>
      </fill>
    </dxf>
    <dxf>
      <fill>
        <patternFill patternType="solid">
          <fgColor rgb="FFFAC090"/>
        </patternFill>
      </fill>
    </dxf>
    <dxf>
      <fill>
        <patternFill patternType="solid">
          <fgColor rgb="FFFDEADA"/>
        </patternFill>
      </fill>
    </dxf>
    <dxf>
      <fill>
        <patternFill patternType="solid">
          <fgColor rgb="00FFFFFF"/>
        </patternFill>
      </fill>
    </dxf>
    <dxf>
      <fill>
        <patternFill patternType="solid">
          <fgColor rgb="FF00B050"/>
        </patternFill>
      </fill>
    </dxf>
    <dxf>
      <fill>
        <patternFill patternType="solid">
          <fgColor rgb="FF92D050"/>
        </patternFill>
      </fill>
    </dxf>
    <dxf>
      <fill>
        <patternFill patternType="solid">
          <fgColor rgb="FFC0C0C0"/>
        </patternFill>
      </fill>
    </dxf>
    <dxf>
      <fill>
        <patternFill patternType="solid">
          <fgColor rgb="FFFF0000"/>
        </patternFill>
      </fill>
    </dxf>
    <dxf>
      <fill>
        <patternFill patternType="solid">
          <fgColor rgb="FFFFC000"/>
        </patternFill>
      </fill>
    </dxf>
    <dxf>
      <fill>
        <patternFill patternType="solid">
          <fgColor rgb="FFFFFFFF"/>
        </patternFill>
      </fill>
    </dxf>
    <dxf>
      <fill>
        <patternFill patternType="solid">
          <fgColor rgb="FFD9D9D9"/>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s>
  <colors>
    <indexedColors>
      <rgbColor rgb="FF000000"/>
      <rgbColor rgb="FFFFFFFF"/>
      <rgbColor rgb="FFFF0000"/>
      <rgbColor rgb="FF00FF00"/>
      <rgbColor rgb="FF0000FF"/>
      <rgbColor rgb="FFFFFF00"/>
      <rgbColor rgb="FFFF00FF"/>
      <rgbColor rgb="FFF2DCDB"/>
      <rgbColor rgb="FFC00000"/>
      <rgbColor rgb="FF008000"/>
      <rgbColor rgb="FF000080"/>
      <rgbColor rgb="FF77933C"/>
      <rgbColor rgb="FF800080"/>
      <rgbColor rgb="FF00B050"/>
      <rgbColor rgb="FFC0C0C0"/>
      <rgbColor rgb="FF878787"/>
      <rgbColor rgb="FFB1A0C7"/>
      <rgbColor rgb="FF948A54"/>
      <rgbColor rgb="FFEBF1DE"/>
      <rgbColor rgb="FFDBEEF4"/>
      <rgbColor rgb="FF660066"/>
      <rgbColor rgb="FFD99694"/>
      <rgbColor rgb="FF0066CC"/>
      <rgbColor rgb="FFD9D9D9"/>
      <rgbColor rgb="FF000080"/>
      <rgbColor rgb="FFFF00FF"/>
      <rgbColor rgb="FFC3D69B"/>
      <rgbColor rgb="FF00FFFF"/>
      <rgbColor rgb="FF800080"/>
      <rgbColor rgb="FF800000"/>
      <rgbColor rgb="FF98B855"/>
      <rgbColor rgb="FF0000FF"/>
      <rgbColor rgb="FFDDD9C3"/>
      <rgbColor rgb="FFE6E0EC"/>
      <rgbColor rgb="FFD7E4BD"/>
      <rgbColor rgb="FFFDEADA"/>
      <rgbColor rgb="FF99CCFF"/>
      <rgbColor rgb="FFE6B9B8"/>
      <rgbColor rgb="FFB3A2C7"/>
      <rgbColor rgb="FFFAC090"/>
      <rgbColor rgb="FFBFBFBF"/>
      <rgbColor rgb="FF93CDDD"/>
      <rgbColor rgb="FF92D050"/>
      <rgbColor rgb="FFFFC000"/>
      <rgbColor rgb="FFF79646"/>
      <rgbColor rgb="FFE46C0A"/>
      <rgbColor rgb="FF785B97"/>
      <rgbColor rgb="FFA6A6A6"/>
      <rgbColor rgb="FF003366"/>
      <rgbColor rgb="FF31859C"/>
      <rgbColor rgb="FF003300"/>
      <rgbColor rgb="FF333300"/>
      <rgbColor rgb="FF993300"/>
      <rgbColor rgb="FFC4BD97"/>
      <rgbColor rgb="FF333399"/>
      <rgbColor rgb="FF555555"/>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248009554140127"/>
          <c:y val="0.192114451162395"/>
          <c:w val="0.509792993630573"/>
          <c:h val="0.509835646768287"/>
        </c:manualLayout>
      </c:layout>
      <c:radarChart>
        <c:radarStyle val="marker"/>
        <c:varyColors val="0"/>
        <c:ser>
          <c:idx val="0"/>
          <c:order val="0"/>
          <c:tx>
            <c:strRef>
              <c:f>"Present profile"</c:f>
              <c:strCache>
                <c:ptCount val="1"/>
                <c:pt idx="0">
                  <c:v>Present profile</c:v>
                </c:pt>
              </c:strCache>
            </c:strRef>
          </c:tx>
          <c:spPr>
            <a:solidFill>
              <a:srgbClr val="c00000"/>
            </a:solidFill>
            <a:ln w="28440">
              <a:solidFill>
                <a:srgbClr val="c00000"/>
              </a:solidFill>
              <a:round/>
            </a:ln>
          </c:spPr>
          <c:marker>
            <c:symbol val="diamond"/>
            <c:size val="7"/>
            <c:spPr>
              <a:solidFill>
                <a:srgbClr val="c00000"/>
              </a:solidFill>
            </c:spPr>
          </c:marke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multiLvlStrRef>
              <c:f>Profile!$A$14:$B$19</c:f>
              <c:multiLvlStrCache>
                <c:ptCount val="6"/>
                <c:lvl/>
                <c:lvl>
                  <c:pt idx="0">
                    <c:v>1. WORKING CONDITIONS</c:v>
                  </c:pt>
                  <c:pt idx="1">
                    <c:v>2. LAND &amp; WATER RIGHTS</c:v>
                  </c:pt>
                  <c:pt idx="2">
                    <c:v>3. GENDER EQUALITY</c:v>
                  </c:pt>
                  <c:pt idx="3">
                    <c:v>4. FOOD AND NUTRITION SECURITY</c:v>
                  </c:pt>
                  <c:pt idx="4">
                    <c:v>5. SOCIAL CAPITAL</c:v>
                  </c:pt>
                  <c:pt idx="5">
                    <c:v>6. LIVING CONDITIONS</c:v>
                  </c:pt>
                </c:lvl>
              </c:multiLvlStrCache>
            </c:multiLvlStrRef>
          </c:cat>
          <c:val>
            <c:numRef>
              <c:f>Profile!$D$14:$D$19</c:f>
              <c:numCache>
                <c:formatCode>General</c:formatCode>
                <c:ptCount val="6"/>
                <c:pt idx="0">
                  <c:v>2.95</c:v>
                </c:pt>
                <c:pt idx="1">
                  <c:v>2.16666666666667</c:v>
                </c:pt>
                <c:pt idx="2">
                  <c:v>2.43</c:v>
                </c:pt>
                <c:pt idx="3">
                  <c:v>2.25</c:v>
                </c:pt>
                <c:pt idx="4">
                  <c:v>2.41666666666667</c:v>
                </c:pt>
                <c:pt idx="5">
                  <c:v>2.66666666666667</c:v>
                </c:pt>
              </c:numCache>
            </c:numRef>
          </c:val>
        </c:ser>
        <c:ser>
          <c:idx val="1"/>
          <c:order val="1"/>
          <c:tx>
            <c:strRef>
              <c:f>Profile!$F$12</c:f>
              <c:strCache>
                <c:ptCount val="1"/>
                <c:pt idx="0">
                  <c:v>Previous profile</c:v>
                </c:pt>
              </c:strCache>
            </c:strRef>
          </c:tx>
          <c:spPr>
            <a:solidFill>
              <a:srgbClr val="98b855"/>
            </a:solidFill>
            <a:ln w="28440">
              <a:solidFill>
                <a:srgbClr val="98b855"/>
              </a:solidFill>
              <a:round/>
            </a:ln>
          </c:spPr>
          <c:marker>
            <c:symbol val="none"/>
          </c:marke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multiLvlStrRef>
              <c:f>Profile!$A$14:$B$19</c:f>
              <c:multiLvlStrCache>
                <c:ptCount val="6"/>
                <c:lvl/>
                <c:lvl>
                  <c:pt idx="0">
                    <c:v>1. WORKING CONDITIONS</c:v>
                  </c:pt>
                  <c:pt idx="1">
                    <c:v>2. LAND &amp; WATER RIGHTS</c:v>
                  </c:pt>
                  <c:pt idx="2">
                    <c:v>3. GENDER EQUALITY</c:v>
                  </c:pt>
                  <c:pt idx="3">
                    <c:v>4. FOOD AND NUTRITION SECURITY</c:v>
                  </c:pt>
                  <c:pt idx="4">
                    <c:v>5. SOCIAL CAPITAL</c:v>
                  </c:pt>
                  <c:pt idx="5">
                    <c:v>6. LIVING CONDITIONS</c:v>
                  </c:pt>
                </c:lvl>
              </c:multiLvlStrCache>
            </c:multiLvlStrRef>
          </c:cat>
          <c:val>
            <c:numRef>
              <c:f>Profile!$G$14:$G$19</c:f>
              <c:numCache>
                <c:formatCode>General</c:formatCode>
                <c:ptCount val="6"/>
                <c:pt idx="0">
                  <c:v>0</c:v>
                </c:pt>
                <c:pt idx="1">
                  <c:v>0</c:v>
                </c:pt>
                <c:pt idx="2">
                  <c:v>0</c:v>
                </c:pt>
                <c:pt idx="3">
                  <c:v>0</c:v>
                </c:pt>
                <c:pt idx="4">
                  <c:v>0</c:v>
                </c:pt>
                <c:pt idx="5">
                  <c:v>0</c:v>
                </c:pt>
              </c:numCache>
            </c:numRef>
          </c:val>
        </c:ser>
        <c:axId val="30982532"/>
        <c:axId val="84918564"/>
      </c:radarChart>
      <c:catAx>
        <c:axId val="30982532"/>
        <c:scaling>
          <c:orientation val="maxMin"/>
        </c:scaling>
        <c:delete val="0"/>
        <c:axPos val="b"/>
        <c:majorGridlines>
          <c:spPr>
            <a:ln w="9360">
              <a:solidFill>
                <a:srgbClr val="878787"/>
              </a:solidFill>
              <a:round/>
            </a:ln>
          </c:spPr>
        </c:majorGridlines>
        <c:numFmt formatCode="@" sourceLinked="0"/>
        <c:majorTickMark val="none"/>
        <c:minorTickMark val="none"/>
        <c:tickLblPos val="nextTo"/>
        <c:spPr>
          <a:ln w="9360">
            <a:noFill/>
          </a:ln>
        </c:spPr>
        <c:txPr>
          <a:bodyPr/>
          <a:lstStyle/>
          <a:p>
            <a:pPr>
              <a:defRPr b="1" sz="1000" spc="-1" strike="noStrike">
                <a:solidFill>
                  <a:srgbClr val="000000"/>
                </a:solidFill>
                <a:latin typeface="Calibri"/>
              </a:defRPr>
            </a:pPr>
          </a:p>
        </c:txPr>
        <c:crossAx val="84918564"/>
        <c:crosses val="autoZero"/>
        <c:auto val="1"/>
        <c:lblAlgn val="ctr"/>
        <c:lblOffset val="100"/>
        <c:noMultiLvlLbl val="0"/>
      </c:catAx>
      <c:valAx>
        <c:axId val="84918564"/>
        <c:scaling>
          <c:orientation val="minMax"/>
          <c:max val="4"/>
          <c:min val="0"/>
        </c:scaling>
        <c:delete val="0"/>
        <c:axPos val="l"/>
        <c:majorGridlines>
          <c:spPr>
            <a:ln w="9360">
              <a:solidFill>
                <a:srgbClr val="878787"/>
              </a:solidFill>
              <a:round/>
            </a:ln>
          </c:spPr>
        </c:majorGridlines>
        <c:numFmt formatCode="@"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30982532"/>
        <c:crosses val="autoZero"/>
        <c:crossBetween val="midCat"/>
      </c:valAx>
      <c:spPr>
        <a:noFill/>
        <a:ln w="0">
          <a:noFill/>
        </a:ln>
      </c:spPr>
    </c:plotArea>
    <c:legend>
      <c:legendPos val="b"/>
      <c:overlay val="1"/>
      <c:spPr>
        <a:noFill/>
        <a:ln w="0">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135000</xdr:colOff>
      <xdr:row>3</xdr:row>
      <xdr:rowOff>99360</xdr:rowOff>
    </xdr:from>
    <xdr:to>
      <xdr:col>15</xdr:col>
      <xdr:colOff>300240</xdr:colOff>
      <xdr:row>21</xdr:row>
      <xdr:rowOff>1240560</xdr:rowOff>
    </xdr:to>
    <xdr:graphicFrame>
      <xdr:nvGraphicFramePr>
        <xdr:cNvPr id="0" name="Chart 1"/>
        <xdr:cNvGraphicFramePr/>
      </xdr:nvGraphicFramePr>
      <xdr:xfrm>
        <a:off x="6548040" y="823320"/>
        <a:ext cx="4521240" cy="42271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F1" activeCellId="0" sqref="F1"/>
    </sheetView>
  </sheetViews>
  <sheetFormatPr defaultColWidth="8.83203125" defaultRowHeight="12" zeroHeight="false" outlineLevelRow="0" outlineLevelCol="0"/>
  <cols>
    <col collapsed="false" customWidth="true" hidden="false" outlineLevel="0" max="1" min="1" style="1" width="19.99"/>
    <col collapsed="false" customWidth="true" hidden="false" outlineLevel="0" max="2" min="2" style="1" width="13.17"/>
    <col collapsed="false" customWidth="true" hidden="false" outlineLevel="0" max="3" min="3" style="1" width="14.17"/>
    <col collapsed="false" customWidth="true" hidden="false" outlineLevel="0" max="4" min="4" style="1" width="10.46"/>
    <col collapsed="false" customWidth="true" hidden="false" outlineLevel="0" max="5" min="5" style="1" width="8.45"/>
    <col collapsed="false" customWidth="true" hidden="false" outlineLevel="0" max="6" min="6" style="1" width="13.45"/>
    <col collapsed="false" customWidth="true" hidden="false" outlineLevel="0" max="7" min="7" style="1" width="11.18"/>
    <col collapsed="false" customWidth="false" hidden="false" outlineLevel="0" max="8" min="8" style="1" width="8.82"/>
    <col collapsed="false" customWidth="true" hidden="true" outlineLevel="0" max="9" min="9" style="1" width="10.82"/>
    <col collapsed="false" customWidth="false" hidden="false" outlineLevel="0" max="1024" min="10" style="1" width="8.82"/>
  </cols>
  <sheetData>
    <row r="1" customFormat="false" ht="22.5" hidden="false" customHeight="true" outlineLevel="0" collapsed="false">
      <c r="A1" s="2" t="s">
        <v>0</v>
      </c>
      <c r="B1" s="2"/>
      <c r="C1" s="2"/>
      <c r="D1" s="3" t="s">
        <v>1</v>
      </c>
      <c r="E1" s="4"/>
      <c r="F1" s="5" t="s">
        <v>2</v>
      </c>
      <c r="G1" s="6"/>
      <c r="I1" s="7"/>
    </row>
    <row r="2" customFormat="false" ht="16.5" hidden="false" customHeight="true" outlineLevel="0" collapsed="false">
      <c r="A2" s="8"/>
      <c r="B2" s="9"/>
      <c r="C2" s="9"/>
      <c r="D2" s="10" t="s">
        <v>3</v>
      </c>
      <c r="E2" s="11" t="s">
        <v>4</v>
      </c>
      <c r="F2" s="11"/>
      <c r="G2" s="11"/>
    </row>
    <row r="3" customFormat="false" ht="18" hidden="false" customHeight="true" outlineLevel="0" collapsed="false">
      <c r="A3" s="12" t="s">
        <v>5</v>
      </c>
      <c r="B3" s="13" t="s">
        <v>6</v>
      </c>
      <c r="C3" s="13"/>
      <c r="D3" s="14"/>
      <c r="E3" s="15"/>
      <c r="F3" s="15"/>
      <c r="G3" s="16"/>
      <c r="J3" s="17"/>
    </row>
    <row r="4" customFormat="false" ht="13.5" hidden="false" customHeight="true" outlineLevel="0" collapsed="false">
      <c r="A4" s="18"/>
      <c r="B4" s="15"/>
      <c r="C4" s="15"/>
      <c r="D4" s="15"/>
      <c r="E4" s="15"/>
      <c r="F4" s="15"/>
      <c r="G4" s="16"/>
      <c r="J4" s="19"/>
    </row>
    <row r="5" customFormat="false" ht="20.25" hidden="false" customHeight="true" outlineLevel="0" collapsed="false">
      <c r="A5" s="15"/>
      <c r="B5" s="15"/>
      <c r="C5" s="15"/>
      <c r="D5" s="15"/>
      <c r="E5" s="15"/>
      <c r="F5" s="15"/>
      <c r="G5" s="16"/>
      <c r="J5" s="19"/>
    </row>
    <row r="6" customFormat="false" ht="18" hidden="false" customHeight="true" outlineLevel="0" collapsed="false">
      <c r="A6" s="15"/>
      <c r="B6" s="15"/>
      <c r="C6" s="15"/>
      <c r="D6" s="15"/>
      <c r="E6" s="15"/>
      <c r="F6" s="15"/>
      <c r="G6" s="16"/>
      <c r="J6" s="19"/>
    </row>
    <row r="7" customFormat="false" ht="18" hidden="false" customHeight="true" outlineLevel="0" collapsed="false">
      <c r="A7" s="15"/>
      <c r="B7" s="15"/>
      <c r="C7" s="15"/>
      <c r="D7" s="15"/>
      <c r="E7" s="15"/>
      <c r="F7" s="15"/>
      <c r="G7" s="16"/>
    </row>
    <row r="8" customFormat="false" ht="18" hidden="false" customHeight="true" outlineLevel="0" collapsed="false">
      <c r="A8" s="15"/>
      <c r="B8" s="15"/>
      <c r="C8" s="15"/>
      <c r="D8" s="15"/>
      <c r="E8" s="15"/>
      <c r="F8" s="15"/>
      <c r="G8" s="16"/>
    </row>
    <row r="9" customFormat="false" ht="18" hidden="false" customHeight="true" outlineLevel="0" collapsed="false">
      <c r="A9" s="15"/>
      <c r="B9" s="15"/>
      <c r="C9" s="15"/>
      <c r="D9" s="15"/>
      <c r="E9" s="15"/>
      <c r="F9" s="15"/>
      <c r="G9" s="16"/>
    </row>
    <row r="10" customFormat="false" ht="6" hidden="false" customHeight="true" outlineLevel="0" collapsed="false">
      <c r="A10" s="18"/>
      <c r="B10" s="15"/>
      <c r="C10" s="15"/>
      <c r="D10" s="15"/>
      <c r="E10" s="15"/>
      <c r="F10" s="15"/>
      <c r="G10" s="16"/>
    </row>
    <row r="11" customFormat="false" ht="12.75" hidden="true" customHeight="false" outlineLevel="0" collapsed="false">
      <c r="A11" s="18"/>
      <c r="B11" s="15"/>
      <c r="C11" s="15"/>
      <c r="D11" s="15"/>
      <c r="E11" s="15"/>
      <c r="F11" s="15"/>
      <c r="G11" s="16"/>
    </row>
    <row r="12" customFormat="false" ht="13.5" hidden="false" customHeight="false" outlineLevel="0" collapsed="false">
      <c r="A12" s="20" t="s">
        <v>7</v>
      </c>
      <c r="B12" s="20"/>
      <c r="C12" s="21" t="s">
        <v>8</v>
      </c>
      <c r="D12" s="21"/>
      <c r="E12" s="22" t="s">
        <v>9</v>
      </c>
      <c r="F12" s="23" t="s">
        <v>10</v>
      </c>
      <c r="G12" s="24" t="str">
        <f aca="false">Register!H3</f>
        <v>../../20..</v>
      </c>
    </row>
    <row r="13" customFormat="false" ht="13.5" hidden="false" customHeight="false" outlineLevel="0" collapsed="false">
      <c r="A13" s="20"/>
      <c r="B13" s="20"/>
      <c r="C13" s="25" t="s">
        <v>11</v>
      </c>
      <c r="D13" s="26" t="s">
        <v>12</v>
      </c>
      <c r="E13" s="22"/>
      <c r="F13" s="27" t="s">
        <v>11</v>
      </c>
      <c r="G13" s="28" t="s">
        <v>12</v>
      </c>
      <c r="I13" s="29" t="s">
        <v>13</v>
      </c>
    </row>
    <row r="14" customFormat="false" ht="13.5" hidden="false" customHeight="false" outlineLevel="0" collapsed="false">
      <c r="A14" s="30" t="str">
        <f aca="false">Register!A5</f>
        <v>1. WORKING CONDITIONS</v>
      </c>
      <c r="B14" s="30"/>
      <c r="C14" s="31" t="str">
        <f aca="false">Register!C10</f>
        <v>Substantial</v>
      </c>
      <c r="D14" s="32" t="n">
        <f aca="false">Register!B10</f>
        <v>2.95</v>
      </c>
      <c r="E14" s="33" t="str">
        <f aca="false">Register!D10</f>
        <v>↑</v>
      </c>
      <c r="F14" s="34" t="str">
        <f aca="false">Register!I10</f>
        <v>Not at all</v>
      </c>
      <c r="G14" s="35" t="n">
        <f aca="false">Register!H10</f>
        <v>0</v>
      </c>
      <c r="I14" s="36" t="e">
        <f aca="false">register!#ref!</f>
        <v>#NAME?</v>
      </c>
    </row>
    <row r="15" customFormat="false" ht="13.5" hidden="false" customHeight="false" outlineLevel="0" collapsed="false">
      <c r="A15" s="37" t="str">
        <f aca="false">Register!A11</f>
        <v>2. LAND &amp; WATER RIGHTS</v>
      </c>
      <c r="B15" s="37"/>
      <c r="C15" s="38" t="str">
        <f aca="false">Register!C15</f>
        <v>Moderate/Low</v>
      </c>
      <c r="D15" s="39" t="n">
        <f aca="false">Register!B15</f>
        <v>2.16666666666667</v>
      </c>
      <c r="E15" s="40" t="str">
        <f aca="false">Register!D15</f>
        <v>↑</v>
      </c>
      <c r="F15" s="41" t="str">
        <f aca="false">Register!I15</f>
        <v>Not at all</v>
      </c>
      <c r="G15" s="42" t="n">
        <f aca="false">Register!H15</f>
        <v>0</v>
      </c>
      <c r="I15" s="43" t="e">
        <f aca="false">register!#ref!</f>
        <v>#NAME?</v>
      </c>
    </row>
    <row r="16" customFormat="false" ht="13.5" hidden="false" customHeight="false" outlineLevel="0" collapsed="false">
      <c r="A16" s="44" t="str">
        <f aca="false">Register!A16</f>
        <v>3. GENDER EQUALITY</v>
      </c>
      <c r="B16" s="44"/>
      <c r="C16" s="38" t="str">
        <f aca="false">Register!C22</f>
        <v>Moderate/Low</v>
      </c>
      <c r="D16" s="39" t="n">
        <f aca="false">Register!B22</f>
        <v>2.43</v>
      </c>
      <c r="E16" s="40" t="str">
        <f aca="false">Register!D22</f>
        <v>↑</v>
      </c>
      <c r="F16" s="41" t="str">
        <f aca="false">Register!I22</f>
        <v>Not at all</v>
      </c>
      <c r="G16" s="42" t="n">
        <f aca="false">Register!H22</f>
        <v>0</v>
      </c>
      <c r="I16" s="43" t="e">
        <f aca="false">register!#ref!</f>
        <v>#NAME?</v>
      </c>
    </row>
    <row r="17" customFormat="false" ht="13.5" hidden="false" customHeight="false" outlineLevel="0" collapsed="false">
      <c r="A17" s="45" t="str">
        <f aca="false">Register!A23</f>
        <v>4. FOOD AND NUTRITION SECURITY</v>
      </c>
      <c r="B17" s="45"/>
      <c r="C17" s="38" t="str">
        <f aca="false">Register!C28</f>
        <v>Moderate/Low</v>
      </c>
      <c r="D17" s="39" t="n">
        <f aca="false">Register!B28</f>
        <v>2.25</v>
      </c>
      <c r="E17" s="40" t="str">
        <f aca="false">Register!D28</f>
        <v>↑</v>
      </c>
      <c r="F17" s="41" t="str">
        <f aca="false">Register!I28</f>
        <v>Not at all</v>
      </c>
      <c r="G17" s="42" t="n">
        <f aca="false">Register!H28</f>
        <v>0</v>
      </c>
      <c r="I17" s="43" t="e">
        <f aca="false">register!#ref!</f>
        <v>#NAME?</v>
      </c>
    </row>
    <row r="18" customFormat="false" ht="13.5" hidden="false" customHeight="false" outlineLevel="0" collapsed="false">
      <c r="A18" s="46" t="str">
        <f aca="false">Register!A29</f>
        <v>5. SOCIAL CAPITAL</v>
      </c>
      <c r="B18" s="46"/>
      <c r="C18" s="38" t="str">
        <f aca="false">Register!C33</f>
        <v>Moderate/Low</v>
      </c>
      <c r="D18" s="47" t="n">
        <f aca="false">Register!B33</f>
        <v>2.41666666666667</v>
      </c>
      <c r="E18" s="40" t="str">
        <f aca="false">Register!D33</f>
        <v>↑</v>
      </c>
      <c r="F18" s="48" t="str">
        <f aca="false">Register!I33</f>
        <v>Not at all</v>
      </c>
      <c r="G18" s="42" t="n">
        <f aca="false">Register!H33</f>
        <v>0</v>
      </c>
      <c r="I18" s="49"/>
    </row>
    <row r="19" customFormat="false" ht="14.25" hidden="false" customHeight="false" outlineLevel="0" collapsed="false">
      <c r="A19" s="50" t="str">
        <f aca="false">Register!A34</f>
        <v>6. LIVING CONDITIONS</v>
      </c>
      <c r="B19" s="50"/>
      <c r="C19" s="51" t="str">
        <f aca="false">Register!C39</f>
        <v>Substantial</v>
      </c>
      <c r="D19" s="52" t="n">
        <f aca="false">Register!B39</f>
        <v>2.66666666666667</v>
      </c>
      <c r="E19" s="53" t="str">
        <f aca="false">Register!D39</f>
        <v>↑</v>
      </c>
      <c r="F19" s="54" t="str">
        <f aca="false">Register!I39</f>
        <v>Not at all</v>
      </c>
      <c r="G19" s="55" t="n">
        <f aca="false">Register!H39</f>
        <v>0</v>
      </c>
      <c r="I19" s="56" t="e">
        <f aca="false">register!#ref!</f>
        <v>#NAME?</v>
      </c>
    </row>
    <row r="20" s="60" customFormat="true" ht="9" hidden="false" customHeight="true" outlineLevel="0" collapsed="false">
      <c r="A20" s="57"/>
      <c r="B20" s="58"/>
      <c r="C20" s="58"/>
      <c r="D20" s="58"/>
      <c r="E20" s="15"/>
      <c r="F20" s="59"/>
      <c r="G20" s="16"/>
      <c r="I20" s="61" t="e">
        <f aca="false">AVERAGE(I14:I19)</f>
        <v>#NAME?</v>
      </c>
    </row>
    <row r="21" customFormat="false" ht="13.5" hidden="false" customHeight="false" outlineLevel="0" collapsed="false">
      <c r="A21" s="62" t="s">
        <v>14</v>
      </c>
      <c r="B21" s="62"/>
      <c r="C21" s="62"/>
      <c r="D21" s="62"/>
      <c r="E21" s="62"/>
      <c r="F21" s="62"/>
      <c r="G21" s="62"/>
    </row>
    <row r="22" customFormat="false" ht="107.25" hidden="false" customHeight="true" outlineLevel="0" collapsed="false">
      <c r="A22" s="63"/>
      <c r="B22" s="63"/>
      <c r="C22" s="63"/>
      <c r="D22" s="63"/>
      <c r="E22" s="63"/>
      <c r="F22" s="63"/>
      <c r="G22" s="63"/>
    </row>
    <row r="23" customFormat="false" ht="7.5" hidden="false" customHeight="true" outlineLevel="0" collapsed="false">
      <c r="A23" s="18"/>
      <c r="B23" s="15"/>
      <c r="C23" s="15"/>
      <c r="D23" s="15"/>
      <c r="E23" s="15"/>
      <c r="F23" s="15"/>
      <c r="G23" s="16"/>
    </row>
    <row r="24" customFormat="false" ht="13.5" hidden="false" customHeight="false" outlineLevel="0" collapsed="false">
      <c r="A24" s="64" t="s">
        <v>15</v>
      </c>
      <c r="B24" s="64"/>
      <c r="C24" s="64"/>
      <c r="D24" s="64"/>
      <c r="E24" s="64"/>
      <c r="F24" s="64"/>
      <c r="G24" s="64"/>
    </row>
    <row r="25" customFormat="false" ht="105.75" hidden="false" customHeight="true" outlineLevel="0" collapsed="false">
      <c r="A25" s="63"/>
      <c r="B25" s="63"/>
      <c r="C25" s="63"/>
      <c r="D25" s="63"/>
      <c r="E25" s="63"/>
      <c r="F25" s="63"/>
      <c r="G25" s="63"/>
    </row>
    <row r="26" customFormat="false" ht="13.5" hidden="false" customHeight="false" outlineLevel="0" collapsed="false">
      <c r="A26" s="64" t="s">
        <v>16</v>
      </c>
      <c r="B26" s="64"/>
      <c r="C26" s="64"/>
      <c r="D26" s="64"/>
      <c r="E26" s="64"/>
      <c r="F26" s="64"/>
      <c r="G26" s="64"/>
    </row>
    <row r="27" customFormat="false" ht="83.25" hidden="false" customHeight="true" outlineLevel="0" collapsed="false">
      <c r="A27" s="65"/>
      <c r="B27" s="65"/>
      <c r="C27" s="65"/>
      <c r="D27" s="65"/>
      <c r="E27" s="65"/>
      <c r="F27" s="65"/>
      <c r="G27" s="65"/>
    </row>
    <row r="28" customFormat="false" ht="13.5" hidden="false" customHeight="false" outlineLevel="0" collapsed="false">
      <c r="A28" s="64" t="s">
        <v>17</v>
      </c>
      <c r="B28" s="64"/>
      <c r="C28" s="64"/>
      <c r="D28" s="64"/>
      <c r="E28" s="64"/>
      <c r="F28" s="64"/>
      <c r="G28" s="64"/>
    </row>
    <row r="29" customFormat="false" ht="83.25" hidden="false" customHeight="true" outlineLevel="0" collapsed="false">
      <c r="A29" s="63"/>
      <c r="B29" s="63"/>
      <c r="C29" s="63"/>
      <c r="D29" s="63"/>
      <c r="E29" s="63"/>
      <c r="F29" s="63"/>
      <c r="G29" s="63"/>
    </row>
  </sheetData>
  <sheetProtection sheet="true" password="cc15" objects="true" scenarios="true" formatRows="false"/>
  <mergeCells count="20">
    <mergeCell ref="A1:C1"/>
    <mergeCell ref="E2:G2"/>
    <mergeCell ref="B3:C3"/>
    <mergeCell ref="A12:B13"/>
    <mergeCell ref="C12:D12"/>
    <mergeCell ref="E12:E13"/>
    <mergeCell ref="A14:B14"/>
    <mergeCell ref="A15:B15"/>
    <mergeCell ref="A16:B16"/>
    <mergeCell ref="A17:B17"/>
    <mergeCell ref="A18:B18"/>
    <mergeCell ref="A19:B19"/>
    <mergeCell ref="A21:G21"/>
    <mergeCell ref="A22:G22"/>
    <mergeCell ref="A24:G24"/>
    <mergeCell ref="A25:G25"/>
    <mergeCell ref="A26:G26"/>
    <mergeCell ref="A27:G27"/>
    <mergeCell ref="A28:G28"/>
    <mergeCell ref="A29:G29"/>
  </mergeCells>
  <conditionalFormatting sqref="A8:G9">
    <cfRule type="cellIs" priority="2" operator="equal" aboveAverage="0" equalAverage="0" bottom="0" percent="0" rank="0" text="" dxfId="0">
      <formula>"High"</formula>
    </cfRule>
    <cfRule type="cellIs" priority="3" operator="equal" aboveAverage="0" equalAverage="0" bottom="0" percent="0" rank="0" text="" dxfId="1">
      <formula>"Substantial"</formula>
    </cfRule>
    <cfRule type="cellIs" priority="4" operator="equal" aboveAverage="0" equalAverage="0" bottom="0" percent="0" rank="0" text="" dxfId="2">
      <formula>"Moderate"</formula>
    </cfRule>
    <cfRule type="cellIs" priority="5" operator="equal" aboveAverage="0" equalAverage="0" bottom="0" percent="0" rank="0" text="" dxfId="3">
      <formula>"Low"</formula>
    </cfRule>
  </conditionalFormatting>
  <printOptions headings="false" gridLines="false" gridLinesSet="true" horizontalCentered="false" verticalCentered="false"/>
  <pageMargins left="0.708333333333333" right="0.708333333333333" top="0.747916666666667" bottom="0.747916666666667" header="0.511811023622047" footer="0.511811023622047"/>
  <pageSetup paperSize="9" scale="97" fitToWidth="1" fitToHeight="1" pageOrder="downThenOver" orientation="portrait" blackAndWhite="false" draft="false" cellComments="none" horizontalDpi="300" verticalDpi="300" copies="1"/>
  <headerFooter differentFirst="false" differentOddEven="false">
    <oddHeader/>
    <oddFooter/>
  </headerFooter>
  <colBreaks count="1" manualBreakCount="1">
    <brk id="7" man="true" max="65535" min="0"/>
  </colBreaks>
  <drawing r:id="rId1"/>
  <extLst>
    <ext xmlns:x14="http://schemas.microsoft.com/office/spreadsheetml/2009/9/main" uri="{78C0D931-6437-407d-A8EE-F0AAD7539E65}">
      <x14:conditionalFormattings>
        <x14:conditionalFormatting xmlns:xm="http://schemas.microsoft.com/office/excel/2006/main">
          <x14:cfRule type="cellIs" priority="6" operator="equal" id="{F0CE3690-6667-4BA9-9A30-71A7CA3B31D8}">
            <xm:f>Register!$L$6</xm:f>
            <x14:dxf>
              <fill>
                <patternFill>
                  <bgColor rgb="FFFF0000"/>
                </patternFill>
              </fill>
            </x14:dxf>
          </x14:cfRule>
          <x14:cfRule type="cellIs" priority="7" operator="equal" id="{34C6811A-A8DE-43A1-994B-30967E744A61}">
            <xm:f>Register!$L$5</xm:f>
            <x14:dxf>
              <fill>
                <patternFill>
                  <bgColor rgb="FFFFC000"/>
                </patternFill>
              </fill>
            </x14:dxf>
          </x14:cfRule>
          <x14:cfRule type="cellIs" priority="8" operator="equal" id="{3D93A278-8E91-4A48-B33E-335A755920CD}">
            <xm:f>Register!$L$4</xm:f>
            <x14:dxf>
              <fill>
                <patternFill>
                  <bgColor rgb="FF92D050"/>
                </patternFill>
              </fill>
            </x14:dxf>
          </x14:cfRule>
          <x14:cfRule type="cellIs" priority="9" operator="equal" id="{87201395-DA48-43F9-AE30-DE6C13FE52EB}">
            <xm:f>Register!$L$3</xm:f>
            <x14:dxf>
              <fill>
                <patternFill>
                  <bgColor rgb="FF00B050"/>
                </patternFill>
              </fill>
            </x14:dxf>
          </x14:cfRule>
          <xm:sqref>A5:G17 A19:G19 A18 C18:G18</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B12" activeCellId="0" sqref="B12"/>
    </sheetView>
  </sheetViews>
  <sheetFormatPr defaultColWidth="8.83203125" defaultRowHeight="12" zeroHeight="false" outlineLevelRow="0" outlineLevelCol="0"/>
  <cols>
    <col collapsed="false" customWidth="true" hidden="false" outlineLevel="0" max="1" min="1" style="15" width="36.82"/>
    <col collapsed="false" customWidth="true" hidden="false" outlineLevel="0" max="2" min="2" style="66" width="10.18"/>
    <col collapsed="false" customWidth="true" hidden="false" outlineLevel="0" max="3" min="3" style="60" width="15.18"/>
    <col collapsed="false" customWidth="true" hidden="false" outlineLevel="0" max="4" min="4" style="60" width="6.18"/>
    <col collapsed="false" customWidth="true" hidden="false" outlineLevel="0" max="5" min="5" style="1" width="66.45"/>
    <col collapsed="false" customWidth="true" hidden="false" outlineLevel="0" max="7" min="6" style="1" width="39.17"/>
    <col collapsed="false" customWidth="true" hidden="false" outlineLevel="0" max="8" min="8" style="66" width="6.01"/>
    <col collapsed="false" customWidth="true" hidden="false" outlineLevel="0" max="9" min="9" style="60" width="14.17"/>
    <col collapsed="false" customWidth="false" hidden="true" outlineLevel="0" max="10" min="10" style="1" width="8.82"/>
    <col collapsed="false" customWidth="true" hidden="true" outlineLevel="0" max="11" min="11" style="1" width="9.18"/>
    <col collapsed="false" customWidth="true" hidden="true" outlineLevel="0" max="12" min="12" style="1" width="14.81"/>
    <col collapsed="false" customWidth="true" hidden="true" outlineLevel="0" max="13" min="13" style="1" width="9.18"/>
    <col collapsed="false" customWidth="true" hidden="false" outlineLevel="0" max="14" min="14" style="1" width="9.18"/>
    <col collapsed="false" customWidth="false" hidden="false" outlineLevel="0" max="1024" min="15" style="1" width="8.82"/>
  </cols>
  <sheetData>
    <row r="1" s="73" customFormat="true" ht="27.75" hidden="false" customHeight="true" outlineLevel="0" collapsed="false">
      <c r="A1" s="67" t="str">
        <f aca="false">Profile!F1</f>
        <v>Milk</v>
      </c>
      <c r="B1" s="67"/>
      <c r="C1" s="68" t="s">
        <v>18</v>
      </c>
      <c r="D1" s="69" t="str">
        <f aca="false">Profile!E2</f>
        <v>Burundi</v>
      </c>
      <c r="E1" s="69"/>
      <c r="F1" s="70" t="s">
        <v>19</v>
      </c>
      <c r="G1" s="71" t="str">
        <f aca="false">Profile!B3</f>
        <v> 15 / 05 / 2022</v>
      </c>
      <c r="H1" s="72" t="s">
        <v>20</v>
      </c>
      <c r="I1" s="72"/>
      <c r="M1" s="74"/>
    </row>
    <row r="2" s="73" customFormat="true" ht="10.5" hidden="false" customHeight="true" outlineLevel="0" collapsed="false">
      <c r="A2" s="75" t="s">
        <v>21</v>
      </c>
      <c r="B2" s="76" t="s">
        <v>12</v>
      </c>
      <c r="C2" s="77" t="s">
        <v>11</v>
      </c>
      <c r="D2" s="78" t="s">
        <v>9</v>
      </c>
      <c r="E2" s="79" t="s">
        <v>22</v>
      </c>
      <c r="F2" s="78" t="s">
        <v>23</v>
      </c>
      <c r="G2" s="80" t="s">
        <v>24</v>
      </c>
      <c r="H2" s="72" t="s">
        <v>25</v>
      </c>
      <c r="I2" s="72"/>
      <c r="M2" s="74"/>
    </row>
    <row r="3" s="74" customFormat="true" ht="13.5" hidden="false" customHeight="true" outlineLevel="0" collapsed="false">
      <c r="A3" s="75"/>
      <c r="B3" s="76"/>
      <c r="C3" s="77"/>
      <c r="D3" s="78"/>
      <c r="E3" s="79"/>
      <c r="F3" s="78"/>
      <c r="G3" s="80"/>
      <c r="H3" s="81" t="s">
        <v>26</v>
      </c>
      <c r="I3" s="81"/>
      <c r="L3" s="82" t="str">
        <f aca="false">Questionnaire!$N$3</f>
        <v>High</v>
      </c>
      <c r="M3" s="74" t="s">
        <v>27</v>
      </c>
    </row>
    <row r="4" s="85" customFormat="true" ht="13.5" hidden="false" customHeight="false" outlineLevel="0" collapsed="false">
      <c r="A4" s="75"/>
      <c r="B4" s="76"/>
      <c r="C4" s="77"/>
      <c r="D4" s="78"/>
      <c r="E4" s="79"/>
      <c r="F4" s="78"/>
      <c r="G4" s="80"/>
      <c r="H4" s="83" t="s">
        <v>28</v>
      </c>
      <c r="I4" s="84" t="s">
        <v>29</v>
      </c>
      <c r="L4" s="82" t="str">
        <f aca="false">Questionnaire!$N$4</f>
        <v>Substantial</v>
      </c>
      <c r="M4" s="74" t="s">
        <v>30</v>
      </c>
    </row>
    <row r="5" s="74" customFormat="true" ht="15" hidden="false" customHeight="true" outlineLevel="0" collapsed="false">
      <c r="A5" s="86" t="str">
        <f aca="false">Questionnaire!$A$3</f>
        <v>1. WORKING CONDITIONS</v>
      </c>
      <c r="B5" s="87"/>
      <c r="C5" s="87"/>
      <c r="D5" s="87"/>
      <c r="E5" s="88"/>
      <c r="F5" s="88"/>
      <c r="G5" s="88"/>
      <c r="H5" s="88"/>
      <c r="I5" s="89"/>
      <c r="L5" s="82" t="str">
        <f aca="false">Questionnaire!$N$5</f>
        <v>Moderate/Low</v>
      </c>
      <c r="M5" s="74" t="s">
        <v>31</v>
      </c>
    </row>
    <row r="6" s="98" customFormat="true" ht="13.5" hidden="false" customHeight="false" outlineLevel="0" collapsed="false">
      <c r="A6" s="90" t="str">
        <f aca="false">Questionnaire!$A$4</f>
        <v>1.1 Respect of labour rights</v>
      </c>
      <c r="B6" s="91" t="n">
        <f aca="false">Questionnaire!J10</f>
        <v>2.8</v>
      </c>
      <c r="C6" s="92" t="str">
        <f aca="false">IF(B6&lt;1.5,$L$6,IF(B6&lt;2.5,$L$5,IF(B6&lt;3.5,$L$4,IF(B6&lt;4.5,$L$3,"n/a"))))</f>
        <v>Substantial</v>
      </c>
      <c r="D6" s="93" t="str">
        <f aca="false">IF(H6&lt;B6,"↑",IF(H6&gt;B6,"↓","↔"))</f>
        <v>↑</v>
      </c>
      <c r="E6" s="94" t="s">
        <v>32</v>
      </c>
      <c r="F6" s="95"/>
      <c r="G6" s="95"/>
      <c r="H6" s="96" t="n">
        <v>0</v>
      </c>
      <c r="I6" s="97" t="str">
        <f aca="false">IF(H6&lt;1.5,$L$6,IF(H6&lt;2.5,$L$5,IF(H6&lt;3.5,$L$4,IF(H6&lt;4.5,$L$3,"n/a"))))</f>
        <v>Not at all</v>
      </c>
      <c r="K6" s="98" t="s">
        <v>33</v>
      </c>
      <c r="L6" s="82" t="str">
        <f aca="false">Questionnaire!$N$6</f>
        <v>Not at all</v>
      </c>
      <c r="M6" s="98" t="s">
        <v>34</v>
      </c>
    </row>
    <row r="7" s="98" customFormat="true" ht="13.5" hidden="false" customHeight="false" outlineLevel="0" collapsed="false">
      <c r="A7" s="99" t="str">
        <f aca="false">Questionnaire!$A$11</f>
        <v>1.2 Child Labour</v>
      </c>
      <c r="B7" s="100" t="n">
        <f aca="false">Questionnaire!J14</f>
        <v>3.5</v>
      </c>
      <c r="C7" s="101" t="str">
        <f aca="false">IF(B7&lt;1.5,$L$6,IF(B7&lt;2.5,$L$5,IF(B7&lt;3.5,$L$4,IF(B7&lt;4.5,$L$3,"n/a"))))</f>
        <v>High</v>
      </c>
      <c r="D7" s="102" t="str">
        <f aca="false">IF(H7&lt;B7,"↑",IF(H7&gt;B7,"↓","↔"))</f>
        <v>↑</v>
      </c>
      <c r="E7" s="103"/>
      <c r="F7" s="103"/>
      <c r="G7" s="103"/>
      <c r="H7" s="104" t="n">
        <v>0</v>
      </c>
      <c r="I7" s="97" t="str">
        <f aca="false">IF(H7&lt;1.5,$L$6,IF(H7&lt;2.5,$L$5,IF(H7&lt;3.5,$L$4,IF(H7&lt;4.5,$L$3,"n/a"))))</f>
        <v>Not at all</v>
      </c>
      <c r="K7" s="98" t="s">
        <v>35</v>
      </c>
      <c r="L7" s="82" t="str">
        <f aca="false">Questionnaire!$N$7</f>
        <v>n/a</v>
      </c>
    </row>
    <row r="8" s="98" customFormat="true" ht="13.5" hidden="false" customHeight="false" outlineLevel="0" collapsed="false">
      <c r="A8" s="99" t="str">
        <f aca="false">Questionnaire!$A$15</f>
        <v>1.3 Job safety</v>
      </c>
      <c r="B8" s="100" t="n">
        <f aca="false">Questionnaire!J17</f>
        <v>2</v>
      </c>
      <c r="C8" s="105" t="str">
        <f aca="false">IF(B8&lt;1.5,$L$6,IF(B8&lt;2.5,$L$5,IF(B8&lt;3.5,$L$4,IF(B8&lt;4.5,$L$3,"n/a"))))</f>
        <v>Moderate/Low</v>
      </c>
      <c r="D8" s="102" t="str">
        <f aca="false">IF(H8&lt;B8,"↑",IF(H8&gt;B8,"↓","↔"))</f>
        <v>↑</v>
      </c>
      <c r="E8" s="103"/>
      <c r="F8" s="103"/>
      <c r="G8" s="103"/>
      <c r="H8" s="104" t="n">
        <v>0</v>
      </c>
      <c r="I8" s="97" t="str">
        <f aca="false">IF(H8&lt;1.5,$L$6,IF(H8&lt;2.5,$L$5,IF(H8&lt;3.5,$L$4,IF(H8&lt;4.5,$L$3,"n/a"))))</f>
        <v>Not at all</v>
      </c>
      <c r="K8" s="98" t="s">
        <v>36</v>
      </c>
      <c r="L8" s="106"/>
    </row>
    <row r="9" s="98" customFormat="true" ht="14.25" hidden="false" customHeight="false" outlineLevel="0" collapsed="false">
      <c r="A9" s="107" t="str">
        <f aca="false">Questionnaire!$A$18</f>
        <v>1.4 Attractiveness</v>
      </c>
      <c r="B9" s="108" t="n">
        <f aca="false">Questionnaire!J21</f>
        <v>3.5</v>
      </c>
      <c r="C9" s="101" t="str">
        <f aca="false">IF(B9&lt;1.5,$L$6,IF(B9&lt;2.5,$L$5,IF(B9&lt;3.5,$L$4,IF(B9&lt;4.5,$L$3,"n/a"))))</f>
        <v>High</v>
      </c>
      <c r="D9" s="109" t="str">
        <f aca="false">IF(H9&lt;B9,"↑",IF(H9&gt;B9,"↓","↔"))</f>
        <v>↑</v>
      </c>
      <c r="E9" s="110"/>
      <c r="F9" s="110"/>
      <c r="G9" s="110"/>
      <c r="H9" s="111" t="n">
        <v>0</v>
      </c>
      <c r="I9" s="112" t="str">
        <f aca="false">IF(H9&lt;1.5,$L$6,IF(H9&lt;2.5,$L$5,IF(H9&lt;3.5,$L$4,IF(H9&lt;4.5,$L$3,"n/a"))))</f>
        <v>Not at all</v>
      </c>
      <c r="L9" s="106"/>
    </row>
    <row r="10" s="121" customFormat="true" ht="18" hidden="false" customHeight="true" outlineLevel="0" collapsed="false">
      <c r="A10" s="113" t="s">
        <v>37</v>
      </c>
      <c r="B10" s="114" t="n">
        <f aca="false">IF(COUNT(B6:B9)=0,"n/a",(AVERAGE(B6:B9)))</f>
        <v>2.95</v>
      </c>
      <c r="C10" s="115" t="str">
        <f aca="false">IF(B10&lt;1.5,$L$6,IF(B10&lt;2.5,$L$5,IF(B10&lt;3.5,$L$4,IF(B10&lt;4.5,$L$3,"n/a"))))</f>
        <v>Substantial</v>
      </c>
      <c r="D10" s="116" t="str">
        <f aca="false">IF(H10&lt;B10,"↑",IF(H10&gt;B10,"↓","↔"))</f>
        <v>↑</v>
      </c>
      <c r="E10" s="117"/>
      <c r="F10" s="118"/>
      <c r="G10" s="118"/>
      <c r="H10" s="119" t="n">
        <f aca="false">AVERAGE(H6:H9)</f>
        <v>0</v>
      </c>
      <c r="I10" s="120" t="str">
        <f aca="false">IF(H10&lt;1.5,$L$6,IF(H10&lt;2.5,$L$5,IF(H10&lt;3.5,$L$4,IF(H10&lt;4.5,$L$3,"n/a"))))</f>
        <v>Not at all</v>
      </c>
      <c r="O10" s="17"/>
    </row>
    <row r="11" s="98" customFormat="true" ht="15" hidden="false" customHeight="true" outlineLevel="0" collapsed="false">
      <c r="A11" s="122" t="str">
        <f aca="false">Questionnaire!$A$22</f>
        <v>2. LAND &amp; WATER RIGHTS</v>
      </c>
      <c r="B11" s="123"/>
      <c r="C11" s="123"/>
      <c r="D11" s="124"/>
      <c r="E11" s="125"/>
      <c r="F11" s="125"/>
      <c r="G11" s="125"/>
      <c r="H11" s="125"/>
      <c r="I11" s="126"/>
    </row>
    <row r="12" s="98" customFormat="true" ht="18" hidden="false" customHeight="true" outlineLevel="0" collapsed="false">
      <c r="A12" s="127" t="str">
        <f aca="false">Questionnaire!$A$23</f>
        <v>2.1 Adherence to VGGT </v>
      </c>
      <c r="B12" s="128" t="n">
        <f aca="false">Questionnaire!J26</f>
        <v>2</v>
      </c>
      <c r="C12" s="129" t="str">
        <f aca="false">IF(B12&lt;1.5,$L$6,IF(B12&lt;2.5,$L$5,IF(B12&lt;3.5,$L$4,IF(B12&lt;4.5,$L$3,"n/a"))))</f>
        <v>Moderate/Low</v>
      </c>
      <c r="D12" s="102" t="str">
        <f aca="false">IF(H12&lt;B12,"↑",IF(H12&gt;B12,"↓","↔"))</f>
        <v>↑</v>
      </c>
      <c r="E12" s="130"/>
      <c r="F12" s="95"/>
      <c r="G12" s="95"/>
      <c r="H12" s="96" t="n">
        <v>0</v>
      </c>
      <c r="I12" s="97" t="str">
        <f aca="false">IF(H12&lt;1.5,$L$6,IF(H12&lt;2.5,$L$5,IF(H12&lt;3.5,$L$4,IF(H12&lt;4.5,$L$3,"n/a"))))</f>
        <v>Not at all</v>
      </c>
    </row>
    <row r="13" s="98" customFormat="true" ht="16.5" hidden="false" customHeight="true" outlineLevel="0" collapsed="false">
      <c r="A13" s="131" t="str">
        <f aca="false">Questionnaire!$A$27</f>
        <v>2.2 Transparency, participation and consultation</v>
      </c>
      <c r="B13" s="132" t="n">
        <f aca="false">Questionnaire!J32</f>
        <v>2</v>
      </c>
      <c r="C13" s="105" t="str">
        <f aca="false">IF(B13&lt;1.5,$L$6,IF(B13&lt;2.5,$L$5,IF(B13&lt;3.5,$L$4,IF(B13&lt;4.5,$L$3,"n/a"))))</f>
        <v>Moderate/Low</v>
      </c>
      <c r="D13" s="102" t="str">
        <f aca="false">IF(H13&lt;B13,"↑",IF(H13&gt;B13,"↓","↔"))</f>
        <v>↑</v>
      </c>
      <c r="E13" s="133"/>
      <c r="F13" s="103"/>
      <c r="G13" s="103"/>
      <c r="H13" s="104" t="n">
        <v>0</v>
      </c>
      <c r="I13" s="97" t="str">
        <f aca="false">IF(H13&lt;1.5,$L$6,IF(H13&lt;2.5,$L$5,IF(H13&lt;3.5,$L$4,IF(H13&lt;4.5,$L$3,"n/a"))))</f>
        <v>Not at all</v>
      </c>
    </row>
    <row r="14" s="98" customFormat="true" ht="18.75" hidden="false" customHeight="true" outlineLevel="0" collapsed="false">
      <c r="A14" s="134" t="str">
        <f aca="false">Questionnaire!$A$33</f>
        <v>2.3  Equity,compensation and justice</v>
      </c>
      <c r="B14" s="135" t="n">
        <f aca="false">Questionnaire!J38</f>
        <v>2.5</v>
      </c>
      <c r="C14" s="101" t="str">
        <f aca="false">IF(B14&lt;1.5,$L$6,IF(B14&lt;2.5,$L$5,IF(B14&lt;3.5,$L$4,IF(B14&lt;4.5,$L$3,"n/a"))))</f>
        <v>Substantial</v>
      </c>
      <c r="D14" s="109" t="str">
        <f aca="false">IF(H14&lt;B14,"↑",IF(H14&gt;B14,"↓","↔"))</f>
        <v>↑</v>
      </c>
      <c r="E14" s="136"/>
      <c r="F14" s="110"/>
      <c r="G14" s="110"/>
      <c r="H14" s="111" t="n">
        <v>0</v>
      </c>
      <c r="I14" s="112" t="str">
        <f aca="false">IF(H14&lt;1.5,$L$6,IF(H14&lt;2.5,$L$5,IF(H14&lt;3.5,$L$4,IF(H14&lt;4.5,$L$3,"n/a"))))</f>
        <v>Not at all</v>
      </c>
    </row>
    <row r="15" s="74" customFormat="true" ht="13.5" hidden="false" customHeight="false" outlineLevel="0" collapsed="false">
      <c r="A15" s="137" t="s">
        <v>37</v>
      </c>
      <c r="B15" s="138" t="n">
        <f aca="false">IF(COUNT(B12:B14)=0,"n/a",(AVERAGE(B12:B14)))</f>
        <v>2.16666666666667</v>
      </c>
      <c r="C15" s="139" t="str">
        <f aca="false">IF(B15&lt;1.5,$L$6,IF(B15&lt;2.5,$L$5,IF(B15&lt;3.5,$L$4,IF(B15&lt;4.5,$L$3,"n/a"))))</f>
        <v>Moderate/Low</v>
      </c>
      <c r="D15" s="116" t="str">
        <f aca="false">IF(H15&lt;B15,"↑",IF(H15&gt;B15,"↓","↔"))</f>
        <v>↑</v>
      </c>
      <c r="E15" s="118"/>
      <c r="F15" s="118"/>
      <c r="G15" s="118"/>
      <c r="H15" s="140" t="n">
        <f aca="false">AVERAGE(H12:H14)</f>
        <v>0</v>
      </c>
      <c r="I15" s="120" t="str">
        <f aca="false">IF(H15&lt;1.5,$L$6,IF(H15&lt;2.5,$L$5,IF(H15&lt;3.5,$L$4,IF(H15&lt;4.5,$L$3,"n/a"))))</f>
        <v>Not at all</v>
      </c>
    </row>
    <row r="16" s="98" customFormat="true" ht="15" hidden="false" customHeight="true" outlineLevel="0" collapsed="false">
      <c r="A16" s="141" t="str">
        <f aca="false">Questionnaire!$A$39</f>
        <v>3. GENDER EQUALITY</v>
      </c>
      <c r="B16" s="123"/>
      <c r="C16" s="123"/>
      <c r="D16" s="123"/>
      <c r="E16" s="142"/>
      <c r="F16" s="142"/>
      <c r="G16" s="142"/>
      <c r="H16" s="142"/>
      <c r="I16" s="143"/>
    </row>
    <row r="17" s="98" customFormat="true" ht="13.5" hidden="false" customHeight="false" outlineLevel="0" collapsed="false">
      <c r="A17" s="144" t="str">
        <f aca="false">Questionnaire!$A$40</f>
        <v>3.1 Economic activities</v>
      </c>
      <c r="B17" s="128" t="n">
        <f aca="false">Questionnaire!J43</f>
        <v>3</v>
      </c>
      <c r="C17" s="129" t="str">
        <f aca="false">IF(B17&lt;1.5,$L$6,IF(B17&lt;2.5,$L$5,IF(B17&lt;3.5,$L$4,IF(B17&lt;4.5,$L$3,"n/a"))))</f>
        <v>Substantial</v>
      </c>
      <c r="D17" s="102" t="str">
        <f aca="false">IF(H17&lt;B17,"↑",IF(H17&gt;B17,"↓","↔"))</f>
        <v>↑</v>
      </c>
      <c r="E17" s="130"/>
      <c r="F17" s="95"/>
      <c r="G17" s="95"/>
      <c r="H17" s="96" t="n">
        <v>0</v>
      </c>
      <c r="I17" s="97" t="str">
        <f aca="false">IF(H17&lt;1.5,$L$6,IF(H17&lt;2.5,$L$5,IF(H17&lt;3.5,$L$4,IF(H17&lt;4.5,$L$3,"n/a"))))</f>
        <v>Not at all</v>
      </c>
    </row>
    <row r="18" s="98" customFormat="true" ht="13.5" hidden="false" customHeight="false" outlineLevel="0" collapsed="false">
      <c r="A18" s="144" t="str">
        <f aca="false">Questionnaire!$A$44</f>
        <v>3.2 Access to resources and services</v>
      </c>
      <c r="B18" s="132" t="n">
        <f aca="false">Questionnaire!J49</f>
        <v>2.25</v>
      </c>
      <c r="C18" s="145" t="str">
        <f aca="false">IF(B18&lt;1.5,$L$6,IF(B18&lt;2.5,$L$5,IF(B18&lt;3.5,$L$4,IF(B18&lt;4.5,$L$3,"n/a"))))</f>
        <v>Moderate/Low</v>
      </c>
      <c r="D18" s="102" t="str">
        <f aca="false">IF(H18&lt;B18,"↑",IF(H18&gt;B18,"↓","↔"))</f>
        <v>↑</v>
      </c>
      <c r="E18" s="133"/>
      <c r="F18" s="103"/>
      <c r="G18" s="103"/>
      <c r="H18" s="104" t="n">
        <v>0</v>
      </c>
      <c r="I18" s="97" t="str">
        <f aca="false">IF(H18&lt;1.5,$L$6,IF(H18&lt;2.5,$L$5,IF(H18&lt;3.5,$L$4,IF(H18&lt;4.5,$L$3,"n/a"))))</f>
        <v>Not at all</v>
      </c>
    </row>
    <row r="19" s="98" customFormat="true" ht="13.5" hidden="false" customHeight="false" outlineLevel="0" collapsed="false">
      <c r="A19" s="144" t="str">
        <f aca="false">Questionnaire!$A$50</f>
        <v>3.3 Decision making</v>
      </c>
      <c r="B19" s="132" t="n">
        <f aca="false">Questionnaire!J56</f>
        <v>2.4</v>
      </c>
      <c r="C19" s="105" t="str">
        <f aca="false">IF(B19&lt;1.5,$L$6,IF(B19&lt;2.5,$L$5,IF(B19&lt;3.5,$L$4,IF(B19&lt;4.5,$L$3,"n/a"))))</f>
        <v>Moderate/Low</v>
      </c>
      <c r="D19" s="146" t="str">
        <f aca="false">IF(H19&lt;B19,"↑",IF(H19&gt;B19,"↓","↔"))</f>
        <v>↑</v>
      </c>
      <c r="E19" s="147"/>
      <c r="F19" s="103"/>
      <c r="G19" s="148"/>
      <c r="H19" s="149" t="n">
        <v>0</v>
      </c>
      <c r="I19" s="97" t="str">
        <f aca="false">IF(H19&lt;1.5,$L$6,IF(H19&lt;2.5,$L$5,IF(H19&lt;3.5,$L$4,IF(H19&lt;4.5,$L$3,"n/a"))))</f>
        <v>Not at all</v>
      </c>
    </row>
    <row r="20" s="98" customFormat="true" ht="13.5" hidden="false" customHeight="false" outlineLevel="0" collapsed="false">
      <c r="A20" s="144" t="str">
        <f aca="false">Questionnaire!$A$57</f>
        <v>3.4 Leadership and empowerment</v>
      </c>
      <c r="B20" s="132" t="n">
        <f aca="false">Questionnaire!J62</f>
        <v>2.5</v>
      </c>
      <c r="C20" s="101" t="str">
        <f aca="false">IF(B20&lt;1.5,$L$6,IF(B20&lt;2.5,$L$5,IF(B20&lt;3.5,$L$4,IF(B20&lt;4.5,$L$3,"n/a"))))</f>
        <v>Substantial</v>
      </c>
      <c r="D20" s="102" t="str">
        <f aca="false">IF(H20&lt;B20,"↑",IF(H20&gt;B20,"↓","↔"))</f>
        <v>↑</v>
      </c>
      <c r="E20" s="150"/>
      <c r="F20" s="151"/>
      <c r="G20" s="151"/>
      <c r="H20" s="104" t="n">
        <v>0</v>
      </c>
      <c r="I20" s="97" t="str">
        <f aca="false">IF(H20&lt;1.5,$L$6,IF(H20&lt;2.5,$L$5,IF(H20&lt;3.5,$L$4,IF(H20&lt;4.5,$L$3,"n/a"))))</f>
        <v>Not at all</v>
      </c>
    </row>
    <row r="21" s="98" customFormat="true" ht="14.25" hidden="false" customHeight="false" outlineLevel="0" collapsed="false">
      <c r="A21" s="152" t="str">
        <f aca="false">Questionnaire!$A$63</f>
        <v>3.5 Hardship and division of labour</v>
      </c>
      <c r="B21" s="135" t="n">
        <f aca="false">Questionnaire!J66</f>
        <v>2</v>
      </c>
      <c r="C21" s="153" t="str">
        <f aca="false">IF(B21&lt;1.5,$L$6,IF(B21&lt;2.5,$L$5,IF(B21&lt;3.5,$L$4,IF(B21&lt;4.5,$L$3,"n/a"))))</f>
        <v>Moderate/Low</v>
      </c>
      <c r="D21" s="109" t="str">
        <f aca="false">IF(H21&lt;B21,"↑",IF(H21&gt;B21,"↓","↔"))</f>
        <v>↑</v>
      </c>
      <c r="E21" s="136"/>
      <c r="F21" s="110"/>
      <c r="G21" s="110"/>
      <c r="H21" s="111" t="n">
        <v>0</v>
      </c>
      <c r="I21" s="112" t="str">
        <f aca="false">IF(H21&lt;1.5,$L$6,IF(H21&lt;2.5,$L$5,IF(H21&lt;3.5,$L$4,IF(H21&lt;4.5,$L$3,"n/a"))))</f>
        <v>Not at all</v>
      </c>
    </row>
    <row r="22" s="74" customFormat="true" ht="13.5" hidden="false" customHeight="false" outlineLevel="0" collapsed="false">
      <c r="A22" s="154" t="s">
        <v>37</v>
      </c>
      <c r="B22" s="138" t="n">
        <f aca="false">IF(COUNT(B17:B21)=0,"n/a",(AVERAGE(B17:B21)))</f>
        <v>2.43</v>
      </c>
      <c r="C22" s="155" t="str">
        <f aca="false">IF(B22&lt;1.5,$L$6,IF(B22&lt;2.5,$L$5,IF(B22&lt;3.5,$L$4,IF(B22&lt;4.5,$L$3,"n/a"))))</f>
        <v>Moderate/Low</v>
      </c>
      <c r="D22" s="116" t="str">
        <f aca="false">IF(H22&lt;B22,"↑",IF(H22&gt;B22,"↓","↔"))</f>
        <v>↑</v>
      </c>
      <c r="E22" s="118"/>
      <c r="F22" s="118"/>
      <c r="G22" s="118"/>
      <c r="H22" s="140" t="n">
        <f aca="false">AVERAGE(H17:H21)</f>
        <v>0</v>
      </c>
      <c r="I22" s="120" t="str">
        <f aca="false">IF(H22&lt;1.5,$L$6,IF(H22&lt;2.5,$L$5,IF(H22&lt;3.5,$L$4,IF(H22&lt;4.5,$L$3,"n/a"))))</f>
        <v>Not at all</v>
      </c>
    </row>
    <row r="23" s="98" customFormat="true" ht="15" hidden="false" customHeight="true" outlineLevel="0" collapsed="false">
      <c r="A23" s="156" t="str">
        <f aca="false">Questionnaire!$A$67</f>
        <v>4. FOOD AND NUTRITION SECURITY</v>
      </c>
      <c r="B23" s="123"/>
      <c r="C23" s="123"/>
      <c r="D23" s="123"/>
      <c r="E23" s="157"/>
      <c r="F23" s="157"/>
      <c r="G23" s="157"/>
      <c r="H23" s="157"/>
      <c r="I23" s="158"/>
    </row>
    <row r="24" s="98" customFormat="true" ht="18.75" hidden="false" customHeight="true" outlineLevel="0" collapsed="false">
      <c r="A24" s="159" t="str">
        <f aca="false">Questionnaire!$A$68</f>
        <v>4.1 Availability of food </v>
      </c>
      <c r="B24" s="128" t="n">
        <f aca="false">Questionnaire!J71</f>
        <v>3</v>
      </c>
      <c r="C24" s="129" t="str">
        <f aca="false">IF(B24&lt;1.5,$L$6,IF(B24&lt;2.5,$L$5,IF(B24&lt;3.5,$L$4,IF(B24&lt;4.5,$L$3,"n/a"))))</f>
        <v>Substantial</v>
      </c>
      <c r="D24" s="93" t="str">
        <f aca="false">IF(H24&lt;B24,"↑",IF(H24&gt;B24,"↓","↔"))</f>
        <v>↑</v>
      </c>
      <c r="E24" s="130"/>
      <c r="F24" s="95"/>
      <c r="G24" s="95"/>
      <c r="H24" s="96" t="n">
        <v>0</v>
      </c>
      <c r="I24" s="97" t="str">
        <f aca="false">IF(H24&lt;1.5,$L$6,IF(H24&lt;2.5,$L$5,IF(H24&lt;3.5,$L$4,IF(H24&lt;4.5,$L$3,"n/a"))))</f>
        <v>Not at all</v>
      </c>
    </row>
    <row r="25" s="98" customFormat="true" ht="16.5" hidden="false" customHeight="true" outlineLevel="0" collapsed="false">
      <c r="A25" s="160" t="str">
        <f aca="false">Questionnaire!$A$72</f>
        <v>4.2 Accessibility of food </v>
      </c>
      <c r="B25" s="132" t="n">
        <f aca="false">Questionnaire!J75</f>
        <v>1.5</v>
      </c>
      <c r="C25" s="105" t="str">
        <f aca="false">IF(B25&lt;1.5,$L$6,IF(B25&lt;2.5,$L$5,IF(B25&lt;3.5,$L$4,IF(B25&lt;4.5,$L$3,"n/a"))))</f>
        <v>Moderate/Low</v>
      </c>
      <c r="D25" s="102" t="str">
        <f aca="false">IF(H25&lt;B25,"↑",IF(H25&gt;B25,"↓","↔"))</f>
        <v>↑</v>
      </c>
      <c r="E25" s="133"/>
      <c r="F25" s="103"/>
      <c r="G25" s="103"/>
      <c r="H25" s="104" t="n">
        <v>0</v>
      </c>
      <c r="I25" s="97" t="str">
        <f aca="false">IF(H25&lt;1.5,$L$6,IF(H25&lt;2.5,$L$5,IF(H25&lt;3.5,$L$4,IF(H25&lt;4.5,$L$3,"n/a"))))</f>
        <v>Not at all</v>
      </c>
    </row>
    <row r="26" s="98" customFormat="true" ht="13.5" hidden="false" customHeight="false" outlineLevel="0" collapsed="false">
      <c r="A26" s="161" t="str">
        <f aca="false">Questionnaire!$A$76</f>
        <v>4.3 Utilisation and nutritional adequacy </v>
      </c>
      <c r="B26" s="132" t="n">
        <f aca="false">Questionnaire!J80</f>
        <v>3</v>
      </c>
      <c r="C26" s="105" t="str">
        <f aca="false">IF(B26&lt;1.5,$L$6,IF(B26&lt;2.5,$L$5,IF(B26&lt;3.5,$L$4,IF(B26&lt;4.5,$L$3,"n/a"))))</f>
        <v>Substantial</v>
      </c>
      <c r="D26" s="102" t="str">
        <f aca="false">IF(H26&lt;B26,"↑",IF(H26&gt;B26,"↓","↔"))</f>
        <v>↑</v>
      </c>
      <c r="E26" s="133"/>
      <c r="F26" s="103"/>
      <c r="G26" s="103"/>
      <c r="H26" s="104" t="n">
        <v>0</v>
      </c>
      <c r="I26" s="97" t="str">
        <f aca="false">IF(H26&lt;1.5,$L$6,IF(H26&lt;2.5,$L$5,IF(H26&lt;3.5,$L$4,IF(H26&lt;4.5,$L$3,"n/a"))))</f>
        <v>Not at all</v>
      </c>
    </row>
    <row r="27" s="98" customFormat="true" ht="14.25" hidden="false" customHeight="false" outlineLevel="0" collapsed="false">
      <c r="A27" s="162" t="str">
        <f aca="false">Questionnaire!$A$81</f>
        <v>4.4 Stability </v>
      </c>
      <c r="B27" s="135" t="n">
        <f aca="false">Questionnaire!J84</f>
        <v>1.5</v>
      </c>
      <c r="C27" s="101" t="str">
        <f aca="false">IF(B27&lt;1.5,$L$6,IF(B27&lt;2.5,$L$5,IF(B27&lt;3.5,$L$4,IF(B27&lt;4.5,$L$3,"n/a"))))</f>
        <v>Moderate/Low</v>
      </c>
      <c r="D27" s="109" t="str">
        <f aca="false">IF(H27&lt;B27,"↑",IF(H27&gt;B27,"↓","↔"))</f>
        <v>↑</v>
      </c>
      <c r="E27" s="136"/>
      <c r="F27" s="110"/>
      <c r="G27" s="110"/>
      <c r="H27" s="111" t="n">
        <v>0</v>
      </c>
      <c r="I27" s="112" t="str">
        <f aca="false">IF(H27&lt;1.5,$L$6,IF(H27&lt;2.5,$L$5,IF(H27&lt;3.5,$L$4,IF(H27&lt;4.5,$L$3,"n/a"))))</f>
        <v>Not at all</v>
      </c>
    </row>
    <row r="28" s="74" customFormat="true" ht="13.5" hidden="false" customHeight="false" outlineLevel="0" collapsed="false">
      <c r="A28" s="163" t="s">
        <v>37</v>
      </c>
      <c r="B28" s="138" t="n">
        <f aca="false">IF(COUNT(B24:B27)=0,"n/a",(AVERAGE(B24:B27)))</f>
        <v>2.25</v>
      </c>
      <c r="C28" s="139" t="str">
        <f aca="false">IF(B28&lt;1.5,$L$6,IF(B28&lt;2.5,$L$5,IF(B28&lt;3.5,$L$4,IF(B28&lt;4.5,$L$3,"n/a"))))</f>
        <v>Moderate/Low</v>
      </c>
      <c r="D28" s="116" t="str">
        <f aca="false">IF(H28&lt;B28,"↑",IF(H28&gt;B28,"↓","↔"))</f>
        <v>↑</v>
      </c>
      <c r="E28" s="118"/>
      <c r="F28" s="118"/>
      <c r="G28" s="118"/>
      <c r="H28" s="140" t="n">
        <f aca="false">AVERAGE(H24:H27)</f>
        <v>0</v>
      </c>
      <c r="I28" s="120" t="str">
        <f aca="false">IF(H28&lt;1.5,$L$6,IF(H28&lt;2.5,$L$5,IF(H28&lt;3.5,$L$4,IF(H28&lt;4.5,$L$3,"n/a"))))</f>
        <v>Not at all</v>
      </c>
    </row>
    <row r="29" s="74" customFormat="true" ht="13.5" hidden="false" customHeight="false" outlineLevel="0" collapsed="false">
      <c r="A29" s="164" t="str">
        <f aca="false">Questionnaire!$A$85</f>
        <v>5. SOCIAL CAPITAL</v>
      </c>
      <c r="B29" s="165"/>
      <c r="C29" s="166"/>
      <c r="D29" s="166"/>
      <c r="E29" s="167"/>
      <c r="F29" s="167"/>
      <c r="G29" s="167"/>
      <c r="H29" s="168"/>
      <c r="I29" s="169"/>
    </row>
    <row r="30" s="74" customFormat="true" ht="12" hidden="false" customHeight="false" outlineLevel="0" collapsed="false">
      <c r="A30" s="170" t="str">
        <f aca="false">Questionnaire!$A$86</f>
        <v>5.1 Strength of producer organisations</v>
      </c>
      <c r="B30" s="171" t="n">
        <f aca="false">Questionnaire!J91</f>
        <v>2.75</v>
      </c>
      <c r="C30" s="92" t="str">
        <f aca="false">IF(B30&lt;1.5,$L$6,IF(B30&lt;2.5,$L$5,IF(B30&lt;3.5,$L$4,IF(B30&lt;4.5,$L$3,"n/a"))))</f>
        <v>Substantial</v>
      </c>
      <c r="D30" s="93" t="str">
        <f aca="false">IF(H30&lt;B30,"↑",IF(H30&gt;B30,"↓","↔"))</f>
        <v>↑</v>
      </c>
      <c r="E30" s="172"/>
      <c r="F30" s="173"/>
      <c r="G30" s="174"/>
      <c r="H30" s="96" t="n">
        <v>0</v>
      </c>
      <c r="I30" s="97" t="str">
        <f aca="false">IF(H30&lt;1.5,$L$6,IF(H30&lt;2.5,$L$5,IF(H30&lt;3.5,$L$4,IF(H30&lt;4.5,$L$3,"n/a"))))</f>
        <v>Not at all</v>
      </c>
    </row>
    <row r="31" s="74" customFormat="true" ht="12" hidden="false" customHeight="false" outlineLevel="0" collapsed="false">
      <c r="A31" s="175" t="str">
        <f aca="false">Questionnaire!$A$92</f>
        <v>5.2 Information and confidence</v>
      </c>
      <c r="B31" s="176" t="n">
        <f aca="false">Questionnaire!J95</f>
        <v>2.5</v>
      </c>
      <c r="C31" s="105" t="str">
        <f aca="false">IF(B31&lt;1.5,$L$6,IF(B31&lt;2.5,$L$5,IF(B31&lt;3.5,$L$4,IF(B31&lt;4.5,$L$3,"n/a"))))</f>
        <v>Substantial</v>
      </c>
      <c r="D31" s="145" t="str">
        <f aca="false">IF(H31&lt;B31,"↑",IF(H31&gt;B31,"↓","↔"))</f>
        <v>↑</v>
      </c>
      <c r="E31" s="177"/>
      <c r="F31" s="178"/>
      <c r="G31" s="179"/>
      <c r="H31" s="96" t="n">
        <v>0</v>
      </c>
      <c r="I31" s="97" t="str">
        <f aca="false">IF(H31&lt;1.5,$L$6,IF(H31&lt;2.5,$L$5,IF(H31&lt;3.5,$L$4,IF(H31&lt;4.5,$L$3,"n/a"))))</f>
        <v>Not at all</v>
      </c>
    </row>
    <row r="32" s="74" customFormat="true" ht="12.75" hidden="false" customHeight="false" outlineLevel="0" collapsed="false">
      <c r="A32" s="180" t="str">
        <f aca="false">Questionnaire!$A$96</f>
        <v>5.3 Social involvement</v>
      </c>
      <c r="B32" s="181" t="n">
        <f aca="false">Questionnaire!J100</f>
        <v>2</v>
      </c>
      <c r="C32" s="101" t="str">
        <f aca="false">IF(B32&lt;1.5,$L$6,IF(B32&lt;2.5,$L$5,IF(B32&lt;3.5,$L$4,IF(B32&lt;4.5,$L$3,"n/a"))))</f>
        <v>Moderate/Low</v>
      </c>
      <c r="D32" s="153" t="str">
        <f aca="false">IF(H32&lt;B32,"↑",IF(H32&gt;B32,"↓","↔"))</f>
        <v>↑</v>
      </c>
      <c r="E32" s="182"/>
      <c r="F32" s="183"/>
      <c r="G32" s="184"/>
      <c r="H32" s="111" t="n">
        <v>0</v>
      </c>
      <c r="I32" s="185" t="str">
        <f aca="false">IF(H32&lt;1.5,$L$6,IF(H32&lt;2.5,$L$5,IF(H32&lt;3.5,$L$4,IF(H32&lt;4.5,$L$3,"n/a"))))</f>
        <v>Not at all</v>
      </c>
    </row>
    <row r="33" s="74" customFormat="true" ht="13.5" hidden="false" customHeight="false" outlineLevel="0" collapsed="false">
      <c r="A33" s="186" t="s">
        <v>37</v>
      </c>
      <c r="B33" s="138" t="n">
        <f aca="false">IF(COUNT(B30:B32)=0,"n/a",(AVERAGE(B30:B32)))</f>
        <v>2.41666666666667</v>
      </c>
      <c r="C33" s="139" t="str">
        <f aca="false">IF(B33&lt;1.5,$L$6,IF(B33&lt;2.5,$L$5,IF(B33&lt;3.5,$L$4,IF(B33&lt;4.5,$L$3,"n/a"))))</f>
        <v>Moderate/Low</v>
      </c>
      <c r="D33" s="116" t="str">
        <f aca="false">IF(H33&lt;B33,"↑",IF(H33&gt;B33,"↓","↔"))</f>
        <v>↑</v>
      </c>
      <c r="E33" s="118"/>
      <c r="F33" s="187"/>
      <c r="G33" s="118"/>
      <c r="H33" s="140" t="n">
        <f aca="false">AVERAGE(H30:H32)</f>
        <v>0</v>
      </c>
      <c r="I33" s="188" t="str">
        <f aca="false">IF(H33&lt;1.5,$L$6,IF(H33&lt;2.5,$L$5,IF(H33&lt;3.5,$L$4,IF(H33&lt;4.5,$L$3,"n/a"))))</f>
        <v>Not at all</v>
      </c>
    </row>
    <row r="34" s="98" customFormat="true" ht="15" hidden="false" customHeight="true" outlineLevel="0" collapsed="false">
      <c r="A34" s="189" t="str">
        <f aca="false">Questionnaire!$A$101</f>
        <v>6. LIVING CONDITIONS</v>
      </c>
      <c r="B34" s="190"/>
      <c r="C34" s="191"/>
      <c r="D34" s="191"/>
      <c r="E34" s="192"/>
      <c r="F34" s="192"/>
      <c r="G34" s="192"/>
      <c r="H34" s="193"/>
      <c r="I34" s="194"/>
    </row>
    <row r="35" s="98" customFormat="true" ht="15" hidden="false" customHeight="true" outlineLevel="0" collapsed="false">
      <c r="A35" s="195" t="str">
        <f aca="false">Questionnaire!$A$102</f>
        <v>6.1 Health services</v>
      </c>
      <c r="B35" s="196" t="n">
        <f aca="false">Questionnaire!J106</f>
        <v>2.66666666666667</v>
      </c>
      <c r="C35" s="129" t="str">
        <f aca="false">IF(B35&lt;1.5,$L$6,IF(B35&lt;2.5,$L$5,IF(B35&lt;3.5,$L$4,IF(B35&lt;4.5,$L$3,"n/a"))))</f>
        <v>Substantial</v>
      </c>
      <c r="D35" s="197" t="str">
        <f aca="false">IF(H35&lt;B35,"↑",IF(H35&gt;B35,"↓","↔"))</f>
        <v>↑</v>
      </c>
      <c r="E35" s="130"/>
      <c r="F35" s="198"/>
      <c r="G35" s="130"/>
      <c r="H35" s="199" t="n">
        <v>0</v>
      </c>
      <c r="I35" s="97" t="str">
        <f aca="false">IF(H35&lt;1.5,$L$6,IF(H35&lt;2.5,$L$5,IF(H35&lt;3.5,$L$4,IF(H35&lt;4.5,$L$3,"n/a"))))</f>
        <v>Not at all</v>
      </c>
    </row>
    <row r="36" s="98" customFormat="true" ht="15" hidden="false" customHeight="true" outlineLevel="0" collapsed="false">
      <c r="A36" s="200" t="str">
        <f aca="false">Questionnaire!$A$107</f>
        <v>6.2 Housing</v>
      </c>
      <c r="B36" s="132" t="n">
        <f aca="false">Questionnaire!J110</f>
        <v>3</v>
      </c>
      <c r="C36" s="105" t="str">
        <f aca="false">IF(B36&lt;1.5,$L$6,IF(B36&lt;2.5,$L$5,IF(B36&lt;3.5,$L$4,IF(B36&lt;4.5,$L$3,"n/a"))))</f>
        <v>Substantial</v>
      </c>
      <c r="D36" s="105" t="str">
        <f aca="false">IF(H36&lt;B36,"↑",IF(H36&gt;B36,"↓","↔"))</f>
        <v>↑</v>
      </c>
      <c r="E36" s="133"/>
      <c r="F36" s="201"/>
      <c r="G36" s="133"/>
      <c r="H36" s="199" t="n">
        <v>0</v>
      </c>
      <c r="I36" s="97" t="str">
        <f aca="false">IF(H36&lt;1.5,$L$6,IF(H36&lt;2.5,$L$5,IF(H36&lt;3.5,$L$4,IF(H36&lt;4.5,$L$3,"n/a"))))</f>
        <v>Not at all</v>
      </c>
    </row>
    <row r="37" s="98" customFormat="true" ht="15" hidden="false" customHeight="true" outlineLevel="0" collapsed="false">
      <c r="A37" s="202" t="str">
        <f aca="false">Questionnaire!$A$111</f>
        <v>6.3 Education and training</v>
      </c>
      <c r="B37" s="196" t="n">
        <f aca="false">Questionnaire!J115</f>
        <v>2.33333333333333</v>
      </c>
      <c r="C37" s="105" t="str">
        <f aca="false">IF(B37&lt;1.5,$L$6,IF(B37&lt;2.5,$L$5,IF(B37&lt;3.5,$L$4,IF(B37&lt;4.5,$L$3,"n/a"))))</f>
        <v>Moderate/Low</v>
      </c>
      <c r="D37" s="197" t="str">
        <f aca="false">IF(H37&lt;B37,"↑",IF(H37&gt;B37,"↓","↔"))</f>
        <v>↑</v>
      </c>
      <c r="E37" s="133"/>
      <c r="F37" s="201"/>
      <c r="G37" s="133"/>
      <c r="H37" s="199" t="n">
        <v>0</v>
      </c>
      <c r="I37" s="97" t="str">
        <f aca="false">IF(H37&lt;1.5,$L$6,IF(H37&lt;2.5,$L$5,IF(H37&lt;3.5,$L$4,IF(H37&lt;4.5,$L$3,"n/a"))))</f>
        <v>Not at all</v>
      </c>
    </row>
    <row r="38" s="98" customFormat="true" ht="15" hidden="false" customHeight="true" outlineLevel="0" collapsed="false">
      <c r="A38" s="203" t="str">
        <f aca="false">Questionnaire!$A$116</f>
        <v>6.4 Mobility ??????</v>
      </c>
      <c r="B38" s="135" t="str">
        <f aca="false">Questionnaire!J120</f>
        <v>n/a</v>
      </c>
      <c r="C38" s="101" t="str">
        <f aca="false">IF(B38&lt;1.5,$L$6,IF(B38&lt;2.5,$L$5,IF(B38&lt;3.5,$L$4,IF(B38&lt;4.5,$L$3,"n/a"))))</f>
        <v>n/a</v>
      </c>
      <c r="D38" s="153" t="str">
        <f aca="false">IF(H38&lt;B38,"↑",IF(H38&gt;B38,"↓","↔"))</f>
        <v>↑</v>
      </c>
      <c r="E38" s="204"/>
      <c r="F38" s="205"/>
      <c r="G38" s="205"/>
      <c r="H38" s="199" t="n">
        <v>0</v>
      </c>
      <c r="I38" s="112" t="str">
        <f aca="false">IF(H38&lt;1.5,$L$6,IF(H38&lt;2.5,$L$5,IF(H38&lt;3.5,$L$4,IF(H38&lt;4.5,$L$3,"n/a"))))</f>
        <v>Not at all</v>
      </c>
    </row>
    <row r="39" s="74" customFormat="true" ht="13.5" hidden="false" customHeight="false" outlineLevel="0" collapsed="false">
      <c r="A39" s="206" t="s">
        <v>37</v>
      </c>
      <c r="B39" s="114" t="n">
        <f aca="false">IF(COUNT(B35:B38)=0,"n/a",(AVERAGE(B35:B38)))</f>
        <v>2.66666666666667</v>
      </c>
      <c r="C39" s="139" t="str">
        <f aca="false">IF(B39&lt;1.5,$L$6,IF(B39&lt;2.5,$L$5,IF(B39&lt;3.5,$L$4,IF(B39&lt;4.5,$L$3,"n/a"))))</f>
        <v>Substantial</v>
      </c>
      <c r="D39" s="116" t="str">
        <f aca="false">IF(H39&lt;B39,"↑",IF(H39&gt;B39,"↓","↔"))</f>
        <v>↑</v>
      </c>
      <c r="E39" s="118"/>
      <c r="F39" s="118"/>
      <c r="G39" s="118"/>
      <c r="H39" s="140" t="n">
        <f aca="false">AVERAGE(H35:H38)</f>
        <v>0</v>
      </c>
      <c r="I39" s="207" t="str">
        <f aca="false">IF(H39&lt;1.5,$L$6,IF(H39&lt;2.5,$L$5,IF(H39&lt;3.5,$L$4,IF(H39&lt;4.5,$L$3,"n/a"))))</f>
        <v>Not at all</v>
      </c>
    </row>
    <row r="40" customFormat="false" ht="12" hidden="false" customHeight="false" outlineLevel="0" collapsed="false">
      <c r="B40" s="208"/>
      <c r="C40" s="209"/>
      <c r="I40" s="209"/>
    </row>
    <row r="41" customFormat="false" ht="12" hidden="false" customHeight="false" outlineLevel="0" collapsed="false">
      <c r="C41" s="210"/>
    </row>
    <row r="44" customFormat="false" ht="12" hidden="false" customHeight="false" outlineLevel="0" collapsed="false">
      <c r="D44" s="1"/>
      <c r="I44" s="1"/>
    </row>
    <row r="45" customFormat="false" ht="12" hidden="false" customHeight="false" outlineLevel="0" collapsed="false">
      <c r="F45" s="211"/>
    </row>
    <row r="46" customFormat="false" ht="12" hidden="false" customHeight="false" outlineLevel="0" collapsed="false">
      <c r="B46" s="212"/>
    </row>
    <row r="52" customFormat="false" ht="12" hidden="false" customHeight="false" outlineLevel="0" collapsed="false">
      <c r="B52" s="213"/>
    </row>
  </sheetData>
  <sheetProtection sheet="true" password="cc15" objects="true" scenarios="true" formatRows="false"/>
  <mergeCells count="12">
    <mergeCell ref="A1:B1"/>
    <mergeCell ref="D1:E1"/>
    <mergeCell ref="H1:I1"/>
    <mergeCell ref="A2:A4"/>
    <mergeCell ref="B2:B4"/>
    <mergeCell ref="C2:C4"/>
    <mergeCell ref="D2:D4"/>
    <mergeCell ref="E2:E4"/>
    <mergeCell ref="F2:F4"/>
    <mergeCell ref="G2:G4"/>
    <mergeCell ref="H2:I2"/>
    <mergeCell ref="H3:I3"/>
  </mergeCells>
  <conditionalFormatting sqref="G39 G28:G32 G15:G16 G10:G11 G22:G23 G2 G5 G34">
    <cfRule type="cellIs" priority="2" operator="equal" aboveAverage="0" equalAverage="0" bottom="0" percent="0" rank="0" text="" dxfId="8">
      <formula>"High"</formula>
    </cfRule>
    <cfRule type="cellIs" priority="3" operator="equal" aboveAverage="0" equalAverage="0" bottom="0" percent="0" rank="0" text="" dxfId="9">
      <formula>"Substantial"</formula>
    </cfRule>
    <cfRule type="cellIs" priority="4" operator="equal" aboveAverage="0" equalAverage="0" bottom="0" percent="0" rank="0" text="" dxfId="10">
      <formula>"Moderate"</formula>
    </cfRule>
    <cfRule type="containsText" priority="5" operator="containsText" aboveAverage="0" equalAverage="0" bottom="0" percent="0" rank="0" text="Low" dxfId="11">
      <formula>NOT(ISERROR(SEARCH("Low",G2)))</formula>
    </cfRule>
  </conditionalFormatting>
  <conditionalFormatting sqref="H35:I38">
    <cfRule type="cellIs" priority="6" operator="equal" aboveAverage="0" equalAverage="0" bottom="0" percent="0" rank="0" text="" dxfId="12">
      <formula>"High"</formula>
    </cfRule>
    <cfRule type="cellIs" priority="7" operator="equal" aboveAverage="0" equalAverage="0" bottom="0" percent="0" rank="0" text="" dxfId="13">
      <formula>"Substantial"</formula>
    </cfRule>
    <cfRule type="cellIs" priority="8" operator="equal" aboveAverage="0" equalAverage="0" bottom="0" percent="0" rank="0" text="" dxfId="14">
      <formula>"Moderate"</formula>
    </cfRule>
    <cfRule type="containsText" priority="9" operator="containsText" aboveAverage="0" equalAverage="0" bottom="0" percent="0" rank="0" text="Low" dxfId="15">
      <formula>NOT(ISERROR(SEARCH("Low",H35)))</formula>
    </cfRule>
  </conditionalFormatting>
  <conditionalFormatting sqref="H39">
    <cfRule type="cellIs" priority="10" operator="equal" aboveAverage="0" equalAverage="0" bottom="0" percent="0" rank="0" text="" dxfId="16">
      <formula>"High"</formula>
    </cfRule>
    <cfRule type="cellIs" priority="11" operator="equal" aboveAverage="0" equalAverage="0" bottom="0" percent="0" rank="0" text="" dxfId="17">
      <formula>"Substantial"</formula>
    </cfRule>
    <cfRule type="cellIs" priority="12" operator="equal" aboveAverage="0" equalAverage="0" bottom="0" percent="0" rank="0" text="" dxfId="18">
      <formula>"Moderate"</formula>
    </cfRule>
    <cfRule type="containsText" priority="13" operator="containsText" aboveAverage="0" equalAverage="0" bottom="0" percent="0" rank="0" text="Low" dxfId="19">
      <formula>NOT(ISERROR(SEARCH("Low",H39)))</formula>
    </cfRule>
  </conditionalFormatting>
  <conditionalFormatting sqref="C1">
    <cfRule type="cellIs" priority="14" operator="equal" aboveAverage="0" equalAverage="0" bottom="0" percent="0" rank="0" text="" dxfId="20">
      <formula>"High"</formula>
    </cfRule>
    <cfRule type="cellIs" priority="15" operator="equal" aboveAverage="0" equalAverage="0" bottom="0" percent="0" rank="0" text="" dxfId="21">
      <formula>"Substantial"</formula>
    </cfRule>
    <cfRule type="cellIs" priority="16" operator="equal" aboveAverage="0" equalAverage="0" bottom="0" percent="0" rank="0" text="" dxfId="22">
      <formula>"Moderate"</formula>
    </cfRule>
    <cfRule type="cellIs" priority="17" operator="equal" aboveAverage="0" equalAverage="0" bottom="0" percent="0" rank="0" text="" dxfId="23">
      <formula>"Low"</formula>
    </cfRule>
  </conditionalFormatting>
  <conditionalFormatting sqref="F1">
    <cfRule type="cellIs" priority="18" operator="equal" aboveAverage="0" equalAverage="0" bottom="0" percent="0" rank="0" text="" dxfId="24">
      <formula>"High"</formula>
    </cfRule>
    <cfRule type="cellIs" priority="19" operator="equal" aboveAverage="0" equalAverage="0" bottom="0" percent="0" rank="0" text="" dxfId="25">
      <formula>"Substantial"</formula>
    </cfRule>
    <cfRule type="cellIs" priority="20" operator="equal" aboveAverage="0" equalAverage="0" bottom="0" percent="0" rank="0" text="" dxfId="26">
      <formula>"Moderate"</formula>
    </cfRule>
    <cfRule type="cellIs" priority="21" operator="equal" aboveAverage="0" equalAverage="0" bottom="0" percent="0" rank="0" text="" dxfId="27">
      <formula>"Low"</formula>
    </cfRule>
  </conditionalFormatting>
  <conditionalFormatting sqref="A5:I9 A15 C15:I15 A34:I38 A28:A32 A39 C39:I39 A11:I14 A10 C10:I10 A23:I27 A22 C22:I22 A16:I21 C28:I32">
    <cfRule type="cellIs" priority="22" operator="equal" aboveAverage="0" equalAverage="0" bottom="0" percent="0" rank="0" text="" dxfId="28">
      <formula>$L$5</formula>
    </cfRule>
    <cfRule type="cellIs" priority="23" operator="equal" aboveAverage="0" equalAverage="0" bottom="0" percent="0" rank="0" text="" dxfId="29">
      <formula>$L$4</formula>
    </cfRule>
    <cfRule type="cellIs" priority="24" operator="equal" aboveAverage="0" equalAverage="0" bottom="0" percent="0" rank="0" text="" dxfId="30">
      <formula>$L$3</formula>
    </cfRule>
    <cfRule type="cellIs" priority="25" operator="equal" aboveAverage="0" equalAverage="0" bottom="0" percent="0" rank="0" text="" dxfId="31">
      <formula>$L$6</formula>
    </cfRule>
  </conditionalFormatting>
  <conditionalFormatting sqref="G33">
    <cfRule type="cellIs" priority="26" operator="equal" aboveAverage="0" equalAverage="0" bottom="0" percent="0" rank="0" text="" dxfId="32">
      <formula>"High"</formula>
    </cfRule>
    <cfRule type="cellIs" priority="27" operator="equal" aboveAverage="0" equalAverage="0" bottom="0" percent="0" rank="0" text="" dxfId="33">
      <formula>"Substantial"</formula>
    </cfRule>
    <cfRule type="cellIs" priority="28" operator="equal" aboveAverage="0" equalAverage="0" bottom="0" percent="0" rank="0" text="" dxfId="34">
      <formula>"Moderate"</formula>
    </cfRule>
    <cfRule type="containsText" priority="29" operator="containsText" aboveAverage="0" equalAverage="0" bottom="0" percent="0" rank="0" text="Low" dxfId="35">
      <formula>NOT(ISERROR(SEARCH("Low",G33)))</formula>
    </cfRule>
  </conditionalFormatting>
  <conditionalFormatting sqref="A33 C33:I33">
    <cfRule type="cellIs" priority="30" operator="equal" aboveAverage="0" equalAverage="0" bottom="0" percent="0" rank="0" text="" dxfId="36">
      <formula>$L$5</formula>
    </cfRule>
    <cfRule type="cellIs" priority="31" operator="equal" aboveAverage="0" equalAverage="0" bottom="0" percent="0" rank="0" text="" dxfId="37">
      <formula>$L$4</formula>
    </cfRule>
    <cfRule type="cellIs" priority="32" operator="equal" aboveAverage="0" equalAverage="0" bottom="0" percent="0" rank="0" text="" dxfId="38">
      <formula>$L$3</formula>
    </cfRule>
    <cfRule type="cellIs" priority="33" operator="equal" aboveAverage="0" equalAverage="0" bottom="0" percent="0" rank="0" text="" dxfId="39">
      <formula>$L$6</formula>
    </cfRule>
  </conditionalFormatting>
  <printOptions headings="false" gridLines="false" gridLinesSet="true" horizontalCentered="false" verticalCentered="false"/>
  <pageMargins left="0.708333333333333" right="0.708333333333333" top="0.747916666666667" bottom="0.747916666666667" header="0.511811023622047" footer="0.511811023622047"/>
  <pageSetup paperSize="9" scale="61"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S120"/>
  <sheetViews>
    <sheetView showFormulas="false" showGridLines="true" showRowColHeaders="true" showZeros="true" rightToLeft="false" tabSelected="true" showOutlineSymbols="true" defaultGridColor="true" view="normal" topLeftCell="A1" colorId="64" zoomScale="80" zoomScaleNormal="80" zoomScalePageLayoutView="100" workbookViewId="0">
      <pane xSplit="0" ySplit="2" topLeftCell="A3" activePane="bottomLeft" state="frozen"/>
      <selection pane="topLeft" activeCell="A1" activeCellId="0" sqref="A1"/>
      <selection pane="bottomLeft" activeCell="C10" activeCellId="0" sqref="C10"/>
    </sheetView>
  </sheetViews>
  <sheetFormatPr defaultColWidth="8.83203125" defaultRowHeight="12" zeroHeight="false" outlineLevelRow="0" outlineLevelCol="0"/>
  <cols>
    <col collapsed="false" customWidth="true" hidden="false" outlineLevel="0" max="1" min="1" style="1" width="18"/>
    <col collapsed="false" customWidth="true" hidden="false" outlineLevel="0" max="2" min="2" style="1" width="28.99"/>
    <col collapsed="false" customWidth="true" hidden="false" outlineLevel="0" max="3" min="3" style="214" width="30.55"/>
    <col collapsed="false" customWidth="true" hidden="false" outlineLevel="0" max="4" min="4" style="215" width="14.45"/>
    <col collapsed="false" customWidth="true" hidden="false" outlineLevel="0" max="6" min="5" style="58" width="7.45"/>
    <col collapsed="false" customWidth="true" hidden="false" outlineLevel="0" max="7" min="7" style="58" width="1.18"/>
    <col collapsed="false" customWidth="true" hidden="false" outlineLevel="0" max="8" min="8" style="58" width="7.45"/>
    <col collapsed="false" customWidth="true" hidden="false" outlineLevel="0" max="9" min="9" style="60" width="12.55"/>
    <col collapsed="false" customWidth="true" hidden="false" outlineLevel="0" max="10" min="10" style="60" width="12.18"/>
    <col collapsed="false" customWidth="true" hidden="false" outlineLevel="0" max="11" min="11" style="1" width="65.81"/>
    <col collapsed="false" customWidth="true" hidden="false" outlineLevel="0" max="12" min="12" style="216" width="15.54"/>
    <col collapsed="false" customWidth="true" hidden="true" outlineLevel="0" max="13" min="13" style="1" width="13.45"/>
    <col collapsed="false" customWidth="true" hidden="true" outlineLevel="0" max="14" min="14" style="1" width="14.81"/>
    <col collapsed="false" customWidth="true" hidden="true" outlineLevel="0" max="15" min="15" style="1" width="11.18"/>
    <col collapsed="false" customWidth="true" hidden="false" outlineLevel="0" max="16" min="16" style="1" width="13.82"/>
    <col collapsed="false" customWidth="false" hidden="false" outlineLevel="0" max="1024" min="17" style="1" width="8.82"/>
  </cols>
  <sheetData>
    <row r="1" customFormat="false" ht="21" hidden="false" customHeight="true" outlineLevel="0" collapsed="false">
      <c r="A1" s="217" t="s">
        <v>1</v>
      </c>
      <c r="B1" s="218" t="str">
        <f aca="false">Profile!F1</f>
        <v>Milk</v>
      </c>
      <c r="C1" s="68" t="s">
        <v>18</v>
      </c>
      <c r="D1" s="69" t="str">
        <f aca="false">Profile!E2</f>
        <v>Burundi</v>
      </c>
      <c r="E1" s="69"/>
      <c r="F1" s="70" t="s">
        <v>19</v>
      </c>
      <c r="G1" s="219"/>
      <c r="H1" s="220"/>
      <c r="I1" s="221"/>
      <c r="J1" s="71" t="str">
        <f aca="false">Profile!B3</f>
        <v> 15 / 05 / 2022</v>
      </c>
      <c r="K1" s="222"/>
      <c r="L1" s="223" t="s">
        <v>38</v>
      </c>
    </row>
    <row r="2" s="73" customFormat="true" ht="15" hidden="false" customHeight="true" outlineLevel="0" collapsed="false">
      <c r="A2" s="68" t="s">
        <v>39</v>
      </c>
      <c r="B2" s="68"/>
      <c r="C2" s="224" t="s">
        <v>40</v>
      </c>
      <c r="D2" s="224" t="s">
        <v>11</v>
      </c>
      <c r="E2" s="224" t="s">
        <v>12</v>
      </c>
      <c r="F2" s="68" t="s">
        <v>24</v>
      </c>
      <c r="G2" s="68"/>
      <c r="H2" s="68"/>
      <c r="I2" s="68"/>
      <c r="J2" s="68"/>
      <c r="K2" s="68"/>
      <c r="L2" s="225"/>
      <c r="M2" s="106"/>
    </row>
    <row r="3" s="73" customFormat="true" ht="24.75" hidden="false" customHeight="true" outlineLevel="0" collapsed="false">
      <c r="A3" s="226" t="s">
        <v>41</v>
      </c>
      <c r="B3" s="227"/>
      <c r="C3" s="227"/>
      <c r="D3" s="227"/>
      <c r="E3" s="227"/>
      <c r="F3" s="227"/>
      <c r="G3" s="227"/>
      <c r="H3" s="227"/>
      <c r="I3" s="227"/>
      <c r="J3" s="227"/>
      <c r="K3" s="227"/>
      <c r="L3" s="228"/>
      <c r="N3" s="229" t="s">
        <v>34</v>
      </c>
      <c r="O3" s="73" t="n">
        <v>4.5</v>
      </c>
    </row>
    <row r="4" s="73" customFormat="true" ht="21" hidden="false" customHeight="true" outlineLevel="0" collapsed="false">
      <c r="A4" s="230" t="s">
        <v>42</v>
      </c>
      <c r="B4" s="231"/>
      <c r="C4" s="231"/>
      <c r="D4" s="231"/>
      <c r="E4" s="231"/>
      <c r="F4" s="231"/>
      <c r="G4" s="231"/>
      <c r="H4" s="231"/>
      <c r="I4" s="231"/>
      <c r="J4" s="231"/>
      <c r="K4" s="231"/>
      <c r="L4" s="228"/>
      <c r="N4" s="229" t="s">
        <v>43</v>
      </c>
      <c r="O4" s="73" t="n">
        <v>3.5</v>
      </c>
    </row>
    <row r="5" s="73" customFormat="true" ht="60.75" hidden="false" customHeight="true" outlineLevel="0" collapsed="false">
      <c r="A5" s="232" t="s">
        <v>44</v>
      </c>
      <c r="B5" s="232"/>
      <c r="C5" s="233" t="s">
        <v>45</v>
      </c>
      <c r="D5" s="234" t="s">
        <v>43</v>
      </c>
      <c r="E5" s="235" t="n">
        <f aca="false">IF(D5=$N$6,1,IF(D5=$N$5,2,IF(D5=$N$4,3,IF(D5=$N$3,4,"n/a"))))</f>
        <v>3</v>
      </c>
      <c r="F5" s="236" t="s">
        <v>46</v>
      </c>
      <c r="G5" s="236"/>
      <c r="H5" s="236"/>
      <c r="I5" s="236"/>
      <c r="J5" s="236"/>
      <c r="K5" s="236"/>
      <c r="L5" s="228"/>
      <c r="N5" s="106" t="s">
        <v>47</v>
      </c>
      <c r="O5" s="74" t="n">
        <v>2.5</v>
      </c>
    </row>
    <row r="6" s="73" customFormat="true" ht="31.5" hidden="false" customHeight="true" outlineLevel="0" collapsed="false">
      <c r="A6" s="232" t="s">
        <v>48</v>
      </c>
      <c r="B6" s="232"/>
      <c r="C6" s="233" t="s">
        <v>45</v>
      </c>
      <c r="D6" s="234" t="s">
        <v>47</v>
      </c>
      <c r="E6" s="235" t="n">
        <f aca="false">IF(D6=$N$6,1,IF(D6=$N$5,2,IF(D6=$N$4,3,IF(D6=$N$3,4,"n/a"))))</f>
        <v>2</v>
      </c>
      <c r="F6" s="236" t="s">
        <v>49</v>
      </c>
      <c r="G6" s="236"/>
      <c r="H6" s="236"/>
      <c r="I6" s="236"/>
      <c r="J6" s="236"/>
      <c r="K6" s="236"/>
      <c r="L6" s="228"/>
      <c r="N6" s="106" t="s">
        <v>50</v>
      </c>
      <c r="O6" s="74" t="n">
        <v>1.5</v>
      </c>
    </row>
    <row r="7" s="73" customFormat="true" ht="28.5" hidden="false" customHeight="true" outlineLevel="0" collapsed="false">
      <c r="A7" s="232" t="s">
        <v>51</v>
      </c>
      <c r="B7" s="232"/>
      <c r="C7" s="233" t="s">
        <v>45</v>
      </c>
      <c r="D7" s="234" t="s">
        <v>47</v>
      </c>
      <c r="E7" s="235" t="n">
        <f aca="false">IF(D7=$N$6,1,IF(D7=$N$5,2,IF(D7=$N$4,3,IF(D7=$N$3,4,"n/a"))))</f>
        <v>2</v>
      </c>
      <c r="F7" s="236" t="s">
        <v>52</v>
      </c>
      <c r="G7" s="236"/>
      <c r="H7" s="236"/>
      <c r="I7" s="236"/>
      <c r="J7" s="236"/>
      <c r="K7" s="236"/>
      <c r="L7" s="228"/>
      <c r="N7" s="229" t="s">
        <v>53</v>
      </c>
    </row>
    <row r="8" s="73" customFormat="true" ht="30" hidden="false" customHeight="true" outlineLevel="0" collapsed="false">
      <c r="A8" s="232" t="s">
        <v>54</v>
      </c>
      <c r="B8" s="232"/>
      <c r="C8" s="233" t="s">
        <v>45</v>
      </c>
      <c r="D8" s="234" t="s">
        <v>34</v>
      </c>
      <c r="E8" s="235" t="n">
        <f aca="false">IF(D8=$N$6,1,IF(D8=$N$5,2,IF(D8=$N$4,3,IF(D8=$N$3,4,"n/a"))))</f>
        <v>4</v>
      </c>
      <c r="F8" s="236" t="s">
        <v>55</v>
      </c>
      <c r="G8" s="236"/>
      <c r="H8" s="236"/>
      <c r="I8" s="236"/>
      <c r="J8" s="236"/>
      <c r="K8" s="236"/>
      <c r="L8" s="228"/>
      <c r="N8" s="106"/>
    </row>
    <row r="9" s="73" customFormat="true" ht="45.75" hidden="false" customHeight="true" outlineLevel="0" collapsed="false">
      <c r="A9" s="237" t="s">
        <v>56</v>
      </c>
      <c r="B9" s="237"/>
      <c r="C9" s="238" t="s">
        <v>45</v>
      </c>
      <c r="D9" s="239" t="s">
        <v>43</v>
      </c>
      <c r="E9" s="240" t="n">
        <f aca="false">IF(D9=$N$6,1,IF(D9=$N$5,2,IF(D9=$N$4,3,IF(D9=$N$3,4,"n/a"))))</f>
        <v>3</v>
      </c>
      <c r="F9" s="241" t="s">
        <v>57</v>
      </c>
      <c r="G9" s="241"/>
      <c r="H9" s="241"/>
      <c r="I9" s="241"/>
      <c r="J9" s="241"/>
      <c r="K9" s="241"/>
      <c r="L9" s="228"/>
      <c r="N9" s="242"/>
    </row>
    <row r="10" s="73" customFormat="true" ht="28.5" hidden="false" customHeight="true" outlineLevel="0" collapsed="false">
      <c r="A10" s="243"/>
      <c r="B10" s="243"/>
      <c r="C10" s="244" t="s">
        <v>58</v>
      </c>
      <c r="D10" s="245" t="str">
        <f aca="false">IF(E10&lt;1.5,$N$6,IF(E10&lt;2.5,$N$5,IF(E10&lt;3.5,$N$4,IF(E10&lt;4.5,$N$3,"n/a"))))</f>
        <v>Substantial</v>
      </c>
      <c r="E10" s="246" t="n">
        <f aca="false">IF(COUNT(E5:E9)=0,"n/a",AVERAGE(E5:E9))</f>
        <v>2.8</v>
      </c>
      <c r="F10" s="247" t="n">
        <f aca="false">E10</f>
        <v>2.8</v>
      </c>
      <c r="G10" s="248"/>
      <c r="H10" s="249" t="s">
        <v>59</v>
      </c>
      <c r="I10" s="250" t="str">
        <f aca="false">D10</f>
        <v>Substantial</v>
      </c>
      <c r="J10" s="251" t="n">
        <f aca="false">IF(I10=$N$7,"n/a",IF(AND(I10=$N$5,D10=$N$6),1.5,IF(AND(I10=$N$4,D10=$N$5),2.5,IF(AND(I10=$N$3,D10=$N$4),3.5,IF(AND(I10=$N$6,D10=$N$5),1.49,IF(AND(I10=$N$5,D10=$N$4),2.49,IF(AND(I10=$N$4,D10=$N$3),3.49,E10)))))))</f>
        <v>2.8</v>
      </c>
      <c r="K10" s="252" t="s">
        <v>60</v>
      </c>
      <c r="L10" s="253"/>
      <c r="N10" s="229"/>
    </row>
    <row r="11" s="73" customFormat="true" ht="20.25" hidden="false" customHeight="true" outlineLevel="0" collapsed="false">
      <c r="A11" s="254" t="s">
        <v>61</v>
      </c>
      <c r="B11" s="255"/>
      <c r="C11" s="256"/>
      <c r="D11" s="257"/>
      <c r="E11" s="257"/>
      <c r="F11" s="257"/>
      <c r="G11" s="257"/>
      <c r="H11" s="257"/>
      <c r="I11" s="257"/>
      <c r="J11" s="257"/>
      <c r="K11" s="257"/>
      <c r="L11" s="228"/>
      <c r="N11" s="229"/>
    </row>
    <row r="12" customFormat="false" ht="45.75" hidden="false" customHeight="true" outlineLevel="0" collapsed="false">
      <c r="A12" s="232" t="s">
        <v>62</v>
      </c>
      <c r="B12" s="232"/>
      <c r="C12" s="233" t="s">
        <v>63</v>
      </c>
      <c r="D12" s="258" t="s">
        <v>43</v>
      </c>
      <c r="E12" s="259" t="n">
        <f aca="false">IF(D12=$N$6,1,IF(D12=$N$5,2,IF(D12=$N$4,3,IF(D12=$N$3,4,"n/a"))))</f>
        <v>3</v>
      </c>
      <c r="F12" s="260" t="s">
        <v>64</v>
      </c>
      <c r="G12" s="260"/>
      <c r="H12" s="260"/>
      <c r="I12" s="260"/>
      <c r="J12" s="260"/>
      <c r="K12" s="260"/>
      <c r="L12" s="261" t="s">
        <v>65</v>
      </c>
      <c r="N12" s="229"/>
    </row>
    <row r="13" customFormat="false" ht="43.5" hidden="false" customHeight="true" outlineLevel="0" collapsed="false">
      <c r="A13" s="262" t="s">
        <v>66</v>
      </c>
      <c r="B13" s="262"/>
      <c r="C13" s="238" t="s">
        <v>45</v>
      </c>
      <c r="D13" s="263" t="s">
        <v>34</v>
      </c>
      <c r="E13" s="264" t="n">
        <f aca="false">IF(D13=$N$6,1,IF(D13=$N$5,2,IF(D13=$N$4,3,IF(D13=$N$3,4,"n/a"))))</f>
        <v>4</v>
      </c>
      <c r="F13" s="265" t="s">
        <v>67</v>
      </c>
      <c r="G13" s="265"/>
      <c r="H13" s="265"/>
      <c r="I13" s="265"/>
      <c r="J13" s="265"/>
      <c r="K13" s="265"/>
      <c r="L13" s="261" t="s">
        <v>65</v>
      </c>
    </row>
    <row r="14" s="85" customFormat="true" ht="28.5" hidden="false" customHeight="true" outlineLevel="0" collapsed="false">
      <c r="A14" s="266"/>
      <c r="B14" s="266"/>
      <c r="C14" s="244" t="s">
        <v>58</v>
      </c>
      <c r="D14" s="267" t="str">
        <f aca="false">IF(E14&lt;1.5,$N$6,IF(E14&lt;2.5,$N$5,IF(E14&lt;3.5,$N$4,IF(E14&lt;4.5,$N$3,"n/a"))))</f>
        <v>High</v>
      </c>
      <c r="E14" s="268" t="n">
        <f aca="false">IF(COUNT(E12:E13)=0,"n/a",AVERAGE(E12:E13))</f>
        <v>3.5</v>
      </c>
      <c r="F14" s="269" t="n">
        <f aca="false">E14</f>
        <v>3.5</v>
      </c>
      <c r="G14" s="248"/>
      <c r="H14" s="270" t="s">
        <v>59</v>
      </c>
      <c r="I14" s="250" t="str">
        <f aca="false">D14</f>
        <v>High</v>
      </c>
      <c r="J14" s="271" t="n">
        <f aca="false">IF(I14=$N$7,"n/a",IF(AND(I14=$N$5,D14=$N$6),1.5,IF(AND(I14=$N$4,D14=$N$5),2.5,IF(AND(I14=$N$3,D14=$N$4),3.5,IF(AND(I14=$N$6,D14=$N$5),1.49,IF(AND(I14=$N$5,D14=$N$4),2.49,IF(AND(I14=$N$4,D14=$N$3),3.49,E14)))))))</f>
        <v>3.5</v>
      </c>
      <c r="K14" s="272" t="s">
        <v>60</v>
      </c>
      <c r="L14" s="273"/>
      <c r="N14" s="229"/>
    </row>
    <row r="15" customFormat="false" ht="21.75" hidden="false" customHeight="true" outlineLevel="0" collapsed="false">
      <c r="A15" s="274" t="s">
        <v>68</v>
      </c>
      <c r="B15" s="254"/>
      <c r="C15" s="254"/>
      <c r="D15" s="254"/>
      <c r="E15" s="254"/>
      <c r="F15" s="254"/>
      <c r="G15" s="254"/>
      <c r="H15" s="254"/>
      <c r="I15" s="254"/>
      <c r="J15" s="254"/>
      <c r="K15" s="254"/>
      <c r="L15" s="275"/>
      <c r="N15" s="229"/>
    </row>
    <row r="16" customFormat="false" ht="46.5" hidden="false" customHeight="true" outlineLevel="0" collapsed="false">
      <c r="A16" s="237" t="s">
        <v>69</v>
      </c>
      <c r="B16" s="237"/>
      <c r="C16" s="238" t="s">
        <v>45</v>
      </c>
      <c r="D16" s="239" t="s">
        <v>47</v>
      </c>
      <c r="E16" s="276" t="n">
        <f aca="false">IF(D16=$N$6,1,IF(D16=$N$5,2,IF(D16=$N$4,3,IF(D16=$N$3,4,"n/a"))))</f>
        <v>2</v>
      </c>
      <c r="F16" s="236" t="s">
        <v>70</v>
      </c>
      <c r="G16" s="236"/>
      <c r="H16" s="236"/>
      <c r="I16" s="236"/>
      <c r="J16" s="236"/>
      <c r="K16" s="236"/>
      <c r="L16" s="275"/>
    </row>
    <row r="17" s="73" customFormat="true" ht="24.75" hidden="false" customHeight="true" outlineLevel="0" collapsed="false">
      <c r="A17" s="277"/>
      <c r="B17" s="277"/>
      <c r="C17" s="244" t="s">
        <v>58</v>
      </c>
      <c r="D17" s="267" t="str">
        <f aca="false">IF(E17&lt;1.5,$N$6,IF(E17&lt;2.5,$N$5,IF(E17&lt;3.5,$N$4,IF(E17&lt;4.5,$N$3,"n/a"))))</f>
        <v>Moderate/Low</v>
      </c>
      <c r="E17" s="268" t="n">
        <f aca="false">IF(COUNT(E16)=0,"n/a",AVERAGE(E16))</f>
        <v>2</v>
      </c>
      <c r="F17" s="269" t="n">
        <f aca="false">E17</f>
        <v>2</v>
      </c>
      <c r="G17" s="248"/>
      <c r="H17" s="270" t="s">
        <v>59</v>
      </c>
      <c r="I17" s="250" t="str">
        <f aca="false">D17</f>
        <v>Moderate/Low</v>
      </c>
      <c r="J17" s="271" t="n">
        <f aca="false">IF(I17=$N$7,"n/a",IF(AND(I17=$N$5,D17=$N$6),1.5,IF(AND(I17=$N$4,D17=$N$5),2.5,IF(AND(I17=$N$3,D17=$N$4),3.5,IF(AND(I17=$N$6,D17=$N$5),1.49,IF(AND(I17=$N$5,D17=$N$4),2.49,IF(AND(I17=$N$4,D17=$N$3),3.49,E17)))))))</f>
        <v>2</v>
      </c>
      <c r="K17" s="272" t="s">
        <v>60</v>
      </c>
      <c r="L17" s="228"/>
      <c r="N17" s="82"/>
    </row>
    <row r="18" s="278" customFormat="true" ht="21" hidden="false" customHeight="true" outlineLevel="0" collapsed="false">
      <c r="A18" s="254" t="s">
        <v>71</v>
      </c>
      <c r="B18" s="254"/>
      <c r="C18" s="254"/>
      <c r="D18" s="254"/>
      <c r="E18" s="254"/>
      <c r="F18" s="254"/>
      <c r="G18" s="254"/>
      <c r="H18" s="254"/>
      <c r="I18" s="254"/>
      <c r="J18" s="254"/>
      <c r="K18" s="254"/>
      <c r="L18" s="275"/>
      <c r="N18" s="279"/>
    </row>
    <row r="19" s="278" customFormat="true" ht="32.25" hidden="false" customHeight="true" outlineLevel="0" collapsed="false">
      <c r="A19" s="232" t="s">
        <v>72</v>
      </c>
      <c r="B19" s="232"/>
      <c r="C19" s="233" t="s">
        <v>63</v>
      </c>
      <c r="D19" s="234" t="s">
        <v>43</v>
      </c>
      <c r="E19" s="280" t="n">
        <f aca="false">IF(D19=$N$6,1,IF(D19=$N$5,2,IF(D19=$N$4,3,IF(D19=$N$3,4,"n/a"))))</f>
        <v>3</v>
      </c>
      <c r="F19" s="236" t="s">
        <v>73</v>
      </c>
      <c r="G19" s="236"/>
      <c r="H19" s="236"/>
      <c r="I19" s="236"/>
      <c r="J19" s="236"/>
      <c r="K19" s="236"/>
      <c r="L19" s="261" t="s">
        <v>65</v>
      </c>
      <c r="N19" s="279"/>
    </row>
    <row r="20" s="278" customFormat="true" ht="33" hidden="false" customHeight="true" outlineLevel="0" collapsed="false">
      <c r="A20" s="262" t="s">
        <v>74</v>
      </c>
      <c r="B20" s="262"/>
      <c r="C20" s="233" t="s">
        <v>63</v>
      </c>
      <c r="D20" s="281" t="s">
        <v>34</v>
      </c>
      <c r="E20" s="240" t="n">
        <f aca="false">IF(D20=$N$6,1,IF(D20=$N$5,2,IF(D20=$N$4,3,IF(D20=$N$3,4,"n/a"))))</f>
        <v>4</v>
      </c>
      <c r="F20" s="241" t="s">
        <v>75</v>
      </c>
      <c r="G20" s="241"/>
      <c r="H20" s="241"/>
      <c r="I20" s="241"/>
      <c r="J20" s="241"/>
      <c r="K20" s="241"/>
      <c r="L20" s="282"/>
      <c r="N20" s="279"/>
    </row>
    <row r="21" s="73" customFormat="true" ht="29.25" hidden="false" customHeight="true" outlineLevel="0" collapsed="false">
      <c r="A21" s="266"/>
      <c r="B21" s="266"/>
      <c r="C21" s="244" t="s">
        <v>58</v>
      </c>
      <c r="D21" s="267" t="str">
        <f aca="false">IF(E21&lt;1.5,$N$6,IF(E21&lt;2.5,$N$5,IF(E21&lt;3.5,$N$4,IF(E21&lt;4.5,$N$3,"n/a"))))</f>
        <v>High</v>
      </c>
      <c r="E21" s="268" t="n">
        <f aca="false">IF(COUNT(E19:E20)=0,"n/a",AVERAGE(E19:E20))</f>
        <v>3.5</v>
      </c>
      <c r="F21" s="269" t="n">
        <f aca="false">E21</f>
        <v>3.5</v>
      </c>
      <c r="G21" s="248"/>
      <c r="H21" s="270" t="s">
        <v>59</v>
      </c>
      <c r="I21" s="250" t="str">
        <f aca="false">D21</f>
        <v>High</v>
      </c>
      <c r="J21" s="251" t="n">
        <f aca="false">IF(I21=$N$7,"n/a",IF(AND(I21=$N$5,D21=$N$6),1.5,IF(AND(I21=$N$4,D21=$N$5),2.5,IF(AND(I21=$N$3,D21=$N$4),3.5,IF(AND(I21=$N$6,D21=$N$5),1.49,IF(AND(I21=$N$5,D21=$N$4),2.49,IF(AND(I21=$N$4,D21=$N$3),3.49,E21)))))))</f>
        <v>3.5</v>
      </c>
      <c r="K21" s="283" t="s">
        <v>60</v>
      </c>
      <c r="L21" s="284"/>
    </row>
    <row r="22" s="288" customFormat="true" ht="22.5" hidden="false" customHeight="true" outlineLevel="0" collapsed="false">
      <c r="A22" s="285" t="s">
        <v>76</v>
      </c>
      <c r="B22" s="286"/>
      <c r="C22" s="286"/>
      <c r="D22" s="287"/>
      <c r="E22" s="287"/>
      <c r="F22" s="287"/>
      <c r="G22" s="287"/>
      <c r="H22" s="287"/>
      <c r="I22" s="287"/>
      <c r="J22" s="287"/>
      <c r="K22" s="287"/>
      <c r="L22" s="228"/>
    </row>
    <row r="23" customFormat="false" ht="21.75" hidden="false" customHeight="true" outlineLevel="0" collapsed="false">
      <c r="A23" s="289" t="s">
        <v>77</v>
      </c>
      <c r="B23" s="290"/>
      <c r="C23" s="290"/>
      <c r="D23" s="290"/>
      <c r="E23" s="290"/>
      <c r="F23" s="290"/>
      <c r="G23" s="290"/>
      <c r="H23" s="290"/>
      <c r="I23" s="290"/>
      <c r="J23" s="290"/>
      <c r="K23" s="290"/>
      <c r="L23" s="261" t="s">
        <v>65</v>
      </c>
    </row>
    <row r="24" customFormat="false" ht="54" hidden="false" customHeight="true" outlineLevel="0" collapsed="false">
      <c r="A24" s="291" t="s">
        <v>78</v>
      </c>
      <c r="B24" s="291"/>
      <c r="C24" s="292" t="s">
        <v>79</v>
      </c>
      <c r="D24" s="293" t="s">
        <v>47</v>
      </c>
      <c r="E24" s="294" t="n">
        <f aca="false">IF(D24=$N$6,1,IF(D24=$N$5,2,IF(D24=$N$4,3,IF(D24=$N$3,4,"n/a"))))</f>
        <v>2</v>
      </c>
      <c r="F24" s="260" t="s">
        <v>80</v>
      </c>
      <c r="G24" s="260"/>
      <c r="H24" s="260"/>
      <c r="I24" s="260"/>
      <c r="J24" s="260"/>
      <c r="K24" s="260"/>
      <c r="L24" s="261" t="s">
        <v>65</v>
      </c>
    </row>
    <row r="25" customFormat="false" ht="73.5" hidden="false" customHeight="true" outlineLevel="0" collapsed="false">
      <c r="A25" s="295" t="s">
        <v>81</v>
      </c>
      <c r="B25" s="295"/>
      <c r="C25" s="292" t="s">
        <v>79</v>
      </c>
      <c r="D25" s="296" t="s">
        <v>53</v>
      </c>
      <c r="E25" s="240" t="str">
        <f aca="false">IF(D25=$N$6,1,IF(D25=$N$5,2,IF(D25=$N$4,3,IF(D25=$N$3,4,"n/a"))))</f>
        <v>n/a</v>
      </c>
      <c r="F25" s="241" t="s">
        <v>82</v>
      </c>
      <c r="G25" s="241"/>
      <c r="H25" s="241"/>
      <c r="I25" s="241"/>
      <c r="J25" s="241"/>
      <c r="K25" s="241"/>
      <c r="L25" s="275"/>
    </row>
    <row r="26" customFormat="false" ht="35.25" hidden="false" customHeight="true" outlineLevel="0" collapsed="false">
      <c r="A26" s="297"/>
      <c r="B26" s="297"/>
      <c r="C26" s="298" t="s">
        <v>58</v>
      </c>
      <c r="D26" s="267" t="str">
        <f aca="false">IF(E26&lt;1.5,"Low",IF(E26&lt;2.5,"Moderate",IF(E26&lt;3.5,"Substantial",IF(E26&lt;4.5,"High","n/a"))))</f>
        <v>Moderate</v>
      </c>
      <c r="E26" s="268" t="n">
        <f aca="false">IF(COUNT(E24:E25)=0,"n/a",AVERAGE(E24:E25))</f>
        <v>2</v>
      </c>
      <c r="F26" s="247" t="n">
        <f aca="false">E26</f>
        <v>2</v>
      </c>
      <c r="G26" s="248"/>
      <c r="H26" s="249" t="s">
        <v>59</v>
      </c>
      <c r="I26" s="250" t="str">
        <f aca="false">D26</f>
        <v>Moderate</v>
      </c>
      <c r="J26" s="251" t="n">
        <f aca="false">IF(I26=$N$7,"n/a",IF(AND(I26=$N$5,D26=$N$6),1.5,IF(AND(I26=$N$4,D26=$N$5),2.5,IF(AND(I26=$N$3,D26=$N$4),3.5,IF(AND(I26=$N$6,D26=$N$5),1.49,IF(AND(I26=$N$5,D26=$N$4),2.49,IF(AND(I26=$N$4,D26=$N$3),3.49,E26)))))))</f>
        <v>2</v>
      </c>
      <c r="K26" s="299" t="s">
        <v>60</v>
      </c>
      <c r="L26" s="275"/>
    </row>
    <row r="27" customFormat="false" ht="20.25" hidden="false" customHeight="true" outlineLevel="0" collapsed="false">
      <c r="A27" s="300" t="s">
        <v>83</v>
      </c>
      <c r="B27" s="301"/>
      <c r="C27" s="302"/>
      <c r="D27" s="303"/>
      <c r="E27" s="303"/>
      <c r="F27" s="303"/>
      <c r="G27" s="303"/>
      <c r="H27" s="303"/>
      <c r="I27" s="303"/>
      <c r="J27" s="303"/>
      <c r="K27" s="303"/>
      <c r="L27" s="275"/>
    </row>
    <row r="28" customFormat="false" ht="30.75" hidden="false" customHeight="true" outlineLevel="0" collapsed="false">
      <c r="A28" s="304" t="s">
        <v>84</v>
      </c>
      <c r="B28" s="304"/>
      <c r="C28" s="292" t="s">
        <v>85</v>
      </c>
      <c r="D28" s="258" t="s">
        <v>47</v>
      </c>
      <c r="E28" s="259" t="n">
        <f aca="false">IF(D28=$N$6,1,IF(D28=$N$5,2,IF(D28=$N$4,3,IF(D28=$N$3,4,"n/a"))))</f>
        <v>2</v>
      </c>
      <c r="F28" s="305" t="s">
        <v>86</v>
      </c>
      <c r="G28" s="305"/>
      <c r="H28" s="305"/>
      <c r="I28" s="305"/>
      <c r="J28" s="305"/>
      <c r="K28" s="305"/>
      <c r="L28" s="275"/>
    </row>
    <row r="29" customFormat="false" ht="50.25" hidden="false" customHeight="true" outlineLevel="0" collapsed="false">
      <c r="A29" s="304" t="s">
        <v>87</v>
      </c>
      <c r="B29" s="304"/>
      <c r="C29" s="292" t="s">
        <v>85</v>
      </c>
      <c r="D29" s="234" t="s">
        <v>47</v>
      </c>
      <c r="E29" s="280" t="n">
        <f aca="false">IF(D29=$N$6,1,IF(D29=$N$5,2,IF(D29=$N$4,3,IF(D29=$N$3,4,"n/a"))))</f>
        <v>2</v>
      </c>
      <c r="F29" s="236" t="s">
        <v>88</v>
      </c>
      <c r="G29" s="236"/>
      <c r="H29" s="236"/>
      <c r="I29" s="236"/>
      <c r="J29" s="236"/>
      <c r="K29" s="236"/>
      <c r="L29" s="275"/>
    </row>
    <row r="30" s="306" customFormat="true" ht="56.25" hidden="false" customHeight="true" outlineLevel="0" collapsed="false">
      <c r="A30" s="304" t="s">
        <v>89</v>
      </c>
      <c r="B30" s="304"/>
      <c r="C30" s="292" t="s">
        <v>79</v>
      </c>
      <c r="D30" s="234" t="s">
        <v>53</v>
      </c>
      <c r="E30" s="280" t="str">
        <f aca="false">IF(D30=$N$6,1,IF(D30=$N$5,2,IF(D30=$N$4,3,IF(D30=$N$3,4,"n/a"))))</f>
        <v>n/a</v>
      </c>
      <c r="F30" s="241" t="s">
        <v>82</v>
      </c>
      <c r="G30" s="241"/>
      <c r="H30" s="241"/>
      <c r="I30" s="241"/>
      <c r="J30" s="241"/>
      <c r="K30" s="241"/>
      <c r="L30" s="228"/>
    </row>
    <row r="31" s="288" customFormat="true" ht="36" hidden="false" customHeight="true" outlineLevel="0" collapsed="false">
      <c r="A31" s="307" t="s">
        <v>90</v>
      </c>
      <c r="B31" s="307"/>
      <c r="C31" s="292" t="s">
        <v>79</v>
      </c>
      <c r="D31" s="239" t="s">
        <v>53</v>
      </c>
      <c r="E31" s="308" t="str">
        <f aca="false">IF(D31=$N$6,1,IF(D31=$N$5,2,IF(D31=$N$4,3,IF(D31=$N$3,4,"n/a"))))</f>
        <v>n/a</v>
      </c>
      <c r="F31" s="241" t="s">
        <v>82</v>
      </c>
      <c r="G31" s="241"/>
      <c r="H31" s="241"/>
      <c r="I31" s="241"/>
      <c r="J31" s="241"/>
      <c r="K31" s="241"/>
      <c r="L31" s="261" t="s">
        <v>65</v>
      </c>
    </row>
    <row r="32" s="73" customFormat="true" ht="25.5" hidden="false" customHeight="true" outlineLevel="0" collapsed="false">
      <c r="A32" s="309"/>
      <c r="B32" s="310"/>
      <c r="C32" s="298" t="s">
        <v>58</v>
      </c>
      <c r="D32" s="267" t="str">
        <f aca="false">IF(E32&lt;1.5,"Low",IF(E32&lt;2.5,"Moderate",IF(E32&lt;3.5,"Substantial",IF(E32&lt;4.5,"High","n/a"))))</f>
        <v>Moderate</v>
      </c>
      <c r="E32" s="268" t="n">
        <f aca="false">IF(COUNT(E28:E31)=0,"n/a",AVERAGE(E28:E31))</f>
        <v>2</v>
      </c>
      <c r="F32" s="269" t="n">
        <f aca="false">E32</f>
        <v>2</v>
      </c>
      <c r="G32" s="248"/>
      <c r="H32" s="270" t="s">
        <v>59</v>
      </c>
      <c r="I32" s="250" t="str">
        <f aca="false">D32</f>
        <v>Moderate</v>
      </c>
      <c r="J32" s="271" t="n">
        <f aca="false">IF(I32=$N$7,"n/a",IF(AND(I32=$N$5,D32=$N$6),1.5,IF(AND(I32=$N$4,D32=$N$5),2.5,IF(AND(I32=$N$3,D32=$N$4),3.5,IF(AND(I32=$N$6,D32=$N$5),1.49,IF(AND(I32=$N$5,D32=$N$4),2.49,IF(AND(I32=$N$4,D32=$N$3),3.49,E32)))))))</f>
        <v>2</v>
      </c>
      <c r="K32" s="272" t="s">
        <v>60</v>
      </c>
      <c r="L32" s="228"/>
    </row>
    <row r="33" s="73" customFormat="true" ht="25.5" hidden="false" customHeight="true" outlineLevel="0" collapsed="false">
      <c r="A33" s="311" t="s">
        <v>91</v>
      </c>
      <c r="B33" s="312"/>
      <c r="C33" s="312"/>
      <c r="D33" s="312"/>
      <c r="E33" s="312"/>
      <c r="F33" s="312"/>
      <c r="G33" s="312"/>
      <c r="H33" s="312"/>
      <c r="I33" s="312"/>
      <c r="J33" s="312"/>
      <c r="K33" s="312"/>
      <c r="L33" s="228"/>
    </row>
    <row r="34" s="73" customFormat="true" ht="45.75" hidden="false" customHeight="true" outlineLevel="0" collapsed="false">
      <c r="A34" s="313" t="s">
        <v>92</v>
      </c>
      <c r="B34" s="313"/>
      <c r="C34" s="314" t="s">
        <v>93</v>
      </c>
      <c r="D34" s="234" t="s">
        <v>43</v>
      </c>
      <c r="E34" s="235" t="n">
        <f aca="false">IF(D34=$N$6,1,IF(D34=$N$5,2,IF(D34=$N$4,3,IF(D34=$N$3,4,"n/a"))))</f>
        <v>3</v>
      </c>
      <c r="F34" s="260" t="s">
        <v>94</v>
      </c>
      <c r="G34" s="260"/>
      <c r="H34" s="260"/>
      <c r="I34" s="260"/>
      <c r="J34" s="260"/>
      <c r="K34" s="260"/>
      <c r="L34" s="261" t="s">
        <v>65</v>
      </c>
    </row>
    <row r="35" s="73" customFormat="true" ht="33" hidden="false" customHeight="true" outlineLevel="0" collapsed="false">
      <c r="A35" s="315" t="s">
        <v>95</v>
      </c>
      <c r="B35" s="315"/>
      <c r="C35" s="314" t="s">
        <v>93</v>
      </c>
      <c r="D35" s="316" t="s">
        <v>53</v>
      </c>
      <c r="E35" s="235" t="str">
        <f aca="false">IF(D35=$N$6,1,IF(D35=$N$5,2,IF(D35=$N$4,3,IF(D35=$N$3,4,"n/a"))))</f>
        <v>n/a</v>
      </c>
      <c r="F35" s="236" t="s">
        <v>96</v>
      </c>
      <c r="G35" s="236"/>
      <c r="H35" s="236"/>
      <c r="I35" s="236"/>
      <c r="J35" s="236"/>
      <c r="K35" s="236"/>
      <c r="L35" s="228"/>
    </row>
    <row r="36" s="73" customFormat="true" ht="60.75" hidden="false" customHeight="true" outlineLevel="0" collapsed="false">
      <c r="A36" s="313" t="s">
        <v>97</v>
      </c>
      <c r="B36" s="313"/>
      <c r="C36" s="314" t="s">
        <v>93</v>
      </c>
      <c r="D36" s="316" t="s">
        <v>53</v>
      </c>
      <c r="E36" s="235" t="str">
        <f aca="false">IF(D36=$N$6,1,IF(D36=$N$5,2,IF(D36=$N$4,3,IF(D36=$N$3,4,"n/a"))))</f>
        <v>n/a</v>
      </c>
      <c r="F36" s="236" t="s">
        <v>96</v>
      </c>
      <c r="G36" s="236"/>
      <c r="H36" s="236"/>
      <c r="I36" s="236"/>
      <c r="J36" s="236"/>
      <c r="K36" s="236"/>
      <c r="L36" s="228"/>
    </row>
    <row r="37" s="73" customFormat="true" ht="60.75" hidden="false" customHeight="true" outlineLevel="0" collapsed="false">
      <c r="A37" s="295" t="s">
        <v>98</v>
      </c>
      <c r="B37" s="295"/>
      <c r="C37" s="317" t="s">
        <v>93</v>
      </c>
      <c r="D37" s="239" t="s">
        <v>47</v>
      </c>
      <c r="E37" s="276" t="n">
        <f aca="false">IF(D37=$N$6,1,IF(D37=$N$5,2,IF(D37=$N$4,3,IF(D37=$N$3,4,"n/a"))))</f>
        <v>2</v>
      </c>
      <c r="F37" s="318" t="s">
        <v>99</v>
      </c>
      <c r="G37" s="318"/>
      <c r="H37" s="318"/>
      <c r="I37" s="318"/>
      <c r="J37" s="318"/>
      <c r="K37" s="318"/>
      <c r="L37" s="228"/>
    </row>
    <row r="38" s="73" customFormat="true" ht="25.5" hidden="false" customHeight="true" outlineLevel="0" collapsed="false">
      <c r="A38" s="319"/>
      <c r="B38" s="320"/>
      <c r="C38" s="321" t="s">
        <v>58</v>
      </c>
      <c r="D38" s="267" t="str">
        <f aca="false">IF(E38&lt;1.5,"Low",IF(E38&lt;2.5,"Moderate",IF(E38&lt;3.5,"Substantial",IF(E38&lt;4.5,"High","n/a"))))</f>
        <v>Substantial</v>
      </c>
      <c r="E38" s="268" t="n">
        <f aca="false">IF(COUNT(E34:E37)=0,"n/a",AVERAGE(E34:E37))</f>
        <v>2.5</v>
      </c>
      <c r="F38" s="269" t="n">
        <f aca="false">E38</f>
        <v>2.5</v>
      </c>
      <c r="G38" s="248"/>
      <c r="H38" s="270" t="s">
        <v>59</v>
      </c>
      <c r="I38" s="250" t="str">
        <f aca="false">D38</f>
        <v>Substantial</v>
      </c>
      <c r="J38" s="271" t="n">
        <f aca="false">IF(I38=$N$7,"n/a",IF(AND(I38=$N$5,D38=$N$6),1.5,IF(AND(I38=$N$4,D38=$N$5),2.5,IF(AND(I38=$N$3,D38=$N$4),3.5,IF(AND(I38=$N$6,D38=$N$5),1.49,IF(AND(I38=$N$5,D38=$N$4),2.49,IF(AND(I38=$N$4,D38=$N$3),3.49,E38)))))))</f>
        <v>2.5</v>
      </c>
      <c r="K38" s="272" t="s">
        <v>60</v>
      </c>
      <c r="L38" s="228"/>
    </row>
    <row r="39" s="278" customFormat="true" ht="22.5" hidden="false" customHeight="true" outlineLevel="0" collapsed="false">
      <c r="A39" s="322" t="s">
        <v>100</v>
      </c>
      <c r="B39" s="323"/>
      <c r="C39" s="324"/>
      <c r="D39" s="325"/>
      <c r="E39" s="325"/>
      <c r="F39" s="326"/>
      <c r="G39" s="327"/>
      <c r="H39" s="325"/>
      <c r="I39" s="325"/>
      <c r="J39" s="326"/>
      <c r="K39" s="328"/>
      <c r="L39" s="275"/>
    </row>
    <row r="40" s="278" customFormat="true" ht="22.5" hidden="false" customHeight="true" outlineLevel="0" collapsed="false">
      <c r="A40" s="329" t="s">
        <v>101</v>
      </c>
      <c r="B40" s="330"/>
      <c r="C40" s="330"/>
      <c r="D40" s="330"/>
      <c r="E40" s="330"/>
      <c r="F40" s="330"/>
      <c r="G40" s="330"/>
      <c r="H40" s="330"/>
      <c r="I40" s="330"/>
      <c r="J40" s="330"/>
      <c r="K40" s="330"/>
      <c r="L40" s="275"/>
    </row>
    <row r="41" s="73" customFormat="true" ht="33.75" hidden="false" customHeight="true" outlineLevel="0" collapsed="false">
      <c r="A41" s="331" t="s">
        <v>102</v>
      </c>
      <c r="B41" s="331"/>
      <c r="C41" s="332" t="s">
        <v>103</v>
      </c>
      <c r="D41" s="234" t="s">
        <v>47</v>
      </c>
      <c r="E41" s="280" t="n">
        <f aca="false">IF(D41=$N$6,1,IF(D41=$N$5,2,IF(D41=$N$4,3,IF(D41=$N$3,4,"n/a"))))</f>
        <v>2</v>
      </c>
      <c r="F41" s="333" t="s">
        <v>104</v>
      </c>
      <c r="G41" s="333"/>
      <c r="H41" s="333"/>
      <c r="I41" s="333"/>
      <c r="J41" s="333"/>
      <c r="K41" s="333"/>
      <c r="L41" s="261" t="s">
        <v>65</v>
      </c>
    </row>
    <row r="42" s="73" customFormat="true" ht="44.25" hidden="false" customHeight="true" outlineLevel="0" collapsed="false">
      <c r="A42" s="334" t="s">
        <v>105</v>
      </c>
      <c r="B42" s="334"/>
      <c r="C42" s="332" t="s">
        <v>103</v>
      </c>
      <c r="D42" s="234" t="s">
        <v>34</v>
      </c>
      <c r="E42" s="280" t="n">
        <f aca="false">IF(D42=$N$6,1,IF(D42=$N$5,2,IF(D42=$N$4,3,IF(D42=$N$3,4,"n/a"))))</f>
        <v>4</v>
      </c>
      <c r="F42" s="335" t="s">
        <v>106</v>
      </c>
      <c r="G42" s="335"/>
      <c r="H42" s="335"/>
      <c r="I42" s="335"/>
      <c r="J42" s="335"/>
      <c r="K42" s="335"/>
      <c r="L42" s="228"/>
    </row>
    <row r="43" s="278" customFormat="true" ht="30" hidden="false" customHeight="true" outlineLevel="0" collapsed="false">
      <c r="A43" s="336"/>
      <c r="B43" s="336"/>
      <c r="C43" s="337" t="s">
        <v>58</v>
      </c>
      <c r="D43" s="267" t="str">
        <f aca="false">IF(E43&lt;1.5,"Low",IF(E43&lt;2.5,"Moderate",IF(E43&lt;3.5,"Substantial",IF(E43&lt;4.5,"High","n/a"))))</f>
        <v>Substantial</v>
      </c>
      <c r="E43" s="268" t="n">
        <f aca="false">IF(COUNT(E41:E42)=0,"n/a",AVERAGE(E41:E42))</f>
        <v>3</v>
      </c>
      <c r="F43" s="269" t="n">
        <f aca="false">E43</f>
        <v>3</v>
      </c>
      <c r="G43" s="248"/>
      <c r="H43" s="270" t="s">
        <v>59</v>
      </c>
      <c r="I43" s="250" t="str">
        <f aca="false">D43</f>
        <v>Substantial</v>
      </c>
      <c r="J43" s="271" t="n">
        <f aca="false">IF(I43=$N$7,"n/a",IF(AND(I43=$N$5,D43=$N$6),1.5,IF(AND(I43=$N$4,D43=$N$5),2.5,IF(AND(I43=$N$3,D43=$N$4),3.5,IF(AND(I43=$N$6,D43=$N$5),1.49,IF(AND(I43=$N$5,D43=$N$4),2.49,IF(AND(I43=$N$4,D43=$N$3),3.49,E43)))))))</f>
        <v>3</v>
      </c>
      <c r="K43" s="338" t="s">
        <v>60</v>
      </c>
      <c r="L43" s="339"/>
    </row>
    <row r="44" s="278" customFormat="true" ht="18" hidden="false" customHeight="true" outlineLevel="0" collapsed="false">
      <c r="A44" s="340" t="s">
        <v>107</v>
      </c>
      <c r="B44" s="341"/>
      <c r="C44" s="341"/>
      <c r="D44" s="342"/>
      <c r="E44" s="342"/>
      <c r="F44" s="342"/>
      <c r="G44" s="342"/>
      <c r="H44" s="342"/>
      <c r="I44" s="342"/>
      <c r="J44" s="342"/>
      <c r="K44" s="342"/>
      <c r="L44" s="275"/>
    </row>
    <row r="45" s="288" customFormat="true" ht="30.75" hidden="false" customHeight="true" outlineLevel="0" collapsed="false">
      <c r="A45" s="331" t="s">
        <v>108</v>
      </c>
      <c r="B45" s="331"/>
      <c r="C45" s="332" t="s">
        <v>109</v>
      </c>
      <c r="D45" s="234" t="s">
        <v>47</v>
      </c>
      <c r="E45" s="280" t="n">
        <f aca="false">IF(D45=$N$6,1,IF(D45=$N$5,2,IF(D45=$N$4,3,IF(D45=$N$3,4,"n/a"))))</f>
        <v>2</v>
      </c>
      <c r="F45" s="305" t="s">
        <v>110</v>
      </c>
      <c r="G45" s="305"/>
      <c r="H45" s="305"/>
      <c r="I45" s="305"/>
      <c r="J45" s="305"/>
      <c r="K45" s="305"/>
      <c r="L45" s="228"/>
    </row>
    <row r="46" s="288" customFormat="true" ht="21" hidden="false" customHeight="true" outlineLevel="0" collapsed="false">
      <c r="A46" s="331" t="s">
        <v>111</v>
      </c>
      <c r="B46" s="331"/>
      <c r="C46" s="332" t="s">
        <v>103</v>
      </c>
      <c r="D46" s="234" t="s">
        <v>47</v>
      </c>
      <c r="E46" s="280" t="n">
        <f aca="false">IF(D46=$N$6,1,IF(D46=$N$5,2,IF(D46=$N$4,3,IF(D46=$N$3,4,"n/a"))))</f>
        <v>2</v>
      </c>
      <c r="F46" s="343" t="s">
        <v>112</v>
      </c>
      <c r="G46" s="343"/>
      <c r="H46" s="343"/>
      <c r="I46" s="343"/>
      <c r="J46" s="343"/>
      <c r="K46" s="343"/>
      <c r="L46" s="228"/>
    </row>
    <row r="47" s="73" customFormat="true" ht="20.25" hidden="false" customHeight="true" outlineLevel="0" collapsed="false">
      <c r="A47" s="331" t="s">
        <v>113</v>
      </c>
      <c r="B47" s="331"/>
      <c r="C47" s="332" t="s">
        <v>103</v>
      </c>
      <c r="D47" s="234" t="s">
        <v>47</v>
      </c>
      <c r="E47" s="280" t="n">
        <f aca="false">IF(D47=$N$6,1,IF(D47=$N$5,2,IF(D47=$N$4,3,IF(D47=$N$3,4,"n/a"))))</f>
        <v>2</v>
      </c>
      <c r="F47" s="344" t="s">
        <v>114</v>
      </c>
      <c r="G47" s="344"/>
      <c r="H47" s="344"/>
      <c r="I47" s="344"/>
      <c r="J47" s="344"/>
      <c r="K47" s="344"/>
      <c r="L47" s="228"/>
    </row>
    <row r="48" s="73" customFormat="true" ht="31.5" hidden="false" customHeight="true" outlineLevel="0" collapsed="false">
      <c r="A48" s="334" t="s">
        <v>115</v>
      </c>
      <c r="B48" s="334"/>
      <c r="C48" s="332" t="s">
        <v>103</v>
      </c>
      <c r="D48" s="239" t="s">
        <v>43</v>
      </c>
      <c r="E48" s="280" t="n">
        <f aca="false">IF(D48=$N$6,1,IF(D48=$N$5,2,IF(D48=$N$4,3,IF(D48=$N$3,4,"n/a"))))</f>
        <v>3</v>
      </c>
      <c r="F48" s="241" t="s">
        <v>116</v>
      </c>
      <c r="G48" s="241"/>
      <c r="H48" s="241"/>
      <c r="I48" s="241"/>
      <c r="J48" s="241"/>
      <c r="K48" s="241"/>
      <c r="L48" s="228"/>
    </row>
    <row r="49" s="278" customFormat="true" ht="32.25" hidden="false" customHeight="true" outlineLevel="0" collapsed="false">
      <c r="A49" s="336"/>
      <c r="B49" s="336"/>
      <c r="C49" s="337" t="s">
        <v>58</v>
      </c>
      <c r="D49" s="267" t="str">
        <f aca="false">IF(E49&lt;1.5,"Low",IF(E49&lt;2.5,"Moderate",IF(E49&lt;3.5,"Substantial",IF(E49&lt;4.5,"High","n/a"))))</f>
        <v>Moderate</v>
      </c>
      <c r="E49" s="268" t="n">
        <f aca="false">IF(COUNT(E45:E48)=0,"n/a",AVERAGE(E45:E48))</f>
        <v>2.25</v>
      </c>
      <c r="F49" s="247" t="n">
        <f aca="false">E49</f>
        <v>2.25</v>
      </c>
      <c r="G49" s="248"/>
      <c r="H49" s="249" t="s">
        <v>59</v>
      </c>
      <c r="I49" s="345" t="str">
        <f aca="false">D49</f>
        <v>Moderate</v>
      </c>
      <c r="J49" s="251" t="n">
        <f aca="false">IF(I49=$N$7,"n/a",IF(AND(I49=$N$5,D49=$N$6),1.5,IF(AND(I49=$N$4,D49=$N$5),2.5,IF(AND(I49=$N$3,D49=$N$4),3.5,IF(AND(I49=$N$6,D49=$N$5),1.49,IF(AND(I49=$N$5,D49=$N$4),2.49,IF(AND(I49=$N$4,D49=$N$3),3.49,E49)))))))</f>
        <v>2.25</v>
      </c>
      <c r="K49" s="252" t="s">
        <v>60</v>
      </c>
      <c r="L49" s="275"/>
    </row>
    <row r="50" s="278" customFormat="true" ht="22.5" hidden="false" customHeight="true" outlineLevel="0" collapsed="false">
      <c r="A50" s="346" t="s">
        <v>117</v>
      </c>
      <c r="B50" s="347"/>
      <c r="C50" s="348"/>
      <c r="D50" s="348"/>
      <c r="E50" s="349"/>
      <c r="F50" s="350"/>
      <c r="G50" s="350"/>
      <c r="H50" s="350"/>
      <c r="I50" s="350"/>
      <c r="J50" s="350"/>
      <c r="K50" s="350"/>
      <c r="L50" s="275"/>
    </row>
    <row r="51" s="278" customFormat="true" ht="34.5" hidden="false" customHeight="true" outlineLevel="0" collapsed="false">
      <c r="A51" s="334" t="s">
        <v>118</v>
      </c>
      <c r="B51" s="334"/>
      <c r="C51" s="332" t="s">
        <v>103</v>
      </c>
      <c r="D51" s="316" t="s">
        <v>43</v>
      </c>
      <c r="E51" s="351" t="n">
        <f aca="false">IF(D51=$N$6,1,IF(D51=$N$5,2,IF(D51=$N$4,3,IF(D51=$N$3,4,"n/a"))))</f>
        <v>3</v>
      </c>
      <c r="F51" s="305" t="s">
        <v>119</v>
      </c>
      <c r="G51" s="305"/>
      <c r="H51" s="305"/>
      <c r="I51" s="305"/>
      <c r="J51" s="305"/>
      <c r="K51" s="305"/>
      <c r="L51" s="275"/>
    </row>
    <row r="52" s="278" customFormat="true" ht="34.5" hidden="false" customHeight="true" outlineLevel="0" collapsed="false">
      <c r="A52" s="334" t="s">
        <v>120</v>
      </c>
      <c r="B52" s="334"/>
      <c r="C52" s="332" t="s">
        <v>103</v>
      </c>
      <c r="D52" s="316" t="s">
        <v>43</v>
      </c>
      <c r="E52" s="351" t="n">
        <f aca="false">IF(D52=$N$6,1,IF(D52=$N$5,2,IF(D52=$N$4,3,IF(D52=$N$3,4,"n/a"))))</f>
        <v>3</v>
      </c>
      <c r="F52" s="236" t="s">
        <v>121</v>
      </c>
      <c r="G52" s="236"/>
      <c r="H52" s="236"/>
      <c r="I52" s="236"/>
      <c r="J52" s="236"/>
      <c r="K52" s="236"/>
      <c r="L52" s="275"/>
    </row>
    <row r="53" s="278" customFormat="true" ht="24.75" hidden="false" customHeight="true" outlineLevel="0" collapsed="false">
      <c r="A53" s="331" t="s">
        <v>122</v>
      </c>
      <c r="B53" s="331"/>
      <c r="C53" s="332" t="s">
        <v>103</v>
      </c>
      <c r="D53" s="316" t="s">
        <v>47</v>
      </c>
      <c r="E53" s="351" t="n">
        <f aca="false">IF(D53=$N$6,1,IF(D53=$N$5,2,IF(D53=$N$4,3,IF(D53=$N$3,4,"n/a"))))</f>
        <v>2</v>
      </c>
      <c r="F53" s="352" t="s">
        <v>121</v>
      </c>
      <c r="G53" s="352"/>
      <c r="H53" s="352"/>
      <c r="I53" s="352"/>
      <c r="J53" s="352"/>
      <c r="K53" s="352"/>
      <c r="L53" s="275"/>
    </row>
    <row r="54" s="278" customFormat="true" ht="21" hidden="false" customHeight="true" outlineLevel="0" collapsed="false">
      <c r="A54" s="334" t="s">
        <v>123</v>
      </c>
      <c r="B54" s="334"/>
      <c r="C54" s="332" t="s">
        <v>103</v>
      </c>
      <c r="D54" s="234" t="s">
        <v>47</v>
      </c>
      <c r="E54" s="276" t="n">
        <f aca="false">IF(D54=$N$6,1,IF(D54=$N$5,2,IF(D54=$N$4,3,IF(D54=$N$3,4,"n/a"))))</f>
        <v>2</v>
      </c>
      <c r="F54" s="236" t="s">
        <v>121</v>
      </c>
      <c r="G54" s="236"/>
      <c r="H54" s="236"/>
      <c r="I54" s="236"/>
      <c r="J54" s="236"/>
      <c r="K54" s="236"/>
      <c r="L54" s="275"/>
    </row>
    <row r="55" s="278" customFormat="true" ht="34.5" hidden="false" customHeight="true" outlineLevel="0" collapsed="false">
      <c r="A55" s="331" t="s">
        <v>124</v>
      </c>
      <c r="B55" s="331"/>
      <c r="C55" s="332" t="s">
        <v>103</v>
      </c>
      <c r="D55" s="316" t="s">
        <v>47</v>
      </c>
      <c r="E55" s="280" t="n">
        <f aca="false">IF(D55=$N$6,1,IF(D55=$N$5,2,IF(D55=$N$4,3,IF(D55=$N$3,4,"n/a"))))</f>
        <v>2</v>
      </c>
      <c r="F55" s="344" t="s">
        <v>125</v>
      </c>
      <c r="G55" s="344"/>
      <c r="H55" s="344"/>
      <c r="I55" s="344"/>
      <c r="J55" s="344"/>
      <c r="K55" s="344"/>
      <c r="L55" s="275"/>
    </row>
    <row r="56" s="288" customFormat="true" ht="28.5" hidden="false" customHeight="true" outlineLevel="0" collapsed="false">
      <c r="A56" s="353"/>
      <c r="B56" s="353"/>
      <c r="C56" s="337" t="s">
        <v>58</v>
      </c>
      <c r="D56" s="267" t="str">
        <f aca="false">IF(E56&lt;1.5,"Low",IF(E56&lt;2.5,"Moderate",IF(E56&lt;3.5,"Substantial",IF(E56&lt;4.5,"High","n/a"))))</f>
        <v>Moderate</v>
      </c>
      <c r="E56" s="268" t="n">
        <f aca="false">IF(COUNT(E51:E55)=0,"n/a",AVERAGE(E51:E55))</f>
        <v>2.4</v>
      </c>
      <c r="F56" s="269" t="n">
        <f aca="false">E56</f>
        <v>2.4</v>
      </c>
      <c r="G56" s="248"/>
      <c r="H56" s="270" t="s">
        <v>59</v>
      </c>
      <c r="I56" s="250" t="str">
        <f aca="false">D56</f>
        <v>Moderate</v>
      </c>
      <c r="J56" s="271" t="n">
        <f aca="false">IF(I56=$N$7,"n/a",IF(AND(I56=$N$5,D56=$N$6),1.5,IF(AND(I56=$N$4,D56=$N$5),2.5,IF(AND(I56=$N$3,D56=$N$4),3.5,IF(AND(I56=$N$6,D56=$N$5),1.49,IF(AND(I56=$N$5,D56=$N$4),2.49,IF(AND(I56=$N$4,D56=$N$3),3.49,E56)))))))</f>
        <v>2.4</v>
      </c>
      <c r="K56" s="283" t="s">
        <v>60</v>
      </c>
      <c r="L56" s="228"/>
    </row>
    <row r="57" s="73" customFormat="true" ht="19.5" hidden="false" customHeight="true" outlineLevel="0" collapsed="false">
      <c r="A57" s="340" t="s">
        <v>126</v>
      </c>
      <c r="B57" s="354"/>
      <c r="C57" s="355"/>
      <c r="D57" s="356"/>
      <c r="E57" s="356"/>
      <c r="F57" s="356"/>
      <c r="G57" s="356"/>
      <c r="H57" s="356"/>
      <c r="I57" s="356"/>
      <c r="J57" s="356"/>
      <c r="K57" s="356"/>
      <c r="L57" s="228"/>
    </row>
    <row r="58" s="278" customFormat="true" ht="32.25" hidden="false" customHeight="true" outlineLevel="0" collapsed="false">
      <c r="A58" s="331" t="s">
        <v>127</v>
      </c>
      <c r="B58" s="331"/>
      <c r="C58" s="332" t="s">
        <v>128</v>
      </c>
      <c r="D58" s="258" t="s">
        <v>43</v>
      </c>
      <c r="E58" s="276" t="n">
        <f aca="false">IF(D58=$N$6,1,IF(D58=$N$5,2,IF(D58=$N$4,3,IF(D58=$N$3,4,"n/a"))))</f>
        <v>3</v>
      </c>
      <c r="F58" s="357" t="s">
        <v>129</v>
      </c>
      <c r="G58" s="357"/>
      <c r="H58" s="357"/>
      <c r="I58" s="357"/>
      <c r="J58" s="357"/>
      <c r="K58" s="357"/>
      <c r="L58" s="275"/>
    </row>
    <row r="59" s="278" customFormat="true" ht="32.25" hidden="false" customHeight="true" outlineLevel="0" collapsed="false">
      <c r="A59" s="331" t="s">
        <v>130</v>
      </c>
      <c r="B59" s="331"/>
      <c r="C59" s="332" t="s">
        <v>128</v>
      </c>
      <c r="D59" s="234" t="s">
        <v>47</v>
      </c>
      <c r="E59" s="235" t="n">
        <f aca="false">IF(D59=$N$6,1,IF(D59=$N$5,2,IF(D59=$N$4,3,IF(D59=$N$3,4,"n/a"))))</f>
        <v>2</v>
      </c>
      <c r="F59" s="236" t="s">
        <v>131</v>
      </c>
      <c r="G59" s="236"/>
      <c r="H59" s="236"/>
      <c r="I59" s="236"/>
      <c r="J59" s="236"/>
      <c r="K59" s="236"/>
      <c r="L59" s="275"/>
    </row>
    <row r="60" s="278" customFormat="true" ht="48.75" hidden="false" customHeight="true" outlineLevel="0" collapsed="false">
      <c r="A60" s="331" t="s">
        <v>132</v>
      </c>
      <c r="B60" s="331"/>
      <c r="C60" s="332" t="s">
        <v>128</v>
      </c>
      <c r="D60" s="234" t="s">
        <v>47</v>
      </c>
      <c r="E60" s="235" t="n">
        <f aca="false">IF(D60=$N$6,1,IF(D60=$N$5,2,IF(D60=$N$4,3,IF(D60=$N$3,4,"n/a"))))</f>
        <v>2</v>
      </c>
      <c r="F60" s="236" t="s">
        <v>133</v>
      </c>
      <c r="G60" s="236"/>
      <c r="H60" s="236"/>
      <c r="I60" s="236"/>
      <c r="J60" s="236"/>
      <c r="K60" s="236"/>
      <c r="L60" s="358"/>
    </row>
    <row r="61" s="278" customFormat="true" ht="21" hidden="false" customHeight="true" outlineLevel="0" collapsed="false">
      <c r="A61" s="334" t="s">
        <v>134</v>
      </c>
      <c r="B61" s="334"/>
      <c r="C61" s="332" t="s">
        <v>128</v>
      </c>
      <c r="D61" s="281" t="s">
        <v>43</v>
      </c>
      <c r="E61" s="240" t="n">
        <f aca="false">IF(D61=$N$6,1,IF(D61=$N$5,2,IF(D61=$N$4,3,IF(D61=$N$3,4,"n/a"))))</f>
        <v>3</v>
      </c>
      <c r="F61" s="241" t="s">
        <v>135</v>
      </c>
      <c r="G61" s="241"/>
      <c r="H61" s="241"/>
      <c r="I61" s="241"/>
      <c r="J61" s="241"/>
      <c r="K61" s="241"/>
      <c r="L61" s="275"/>
    </row>
    <row r="62" s="288" customFormat="true" ht="28.5" hidden="false" customHeight="true" outlineLevel="0" collapsed="false">
      <c r="A62" s="359"/>
      <c r="B62" s="359"/>
      <c r="C62" s="337" t="s">
        <v>58</v>
      </c>
      <c r="D62" s="267" t="str">
        <f aca="false">IF(E62&lt;1.5,"Low",IF(E62&lt;2.5,"Moderate",IF(E62&lt;3.5,"Substantial",IF(E62&lt;4.5,"High","n/a"))))</f>
        <v>Substantial</v>
      </c>
      <c r="E62" s="268" t="n">
        <f aca="false">IF(COUNT(E58:E61)=0,"n/a",AVERAGE(E58:E61))</f>
        <v>2.5</v>
      </c>
      <c r="F62" s="247" t="n">
        <f aca="false">E62</f>
        <v>2.5</v>
      </c>
      <c r="G62" s="360"/>
      <c r="H62" s="249" t="s">
        <v>59</v>
      </c>
      <c r="I62" s="345" t="str">
        <f aca="false">D62</f>
        <v>Substantial</v>
      </c>
      <c r="J62" s="251" t="n">
        <f aca="false">IF(I62=$N$7,"n/a",IF(AND(I62=$N$5,D62=$N$6),1.5,IF(AND(I62=$N$4,D62=$N$5),2.5,IF(AND(I62=$N$3,D62=$N$4),3.5,IF(AND(I62=$N$6,D62=$N$5),1.49,IF(AND(I62=$N$5,D62=$N$4),2.49,IF(AND(I62=$N$4,D62=$N$3),3.49,E62)))))))</f>
        <v>2.5</v>
      </c>
      <c r="K62" s="299" t="s">
        <v>60</v>
      </c>
      <c r="L62" s="228"/>
    </row>
    <row r="63" s="73" customFormat="true" ht="21.75" hidden="false" customHeight="true" outlineLevel="0" collapsed="false">
      <c r="A63" s="361" t="s">
        <v>136</v>
      </c>
      <c r="B63" s="330"/>
      <c r="C63" s="354"/>
      <c r="D63" s="330"/>
      <c r="E63" s="355"/>
      <c r="F63" s="355"/>
      <c r="G63" s="355"/>
      <c r="H63" s="355"/>
      <c r="I63" s="355"/>
      <c r="J63" s="355"/>
      <c r="K63" s="362"/>
      <c r="L63" s="228"/>
    </row>
    <row r="64" s="368" customFormat="true" ht="47.25" hidden="false" customHeight="true" outlineLevel="0" collapsed="false">
      <c r="A64" s="363" t="s">
        <v>137</v>
      </c>
      <c r="B64" s="363"/>
      <c r="C64" s="332" t="s">
        <v>103</v>
      </c>
      <c r="D64" s="364" t="s">
        <v>47</v>
      </c>
      <c r="E64" s="365" t="n">
        <f aca="false">IF(D64=$N$6,1,IF(D64=$N$5,2,IF(D64=$N$4,3,IF(D64=$N$3,4,"n/a"))))</f>
        <v>2</v>
      </c>
      <c r="F64" s="366" t="s">
        <v>138</v>
      </c>
      <c r="G64" s="366"/>
      <c r="H64" s="366"/>
      <c r="I64" s="366"/>
      <c r="J64" s="366"/>
      <c r="K64" s="366"/>
      <c r="L64" s="367"/>
      <c r="S64" s="369"/>
    </row>
    <row r="65" s="368" customFormat="true" ht="48.75" hidden="false" customHeight="true" outlineLevel="0" collapsed="false">
      <c r="A65" s="370" t="s">
        <v>139</v>
      </c>
      <c r="B65" s="370"/>
      <c r="C65" s="371" t="s">
        <v>103</v>
      </c>
      <c r="D65" s="296" t="s">
        <v>47</v>
      </c>
      <c r="E65" s="280" t="n">
        <f aca="false">IF(D65=$N$6,1,IF(D65=$N$5,2,IF(D65=$N$4,3,IF(D65=$N$3,4,"n/a"))))</f>
        <v>2</v>
      </c>
      <c r="F65" s="241" t="s">
        <v>140</v>
      </c>
      <c r="G65" s="241"/>
      <c r="H65" s="241"/>
      <c r="I65" s="241"/>
      <c r="J65" s="241"/>
      <c r="K65" s="241"/>
      <c r="L65" s="367"/>
      <c r="S65" s="369"/>
    </row>
    <row r="66" s="368" customFormat="true" ht="30" hidden="false" customHeight="true" outlineLevel="0" collapsed="false">
      <c r="A66" s="372"/>
      <c r="B66" s="372"/>
      <c r="C66" s="337" t="s">
        <v>58</v>
      </c>
      <c r="D66" s="267" t="str">
        <f aca="false">IF(E66&lt;1.5,"Low",IF(E66&lt;2.5,"Moderate",IF(E66&lt;3.5,"Substantial",IF(E66&lt;4.5,"High","n/a"))))</f>
        <v>Moderate</v>
      </c>
      <c r="E66" s="268" t="n">
        <f aca="false">IF(COUNT(E64:E65)=0,"n/a",AVERAGE(E64:E65))</f>
        <v>2</v>
      </c>
      <c r="F66" s="247" t="n">
        <f aca="false">E66</f>
        <v>2</v>
      </c>
      <c r="G66" s="248"/>
      <c r="H66" s="249" t="s">
        <v>59</v>
      </c>
      <c r="I66" s="345" t="str">
        <f aca="false">D66</f>
        <v>Moderate</v>
      </c>
      <c r="J66" s="251" t="n">
        <f aca="false">IF(I66=$N$7,"n/a",IF(AND(I66=$N$5,D66=$N$6),1.5,IF(AND(I66=$N$4,D66=$N$5),2.5,IF(AND(I66=$N$3,D66=$N$4),3.5,IF(AND(I66=$N$6,D66=$N$5),1.49,IF(AND(I66=$N$5,D66=$N$4),2.49,IF(AND(I66=$N$4,D66=$N$3),3.49,E66)))))))</f>
        <v>2</v>
      </c>
      <c r="K66" s="373" t="s">
        <v>60</v>
      </c>
      <c r="L66" s="374"/>
      <c r="S66" s="369"/>
    </row>
    <row r="67" s="379" customFormat="true" ht="24.75" hidden="false" customHeight="true" outlineLevel="0" collapsed="false">
      <c r="A67" s="375" t="s">
        <v>141</v>
      </c>
      <c r="B67" s="376"/>
      <c r="C67" s="377"/>
      <c r="D67" s="377"/>
      <c r="E67" s="377"/>
      <c r="F67" s="377"/>
      <c r="G67" s="377"/>
      <c r="H67" s="377"/>
      <c r="I67" s="377"/>
      <c r="J67" s="377"/>
      <c r="K67" s="378"/>
      <c r="L67" s="261" t="s">
        <v>65</v>
      </c>
      <c r="Q67" s="380"/>
    </row>
    <row r="68" s="386" customFormat="true" ht="23.25" hidden="false" customHeight="true" outlineLevel="0" collapsed="false">
      <c r="A68" s="381" t="s">
        <v>142</v>
      </c>
      <c r="B68" s="382"/>
      <c r="C68" s="383"/>
      <c r="D68" s="384"/>
      <c r="E68" s="384"/>
      <c r="F68" s="384"/>
      <c r="G68" s="384"/>
      <c r="H68" s="384"/>
      <c r="I68" s="384"/>
      <c r="J68" s="384"/>
      <c r="K68" s="385"/>
      <c r="L68" s="367"/>
    </row>
    <row r="69" s="386" customFormat="true" ht="24.75" hidden="false" customHeight="true" outlineLevel="0" collapsed="false">
      <c r="A69" s="387" t="s">
        <v>143</v>
      </c>
      <c r="B69" s="387"/>
      <c r="C69" s="388"/>
      <c r="D69" s="389" t="s">
        <v>43</v>
      </c>
      <c r="E69" s="235" t="n">
        <f aca="false">IF(D69=$N$6,1,IF(D69=$N$5,2,IF(D69=$N$4,3,IF(D69=$N$3,4,"n/a"))))</f>
        <v>3</v>
      </c>
      <c r="F69" s="390" t="s">
        <v>144</v>
      </c>
      <c r="G69" s="390"/>
      <c r="H69" s="390"/>
      <c r="I69" s="390"/>
      <c r="J69" s="390"/>
      <c r="K69" s="390"/>
      <c r="L69" s="261" t="s">
        <v>65</v>
      </c>
    </row>
    <row r="70" s="386" customFormat="true" ht="33.75" hidden="false" customHeight="true" outlineLevel="0" collapsed="false">
      <c r="A70" s="391" t="s">
        <v>145</v>
      </c>
      <c r="B70" s="391"/>
      <c r="C70" s="392"/>
      <c r="D70" s="296" t="s">
        <v>43</v>
      </c>
      <c r="E70" s="240" t="n">
        <f aca="false">IF(D70=$N$6,1,IF(D70=$N$5,2,IF(D70=$N$4,3,IF(D70=$N$3,4,"n/a"))))</f>
        <v>3</v>
      </c>
      <c r="F70" s="393" t="s">
        <v>144</v>
      </c>
      <c r="G70" s="393"/>
      <c r="H70" s="393"/>
      <c r="I70" s="393"/>
      <c r="J70" s="393"/>
      <c r="K70" s="393"/>
      <c r="L70" s="261" t="s">
        <v>65</v>
      </c>
    </row>
    <row r="71" s="386" customFormat="true" ht="27" hidden="false" customHeight="true" outlineLevel="0" collapsed="false">
      <c r="A71" s="394"/>
      <c r="B71" s="394"/>
      <c r="C71" s="395" t="s">
        <v>58</v>
      </c>
      <c r="D71" s="396" t="str">
        <f aca="false">IF(E71&lt;1.5,"Low",IF(E71&lt;2.5,"Moderate",IF(E71&lt;3.5,"Substantial",IF(E71&lt;4.5,"High","n/a"))))</f>
        <v>Substantial</v>
      </c>
      <c r="E71" s="268" t="n">
        <f aca="false">IF(COUNT(E69:E70)=0,"n/a",AVERAGE(E69:E70))</f>
        <v>3</v>
      </c>
      <c r="F71" s="269" t="n">
        <f aca="false">E71</f>
        <v>3</v>
      </c>
      <c r="G71" s="248"/>
      <c r="H71" s="270" t="s">
        <v>59</v>
      </c>
      <c r="I71" s="250" t="str">
        <f aca="false">D71</f>
        <v>Substantial</v>
      </c>
      <c r="J71" s="271" t="n">
        <f aca="false">IF(I71=$N$7,"n/a",IF(AND(I71=$N$5,D71=$N$6),1.5,IF(AND(I71=$N$4,D71=$N$5),2.5,IF(AND(I71=$N$3,D71=$N$4),3.5,IF(AND(I71=$N$6,D71=$N$5),1.49,IF(AND(I71=$N$5,D71=$N$4),2.49,IF(AND(I71=$N$4,D71=$N$3),3.49,E71)))))))</f>
        <v>3</v>
      </c>
      <c r="K71" s="272" t="s">
        <v>60</v>
      </c>
      <c r="L71" s="367"/>
    </row>
    <row r="72" s="386" customFormat="true" ht="20.25" hidden="false" customHeight="true" outlineLevel="0" collapsed="false">
      <c r="A72" s="397" t="s">
        <v>146</v>
      </c>
      <c r="B72" s="383"/>
      <c r="C72" s="384"/>
      <c r="D72" s="398"/>
      <c r="E72" s="399"/>
      <c r="F72" s="384"/>
      <c r="G72" s="384"/>
      <c r="H72" s="384"/>
      <c r="I72" s="384"/>
      <c r="J72" s="384"/>
      <c r="K72" s="385"/>
      <c r="L72" s="367"/>
    </row>
    <row r="73" s="386" customFormat="true" ht="36" hidden="false" customHeight="true" outlineLevel="0" collapsed="false">
      <c r="A73" s="400" t="s">
        <v>147</v>
      </c>
      <c r="B73" s="400"/>
      <c r="C73" s="401"/>
      <c r="D73" s="316" t="s">
        <v>47</v>
      </c>
      <c r="E73" s="235" t="n">
        <f aca="false">IF(D73=$N$6,1,IF(D73=$N$5,2,IF(D73=$N$4,3,IF(D73=$N$3,4,"n/a"))))</f>
        <v>2</v>
      </c>
      <c r="F73" s="402" t="s">
        <v>144</v>
      </c>
      <c r="G73" s="402"/>
      <c r="H73" s="402"/>
      <c r="I73" s="402"/>
      <c r="J73" s="402"/>
      <c r="K73" s="402"/>
      <c r="L73" s="261"/>
    </row>
    <row r="74" s="386" customFormat="true" ht="33.75" hidden="false" customHeight="true" outlineLevel="0" collapsed="false">
      <c r="A74" s="391" t="s">
        <v>148</v>
      </c>
      <c r="B74" s="391"/>
      <c r="C74" s="403"/>
      <c r="D74" s="239" t="s">
        <v>50</v>
      </c>
      <c r="E74" s="240" t="n">
        <f aca="false">IF(D74=$N$6,1,IF(D74=$N$5,2,IF(D74=$N$4,3,IF(D74=$N$3,4,"n/a"))))</f>
        <v>1</v>
      </c>
      <c r="F74" s="404" t="s">
        <v>144</v>
      </c>
      <c r="G74" s="404"/>
      <c r="H74" s="404"/>
      <c r="I74" s="404"/>
      <c r="J74" s="404"/>
      <c r="K74" s="404"/>
      <c r="L74" s="261" t="s">
        <v>65</v>
      </c>
    </row>
    <row r="75" s="386" customFormat="true" ht="25.5" hidden="false" customHeight="true" outlineLevel="0" collapsed="false">
      <c r="A75" s="405"/>
      <c r="B75" s="405"/>
      <c r="C75" s="406" t="s">
        <v>58</v>
      </c>
      <c r="D75" s="267" t="str">
        <f aca="false">IF(E75&lt;1.5,"Low",IF(E75&lt;2.5,"Moderate",IF(E75&lt;3.5,"Substantial",IF(E75&lt;4.5,"High","n/a"))))</f>
        <v>Moderate</v>
      </c>
      <c r="E75" s="268" t="n">
        <f aca="false">IF(COUNT(E73:E74)=0,"n/a",AVERAGE(E73:E74))</f>
        <v>1.5</v>
      </c>
      <c r="F75" s="247" t="n">
        <f aca="false">E75</f>
        <v>1.5</v>
      </c>
      <c r="G75" s="248"/>
      <c r="H75" s="249" t="s">
        <v>59</v>
      </c>
      <c r="I75" s="345" t="str">
        <f aca="false">D75</f>
        <v>Moderate</v>
      </c>
      <c r="J75" s="251" t="n">
        <f aca="false">IF(I75=$N$7,"n/a",IF(AND(I75=$N$5,D75=$N$6),1.5,IF(AND(I75=$N$4,D75=$N$5),2.5,IF(AND(I75=$N$3,D75=$N$4),3.5,IF(AND(I75=$N$6,D75=$N$5),1.49,IF(AND(I75=$N$5,D75=$N$4),2.49,IF(AND(I75=$N$4,D75=$N$3),3.49,E75)))))))</f>
        <v>1.5</v>
      </c>
      <c r="K75" s="252" t="s">
        <v>60</v>
      </c>
      <c r="L75" s="367"/>
    </row>
    <row r="76" s="386" customFormat="true" ht="21" hidden="false" customHeight="true" outlineLevel="0" collapsed="false">
      <c r="A76" s="381" t="s">
        <v>149</v>
      </c>
      <c r="B76" s="382"/>
      <c r="C76" s="398"/>
      <c r="D76" s="398"/>
      <c r="E76" s="398"/>
      <c r="F76" s="398"/>
      <c r="G76" s="398"/>
      <c r="H76" s="398"/>
      <c r="I76" s="398"/>
      <c r="J76" s="398"/>
      <c r="K76" s="407"/>
      <c r="L76" s="367"/>
    </row>
    <row r="77" s="386" customFormat="true" ht="35.25" hidden="false" customHeight="true" outlineLevel="0" collapsed="false">
      <c r="A77" s="387" t="s">
        <v>150</v>
      </c>
      <c r="B77" s="387"/>
      <c r="C77" s="408"/>
      <c r="D77" s="316" t="s">
        <v>43</v>
      </c>
      <c r="E77" s="235" t="n">
        <f aca="false">IF(D77=$N$6,1,IF(D77=$N$5,2,IF(D77=$N$4,3,IF(D77=$N$3,4,"n/a"))))</f>
        <v>3</v>
      </c>
      <c r="F77" s="390" t="s">
        <v>144</v>
      </c>
      <c r="G77" s="390"/>
      <c r="H77" s="390"/>
      <c r="I77" s="390"/>
      <c r="J77" s="390"/>
      <c r="K77" s="390"/>
      <c r="L77" s="367"/>
    </row>
    <row r="78" s="386" customFormat="true" ht="26.25" hidden="false" customHeight="true" outlineLevel="0" collapsed="false">
      <c r="A78" s="409" t="s">
        <v>151</v>
      </c>
      <c r="B78" s="409"/>
      <c r="C78" s="401"/>
      <c r="D78" s="234" t="s">
        <v>43</v>
      </c>
      <c r="E78" s="235" t="n">
        <f aca="false">IF(D78=$N$6,1,IF(D78=$N$5,2,IF(D78=$N$4,3,IF(D78=$N$3,4,"n/a"))))</f>
        <v>3</v>
      </c>
      <c r="F78" s="393" t="s">
        <v>144</v>
      </c>
      <c r="G78" s="393"/>
      <c r="H78" s="393"/>
      <c r="I78" s="393"/>
      <c r="J78" s="393"/>
      <c r="K78" s="393"/>
      <c r="L78" s="261" t="s">
        <v>65</v>
      </c>
    </row>
    <row r="79" s="386" customFormat="true" ht="24" hidden="false" customHeight="true" outlineLevel="0" collapsed="false">
      <c r="A79" s="409" t="s">
        <v>152</v>
      </c>
      <c r="B79" s="409"/>
      <c r="C79" s="410"/>
      <c r="D79" s="239" t="s">
        <v>43</v>
      </c>
      <c r="E79" s="240" t="n">
        <f aca="false">IF(D79=$N$6,1,IF(D79=$N$5,2,IF(D79=$N$4,3,IF(D79=$N$3,4,"n/a"))))</f>
        <v>3</v>
      </c>
      <c r="F79" s="393" t="s">
        <v>144</v>
      </c>
      <c r="G79" s="393"/>
      <c r="H79" s="393"/>
      <c r="I79" s="393"/>
      <c r="J79" s="393"/>
      <c r="K79" s="393"/>
      <c r="L79" s="261" t="s">
        <v>65</v>
      </c>
    </row>
    <row r="80" s="386" customFormat="true" ht="27.75" hidden="false" customHeight="true" outlineLevel="0" collapsed="false">
      <c r="A80" s="405"/>
      <c r="B80" s="405"/>
      <c r="C80" s="406" t="s">
        <v>58</v>
      </c>
      <c r="D80" s="267" t="str">
        <f aca="false">IF(E80&lt;1.5,"Low",IF(E80&lt;2.5,"Moderate",IF(E80&lt;3.5,"Substantial",IF(E80&lt;4.5,"High","n/a"))))</f>
        <v>Substantial</v>
      </c>
      <c r="E80" s="268" t="n">
        <f aca="false">IF(COUNT(E77:E79)=0,"n/a",AVERAGE(E77:E79))</f>
        <v>3</v>
      </c>
      <c r="F80" s="269" t="n">
        <f aca="false">E80</f>
        <v>3</v>
      </c>
      <c r="G80" s="248"/>
      <c r="H80" s="270" t="s">
        <v>59</v>
      </c>
      <c r="I80" s="250" t="str">
        <f aca="false">D80</f>
        <v>Substantial</v>
      </c>
      <c r="J80" s="271" t="n">
        <f aca="false">IF(I80=$N$7,"n/a",IF(AND(I80=$N$5,D80=$N$6),1.5,IF(AND(I80=$N$4,D80=$N$5),2.5,IF(AND(I80=$N$3,D80=$N$4),3.5,IF(AND(I80=$N$6,D80=$N$5),1.49,IF(AND(I80=$N$5,D80=$N$4),2.49,IF(AND(I80=$N$4,D80=$N$3),3.49,E80)))))))</f>
        <v>3</v>
      </c>
      <c r="K80" s="283" t="s">
        <v>60</v>
      </c>
      <c r="L80" s="367"/>
    </row>
    <row r="81" s="386" customFormat="true" ht="21" hidden="false" customHeight="true" outlineLevel="0" collapsed="false">
      <c r="A81" s="411" t="s">
        <v>153</v>
      </c>
      <c r="B81" s="398"/>
      <c r="C81" s="398"/>
      <c r="D81" s="398"/>
      <c r="E81" s="398"/>
      <c r="F81" s="398"/>
      <c r="G81" s="398"/>
      <c r="H81" s="398"/>
      <c r="I81" s="398"/>
      <c r="J81" s="398"/>
      <c r="K81" s="407"/>
      <c r="L81" s="367"/>
    </row>
    <row r="82" s="386" customFormat="true" ht="34.5" hidden="false" customHeight="true" outlineLevel="0" collapsed="false">
      <c r="A82" s="387" t="s">
        <v>154</v>
      </c>
      <c r="B82" s="387"/>
      <c r="C82" s="408"/>
      <c r="D82" s="316" t="s">
        <v>47</v>
      </c>
      <c r="E82" s="235" t="n">
        <f aca="false">IF(D82=$N$6,1,IF(D82=$N$5,2,IF(D82=$N$4,3,IF(D82=$N$3,4,"n/a"))))</f>
        <v>2</v>
      </c>
      <c r="F82" s="390" t="s">
        <v>144</v>
      </c>
      <c r="G82" s="390"/>
      <c r="H82" s="390"/>
      <c r="I82" s="390"/>
      <c r="J82" s="390"/>
      <c r="K82" s="390"/>
      <c r="L82" s="367"/>
    </row>
    <row r="83" s="386" customFormat="true" ht="27.75" hidden="false" customHeight="true" outlineLevel="0" collapsed="false">
      <c r="A83" s="391" t="s">
        <v>155</v>
      </c>
      <c r="B83" s="391"/>
      <c r="C83" s="410"/>
      <c r="D83" s="239" t="s">
        <v>50</v>
      </c>
      <c r="E83" s="240" t="n">
        <f aca="false">IF(D83=$N$6,1,IF(D83=$N$5,2,IF(D83=$N$4,3,IF(D83=$N$3,4,"n/a"))))</f>
        <v>1</v>
      </c>
      <c r="F83" s="404" t="s">
        <v>144</v>
      </c>
      <c r="G83" s="404"/>
      <c r="H83" s="404"/>
      <c r="I83" s="404"/>
      <c r="J83" s="404"/>
      <c r="K83" s="404"/>
      <c r="L83" s="261" t="s">
        <v>65</v>
      </c>
      <c r="Q83" s="412"/>
    </row>
    <row r="84" s="386" customFormat="true" ht="26.25" hidden="false" customHeight="true" outlineLevel="0" collapsed="false">
      <c r="A84" s="413"/>
      <c r="B84" s="414"/>
      <c r="C84" s="395" t="s">
        <v>58</v>
      </c>
      <c r="D84" s="267" t="str">
        <f aca="false">IF(E84&lt;1.5,"Low",IF(E84&lt;2.5,"Moderate",IF(E84&lt;3.5,"Substantial",IF(E84&lt;4.5,"High","n/a"))))</f>
        <v>Moderate</v>
      </c>
      <c r="E84" s="268" t="n">
        <f aca="false">IF(COUNT(E82:E83)=0,"n/a",AVERAGE(E82:E83))</f>
        <v>1.5</v>
      </c>
      <c r="F84" s="247" t="n">
        <f aca="false">E84</f>
        <v>1.5</v>
      </c>
      <c r="G84" s="415"/>
      <c r="H84" s="416" t="s">
        <v>59</v>
      </c>
      <c r="I84" s="345" t="str">
        <f aca="false">D84</f>
        <v>Moderate</v>
      </c>
      <c r="J84" s="251" t="n">
        <f aca="false">IF(I84=$N$7,"n/a",IF(AND(I84=$N$5,D84=$N$6),1.5,IF(AND(I84=$N$4,D84=$N$5),2.5,IF(AND(I84=$N$3,D84=$N$4),3.5,IF(AND(I84=$N$6,D84=$N$5),1.49,IF(AND(I84=$N$5,D84=$N$4),2.49,IF(AND(I84=$N$4,D84=$N$3),3.49,E84)))))))</f>
        <v>1.5</v>
      </c>
      <c r="K84" s="299" t="s">
        <v>60</v>
      </c>
      <c r="L84" s="367"/>
      <c r="Q84" s="417"/>
    </row>
    <row r="85" s="386" customFormat="true" ht="26.25" hidden="false" customHeight="true" outlineLevel="0" collapsed="false">
      <c r="A85" s="418" t="s">
        <v>156</v>
      </c>
      <c r="B85" s="419"/>
      <c r="C85" s="419"/>
      <c r="D85" s="419"/>
      <c r="E85" s="419"/>
      <c r="F85" s="419"/>
      <c r="G85" s="419"/>
      <c r="H85" s="419"/>
      <c r="I85" s="419"/>
      <c r="J85" s="419"/>
      <c r="K85" s="419"/>
      <c r="L85" s="367"/>
      <c r="Q85" s="417"/>
    </row>
    <row r="86" s="386" customFormat="true" ht="21.75" hidden="false" customHeight="true" outlineLevel="0" collapsed="false">
      <c r="A86" s="420" t="s">
        <v>157</v>
      </c>
      <c r="B86" s="421"/>
      <c r="C86" s="421"/>
      <c r="D86" s="421"/>
      <c r="E86" s="421"/>
      <c r="F86" s="421"/>
      <c r="G86" s="421"/>
      <c r="H86" s="421"/>
      <c r="I86" s="421"/>
      <c r="J86" s="421"/>
      <c r="K86" s="422"/>
      <c r="L86" s="367"/>
      <c r="Q86" s="417"/>
    </row>
    <row r="87" s="386" customFormat="true" ht="33.75" hidden="false" customHeight="true" outlineLevel="0" collapsed="false">
      <c r="A87" s="423" t="s">
        <v>158</v>
      </c>
      <c r="B87" s="423"/>
      <c r="C87" s="424" t="s">
        <v>159</v>
      </c>
      <c r="D87" s="389" t="s">
        <v>43</v>
      </c>
      <c r="E87" s="425" t="n">
        <f aca="false">IF(D87=$N$6,1,IF(D87=$N$5,2,IF(D87=$N$4,3,IF(D87=$N$3,4,"n/a"))))</f>
        <v>3</v>
      </c>
      <c r="F87" s="390" t="s">
        <v>160</v>
      </c>
      <c r="G87" s="390"/>
      <c r="H87" s="390"/>
      <c r="I87" s="390"/>
      <c r="J87" s="390"/>
      <c r="K87" s="390"/>
      <c r="L87" s="367"/>
      <c r="Q87" s="417"/>
    </row>
    <row r="88" s="386" customFormat="true" ht="33.75" hidden="false" customHeight="true" outlineLevel="0" collapsed="false">
      <c r="A88" s="423" t="s">
        <v>161</v>
      </c>
      <c r="B88" s="423"/>
      <c r="C88" s="424" t="s">
        <v>159</v>
      </c>
      <c r="D88" s="389" t="s">
        <v>43</v>
      </c>
      <c r="E88" s="425" t="n">
        <f aca="false">IF(D88=$N$6,1,IF(D88=$N$5,2,IF(D88=$N$4,3,IF(D88=$N$3,4,"n/a"))))</f>
        <v>3</v>
      </c>
      <c r="F88" s="390" t="s">
        <v>162</v>
      </c>
      <c r="G88" s="390"/>
      <c r="H88" s="390"/>
      <c r="I88" s="390"/>
      <c r="J88" s="390"/>
      <c r="K88" s="390"/>
      <c r="L88" s="261" t="s">
        <v>65</v>
      </c>
      <c r="Q88" s="417"/>
    </row>
    <row r="89" s="386" customFormat="true" ht="30.75" hidden="false" customHeight="true" outlineLevel="0" collapsed="false">
      <c r="A89" s="423" t="s">
        <v>163</v>
      </c>
      <c r="B89" s="423"/>
      <c r="C89" s="424" t="s">
        <v>164</v>
      </c>
      <c r="D89" s="389" t="s">
        <v>43</v>
      </c>
      <c r="E89" s="425" t="n">
        <f aca="false">IF(D89=$N$6,1,IF(D89=$N$5,2,IF(D89=$N$4,3,IF(D89=$N$3,4,"n/a"))))</f>
        <v>3</v>
      </c>
      <c r="F89" s="390" t="s">
        <v>165</v>
      </c>
      <c r="G89" s="390"/>
      <c r="H89" s="390"/>
      <c r="I89" s="390"/>
      <c r="J89" s="390"/>
      <c r="K89" s="390"/>
      <c r="L89" s="367"/>
      <c r="Q89" s="417"/>
    </row>
    <row r="90" s="386" customFormat="true" ht="45.75" hidden="false" customHeight="true" outlineLevel="0" collapsed="false">
      <c r="A90" s="423" t="s">
        <v>166</v>
      </c>
      <c r="B90" s="423"/>
      <c r="C90" s="424" t="s">
        <v>164</v>
      </c>
      <c r="D90" s="389" t="s">
        <v>47</v>
      </c>
      <c r="E90" s="425" t="n">
        <f aca="false">IF(D90=$N$6,1,IF(D90=$N$5,2,IF(D90=$N$4,3,IF(D90=$N$3,4,"n/a"))))</f>
        <v>2</v>
      </c>
      <c r="F90" s="390" t="s">
        <v>167</v>
      </c>
      <c r="G90" s="390"/>
      <c r="H90" s="390"/>
      <c r="I90" s="390"/>
      <c r="J90" s="390"/>
      <c r="K90" s="390"/>
      <c r="L90" s="367"/>
      <c r="Q90" s="417"/>
    </row>
    <row r="91" s="386" customFormat="true" ht="26.25" hidden="false" customHeight="true" outlineLevel="0" collapsed="false">
      <c r="A91" s="426"/>
      <c r="B91" s="426"/>
      <c r="C91" s="427" t="s">
        <v>58</v>
      </c>
      <c r="D91" s="267" t="str">
        <f aca="false">IF(E91&lt;1.5,"Low",IF(E91&lt;2.5,"Moderate",IF(E91&lt;3.5,"Substantial",IF(E91&lt;4.5,"High","n/a"))))</f>
        <v>Substantial</v>
      </c>
      <c r="E91" s="268" t="n">
        <f aca="false">IF(COUNT(E87:E90)=0,"n/a",AVERAGE(E87:E90))</f>
        <v>2.75</v>
      </c>
      <c r="F91" s="269" t="n">
        <f aca="false">E91</f>
        <v>2.75</v>
      </c>
      <c r="G91" s="415"/>
      <c r="H91" s="428" t="s">
        <v>59</v>
      </c>
      <c r="I91" s="250" t="str">
        <f aca="false">D91</f>
        <v>Substantial</v>
      </c>
      <c r="J91" s="271" t="n">
        <f aca="false">IF(I91=$N$7,"n/a",IF(AND(I91=$N$5,D91=$N$6),1.5,IF(AND(I91=$N$4,D91=$N$5),2.5,IF(AND(I91=$N$3,D91=$N$4),3.5,IF(AND(I91=$N$6,D91=$N$5),1.49,IF(AND(I91=$N$5,D91=$N$4),2.49,IF(AND(I91=$N$4,D91=$N$3),3.49,E91)))))))</f>
        <v>2.75</v>
      </c>
      <c r="K91" s="283" t="s">
        <v>60</v>
      </c>
      <c r="L91" s="367"/>
      <c r="Q91" s="417"/>
    </row>
    <row r="92" s="386" customFormat="true" ht="21" hidden="false" customHeight="true" outlineLevel="0" collapsed="false">
      <c r="A92" s="420" t="s">
        <v>168</v>
      </c>
      <c r="B92" s="421"/>
      <c r="C92" s="421"/>
      <c r="D92" s="421"/>
      <c r="E92" s="421"/>
      <c r="F92" s="421"/>
      <c r="G92" s="421"/>
      <c r="H92" s="421"/>
      <c r="I92" s="421"/>
      <c r="J92" s="421"/>
      <c r="K92" s="422"/>
      <c r="L92" s="367"/>
      <c r="Q92" s="417"/>
    </row>
    <row r="93" s="386" customFormat="true" ht="47.25" hidden="false" customHeight="true" outlineLevel="0" collapsed="false">
      <c r="A93" s="423" t="s">
        <v>169</v>
      </c>
      <c r="B93" s="423"/>
      <c r="C93" s="424" t="s">
        <v>170</v>
      </c>
      <c r="D93" s="316" t="s">
        <v>47</v>
      </c>
      <c r="E93" s="425" t="n">
        <f aca="false">IF(D93=$N$6,1,IF(D93=$N$5,2,IF(D93=$N$4,3,IF(D93=$N$3,4,"n/a"))))</f>
        <v>2</v>
      </c>
      <c r="F93" s="390" t="s">
        <v>171</v>
      </c>
      <c r="G93" s="390"/>
      <c r="H93" s="390"/>
      <c r="I93" s="390"/>
      <c r="J93" s="390"/>
      <c r="K93" s="390"/>
      <c r="L93" s="367"/>
      <c r="Q93" s="417"/>
    </row>
    <row r="94" s="386" customFormat="true" ht="31.5" hidden="false" customHeight="true" outlineLevel="0" collapsed="false">
      <c r="A94" s="429" t="s">
        <v>172</v>
      </c>
      <c r="B94" s="429"/>
      <c r="C94" s="424" t="s">
        <v>170</v>
      </c>
      <c r="D94" s="239" t="s">
        <v>43</v>
      </c>
      <c r="E94" s="240" t="n">
        <f aca="false">IF(D94=$N$6,1,IF(D94=$N$5,2,IF(D94=$N$4,3,IF(D94=$N$3,4,"n/a"))))</f>
        <v>3</v>
      </c>
      <c r="F94" s="430" t="s">
        <v>173</v>
      </c>
      <c r="G94" s="430"/>
      <c r="H94" s="430"/>
      <c r="I94" s="430"/>
      <c r="J94" s="430"/>
      <c r="K94" s="430"/>
      <c r="L94" s="261" t="s">
        <v>65</v>
      </c>
      <c r="Q94" s="417"/>
    </row>
    <row r="95" s="386" customFormat="true" ht="26.25" hidden="false" customHeight="true" outlineLevel="0" collapsed="false">
      <c r="A95" s="431"/>
      <c r="B95" s="431"/>
      <c r="C95" s="427" t="s">
        <v>58</v>
      </c>
      <c r="D95" s="267" t="str">
        <f aca="false">IF(E95&lt;1.5,"Low",IF(E95&lt;2.5,"Moderate",IF(E95&lt;3.5,"Substantial",IF(E95&lt;4.5,"High","n/a"))))</f>
        <v>Substantial</v>
      </c>
      <c r="E95" s="268" t="n">
        <f aca="false">IF(COUNT(E93:E94)=0,"n/a",AVERAGE(E93:E94))</f>
        <v>2.5</v>
      </c>
      <c r="F95" s="269" t="n">
        <f aca="false">E95</f>
        <v>2.5</v>
      </c>
      <c r="G95" s="248"/>
      <c r="H95" s="270" t="s">
        <v>59</v>
      </c>
      <c r="I95" s="250" t="str">
        <f aca="false">D95</f>
        <v>Substantial</v>
      </c>
      <c r="J95" s="271" t="n">
        <f aca="false">IF(I95=$N$7,"n/a",IF(AND(I95=$N$5,D95=$N$6),1.5,IF(AND(I95=$N$4,D95=$N$5),2.5,IF(AND(I95=$N$3,D95=$N$4),3.5,IF(AND(I95=$N$6,D95=$N$5),1.49,IF(AND(I95=$N$5,D95=$N$4),2.49,IF(AND(I95=$N$4,D95=$N$3),3.49,E95)))))))</f>
        <v>2.5</v>
      </c>
      <c r="K95" s="283" t="s">
        <v>60</v>
      </c>
      <c r="L95" s="367"/>
      <c r="Q95" s="417"/>
    </row>
    <row r="96" s="386" customFormat="true" ht="21" hidden="false" customHeight="true" outlineLevel="0" collapsed="false">
      <c r="A96" s="420" t="s">
        <v>174</v>
      </c>
      <c r="B96" s="421"/>
      <c r="C96" s="421"/>
      <c r="D96" s="421"/>
      <c r="E96" s="421"/>
      <c r="F96" s="421"/>
      <c r="G96" s="421"/>
      <c r="H96" s="421"/>
      <c r="I96" s="421"/>
      <c r="J96" s="421"/>
      <c r="K96" s="422"/>
      <c r="L96" s="367"/>
      <c r="Q96" s="417"/>
    </row>
    <row r="97" s="386" customFormat="true" ht="33.75" hidden="false" customHeight="true" outlineLevel="0" collapsed="false">
      <c r="A97" s="423" t="s">
        <v>175</v>
      </c>
      <c r="B97" s="423"/>
      <c r="C97" s="432" t="s">
        <v>176</v>
      </c>
      <c r="D97" s="316" t="s">
        <v>47</v>
      </c>
      <c r="E97" s="235" t="n">
        <f aca="false">IF(D97=$N$6,1,IF(D97=$N$5,2,IF(D97=$N$4,3,IF(D97=$N$3,4,"n/a"))))</f>
        <v>2</v>
      </c>
      <c r="F97" s="390" t="s">
        <v>177</v>
      </c>
      <c r="G97" s="390"/>
      <c r="H97" s="390"/>
      <c r="I97" s="390"/>
      <c r="J97" s="390"/>
      <c r="K97" s="390"/>
      <c r="L97" s="261" t="s">
        <v>65</v>
      </c>
      <c r="Q97" s="417"/>
    </row>
    <row r="98" s="386" customFormat="true" ht="33" hidden="false" customHeight="true" outlineLevel="0" collapsed="false">
      <c r="A98" s="433" t="s">
        <v>178</v>
      </c>
      <c r="B98" s="433"/>
      <c r="C98" s="432" t="s">
        <v>176</v>
      </c>
      <c r="D98" s="234" t="s">
        <v>47</v>
      </c>
      <c r="E98" s="235" t="n">
        <f aca="false">IF(D98=$N$6,1,IF(D98=$N$5,2,IF(D98=$N$4,3,IF(D98=$N$3,4,"n/a"))))</f>
        <v>2</v>
      </c>
      <c r="F98" s="402" t="s">
        <v>179</v>
      </c>
      <c r="G98" s="402"/>
      <c r="H98" s="402"/>
      <c r="I98" s="402"/>
      <c r="J98" s="402"/>
      <c r="K98" s="402"/>
      <c r="L98" s="261" t="s">
        <v>65</v>
      </c>
      <c r="P98" s="434"/>
      <c r="Q98" s="417"/>
    </row>
    <row r="99" s="386" customFormat="true" ht="31.5" hidden="false" customHeight="true" outlineLevel="0" collapsed="false">
      <c r="A99" s="435" t="s">
        <v>180</v>
      </c>
      <c r="B99" s="435"/>
      <c r="C99" s="436" t="s">
        <v>176</v>
      </c>
      <c r="D99" s="437" t="s">
        <v>47</v>
      </c>
      <c r="E99" s="438" t="n">
        <f aca="false">IF(D99=$N$6,1,IF(D99=$N$5,2,IF(D99=$N$4,3,IF(D99=$N$3,4,"n/a"))))</f>
        <v>2</v>
      </c>
      <c r="F99" s="439" t="s">
        <v>181</v>
      </c>
      <c r="G99" s="439"/>
      <c r="H99" s="439"/>
      <c r="I99" s="439"/>
      <c r="J99" s="439"/>
      <c r="K99" s="439"/>
      <c r="L99" s="367"/>
      <c r="P99" s="434"/>
      <c r="Q99" s="417"/>
    </row>
    <row r="100" s="386" customFormat="true" ht="26.25" hidden="false" customHeight="true" outlineLevel="0" collapsed="false">
      <c r="A100" s="440"/>
      <c r="B100" s="440"/>
      <c r="C100" s="427" t="s">
        <v>58</v>
      </c>
      <c r="D100" s="267" t="str">
        <f aca="false">IF(E100&lt;1.5,"Low",IF(E100&lt;2.5,"Moderate",IF(E100&lt;3.5,"Substantial",IF(E100&lt;4.5,"High","n/a"))))</f>
        <v>Moderate</v>
      </c>
      <c r="E100" s="268" t="n">
        <f aca="false">IF(COUNT(E97:E99)=0,"n/a",AVERAGE(E97:E99))</f>
        <v>2</v>
      </c>
      <c r="F100" s="269" t="n">
        <f aca="false">E100</f>
        <v>2</v>
      </c>
      <c r="G100" s="248"/>
      <c r="H100" s="270" t="s">
        <v>59</v>
      </c>
      <c r="I100" s="250" t="str">
        <f aca="false">D100</f>
        <v>Moderate</v>
      </c>
      <c r="J100" s="271" t="n">
        <f aca="false">IF(I100=$N$7,"n/a",IF(AND(I100=$N$5,D100=$N$6),1.5,IF(AND(I100=$N$4,D100=$N$5),2.5,IF(AND(I100=$N$3,D100=$N$4),3.5,IF(AND(I100=$N$6,D100=$N$5),1.49,IF(AND(I100=$N$5,D100=$N$4),2.49,IF(AND(I100=$N$4,D100=$N$3),3.49,E100)))))))</f>
        <v>2</v>
      </c>
      <c r="K100" s="283" t="s">
        <v>60</v>
      </c>
      <c r="L100" s="367"/>
      <c r="P100" s="434"/>
      <c r="Q100" s="417"/>
    </row>
    <row r="101" s="386" customFormat="true" ht="23.25" hidden="false" customHeight="true" outlineLevel="0" collapsed="false">
      <c r="A101" s="441" t="s">
        <v>182</v>
      </c>
      <c r="B101" s="442"/>
      <c r="C101" s="442"/>
      <c r="D101" s="442"/>
      <c r="E101" s="442"/>
      <c r="F101" s="442"/>
      <c r="G101" s="442"/>
      <c r="H101" s="442"/>
      <c r="I101" s="442"/>
      <c r="J101" s="442"/>
      <c r="K101" s="442"/>
      <c r="L101" s="367"/>
      <c r="M101" s="417"/>
    </row>
    <row r="102" s="386" customFormat="true" ht="20.25" hidden="false" customHeight="true" outlineLevel="0" collapsed="false">
      <c r="A102" s="443" t="s">
        <v>183</v>
      </c>
      <c r="B102" s="444"/>
      <c r="C102" s="444"/>
      <c r="D102" s="444"/>
      <c r="E102" s="444"/>
      <c r="F102" s="444"/>
      <c r="G102" s="444"/>
      <c r="H102" s="444"/>
      <c r="I102" s="444"/>
      <c r="J102" s="444"/>
      <c r="K102" s="445"/>
      <c r="L102" s="367"/>
    </row>
    <row r="103" s="386" customFormat="true" ht="30.75" hidden="false" customHeight="true" outlineLevel="0" collapsed="false">
      <c r="A103" s="446" t="s">
        <v>184</v>
      </c>
      <c r="B103" s="446"/>
      <c r="C103" s="447"/>
      <c r="D103" s="389" t="s">
        <v>43</v>
      </c>
      <c r="E103" s="425" t="n">
        <f aca="false">IF(D103=$N$6,1,IF(D103=$N$5,2,IF(D103=$N$4,3,IF(D103=$N$3,4,"n/a"))))</f>
        <v>3</v>
      </c>
      <c r="F103" s="390" t="s">
        <v>144</v>
      </c>
      <c r="G103" s="390"/>
      <c r="H103" s="390"/>
      <c r="I103" s="390"/>
      <c r="J103" s="390"/>
      <c r="K103" s="390"/>
      <c r="L103" s="261" t="s">
        <v>65</v>
      </c>
      <c r="Q103" s="417"/>
    </row>
    <row r="104" s="386" customFormat="true" ht="32.25" hidden="false" customHeight="true" outlineLevel="0" collapsed="false">
      <c r="A104" s="448" t="s">
        <v>185</v>
      </c>
      <c r="B104" s="448"/>
      <c r="C104" s="449"/>
      <c r="D104" s="364" t="s">
        <v>43</v>
      </c>
      <c r="E104" s="235" t="n">
        <f aca="false">IF(D104=$N$6,1,IF(D104=$N$5,2,IF(D104=$N$4,3,IF(D104=$N$3,4,"n/a"))))</f>
        <v>3</v>
      </c>
      <c r="F104" s="393" t="s">
        <v>144</v>
      </c>
      <c r="G104" s="393"/>
      <c r="H104" s="393"/>
      <c r="I104" s="393"/>
      <c r="J104" s="393"/>
      <c r="K104" s="393"/>
      <c r="L104" s="261" t="s">
        <v>65</v>
      </c>
      <c r="Q104" s="450"/>
    </row>
    <row r="105" customFormat="false" ht="31.5" hidden="false" customHeight="true" outlineLevel="0" collapsed="false">
      <c r="A105" s="451" t="s">
        <v>186</v>
      </c>
      <c r="B105" s="451"/>
      <c r="C105" s="452"/>
      <c r="D105" s="296" t="s">
        <v>47</v>
      </c>
      <c r="E105" s="240" t="n">
        <f aca="false">IF(D105=$N$6,1,IF(D105=$N$5,2,IF(D105=$N$4,3,IF(D105=$N$3,4,"n/a"))))</f>
        <v>2</v>
      </c>
      <c r="F105" s="393" t="s">
        <v>144</v>
      </c>
      <c r="G105" s="393"/>
      <c r="H105" s="393"/>
      <c r="I105" s="393"/>
      <c r="J105" s="393"/>
      <c r="K105" s="393"/>
      <c r="L105" s="261" t="s">
        <v>65</v>
      </c>
    </row>
    <row r="106" customFormat="false" ht="32.25" hidden="false" customHeight="true" outlineLevel="0" collapsed="false">
      <c r="A106" s="453"/>
      <c r="B106" s="453"/>
      <c r="C106" s="454" t="s">
        <v>58</v>
      </c>
      <c r="D106" s="267" t="str">
        <f aca="false">IF(E106&lt;1.5,"Low",IF(E106&lt;2.5,"Moderate",IF(E106&lt;3.5,"Substantial",IF(E106&lt;4.5,"High","n/a"))))</f>
        <v>Substantial</v>
      </c>
      <c r="E106" s="268" t="n">
        <f aca="false">IF(COUNT(E103:E105)=0,"n/a",AVERAGE(E103:E105))</f>
        <v>2.66666666666667</v>
      </c>
      <c r="F106" s="269" t="n">
        <f aca="false">E106</f>
        <v>2.66666666666667</v>
      </c>
      <c r="G106" s="415"/>
      <c r="H106" s="428" t="s">
        <v>59</v>
      </c>
      <c r="I106" s="250" t="str">
        <f aca="false">D106</f>
        <v>Substantial</v>
      </c>
      <c r="J106" s="271" t="n">
        <f aca="false">IF(I106=$N$7,"n/a",IF(AND(I106=$N$5,D106=$N$6),1.5,IF(AND(I106=$N$4,D106=$N$5),2.5,IF(AND(I106=$N$3,D106=$N$4),3.5,IF(AND(I106=$N$6,D106=$N$5),1.49,IF(AND(I106=$N$5,D106=$N$4),2.49,IF(AND(I106=$N$4,D106=$N$3),3.49,E106)))))))</f>
        <v>2.66666666666667</v>
      </c>
      <c r="K106" s="283" t="s">
        <v>60</v>
      </c>
      <c r="L106" s="275"/>
    </row>
    <row r="107" customFormat="false" ht="19.5" hidden="false" customHeight="true" outlineLevel="0" collapsed="false">
      <c r="A107" s="455" t="s">
        <v>187</v>
      </c>
      <c r="B107" s="444"/>
      <c r="C107" s="444"/>
      <c r="D107" s="444"/>
      <c r="E107" s="444"/>
      <c r="F107" s="444"/>
      <c r="G107" s="444"/>
      <c r="H107" s="444"/>
      <c r="I107" s="444"/>
      <c r="J107" s="444"/>
      <c r="K107" s="445"/>
      <c r="L107" s="275"/>
    </row>
    <row r="108" customFormat="false" ht="31.5" hidden="false" customHeight="true" outlineLevel="0" collapsed="false">
      <c r="A108" s="446" t="s">
        <v>188</v>
      </c>
      <c r="B108" s="446"/>
      <c r="C108" s="447"/>
      <c r="D108" s="316" t="s">
        <v>43</v>
      </c>
      <c r="E108" s="425" t="n">
        <f aca="false">IF(D108=$N$6,1,IF(D108=$N$5,2,IF(D108=$N$4,3,IF(D108=$N$3,4,"n/a"))))</f>
        <v>3</v>
      </c>
      <c r="F108" s="390" t="s">
        <v>144</v>
      </c>
      <c r="G108" s="390"/>
      <c r="H108" s="390"/>
      <c r="I108" s="390"/>
      <c r="J108" s="390"/>
      <c r="K108" s="390"/>
      <c r="L108" s="275"/>
    </row>
    <row r="109" customFormat="false" ht="31.5" hidden="false" customHeight="true" outlineLevel="0" collapsed="false">
      <c r="A109" s="456" t="s">
        <v>189</v>
      </c>
      <c r="B109" s="456"/>
      <c r="C109" s="457"/>
      <c r="D109" s="239" t="s">
        <v>43</v>
      </c>
      <c r="E109" s="240" t="n">
        <f aca="false">IF(D109=$N$6,1,IF(D109=$N$5,2,IF(D109=$N$4,3,IF(D109=$N$3,4,"n/a"))))</f>
        <v>3</v>
      </c>
      <c r="F109" s="430" t="s">
        <v>144</v>
      </c>
      <c r="G109" s="430"/>
      <c r="H109" s="430"/>
      <c r="I109" s="430"/>
      <c r="J109" s="430"/>
      <c r="K109" s="430"/>
      <c r="L109" s="275"/>
    </row>
    <row r="110" customFormat="false" ht="27" hidden="false" customHeight="true" outlineLevel="0" collapsed="false">
      <c r="A110" s="458"/>
      <c r="B110" s="458"/>
      <c r="C110" s="454" t="s">
        <v>58</v>
      </c>
      <c r="D110" s="267" t="str">
        <f aca="false">IF(E110&lt;1.5,"Low",IF(E110&lt;2.5,"Moderate",IF(E110&lt;3.5,"Substantial",IF(E110&lt;4.5,"High","n/a"))))</f>
        <v>Substantial</v>
      </c>
      <c r="E110" s="268" t="n">
        <f aca="false">IF(COUNT(E108:E109)=0,"n/a",AVERAGE(E108:E109))</f>
        <v>3</v>
      </c>
      <c r="F110" s="269" t="n">
        <f aca="false">E110</f>
        <v>3</v>
      </c>
      <c r="G110" s="248"/>
      <c r="H110" s="270" t="s">
        <v>59</v>
      </c>
      <c r="I110" s="250" t="str">
        <f aca="false">D110</f>
        <v>Substantial</v>
      </c>
      <c r="J110" s="271" t="n">
        <f aca="false">IF(I110=$N$7,"n/a",IF(AND(I110=$N$5,D110=$N$6),1.5,IF(AND(I110=$N$4,D110=$N$5),2.5,IF(AND(I110=$N$3,D110=$N$4),3.5,IF(AND(I110=$N$6,D110=$N$5),1.49,IF(AND(I110=$N$5,D110=$N$4),2.49,IF(AND(I110=$N$4,D110=$N$3),3.49,E110)))))))</f>
        <v>3</v>
      </c>
      <c r="K110" s="283" t="s">
        <v>60</v>
      </c>
      <c r="L110" s="275"/>
    </row>
    <row r="111" customFormat="false" ht="21" hidden="false" customHeight="true" outlineLevel="0" collapsed="false">
      <c r="A111" s="455" t="s">
        <v>190</v>
      </c>
      <c r="B111" s="444"/>
      <c r="C111" s="444"/>
      <c r="D111" s="444"/>
      <c r="E111" s="444"/>
      <c r="F111" s="444"/>
      <c r="G111" s="444"/>
      <c r="H111" s="444"/>
      <c r="I111" s="444"/>
      <c r="J111" s="444"/>
      <c r="K111" s="445"/>
      <c r="L111" s="275"/>
      <c r="Q111" s="459"/>
    </row>
    <row r="112" customFormat="false" ht="29.25" hidden="false" customHeight="true" outlineLevel="0" collapsed="false">
      <c r="A112" s="446" t="s">
        <v>191</v>
      </c>
      <c r="B112" s="446"/>
      <c r="C112" s="447"/>
      <c r="D112" s="389" t="s">
        <v>43</v>
      </c>
      <c r="E112" s="425" t="n">
        <f aca="false">IF(D112=$N$6,1,IF(D112=$N$5,2,IF(D112=$N$4,3,IF(D112=$N$3,4,"n/a"))))</f>
        <v>3</v>
      </c>
      <c r="F112" s="390" t="s">
        <v>144</v>
      </c>
      <c r="G112" s="390"/>
      <c r="H112" s="390"/>
      <c r="I112" s="390"/>
      <c r="J112" s="390"/>
      <c r="K112" s="390"/>
      <c r="L112" s="275"/>
    </row>
    <row r="113" customFormat="false" ht="30.75" hidden="false" customHeight="true" outlineLevel="0" collapsed="false">
      <c r="A113" s="448" t="s">
        <v>192</v>
      </c>
      <c r="B113" s="448"/>
      <c r="C113" s="449"/>
      <c r="D113" s="364" t="s">
        <v>47</v>
      </c>
      <c r="E113" s="235" t="n">
        <f aca="false">IF(D113=$N$6,1,IF(D113=$N$5,2,IF(D113=$N$4,3,IF(D113=$N$3,4,"n/a"))))</f>
        <v>2</v>
      </c>
      <c r="F113" s="402" t="s">
        <v>144</v>
      </c>
      <c r="G113" s="402"/>
      <c r="H113" s="402"/>
      <c r="I113" s="402"/>
      <c r="J113" s="402"/>
      <c r="K113" s="402"/>
      <c r="L113" s="275"/>
    </row>
    <row r="114" customFormat="false" ht="42.75" hidden="false" customHeight="true" outlineLevel="0" collapsed="false">
      <c r="A114" s="451" t="s">
        <v>193</v>
      </c>
      <c r="B114" s="451"/>
      <c r="C114" s="452"/>
      <c r="D114" s="296" t="s">
        <v>47</v>
      </c>
      <c r="E114" s="240" t="n">
        <f aca="false">IF(D114=$N$6,1,IF(D114=$N$5,2,IF(D114=$N$4,3,IF(D114=$N$3,4,"n/a"))))</f>
        <v>2</v>
      </c>
      <c r="F114" s="439" t="s">
        <v>144</v>
      </c>
      <c r="G114" s="439"/>
      <c r="H114" s="439"/>
      <c r="I114" s="439"/>
      <c r="J114" s="439"/>
      <c r="K114" s="439"/>
      <c r="L114" s="261" t="s">
        <v>65</v>
      </c>
    </row>
    <row r="115" customFormat="false" ht="26.25" hidden="false" customHeight="true" outlineLevel="0" collapsed="false">
      <c r="A115" s="460"/>
      <c r="B115" s="460"/>
      <c r="C115" s="454" t="s">
        <v>58</v>
      </c>
      <c r="D115" s="267" t="str">
        <f aca="false">IF(E115&lt;1.5,"Low",IF(E115&lt;2.5,"Moderate",IF(E115&lt;3.5,"Substantial",IF(E115&lt;4.5,"High","n/a"))))</f>
        <v>Moderate</v>
      </c>
      <c r="E115" s="268" t="n">
        <f aca="false">IF(COUNT(E112:E114)=0,"n/a",AVERAGE(E112:E114))</f>
        <v>2.33333333333333</v>
      </c>
      <c r="F115" s="269" t="n">
        <f aca="false">E115</f>
        <v>2.33333333333333</v>
      </c>
      <c r="G115" s="248"/>
      <c r="H115" s="270" t="s">
        <v>59</v>
      </c>
      <c r="I115" s="250" t="str">
        <f aca="false">D115</f>
        <v>Moderate</v>
      </c>
      <c r="J115" s="271" t="n">
        <f aca="false">IF(I115=$N$7,"n/a",IF(AND(I115=$N$5,D115=$N$6),1.5,IF(AND(I115=$N$4,D115=$N$5),2.5,IF(AND(I115=$N$3,D115=$N$4),3.5,IF(AND(I115=$N$6,D115=$N$5),1.49,IF(AND(I115=$N$5,D115=$N$4),2.49,IF(AND(I115=$N$4,D115=$N$3),3.49,E115)))))))</f>
        <v>2.33333333333333</v>
      </c>
      <c r="K115" s="283" t="s">
        <v>60</v>
      </c>
      <c r="L115" s="275"/>
    </row>
    <row r="116" customFormat="false" ht="23.25" hidden="false" customHeight="true" outlineLevel="0" collapsed="false">
      <c r="A116" s="455" t="s">
        <v>194</v>
      </c>
      <c r="B116" s="444"/>
      <c r="C116" s="444"/>
      <c r="D116" s="444"/>
      <c r="E116" s="444"/>
      <c r="F116" s="444"/>
      <c r="G116" s="444"/>
      <c r="H116" s="444"/>
      <c r="I116" s="444"/>
      <c r="J116" s="444"/>
      <c r="K116" s="445"/>
      <c r="L116" s="275"/>
    </row>
    <row r="117" customFormat="false" ht="33" hidden="false" customHeight="true" outlineLevel="0" collapsed="false">
      <c r="A117" s="461" t="s">
        <v>195</v>
      </c>
      <c r="B117" s="461"/>
      <c r="C117" s="462"/>
      <c r="D117" s="316" t="s">
        <v>53</v>
      </c>
      <c r="E117" s="235" t="str">
        <f aca="false">IF(D117=$N$6,1,IF(D117=$N$5,2,IF(D117=$N$4,3,IF(D117=$N$3,4,"n/a"))))</f>
        <v>n/a</v>
      </c>
      <c r="F117" s="390" t="s">
        <v>144</v>
      </c>
      <c r="G117" s="390"/>
      <c r="H117" s="390"/>
      <c r="I117" s="390"/>
      <c r="J117" s="390"/>
      <c r="K117" s="390"/>
      <c r="L117" s="261"/>
    </row>
    <row r="118" customFormat="false" ht="33" hidden="false" customHeight="true" outlineLevel="0" collapsed="false">
      <c r="A118" s="461" t="s">
        <v>196</v>
      </c>
      <c r="B118" s="461"/>
      <c r="C118" s="449"/>
      <c r="D118" s="364" t="s">
        <v>53</v>
      </c>
      <c r="E118" s="235" t="str">
        <f aca="false">IF(D118=$N$6,1,IF(D118=$N$5,2,IF(D118=$N$4,3,IF(D118=$N$3,4,"n/a"))))</f>
        <v>n/a</v>
      </c>
      <c r="F118" s="402" t="s">
        <v>144</v>
      </c>
      <c r="G118" s="402"/>
      <c r="H118" s="402"/>
      <c r="I118" s="402"/>
      <c r="J118" s="402"/>
      <c r="K118" s="402"/>
      <c r="L118" s="261"/>
    </row>
    <row r="119" customFormat="false" ht="34.5" hidden="false" customHeight="true" outlineLevel="0" collapsed="false">
      <c r="A119" s="463" t="s">
        <v>197</v>
      </c>
      <c r="B119" s="463"/>
      <c r="C119" s="462"/>
      <c r="D119" s="239" t="s">
        <v>53</v>
      </c>
      <c r="E119" s="240" t="str">
        <f aca="false">IF(D119=$N$6,1,IF(D119=$N$5,2,IF(D119=$N$4,3,IF(D119=$N$3,4,"n/a"))))</f>
        <v>n/a</v>
      </c>
      <c r="F119" s="439" t="s">
        <v>144</v>
      </c>
      <c r="G119" s="439"/>
      <c r="H119" s="439"/>
      <c r="I119" s="439"/>
      <c r="J119" s="439"/>
      <c r="K119" s="439"/>
      <c r="L119" s="261"/>
    </row>
    <row r="120" customFormat="false" ht="27" hidden="false" customHeight="true" outlineLevel="0" collapsed="false">
      <c r="A120" s="458"/>
      <c r="B120" s="458"/>
      <c r="C120" s="454" t="s">
        <v>58</v>
      </c>
      <c r="D120" s="267" t="str">
        <f aca="false">IF(E120&lt;1.5,"Low",IF(E120&lt;2.5,"Moderate",IF(E120&lt;3.5,"Substantial",IF(E120&lt;4.5,"High","n/a"))))</f>
        <v>n/a</v>
      </c>
      <c r="E120" s="268" t="str">
        <f aca="false">IF(COUNT(E117:E119)=0,"n/a",AVERAGE(E117:E119))</f>
        <v>n/a</v>
      </c>
      <c r="F120" s="269" t="str">
        <f aca="false">E120</f>
        <v>n/a</v>
      </c>
      <c r="G120" s="248"/>
      <c r="H120" s="270" t="s">
        <v>59</v>
      </c>
      <c r="I120" s="250" t="str">
        <f aca="false">D120</f>
        <v>n/a</v>
      </c>
      <c r="J120" s="271" t="str">
        <f aca="false">IF(I120=$N$7,"n/a",IF(AND(I120=$N$5,D120=$N$6),1.5,IF(AND(I120=$N$4,D120=$N$5),2.5,IF(AND(I120=$N$3,D120=$N$4),3.5,IF(AND(I120=$N$6,D120=$N$5),1.49,IF(AND(I120=$N$5,D120=$N$4),2.49,IF(AND(I120=$N$4,D120=$N$3),3.49,E120)))))))</f>
        <v>n/a</v>
      </c>
      <c r="K120" s="283" t="s">
        <v>60</v>
      </c>
      <c r="L120" s="275"/>
    </row>
  </sheetData>
  <sheetProtection sheet="true" password="cc15" objects="true" scenarios="true" formatRows="false"/>
  <mergeCells count="155">
    <mergeCell ref="D1:E1"/>
    <mergeCell ref="A2:B2"/>
    <mergeCell ref="F2:K2"/>
    <mergeCell ref="A5:B5"/>
    <mergeCell ref="F5:K5"/>
    <mergeCell ref="A6:B6"/>
    <mergeCell ref="F6:K6"/>
    <mergeCell ref="A7:B7"/>
    <mergeCell ref="F7:K7"/>
    <mergeCell ref="A8:B8"/>
    <mergeCell ref="F8:K8"/>
    <mergeCell ref="A9:B9"/>
    <mergeCell ref="F9:K9"/>
    <mergeCell ref="A10:B10"/>
    <mergeCell ref="A12:B12"/>
    <mergeCell ref="F12:K12"/>
    <mergeCell ref="A13:B13"/>
    <mergeCell ref="F13:K13"/>
    <mergeCell ref="A14:B14"/>
    <mergeCell ref="A16:B16"/>
    <mergeCell ref="F16:K16"/>
    <mergeCell ref="A17:B17"/>
    <mergeCell ref="A19:B19"/>
    <mergeCell ref="F19:K19"/>
    <mergeCell ref="A20:B20"/>
    <mergeCell ref="F20:K20"/>
    <mergeCell ref="A21:B21"/>
    <mergeCell ref="A24:B24"/>
    <mergeCell ref="F24:K24"/>
    <mergeCell ref="A25:B25"/>
    <mergeCell ref="F25:K25"/>
    <mergeCell ref="A26:B26"/>
    <mergeCell ref="A28:B28"/>
    <mergeCell ref="F28:K28"/>
    <mergeCell ref="A29:B29"/>
    <mergeCell ref="F29:K29"/>
    <mergeCell ref="A30:B30"/>
    <mergeCell ref="F30:K30"/>
    <mergeCell ref="A31:B31"/>
    <mergeCell ref="F31:K31"/>
    <mergeCell ref="A34:B34"/>
    <mergeCell ref="F34:K34"/>
    <mergeCell ref="A35:B35"/>
    <mergeCell ref="F35:K35"/>
    <mergeCell ref="A36:B36"/>
    <mergeCell ref="F36:K36"/>
    <mergeCell ref="A37:B37"/>
    <mergeCell ref="F37:K37"/>
    <mergeCell ref="A41:B41"/>
    <mergeCell ref="F41:K41"/>
    <mergeCell ref="A42:B42"/>
    <mergeCell ref="F42:K42"/>
    <mergeCell ref="A43:B43"/>
    <mergeCell ref="A45:B45"/>
    <mergeCell ref="F45:K45"/>
    <mergeCell ref="A46:B46"/>
    <mergeCell ref="F46:K46"/>
    <mergeCell ref="A47:B47"/>
    <mergeCell ref="F47:K47"/>
    <mergeCell ref="A48:B48"/>
    <mergeCell ref="F48:K48"/>
    <mergeCell ref="A49:B49"/>
    <mergeCell ref="A51:B51"/>
    <mergeCell ref="F51:K51"/>
    <mergeCell ref="A52:B52"/>
    <mergeCell ref="F52:K52"/>
    <mergeCell ref="A53:B53"/>
    <mergeCell ref="F53:K53"/>
    <mergeCell ref="A54:B54"/>
    <mergeCell ref="F54:K54"/>
    <mergeCell ref="A55:B55"/>
    <mergeCell ref="F55:K55"/>
    <mergeCell ref="A56:B56"/>
    <mergeCell ref="A58:B58"/>
    <mergeCell ref="F58:K58"/>
    <mergeCell ref="A59:B59"/>
    <mergeCell ref="F59:K59"/>
    <mergeCell ref="A60:B60"/>
    <mergeCell ref="F60:K60"/>
    <mergeCell ref="A61:B61"/>
    <mergeCell ref="F61:K61"/>
    <mergeCell ref="A62:B62"/>
    <mergeCell ref="A64:B64"/>
    <mergeCell ref="F64:K64"/>
    <mergeCell ref="A65:B65"/>
    <mergeCell ref="F65:K65"/>
    <mergeCell ref="A66:B66"/>
    <mergeCell ref="A69:B69"/>
    <mergeCell ref="F69:K69"/>
    <mergeCell ref="A70:B70"/>
    <mergeCell ref="F70:K70"/>
    <mergeCell ref="A71:B71"/>
    <mergeCell ref="A73:B73"/>
    <mergeCell ref="F73:K73"/>
    <mergeCell ref="A74:B74"/>
    <mergeCell ref="F74:K74"/>
    <mergeCell ref="A75:B75"/>
    <mergeCell ref="A77:B77"/>
    <mergeCell ref="F77:K77"/>
    <mergeCell ref="A78:B78"/>
    <mergeCell ref="F78:K78"/>
    <mergeCell ref="A79:B79"/>
    <mergeCell ref="F79:K79"/>
    <mergeCell ref="A80:B80"/>
    <mergeCell ref="A82:B82"/>
    <mergeCell ref="F82:K82"/>
    <mergeCell ref="A83:B83"/>
    <mergeCell ref="F83:K83"/>
    <mergeCell ref="A87:B87"/>
    <mergeCell ref="F87:K87"/>
    <mergeCell ref="A88:B88"/>
    <mergeCell ref="F88:K88"/>
    <mergeCell ref="A89:B89"/>
    <mergeCell ref="F89:K89"/>
    <mergeCell ref="A90:B90"/>
    <mergeCell ref="F90:K90"/>
    <mergeCell ref="A91:B91"/>
    <mergeCell ref="A93:B93"/>
    <mergeCell ref="F93:K93"/>
    <mergeCell ref="A94:B94"/>
    <mergeCell ref="F94:K94"/>
    <mergeCell ref="A95:B95"/>
    <mergeCell ref="A97:B97"/>
    <mergeCell ref="F97:K97"/>
    <mergeCell ref="A98:B98"/>
    <mergeCell ref="F98:K98"/>
    <mergeCell ref="A99:B99"/>
    <mergeCell ref="F99:K99"/>
    <mergeCell ref="A100:B100"/>
    <mergeCell ref="A103:B103"/>
    <mergeCell ref="F103:K103"/>
    <mergeCell ref="A104:B104"/>
    <mergeCell ref="F104:K104"/>
    <mergeCell ref="A105:B105"/>
    <mergeCell ref="F105:K105"/>
    <mergeCell ref="A106:B106"/>
    <mergeCell ref="A108:B108"/>
    <mergeCell ref="F108:K108"/>
    <mergeCell ref="A109:B109"/>
    <mergeCell ref="F109:K109"/>
    <mergeCell ref="A110:B110"/>
    <mergeCell ref="A112:B112"/>
    <mergeCell ref="F112:K112"/>
    <mergeCell ref="A113:B113"/>
    <mergeCell ref="F113:K113"/>
    <mergeCell ref="A114:B114"/>
    <mergeCell ref="F114:K114"/>
    <mergeCell ref="A115:B115"/>
    <mergeCell ref="A117:B117"/>
    <mergeCell ref="F117:K117"/>
    <mergeCell ref="A118:B118"/>
    <mergeCell ref="F118:K118"/>
    <mergeCell ref="A119:B119"/>
    <mergeCell ref="F119:K119"/>
    <mergeCell ref="A120:B120"/>
  </mergeCells>
  <conditionalFormatting sqref="A2:H2">
    <cfRule type="cellIs" priority="2" operator="equal" aboveAverage="0" equalAverage="0" bottom="0" percent="0" rank="0" text="" dxfId="68">
      <formula>"High"</formula>
    </cfRule>
    <cfRule type="cellIs" priority="3" operator="equal" aboveAverage="0" equalAverage="0" bottom="0" percent="0" rank="0" text="" dxfId="69">
      <formula>"Substantial"</formula>
    </cfRule>
    <cfRule type="cellIs" priority="4" operator="equal" aboveAverage="0" equalAverage="0" bottom="0" percent="0" rank="0" text="" dxfId="70">
      <formula>"Moderate"</formula>
    </cfRule>
    <cfRule type="cellIs" priority="5" operator="equal" aboveAverage="0" equalAverage="0" bottom="0" percent="0" rank="0" text="" dxfId="71">
      <formula>"Low"</formula>
    </cfRule>
  </conditionalFormatting>
  <conditionalFormatting sqref="C1">
    <cfRule type="cellIs" priority="6" operator="equal" aboveAverage="0" equalAverage="0" bottom="0" percent="0" rank="0" text="" dxfId="72">
      <formula>"High"</formula>
    </cfRule>
    <cfRule type="cellIs" priority="7" operator="equal" aboveAverage="0" equalAverage="0" bottom="0" percent="0" rank="0" text="" dxfId="73">
      <formula>"Substantial"</formula>
    </cfRule>
    <cfRule type="cellIs" priority="8" operator="equal" aboveAverage="0" equalAverage="0" bottom="0" percent="0" rank="0" text="" dxfId="74">
      <formula>"Moderate"</formula>
    </cfRule>
    <cfRule type="cellIs" priority="9" operator="equal" aboveAverage="0" equalAverage="0" bottom="0" percent="0" rank="0" text="" dxfId="75">
      <formula>"Low"</formula>
    </cfRule>
  </conditionalFormatting>
  <conditionalFormatting sqref="F1">
    <cfRule type="cellIs" priority="10" operator="equal" aboveAverage="0" equalAverage="0" bottom="0" percent="0" rank="0" text="" dxfId="76">
      <formula>"High"</formula>
    </cfRule>
    <cfRule type="cellIs" priority="11" operator="equal" aboveAverage="0" equalAverage="0" bottom="0" percent="0" rank="0" text="" dxfId="77">
      <formula>"Substantial"</formula>
    </cfRule>
    <cfRule type="cellIs" priority="12" operator="equal" aboveAverage="0" equalAverage="0" bottom="0" percent="0" rank="0" text="" dxfId="78">
      <formula>"Moderate"</formula>
    </cfRule>
    <cfRule type="cellIs" priority="13" operator="equal" aboveAverage="0" equalAverage="0" bottom="0" percent="0" rank="0" text="" dxfId="79">
      <formula>"Low"</formula>
    </cfRule>
  </conditionalFormatting>
  <conditionalFormatting sqref="A26 A106 A92:K93 A107:K108 A118:B118 A119:J119 A113:J114 A109:J109 A99:J99 A73:J74 A62:K72 A95:K96 A100:K105 C106:K106 A110:K112 A115:K117 A120:K120 C26:K26 A3:K25 A27:K58 A75:K90 A94:J94">
    <cfRule type="cellIs" priority="14" operator="equal" aboveAverage="0" equalAverage="0" bottom="0" percent="0" rank="0" text="" dxfId="80">
      <formula>$N$6</formula>
    </cfRule>
    <cfRule type="cellIs" priority="15" operator="equal" aboveAverage="0" equalAverage="0" bottom="0" percent="0" rank="0" text="" dxfId="81">
      <formula>$N$5</formula>
    </cfRule>
    <cfRule type="cellIs" priority="16" operator="equal" aboveAverage="0" equalAverage="0" bottom="0" percent="0" rank="0" text="" dxfId="82">
      <formula>$N$4</formula>
    </cfRule>
    <cfRule type="cellIs" priority="17" operator="equal" aboveAverage="0" equalAverage="0" bottom="0" percent="0" rank="0" text="" dxfId="83">
      <formula>$N$3</formula>
    </cfRule>
  </conditionalFormatting>
  <conditionalFormatting sqref="A59:B61 D59:E61">
    <cfRule type="cellIs" priority="18" operator="equal" aboveAverage="0" equalAverage="0" bottom="0" percent="0" rank="0" text="" dxfId="84">
      <formula>$N$6</formula>
    </cfRule>
    <cfRule type="cellIs" priority="19" operator="equal" aboveAverage="0" equalAverage="0" bottom="0" percent="0" rank="0" text="" dxfId="85">
      <formula>$N$5</formula>
    </cfRule>
    <cfRule type="cellIs" priority="20" operator="equal" aboveAverage="0" equalAverage="0" bottom="0" percent="0" rank="0" text="" dxfId="86">
      <formula>$N$4</formula>
    </cfRule>
    <cfRule type="cellIs" priority="21" operator="equal" aboveAverage="0" equalAverage="0" bottom="0" percent="0" rank="0" text="" dxfId="87">
      <formula>$N$3</formula>
    </cfRule>
  </conditionalFormatting>
  <conditionalFormatting sqref="F59:K61">
    <cfRule type="cellIs" priority="22" operator="equal" aboveAverage="0" equalAverage="0" bottom="0" percent="0" rank="0" text="" dxfId="88">
      <formula>$N$6</formula>
    </cfRule>
    <cfRule type="cellIs" priority="23" operator="equal" aboveAverage="0" equalAverage="0" bottom="0" percent="0" rank="0" text="" dxfId="89">
      <formula>$N$5</formula>
    </cfRule>
    <cfRule type="cellIs" priority="24" operator="equal" aboveAverage="0" equalAverage="0" bottom="0" percent="0" rank="0" text="" dxfId="90">
      <formula>$N$4</formula>
    </cfRule>
    <cfRule type="cellIs" priority="25" operator="equal" aboveAverage="0" equalAverage="0" bottom="0" percent="0" rank="0" text="" dxfId="91">
      <formula>$N$3</formula>
    </cfRule>
  </conditionalFormatting>
  <conditionalFormatting sqref="A91 C91:I91 K91">
    <cfRule type="cellIs" priority="26" operator="equal" aboveAverage="0" equalAverage="0" bottom="0" percent="0" rank="0" text="" dxfId="92">
      <formula>$N$6</formula>
    </cfRule>
    <cfRule type="cellIs" priority="27" operator="equal" aboveAverage="0" equalAverage="0" bottom="0" percent="0" rank="0" text="" dxfId="93">
      <formula>$N$5</formula>
    </cfRule>
    <cfRule type="cellIs" priority="28" operator="equal" aboveAverage="0" equalAverage="0" bottom="0" percent="0" rank="0" text="" dxfId="94">
      <formula>$N$4</formula>
    </cfRule>
    <cfRule type="cellIs" priority="29" operator="equal" aboveAverage="0" equalAverage="0" bottom="0" percent="0" rank="0" text="" dxfId="95">
      <formula>$N$3</formula>
    </cfRule>
  </conditionalFormatting>
  <conditionalFormatting sqref="A97:K97 A98:J98">
    <cfRule type="cellIs" priority="30" operator="equal" aboveAverage="0" equalAverage="0" bottom="0" percent="0" rank="0" text="" dxfId="96">
      <formula>$N$6</formula>
    </cfRule>
    <cfRule type="cellIs" priority="31" operator="equal" aboveAverage="0" equalAverage="0" bottom="0" percent="0" rank="0" text="" dxfId="97">
      <formula>$N$5</formula>
    </cfRule>
    <cfRule type="cellIs" priority="32" operator="equal" aboveAverage="0" equalAverage="0" bottom="0" percent="0" rank="0" text="" dxfId="98">
      <formula>$N$4</formula>
    </cfRule>
    <cfRule type="cellIs" priority="33" operator="equal" aboveAverage="0" equalAverage="0" bottom="0" percent="0" rank="0" text="" dxfId="99">
      <formula>$N$3</formula>
    </cfRule>
  </conditionalFormatting>
  <conditionalFormatting sqref="C118:J118">
    <cfRule type="cellIs" priority="34" operator="equal" aboveAverage="0" equalAverage="0" bottom="0" percent="0" rank="0" text="" dxfId="100">
      <formula>$N$6</formula>
    </cfRule>
    <cfRule type="cellIs" priority="35" operator="equal" aboveAverage="0" equalAverage="0" bottom="0" percent="0" rank="0" text="" dxfId="101">
      <formula>$N$5</formula>
    </cfRule>
    <cfRule type="cellIs" priority="36" operator="equal" aboveAverage="0" equalAverage="0" bottom="0" percent="0" rank="0" text="" dxfId="102">
      <formula>$N$4</formula>
    </cfRule>
    <cfRule type="cellIs" priority="37" operator="equal" aboveAverage="0" equalAverage="0" bottom="0" percent="0" rank="0" text="" dxfId="103">
      <formula>$N$3</formula>
    </cfRule>
  </conditionalFormatting>
  <conditionalFormatting sqref="J91">
    <cfRule type="cellIs" priority="38" operator="equal" aboveAverage="0" equalAverage="0" bottom="0" percent="0" rank="0" text="" dxfId="104">
      <formula>$N$6</formula>
    </cfRule>
    <cfRule type="cellIs" priority="39" operator="equal" aboveAverage="0" equalAverage="0" bottom="0" percent="0" rank="0" text="" dxfId="105">
      <formula>$N$5</formula>
    </cfRule>
    <cfRule type="cellIs" priority="40" operator="equal" aboveAverage="0" equalAverage="0" bottom="0" percent="0" rank="0" text="" dxfId="106">
      <formula>$N$4</formula>
    </cfRule>
    <cfRule type="cellIs" priority="41" operator="equal" aboveAverage="0" equalAverage="0" bottom="0" percent="0" rank="0" text="" dxfId="107">
      <formula>$N$3</formula>
    </cfRule>
  </conditionalFormatting>
  <conditionalFormatting sqref="C59">
    <cfRule type="cellIs" priority="42" operator="equal" aboveAverage="0" equalAverage="0" bottom="0" percent="0" rank="0" text="" dxfId="108">
      <formula>$N$6</formula>
    </cfRule>
    <cfRule type="cellIs" priority="43" operator="equal" aboveAverage="0" equalAverage="0" bottom="0" percent="0" rank="0" text="" dxfId="109">
      <formula>$N$5</formula>
    </cfRule>
    <cfRule type="cellIs" priority="44" operator="equal" aboveAverage="0" equalAverage="0" bottom="0" percent="0" rank="0" text="" dxfId="110">
      <formula>$N$4</formula>
    </cfRule>
    <cfRule type="cellIs" priority="45" operator="equal" aboveAverage="0" equalAverage="0" bottom="0" percent="0" rank="0" text="" dxfId="111">
      <formula>$N$3</formula>
    </cfRule>
  </conditionalFormatting>
  <conditionalFormatting sqref="C60:C61">
    <cfRule type="cellIs" priority="46" operator="equal" aboveAverage="0" equalAverage="0" bottom="0" percent="0" rank="0" text="" dxfId="112">
      <formula>$N$6</formula>
    </cfRule>
    <cfRule type="cellIs" priority="47" operator="equal" aboveAverage="0" equalAverage="0" bottom="0" percent="0" rank="0" text="" dxfId="113">
      <formula>$N$5</formula>
    </cfRule>
    <cfRule type="cellIs" priority="48" operator="equal" aboveAverage="0" equalAverage="0" bottom="0" percent="0" rank="0" text="" dxfId="114">
      <formula>$N$4</formula>
    </cfRule>
    <cfRule type="cellIs" priority="49" operator="equal" aboveAverage="0" equalAverage="0" bottom="0" percent="0" rank="0" text="" dxfId="115">
      <formula>$N$3</formula>
    </cfRule>
  </conditionalFormatting>
  <dataValidations count="1">
    <dataValidation allowBlank="true" errorStyle="stop" operator="between" showDropDown="false" showErrorMessage="true" showInputMessage="true" sqref="D5:D9 I10 D12:D13 I14 D16 I17 D19:D20 I21 D24:D25 I26 D28:D31 I32 D34:D37 I38:I39 D41:D42 I43 D45:D48 I49 D51:D55 I56 D58:D61 I62 D64:D65 I66 D69:D70 I71 D73:D74 I75 D77:D79 I80 D82:D83 I84 D87:D90 I91 D93:D94 I95 D97:D99 I100 D103:D105 I106 D108:D109 I110 D112:D114 I115 D117:D119 I120" type="list">
      <formula1>$N$3:$N$7</formula1>
      <formula2>0</formula2>
    </dataValidation>
  </dataValidations>
  <printOptions headings="false" gridLines="false" gridLinesSet="true" horizontalCentered="false" verticalCentered="false"/>
  <pageMargins left="0.7" right="0.7" top="0.75" bottom="0.75" header="0.511811023622047" footer="0.511811023622047"/>
  <pageSetup paperSize="8" scale="100" fitToWidth="1" fitToHeight="0" pageOrder="downThenOver" orientation="landscape"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5"/>
  <sheetViews>
    <sheetView showFormulas="false" showGridLines="true" showRowColHeaders="true" showZeros="true" rightToLeft="false" tabSelected="false" showOutlineSymbols="true" defaultGridColor="true" view="normal" topLeftCell="A28" colorId="64" zoomScale="100" zoomScaleNormal="100" zoomScalePageLayoutView="115" workbookViewId="0">
      <selection pane="topLeft" activeCell="B20" activeCellId="0" sqref="B20"/>
    </sheetView>
  </sheetViews>
  <sheetFormatPr defaultColWidth="8.83203125" defaultRowHeight="12" zeroHeight="false" outlineLevelRow="0" outlineLevelCol="0"/>
  <cols>
    <col collapsed="false" customWidth="true" hidden="false" outlineLevel="0" max="1" min="1" style="1" width="12.82"/>
    <col collapsed="false" customWidth="true" hidden="false" outlineLevel="0" max="2" min="2" style="1" width="126"/>
    <col collapsed="false" customWidth="false" hidden="false" outlineLevel="0" max="3" min="3" style="1" width="8.82"/>
    <col collapsed="false" customWidth="true" hidden="false" outlineLevel="0" max="6" min="4" style="1" width="17.82"/>
    <col collapsed="false" customWidth="false" hidden="false" outlineLevel="0" max="1024" min="7" style="1" width="8.82"/>
  </cols>
  <sheetData>
    <row r="1" customFormat="false" ht="24" hidden="false" customHeight="true" outlineLevel="0" collapsed="false">
      <c r="A1" s="464" t="s">
        <v>198</v>
      </c>
      <c r="B1" s="464"/>
    </row>
    <row r="2" s="386" customFormat="true" ht="23.25" hidden="false" customHeight="true" outlineLevel="0" collapsed="false">
      <c r="A2" s="465" t="s">
        <v>199</v>
      </c>
      <c r="B2" s="465"/>
    </row>
    <row r="3" customFormat="false" ht="40.5" hidden="false" customHeight="true" outlineLevel="0" collapsed="false">
      <c r="A3" s="466" t="s">
        <v>200</v>
      </c>
      <c r="B3" s="467" t="s">
        <v>201</v>
      </c>
    </row>
    <row r="4" customFormat="false" ht="36" hidden="false" customHeight="true" outlineLevel="0" collapsed="false">
      <c r="A4" s="468" t="s">
        <v>202</v>
      </c>
      <c r="B4" s="469" t="s">
        <v>203</v>
      </c>
    </row>
    <row r="5" customFormat="false" ht="36" hidden="false" customHeight="true" outlineLevel="0" collapsed="false">
      <c r="A5" s="466" t="s">
        <v>204</v>
      </c>
      <c r="B5" s="470" t="s">
        <v>205</v>
      </c>
    </row>
    <row r="6" customFormat="false" ht="23.25" hidden="false" customHeight="true" outlineLevel="0" collapsed="false">
      <c r="A6" s="471" t="s">
        <v>206</v>
      </c>
      <c r="B6" s="471"/>
    </row>
    <row r="7" customFormat="false" ht="21.75" hidden="false" customHeight="true" outlineLevel="0" collapsed="false">
      <c r="A7" s="472" t="s">
        <v>207</v>
      </c>
      <c r="B7" s="473"/>
    </row>
    <row r="8" customFormat="false" ht="37.5" hidden="false" customHeight="true" outlineLevel="0" collapsed="false">
      <c r="A8" s="474" t="n">
        <v>1</v>
      </c>
      <c r="B8" s="467" t="s">
        <v>208</v>
      </c>
    </row>
    <row r="9" customFormat="false" ht="22.5" hidden="false" customHeight="true" outlineLevel="0" collapsed="false">
      <c r="A9" s="472" t="s">
        <v>209</v>
      </c>
      <c r="B9" s="475"/>
    </row>
    <row r="10" customFormat="false" ht="130.5" hidden="false" customHeight="true" outlineLevel="0" collapsed="false">
      <c r="A10" s="476" t="n">
        <f aca="false">+A8+1</f>
        <v>2</v>
      </c>
      <c r="B10" s="477" t="s">
        <v>210</v>
      </c>
    </row>
    <row r="11" customFormat="false" ht="27" hidden="false" customHeight="true" outlineLevel="0" collapsed="false">
      <c r="A11" s="476" t="n">
        <f aca="false">+A10+1</f>
        <v>3</v>
      </c>
      <c r="B11" s="477" t="s">
        <v>211</v>
      </c>
    </row>
    <row r="12" customFormat="false" ht="23.25" hidden="false" customHeight="true" outlineLevel="0" collapsed="false">
      <c r="A12" s="476" t="n">
        <f aca="false">+A11+1</f>
        <v>4</v>
      </c>
      <c r="B12" s="469" t="s">
        <v>212</v>
      </c>
    </row>
    <row r="13" customFormat="false" ht="128.25" hidden="false" customHeight="true" outlineLevel="0" collapsed="false">
      <c r="A13" s="476" t="n">
        <f aca="false">+A12+1</f>
        <v>5</v>
      </c>
      <c r="B13" s="469" t="s">
        <v>213</v>
      </c>
    </row>
    <row r="14" customFormat="false" ht="22.5" hidden="false" customHeight="true" outlineLevel="0" collapsed="false">
      <c r="A14" s="472" t="s">
        <v>214</v>
      </c>
      <c r="B14" s="473"/>
    </row>
    <row r="15" customFormat="false" ht="62.25" hidden="false" customHeight="true" outlineLevel="0" collapsed="false">
      <c r="A15" s="476" t="n">
        <f aca="false">+A13+1</f>
        <v>6</v>
      </c>
      <c r="B15" s="477" t="s">
        <v>215</v>
      </c>
    </row>
    <row r="16" customFormat="false" ht="23.25" hidden="false" customHeight="true" outlineLevel="0" collapsed="false">
      <c r="A16" s="476" t="n">
        <f aca="false">+A15+1</f>
        <v>7</v>
      </c>
      <c r="B16" s="469" t="s">
        <v>216</v>
      </c>
    </row>
    <row r="17" customFormat="false" ht="24.75" hidden="false" customHeight="true" outlineLevel="0" collapsed="false">
      <c r="A17" s="476" t="n">
        <f aca="false">+A16+1</f>
        <v>8</v>
      </c>
      <c r="B17" s="469" t="s">
        <v>217</v>
      </c>
    </row>
    <row r="18" customFormat="false" ht="24.75" hidden="false" customHeight="true" outlineLevel="0" collapsed="false">
      <c r="A18" s="476" t="n">
        <f aca="false">+A17+1</f>
        <v>9</v>
      </c>
      <c r="B18" s="477" t="s">
        <v>218</v>
      </c>
    </row>
    <row r="19" customFormat="false" ht="21.75" hidden="false" customHeight="true" outlineLevel="0" collapsed="false">
      <c r="A19" s="472" t="s">
        <v>207</v>
      </c>
      <c r="B19" s="473"/>
    </row>
    <row r="20" customFormat="false" ht="40.5" hidden="false" customHeight="true" outlineLevel="0" collapsed="false">
      <c r="A20" s="474" t="n">
        <f aca="false">+A18+1</f>
        <v>10</v>
      </c>
      <c r="B20" s="470" t="s">
        <v>219</v>
      </c>
    </row>
    <row r="21" customFormat="false" ht="52.5" hidden="false" customHeight="true" outlineLevel="0" collapsed="false">
      <c r="A21" s="478" t="s">
        <v>220</v>
      </c>
      <c r="B21" s="479" t="s">
        <v>221</v>
      </c>
      <c r="E21" s="15"/>
      <c r="F21" s="15"/>
    </row>
    <row r="24" customFormat="false" ht="17.25" hidden="false" customHeight="true" outlineLevel="0" collapsed="false">
      <c r="A24" s="480" t="s">
        <v>222</v>
      </c>
      <c r="B24" s="480" t="s">
        <v>223</v>
      </c>
    </row>
    <row r="25" customFormat="false" ht="12" hidden="false" customHeight="false" outlineLevel="0" collapsed="false">
      <c r="A25" s="481" t="s">
        <v>224</v>
      </c>
      <c r="B25" s="481" t="s">
        <v>225</v>
      </c>
    </row>
    <row r="26" customFormat="false" ht="12" hidden="false" customHeight="false" outlineLevel="0" collapsed="false">
      <c r="A26" s="481" t="s">
        <v>226</v>
      </c>
      <c r="B26" s="481" t="s">
        <v>225</v>
      </c>
    </row>
    <row r="27" customFormat="false" ht="12" hidden="false" customHeight="false" outlineLevel="0" collapsed="false">
      <c r="A27" s="481" t="s">
        <v>227</v>
      </c>
      <c r="B27" s="482" t="s">
        <v>228</v>
      </c>
    </row>
    <row r="28" customFormat="false" ht="34.5" hidden="false" customHeight="false" outlineLevel="0" collapsed="false">
      <c r="A28" s="483" t="n">
        <v>2.1</v>
      </c>
      <c r="B28" s="484" t="s">
        <v>229</v>
      </c>
    </row>
    <row r="29" customFormat="false" ht="12" hidden="false" customHeight="false" outlineLevel="0" collapsed="false">
      <c r="A29" s="485" t="s">
        <v>230</v>
      </c>
      <c r="B29" s="485" t="s">
        <v>231</v>
      </c>
    </row>
    <row r="30" customFormat="false" ht="12" hidden="false" customHeight="false" outlineLevel="0" collapsed="false">
      <c r="A30" s="485" t="s">
        <v>232</v>
      </c>
      <c r="B30" s="485" t="s">
        <v>233</v>
      </c>
    </row>
    <row r="31" customFormat="false" ht="22.5" hidden="false" customHeight="false" outlineLevel="0" collapsed="false">
      <c r="A31" s="486" t="s">
        <v>234</v>
      </c>
      <c r="B31" s="485" t="s">
        <v>235</v>
      </c>
    </row>
    <row r="32" customFormat="false" ht="12" hidden="false" customHeight="false" outlineLevel="0" collapsed="false">
      <c r="A32" s="487" t="s">
        <v>236</v>
      </c>
      <c r="B32" s="487" t="s">
        <v>237</v>
      </c>
    </row>
    <row r="33" customFormat="false" ht="22.5" hidden="false" customHeight="false" outlineLevel="0" collapsed="false">
      <c r="A33" s="488" t="n">
        <v>4</v>
      </c>
      <c r="B33" s="488" t="s">
        <v>238</v>
      </c>
    </row>
    <row r="34" customFormat="false" ht="12" hidden="false" customHeight="false" outlineLevel="0" collapsed="false">
      <c r="A34" s="489" t="s">
        <v>239</v>
      </c>
      <c r="B34" s="489" t="s">
        <v>240</v>
      </c>
    </row>
    <row r="35" customFormat="false" ht="12" hidden="false" customHeight="false" outlineLevel="0" collapsed="false">
      <c r="A35" s="489" t="s">
        <v>241</v>
      </c>
      <c r="B35" s="489" t="s">
        <v>242</v>
      </c>
    </row>
    <row r="36" customFormat="false" ht="12" hidden="false" customHeight="false" outlineLevel="0" collapsed="false">
      <c r="A36" s="489" t="s">
        <v>243</v>
      </c>
      <c r="B36" s="489" t="s">
        <v>244</v>
      </c>
    </row>
    <row r="37" customFormat="false" ht="34.5" hidden="false" customHeight="false" outlineLevel="0" collapsed="false">
      <c r="A37" s="489" t="s">
        <v>245</v>
      </c>
      <c r="B37" s="489" t="s">
        <v>246</v>
      </c>
    </row>
    <row r="38" customFormat="false" ht="22.5" hidden="false" customHeight="false" outlineLevel="0" collapsed="false">
      <c r="A38" s="489" t="s">
        <v>247</v>
      </c>
      <c r="B38" s="489" t="s">
        <v>248</v>
      </c>
    </row>
    <row r="39" customFormat="false" ht="12" hidden="false" customHeight="false" outlineLevel="0" collapsed="false">
      <c r="A39" s="489" t="s">
        <v>249</v>
      </c>
      <c r="B39" s="489" t="s">
        <v>250</v>
      </c>
    </row>
    <row r="40" customFormat="false" ht="12" hidden="false" customHeight="false" outlineLevel="0" collapsed="false">
      <c r="A40" s="490" t="s">
        <v>251</v>
      </c>
      <c r="B40" s="490" t="s">
        <v>252</v>
      </c>
    </row>
    <row r="41" customFormat="false" ht="12" hidden="false" customHeight="false" outlineLevel="0" collapsed="false">
      <c r="A41" s="491" t="s">
        <v>253</v>
      </c>
      <c r="B41" s="491" t="s">
        <v>254</v>
      </c>
    </row>
    <row r="42" customFormat="false" ht="12" hidden="false" customHeight="false" outlineLevel="0" collapsed="false">
      <c r="A42" s="491" t="s">
        <v>255</v>
      </c>
      <c r="B42" s="491" t="s">
        <v>256</v>
      </c>
    </row>
    <row r="43" customFormat="false" ht="12" hidden="false" customHeight="false" outlineLevel="0" collapsed="false">
      <c r="A43" s="491" t="s">
        <v>257</v>
      </c>
      <c r="B43" s="491" t="s">
        <v>258</v>
      </c>
    </row>
    <row r="44" customFormat="false" ht="12" hidden="false" customHeight="false" outlineLevel="0" collapsed="false">
      <c r="A44" s="492" t="s">
        <v>259</v>
      </c>
      <c r="B44" s="492" t="s">
        <v>260</v>
      </c>
    </row>
    <row r="45" customFormat="false" ht="12" hidden="false" customHeight="false" outlineLevel="0" collapsed="false">
      <c r="A45" s="492" t="s">
        <v>261</v>
      </c>
      <c r="B45" s="493" t="s">
        <v>262</v>
      </c>
    </row>
    <row r="46" customFormat="false" ht="12" hidden="false" customHeight="false" outlineLevel="0" collapsed="false">
      <c r="A46" s="493" t="s">
        <v>263</v>
      </c>
      <c r="B46" s="493" t="s">
        <v>264</v>
      </c>
    </row>
    <row r="47" customFormat="false" ht="12" hidden="false" customHeight="false" outlineLevel="0" collapsed="false">
      <c r="A47" s="493" t="s">
        <v>265</v>
      </c>
      <c r="B47" s="493" t="s">
        <v>266</v>
      </c>
    </row>
    <row r="48" customFormat="false" ht="12.75" hidden="false" customHeight="false" outlineLevel="0" collapsed="false">
      <c r="A48" s="494"/>
      <c r="B48" s="494"/>
      <c r="C48" s="15"/>
    </row>
    <row r="49" customFormat="false" ht="27.75" hidden="false" customHeight="true" outlineLevel="0" collapsed="false">
      <c r="A49" s="495"/>
      <c r="B49" s="496"/>
      <c r="D49" s="497"/>
      <c r="E49" s="498" t="s">
        <v>267</v>
      </c>
      <c r="F49" s="499" t="s">
        <v>268</v>
      </c>
    </row>
    <row r="50" customFormat="false" ht="45" hidden="false" customHeight="true" outlineLevel="0" collapsed="false">
      <c r="A50" s="495"/>
      <c r="B50" s="496" t="s">
        <v>269</v>
      </c>
      <c r="C50" s="16"/>
      <c r="D50" s="500" t="s">
        <v>270</v>
      </c>
      <c r="E50" s="501" t="s">
        <v>271</v>
      </c>
      <c r="F50" s="502" t="s">
        <v>272</v>
      </c>
    </row>
    <row r="51" customFormat="false" ht="21.75" hidden="false" customHeight="true" outlineLevel="0" collapsed="false">
      <c r="A51" s="495"/>
      <c r="B51" s="496"/>
      <c r="C51" s="16"/>
      <c r="D51" s="503" t="s">
        <v>34</v>
      </c>
      <c r="E51" s="504" t="n">
        <v>4</v>
      </c>
      <c r="F51" s="505" t="s">
        <v>273</v>
      </c>
    </row>
    <row r="52" customFormat="false" ht="21.75" hidden="false" customHeight="true" outlineLevel="0" collapsed="false">
      <c r="A52" s="495"/>
      <c r="B52" s="496"/>
      <c r="C52" s="16"/>
      <c r="D52" s="506" t="s">
        <v>43</v>
      </c>
      <c r="E52" s="507" t="n">
        <v>3</v>
      </c>
      <c r="F52" s="508" t="s">
        <v>274</v>
      </c>
    </row>
    <row r="53" customFormat="false" ht="21.75" hidden="false" customHeight="true" outlineLevel="0" collapsed="false">
      <c r="A53" s="495"/>
      <c r="B53" s="496"/>
      <c r="C53" s="16"/>
      <c r="D53" s="509" t="s">
        <v>47</v>
      </c>
      <c r="E53" s="507" t="n">
        <v>2</v>
      </c>
      <c r="F53" s="508" t="s">
        <v>275</v>
      </c>
    </row>
    <row r="54" customFormat="false" ht="21.75" hidden="false" customHeight="true" outlineLevel="0" collapsed="false">
      <c r="A54" s="495"/>
      <c r="B54" s="496"/>
      <c r="C54" s="16"/>
      <c r="D54" s="510" t="s">
        <v>50</v>
      </c>
      <c r="E54" s="507" t="n">
        <v>1</v>
      </c>
      <c r="F54" s="508" t="s">
        <v>276</v>
      </c>
    </row>
    <row r="55" customFormat="false" ht="21.75" hidden="false" customHeight="true" outlineLevel="0" collapsed="false">
      <c r="A55" s="495"/>
      <c r="B55" s="496"/>
      <c r="C55" s="16"/>
      <c r="D55" s="511" t="s">
        <v>53</v>
      </c>
      <c r="E55" s="512" t="s">
        <v>277</v>
      </c>
      <c r="F55" s="513" t="s">
        <v>277</v>
      </c>
    </row>
  </sheetData>
  <sheetProtection sheet="true" password="cc15" objects="true" scenarios="true" formatRows="false"/>
  <mergeCells count="3">
    <mergeCell ref="A1:B1"/>
    <mergeCell ref="A2:B2"/>
    <mergeCell ref="A6:B6"/>
  </mergeCells>
  <conditionalFormatting sqref="A25:B26 B40">
    <cfRule type="cellIs" priority="2" operator="equal" aboveAverage="0" equalAverage="0" bottom="0" percent="0" rank="0" text="" dxfId="116">
      <formula>$N$6</formula>
    </cfRule>
    <cfRule type="cellIs" priority="3" operator="equal" aboveAverage="0" equalAverage="0" bottom="0" percent="0" rank="0" text="" dxfId="117">
      <formula>#ref!</formula>
    </cfRule>
    <cfRule type="cellIs" priority="4" operator="equal" aboveAverage="0" equalAverage="0" bottom="0" percent="0" rank="0" text="" dxfId="118">
      <formula>$N$4</formula>
    </cfRule>
    <cfRule type="cellIs" priority="5" operator="equal" aboveAverage="0" equalAverage="0" bottom="0" percent="0" rank="0" text="" dxfId="119">
      <formula>$N$3</formula>
    </cfRule>
  </conditionalFormatting>
  <conditionalFormatting sqref="A27">
    <cfRule type="cellIs" priority="6" operator="equal" aboveAverage="0" equalAverage="0" bottom="0" percent="0" rank="0" text="" dxfId="120">
      <formula>$N$6</formula>
    </cfRule>
    <cfRule type="cellIs" priority="7" operator="equal" aboveAverage="0" equalAverage="0" bottom="0" percent="0" rank="0" text="" dxfId="121">
      <formula>#ref!</formula>
    </cfRule>
    <cfRule type="cellIs" priority="8" operator="equal" aboveAverage="0" equalAverage="0" bottom="0" percent="0" rank="0" text="" dxfId="122">
      <formula>$N$4</formula>
    </cfRule>
    <cfRule type="cellIs" priority="9" operator="equal" aboveAverage="0" equalAverage="0" bottom="0" percent="0" rank="0" text="" dxfId="123">
      <formula>$N$3</formula>
    </cfRule>
  </conditionalFormatting>
  <conditionalFormatting sqref="A28">
    <cfRule type="cellIs" priority="10" operator="equal" aboveAverage="0" equalAverage="0" bottom="0" percent="0" rank="0" text="" dxfId="124">
      <formula>$N$6</formula>
    </cfRule>
    <cfRule type="cellIs" priority="11" operator="equal" aboveAverage="0" equalAverage="0" bottom="0" percent="0" rank="0" text="" dxfId="125">
      <formula>#ref!</formula>
    </cfRule>
    <cfRule type="cellIs" priority="12" operator="equal" aboveAverage="0" equalAverage="0" bottom="0" percent="0" rank="0" text="" dxfId="126">
      <formula>$N$4</formula>
    </cfRule>
    <cfRule type="cellIs" priority="13" operator="equal" aboveAverage="0" equalAverage="0" bottom="0" percent="0" rank="0" text="" dxfId="127">
      <formula>$N$3</formula>
    </cfRule>
  </conditionalFormatting>
  <conditionalFormatting sqref="A32:B32">
    <cfRule type="cellIs" priority="14" operator="equal" aboveAverage="0" equalAverage="0" bottom="0" percent="0" rank="0" text="" dxfId="128">
      <formula>$N$6</formula>
    </cfRule>
    <cfRule type="cellIs" priority="15" operator="equal" aboveAverage="0" equalAverage="0" bottom="0" percent="0" rank="0" text="" dxfId="129">
      <formula>#ref!</formula>
    </cfRule>
    <cfRule type="cellIs" priority="16" operator="equal" aboveAverage="0" equalAverage="0" bottom="0" percent="0" rank="0" text="" dxfId="130">
      <formula>$N$4</formula>
    </cfRule>
    <cfRule type="cellIs" priority="17" operator="equal" aboveAverage="0" equalAverage="0" bottom="0" percent="0" rank="0" text="" dxfId="131">
      <formula>$N$3</formula>
    </cfRule>
  </conditionalFormatting>
  <conditionalFormatting sqref="A35:B35">
    <cfRule type="cellIs" priority="18" operator="equal" aboveAverage="0" equalAverage="0" bottom="0" percent="0" rank="0" text="" dxfId="132">
      <formula>$N$6</formula>
    </cfRule>
    <cfRule type="cellIs" priority="19" operator="equal" aboveAverage="0" equalAverage="0" bottom="0" percent="0" rank="0" text="" dxfId="133">
      <formula>#ref!</formula>
    </cfRule>
    <cfRule type="cellIs" priority="20" operator="equal" aboveAverage="0" equalAverage="0" bottom="0" percent="0" rank="0" text="" dxfId="134">
      <formula>$N$4</formula>
    </cfRule>
    <cfRule type="cellIs" priority="21" operator="equal" aboveAverage="0" equalAverage="0" bottom="0" percent="0" rank="0" text="" dxfId="135">
      <formula>$N$3</formula>
    </cfRule>
  </conditionalFormatting>
  <conditionalFormatting sqref="A33:B33">
    <cfRule type="cellIs" priority="22" operator="equal" aboveAverage="0" equalAverage="0" bottom="0" percent="0" rank="0" text="" dxfId="136">
      <formula>$N$6</formula>
    </cfRule>
    <cfRule type="cellIs" priority="23" operator="equal" aboveAverage="0" equalAverage="0" bottom="0" percent="0" rank="0" text="" dxfId="137">
      <formula>#ref!</formula>
    </cfRule>
    <cfRule type="cellIs" priority="24" operator="equal" aboveAverage="0" equalAverage="0" bottom="0" percent="0" rank="0" text="" dxfId="138">
      <formula>$N$4</formula>
    </cfRule>
    <cfRule type="cellIs" priority="25" operator="equal" aboveAverage="0" equalAverage="0" bottom="0" percent="0" rank="0" text="" dxfId="139">
      <formula>$N$3</formula>
    </cfRule>
  </conditionalFormatting>
  <conditionalFormatting sqref="A34:B34">
    <cfRule type="cellIs" priority="26" operator="equal" aboveAverage="0" equalAverage="0" bottom="0" percent="0" rank="0" text="" dxfId="140">
      <formula>$N$6</formula>
    </cfRule>
    <cfRule type="cellIs" priority="27" operator="equal" aboveAverage="0" equalAverage="0" bottom="0" percent="0" rank="0" text="" dxfId="141">
      <formula>#ref!</formula>
    </cfRule>
    <cfRule type="cellIs" priority="28" operator="equal" aboveAverage="0" equalAverage="0" bottom="0" percent="0" rank="0" text="" dxfId="142">
      <formula>$N$4</formula>
    </cfRule>
    <cfRule type="cellIs" priority="29" operator="equal" aboveAverage="0" equalAverage="0" bottom="0" percent="0" rank="0" text="" dxfId="143">
      <formula>$N$3</formula>
    </cfRule>
  </conditionalFormatting>
  <conditionalFormatting sqref="A36:B36">
    <cfRule type="cellIs" priority="30" operator="equal" aboveAverage="0" equalAverage="0" bottom="0" percent="0" rank="0" text="" dxfId="144">
      <formula>$N$6</formula>
    </cfRule>
    <cfRule type="cellIs" priority="31" operator="equal" aboveAverage="0" equalAverage="0" bottom="0" percent="0" rank="0" text="" dxfId="145">
      <formula>#ref!</formula>
    </cfRule>
    <cfRule type="cellIs" priority="32" operator="equal" aboveAverage="0" equalAverage="0" bottom="0" percent="0" rank="0" text="" dxfId="146">
      <formula>$N$4</formula>
    </cfRule>
    <cfRule type="cellIs" priority="33" operator="equal" aboveAverage="0" equalAverage="0" bottom="0" percent="0" rank="0" text="" dxfId="147">
      <formula>$N$3</formula>
    </cfRule>
  </conditionalFormatting>
  <conditionalFormatting sqref="A37:B37">
    <cfRule type="cellIs" priority="34" operator="equal" aboveAverage="0" equalAverage="0" bottom="0" percent="0" rank="0" text="" dxfId="148">
      <formula>$N$6</formula>
    </cfRule>
    <cfRule type="cellIs" priority="35" operator="equal" aboveAverage="0" equalAverage="0" bottom="0" percent="0" rank="0" text="" dxfId="149">
      <formula>#ref!</formula>
    </cfRule>
    <cfRule type="cellIs" priority="36" operator="equal" aboveAverage="0" equalAverage="0" bottom="0" percent="0" rank="0" text="" dxfId="150">
      <formula>$N$4</formula>
    </cfRule>
    <cfRule type="cellIs" priority="37" operator="equal" aboveAverage="0" equalAverage="0" bottom="0" percent="0" rank="0" text="" dxfId="151">
      <formula>$N$3</formula>
    </cfRule>
  </conditionalFormatting>
  <conditionalFormatting sqref="A38:B38">
    <cfRule type="cellIs" priority="38" operator="equal" aboveAverage="0" equalAverage="0" bottom="0" percent="0" rank="0" text="" dxfId="152">
      <formula>$N$6</formula>
    </cfRule>
    <cfRule type="cellIs" priority="39" operator="equal" aboveAverage="0" equalAverage="0" bottom="0" percent="0" rank="0" text="" dxfId="153">
      <formula>#ref!</formula>
    </cfRule>
    <cfRule type="cellIs" priority="40" operator="equal" aboveAverage="0" equalAverage="0" bottom="0" percent="0" rank="0" text="" dxfId="154">
      <formula>$N$4</formula>
    </cfRule>
    <cfRule type="cellIs" priority="41" operator="equal" aboveAverage="0" equalAverage="0" bottom="0" percent="0" rank="0" text="" dxfId="155">
      <formula>$N$3</formula>
    </cfRule>
  </conditionalFormatting>
  <conditionalFormatting sqref="A39:B39">
    <cfRule type="cellIs" priority="42" operator="equal" aboveAverage="0" equalAverage="0" bottom="0" percent="0" rank="0" text="" dxfId="156">
      <formula>$N$6</formula>
    </cfRule>
    <cfRule type="cellIs" priority="43" operator="equal" aboveAverage="0" equalAverage="0" bottom="0" percent="0" rank="0" text="" dxfId="157">
      <formula>#ref!</formula>
    </cfRule>
    <cfRule type="cellIs" priority="44" operator="equal" aboveAverage="0" equalAverage="0" bottom="0" percent="0" rank="0" text="" dxfId="158">
      <formula>$N$4</formula>
    </cfRule>
    <cfRule type="cellIs" priority="45" operator="equal" aboveAverage="0" equalAverage="0" bottom="0" percent="0" rank="0" text="" dxfId="159">
      <formula>$N$3</formula>
    </cfRule>
  </conditionalFormatting>
  <conditionalFormatting sqref="A44">
    <cfRule type="cellIs" priority="46" operator="equal" aboveAverage="0" equalAverage="0" bottom="0" percent="0" rank="0" text="" dxfId="160">
      <formula>$N$6</formula>
    </cfRule>
    <cfRule type="cellIs" priority="47" operator="equal" aboveAverage="0" equalAverage="0" bottom="0" percent="0" rank="0" text="" dxfId="161">
      <formula>#ref!</formula>
    </cfRule>
    <cfRule type="cellIs" priority="48" operator="equal" aboveAverage="0" equalAverage="0" bottom="0" percent="0" rank="0" text="" dxfId="162">
      <formula>$N$4</formula>
    </cfRule>
    <cfRule type="cellIs" priority="49" operator="equal" aboveAverage="0" equalAverage="0" bottom="0" percent="0" rank="0" text="" dxfId="163">
      <formula>$N$3</formula>
    </cfRule>
  </conditionalFormatting>
  <conditionalFormatting sqref="B44">
    <cfRule type="cellIs" priority="50" operator="equal" aboveAverage="0" equalAverage="0" bottom="0" percent="0" rank="0" text="" dxfId="164">
      <formula>$N$6</formula>
    </cfRule>
    <cfRule type="cellIs" priority="51" operator="equal" aboveAverage="0" equalAverage="0" bottom="0" percent="0" rank="0" text="" dxfId="165">
      <formula>#ref!</formula>
    </cfRule>
    <cfRule type="cellIs" priority="52" operator="equal" aboveAverage="0" equalAverage="0" bottom="0" percent="0" rank="0" text="" dxfId="166">
      <formula>$N$4</formula>
    </cfRule>
    <cfRule type="cellIs" priority="53" operator="equal" aboveAverage="0" equalAverage="0" bottom="0" percent="0" rank="0" text="" dxfId="167">
      <formula>$N$3</formula>
    </cfRule>
  </conditionalFormatting>
  <conditionalFormatting sqref="A45">
    <cfRule type="cellIs" priority="54" operator="equal" aboveAverage="0" equalAverage="0" bottom="0" percent="0" rank="0" text="" dxfId="168">
      <formula>$N$6</formula>
    </cfRule>
    <cfRule type="cellIs" priority="55" operator="equal" aboveAverage="0" equalAverage="0" bottom="0" percent="0" rank="0" text="" dxfId="169">
      <formula>#ref!</formula>
    </cfRule>
    <cfRule type="cellIs" priority="56" operator="equal" aboveAverage="0" equalAverage="0" bottom="0" percent="0" rank="0" text="" dxfId="170">
      <formula>$N$4</formula>
    </cfRule>
    <cfRule type="cellIs" priority="57" operator="equal" aboveAverage="0" equalAverage="0" bottom="0" percent="0" rank="0" text="" dxfId="171">
      <formula>$N$3</formula>
    </cfRule>
  </conditionalFormatting>
  <conditionalFormatting sqref="A40">
    <cfRule type="cellIs" priority="58" operator="equal" aboveAverage="0" equalAverage="0" bottom="0" percent="0" rank="0" text="" dxfId="172">
      <formula>$N$6</formula>
    </cfRule>
    <cfRule type="cellIs" priority="59" operator="equal" aboveAverage="0" equalAverage="0" bottom="0" percent="0" rank="0" text="" dxfId="173">
      <formula>#ref!</formula>
    </cfRule>
    <cfRule type="cellIs" priority="60" operator="equal" aboveAverage="0" equalAverage="0" bottom="0" percent="0" rank="0" text="" dxfId="174">
      <formula>$N$4</formula>
    </cfRule>
    <cfRule type="cellIs" priority="61" operator="equal" aboveAverage="0" equalAverage="0" bottom="0" percent="0" rank="0" text="" dxfId="175">
      <formula>$N$3</formula>
    </cfRule>
  </conditionalFormatting>
  <printOptions headings="false" gridLines="false" gridLinesSet="true" horizontalCentered="false" verticalCentered="false"/>
  <pageMargins left="0.75" right="0.75" top="1" bottom="1" header="0.511811023622047" footer="0.511811023622047"/>
  <pageSetup paperSize="9" scale="95" fitToWidth="1" fitToHeight="1" pageOrder="downThenOver" orientation="landscape" blackAndWhite="false" draft="false" cellComments="none" horizontalDpi="300" verticalDpi="300" copies="1"/>
  <headerFooter differentFirst="false" differentOddEven="false">
    <oddHeader/>
    <oddFooter/>
  </headerFooter>
  <rowBreaks count="1" manualBreakCount="1">
    <brk id="24" man="true" max="16383" min="0"/>
  </rowBreaks>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ublishingExpirationDate xmlns="http://schemas.microsoft.com/sharepoint/v3" xsi:nil="true"/>
    <PublishingStartDate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CA2A9247B253747B25D6529A116ACA7" ma:contentTypeVersion="1" ma:contentTypeDescription="Create a new document." ma:contentTypeScope="" ma:versionID="ce64260c4de65b389c95145d8ac6abee">
  <xsd:schema xmlns:xsd="http://www.w3.org/2001/XMLSchema" xmlns:xs="http://www.w3.org/2001/XMLSchema" xmlns:p="http://schemas.microsoft.com/office/2006/metadata/properties" xmlns:ns1="http://schemas.microsoft.com/sharepoint/v3" targetNamespace="http://schemas.microsoft.com/office/2006/metadata/properties" ma:root="true" ma:fieldsID="a447206dab0015f8b9f8924535193e8c"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 ma:hidden="true" ma:internalName="PublishingStartDate">
      <xsd:simpleType>
        <xsd:restriction base="dms:Unknown"/>
      </xsd:simpleType>
    </xsd:element>
    <xsd:element name="PublishingExpirationDate" ma:index="9" nillable="true" ma:displayName="Scheduling End Date" ma:description="" ma:hidden="tru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05C8FF2-37EA-4042-A6CB-7136DC3E3313}">
  <ds:schemaRefs>
    <ds:schemaRef ds:uri="http://schemas.microsoft.com/sharepoint/v3/contenttype/forms"/>
  </ds:schemaRefs>
</ds:datastoreItem>
</file>

<file path=customXml/itemProps2.xml><?xml version="1.0" encoding="utf-8"?>
<ds:datastoreItem xmlns:ds="http://schemas.openxmlformats.org/officeDocument/2006/customXml" ds:itemID="{AD789124-D42E-41EA-9C34-CFE157928930}">
  <ds:schemaRef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microsoft.com/sharepoint/v3"/>
    <ds:schemaRef ds:uri="http://purl.org/dc/terms/"/>
    <ds:schemaRef ds:uri="http://www.w3.org/XML/1998/namespace"/>
    <ds:schemaRef ds:uri="http://purl.org/dc/dcmitype/"/>
  </ds:schemaRefs>
</ds:datastoreItem>
</file>

<file path=customXml/itemProps3.xml><?xml version="1.0" encoding="utf-8"?>
<ds:datastoreItem xmlns:ds="http://schemas.openxmlformats.org/officeDocument/2006/customXml" ds:itemID="{3990A9CF-0A02-4A06-8094-BA9C8369885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
  <TotalTime>0</TotalTime>
  <Application>LibreOffice/7.3.7.2$Linux_X86_64 LibreOffice_project/30$Build-2</Application>
  <AppVersion>15.0000</AppVersion>
  <Company>European Commission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2012-01-04T16:00:22Z</dcterms:created>
  <dc:creator>PF</dc:creator>
  <dc:description/>
  <dc:language>fr-FR</dc:language>
  <cp:lastModifiedBy/>
  <cp:lastPrinted>2015-09-16T12:49:58Z</cp:lastPrinted>
  <dcterms:modified xsi:type="dcterms:W3CDTF">2023-08-08T16:44:29Z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0x0101005CA2A9247B253747B25D6529A116ACA7</vt:lpwstr>
  </property>
</Properties>
</file>