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280" yWindow="3560" windowWidth="23560" windowHeight="14840" tabRatio="500" activeTab="2"/>
  </bookViews>
  <sheets>
    <sheet name="Sheet1" sheetId="1" r:id="rId1"/>
    <sheet name="Sheet2" sheetId="2" r:id="rId2"/>
    <sheet name="Custom Filenames" sheetId="3" r:id="rId3"/>
  </sheets>
  <definedNames>
    <definedName name="ECS" localSheetId="0">Sheet1!$A$1:$A$29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3" l="1"/>
  <c r="F37" i="3"/>
  <c r="E37" i="3"/>
  <c r="E38" i="3"/>
  <c r="F36" i="3"/>
  <c r="F35" i="3"/>
  <c r="E36" i="3"/>
  <c r="E35" i="3"/>
  <c r="F30" i="3"/>
  <c r="F29" i="3"/>
  <c r="F28" i="3"/>
  <c r="F27" i="3"/>
  <c r="F26" i="3"/>
  <c r="F25" i="3"/>
  <c r="F24" i="3"/>
  <c r="F23" i="3"/>
  <c r="E24" i="3"/>
  <c r="E25" i="3"/>
  <c r="E26" i="3"/>
  <c r="E27" i="3"/>
  <c r="E28" i="3"/>
  <c r="E29" i="3"/>
  <c r="E30" i="3"/>
  <c r="E23" i="3"/>
  <c r="E34" i="3"/>
  <c r="E32" i="3"/>
  <c r="F32" i="3"/>
  <c r="E33" i="3"/>
  <c r="F33" i="3"/>
  <c r="F34" i="3"/>
  <c r="F31" i="3"/>
  <c r="E31" i="3"/>
  <c r="F55" i="3"/>
  <c r="E55" i="3"/>
  <c r="F54" i="3"/>
  <c r="E54" i="3"/>
  <c r="F53" i="3"/>
  <c r="E53" i="3"/>
  <c r="F52" i="3"/>
  <c r="E52" i="3"/>
  <c r="F51" i="3"/>
  <c r="E51" i="3"/>
  <c r="F48" i="3"/>
  <c r="E48" i="3"/>
  <c r="F47" i="3"/>
  <c r="E47" i="3"/>
  <c r="F46" i="3"/>
  <c r="E46" i="3"/>
  <c r="F45" i="3"/>
  <c r="E45" i="3"/>
  <c r="F44" i="3"/>
  <c r="E44" i="3"/>
  <c r="E43" i="3"/>
  <c r="F43" i="3"/>
  <c r="E42" i="3"/>
  <c r="F42" i="3"/>
  <c r="F41" i="3"/>
  <c r="E41" i="3"/>
  <c r="F50" i="3"/>
  <c r="F39" i="3"/>
  <c r="F40" i="3"/>
  <c r="F49" i="3"/>
  <c r="E49" i="3"/>
  <c r="E50" i="3"/>
  <c r="E39" i="3"/>
  <c r="E40" i="3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4" i="2"/>
  <c r="A41" i="2"/>
  <c r="A42" i="2"/>
  <c r="G13" i="1"/>
</calcChain>
</file>

<file path=xl/connections.xml><?xml version="1.0" encoding="utf-8"?>
<connections xmlns="http://schemas.openxmlformats.org/spreadsheetml/2006/main">
  <connection id="1" name="ECS.ret" type="6" refreshedVersion="0" background="1" saveData="1">
    <textPr fileType="mac" sourceFile="Macintosh HD:Users:nick:Documents:MATLAB:Data Review:ORB-2:process:ECS.ret" tab="0">
      <textFields>
        <textField/>
      </textFields>
    </textPr>
  </connection>
</connections>
</file>

<file path=xl/sharedStrings.xml><?xml version="1.0" encoding="utf-8"?>
<sst xmlns="http://schemas.openxmlformats.org/spreadsheetml/2006/main" count="659" uniqueCount="199">
  <si>
    <t>#</t>
  </si>
  <si>
    <t># Retrieval Parameter File</t>
  </si>
  <si>
    <t>#    generated by Retriever on &lt;Tue Jul 22 22:50:51 2014&gt;.</t>
  </si>
  <si>
    <t>#    generated by Retriever version &lt;$Id: Retriever_impl.cc,v 1.21 2013/07/16 19:34:46 bernhasc Exp $&gt;.</t>
  </si>
  <si>
    <t>#    generated for &lt;ops1&gt;.</t>
  </si>
  <si>
    <t>RetrievalType PROCESSED</t>
  </si>
  <si>
    <t>StartTime 2014/193/13:03:30.444</t>
  </si>
  <si>
    <t>StopTime 2014/194/21:54:20.593</t>
  </si>
  <si>
    <t>OutputFile /var/local/home/ops1/Desktop/ORB-2/ECS</t>
  </si>
  <si>
    <t xml:space="preserve">Meas </t>
  </si>
  <si>
    <t>AIR FM-0001 Flow Meter  Mon</t>
  </si>
  <si>
    <t>AIR FM-0002 Flow Meter  Mon</t>
  </si>
  <si>
    <t>AIR FM-0003 Flow Meter  Mon</t>
  </si>
  <si>
    <t>C1ECU Fan Speed Setpoint</t>
  </si>
  <si>
    <t>C1ECU Main Airflow Sensor  Mon</t>
  </si>
  <si>
    <t>C1ECU Main Dewpoint Sensor  Mon</t>
  </si>
  <si>
    <t>C1ECU Main Temp Sensor  Mon</t>
  </si>
  <si>
    <t>C1ECU Post-Cooler Heater Setpoint</t>
  </si>
  <si>
    <t>C2ECU Fan Speed Setpoint</t>
  </si>
  <si>
    <t>C2ECU Main Airflow Sensor  Mon</t>
  </si>
  <si>
    <t>C2ECU Main Dewpoint Sensor  Mon</t>
  </si>
  <si>
    <t>C2ECU Main Temp Sensor  Mon</t>
  </si>
  <si>
    <t>C2ECU Post-Cooler Heater Setpoint</t>
  </si>
  <si>
    <t>PLECU Main Airflow Sensor  Mon</t>
  </si>
  <si>
    <t>PLECU Main Humidity Sensor  Mon</t>
  </si>
  <si>
    <t>PLECU Main Temp Sensor  Mon</t>
  </si>
  <si>
    <t>PLECU Payload Heater Setpoint</t>
  </si>
  <si>
    <t>ANALOG_TYPE</t>
  </si>
  <si>
    <t>NORMAL</t>
  </si>
  <si>
    <t>ALL_VALUES</t>
  </si>
  <si>
    <t>UNSIGNED_INT_TYPE</t>
  </si>
  <si>
    <t>egrep</t>
  </si>
  <si>
    <t>--</t>
  </si>
  <si>
    <t>&gt;</t>
  </si>
  <si>
    <t>3903.delim</t>
  </si>
  <si>
    <t>"</t>
  </si>
  <si>
    <t xml:space="preserve"> </t>
  </si>
  <si>
    <t xml:space="preserve"> &gt; </t>
  </si>
  <si>
    <t>"$2"</t>
  </si>
  <si>
    <t>.delim</t>
  </si>
  <si>
    <t>C2ECU-Airflow-Setpoint</t>
  </si>
  <si>
    <t>C1ECU-Airflow-Setpoint</t>
  </si>
  <si>
    <t>$1</t>
  </si>
  <si>
    <t>AIR</t>
  </si>
  <si>
    <t>C1ECU</t>
  </si>
  <si>
    <t>Airflow</t>
  </si>
  <si>
    <t>Dewpoint</t>
  </si>
  <si>
    <t>Temp</t>
  </si>
  <si>
    <t>Heater</t>
  </si>
  <si>
    <t>Setpoint</t>
  </si>
  <si>
    <t>C2ECU</t>
  </si>
  <si>
    <t>PLECU</t>
  </si>
  <si>
    <t>Humidity</t>
  </si>
  <si>
    <t>C2ECU-Airflow</t>
  </si>
  <si>
    <t>C2ECU-Dewpoint</t>
  </si>
  <si>
    <t>C2ECU-Temp</t>
  </si>
  <si>
    <t>C2ECU-Temp-Setpoint</t>
  </si>
  <si>
    <t>PLECU-Airflow</t>
  </si>
  <si>
    <t>PLECU-Humidity</t>
  </si>
  <si>
    <t>PLECU-Temp</t>
  </si>
  <si>
    <t>PLECU-Temp-Setpoint</t>
  </si>
  <si>
    <t>C1ECU-Airflow</t>
  </si>
  <si>
    <t>C1ECU-Dewpoint</t>
  </si>
  <si>
    <t>C1ECU-Temp</t>
  </si>
  <si>
    <t>C1ECU-Temp-Setpoint</t>
  </si>
  <si>
    <t>AIR-FM-0001</t>
  </si>
  <si>
    <t>AIR-FM-0002</t>
  </si>
  <si>
    <t>AIR-FM-0003</t>
  </si>
  <si>
    <t>Speed</t>
  </si>
  <si>
    <t>System</t>
  </si>
  <si>
    <t>ID</t>
  </si>
  <si>
    <t xml:space="preserve"> '1014'</t>
  </si>
  <si>
    <t xml:space="preserve"> 'PCVNC'</t>
  </si>
  <si>
    <t xml:space="preserve"> 'RP1'</t>
  </si>
  <si>
    <t xml:space="preserve"> 'RP1 PCVNC-1014 State'</t>
  </si>
  <si>
    <t xml:space="preserve">                ts</t>
  </si>
  <si>
    <t xml:space="preserve"> [1x1 timeseries]</t>
  </si>
  <si>
    <t xml:space="preserve">           isValve</t>
  </si>
  <si>
    <t xml:space="preserve">    isProportional</t>
  </si>
  <si>
    <t xml:space="preserve">          position</t>
  </si>
  <si>
    <t>Type</t>
  </si>
  <si>
    <t>FullString</t>
  </si>
  <si>
    <t>FM</t>
  </si>
  <si>
    <t>Aft-Bay Airflow</t>
  </si>
  <si>
    <t>Fwd-Bay Airflow</t>
  </si>
  <si>
    <t>Mid-Bay Airflow</t>
  </si>
  <si>
    <t>C1ECU Airflow</t>
  </si>
  <si>
    <t>C1ECU Dewpoint</t>
  </si>
  <si>
    <t>C1ECU Temperature</t>
  </si>
  <si>
    <t>0001</t>
  </si>
  <si>
    <t>0002</t>
  </si>
  <si>
    <t>0003</t>
  </si>
  <si>
    <t>C1Air</t>
  </si>
  <si>
    <t>C1DP</t>
  </si>
  <si>
    <t>C1T</t>
  </si>
  <si>
    <t>C2Air-SP</t>
  </si>
  <si>
    <t>C2Air</t>
  </si>
  <si>
    <t>C2DP</t>
  </si>
  <si>
    <t>C2T</t>
  </si>
  <si>
    <t>C2T-SP</t>
  </si>
  <si>
    <t>PLAir</t>
  </si>
  <si>
    <t>PLRH</t>
  </si>
  <si>
    <t>PLT</t>
  </si>
  <si>
    <t>PLT-SP</t>
  </si>
  <si>
    <t>C1T-SP</t>
  </si>
  <si>
    <t>C1ECU Temperature Set point</t>
  </si>
  <si>
    <t>C2ECU Airflow Set point</t>
  </si>
  <si>
    <t>C2ECU Airflow</t>
  </si>
  <si>
    <t>C2ECU Dewpoint</t>
  </si>
  <si>
    <t>C2ECU Temperature</t>
  </si>
  <si>
    <t>C2ECU Temperature Set point</t>
  </si>
  <si>
    <t>PLECU Airflow</t>
  </si>
  <si>
    <t>PLECU Relative Humidity</t>
  </si>
  <si>
    <t>PLECU Temperature</t>
  </si>
  <si>
    <t>PLECU Temperature Set point</t>
  </si>
  <si>
    <t>Original FD</t>
  </si>
  <si>
    <t>FileName</t>
  </si>
  <si>
    <t>ECS-FM-0001</t>
  </si>
  <si>
    <t>ECS-FM-0002</t>
  </si>
  <si>
    <t>ECS-FM-0003</t>
  </si>
  <si>
    <t>C1ECU-Airflow-SP</t>
  </si>
  <si>
    <t>C1Air-SP</t>
  </si>
  <si>
    <t>C1ECU-DP</t>
  </si>
  <si>
    <t>C1ECU-Temp-SP</t>
  </si>
  <si>
    <t>C2ECU-Airflow-SP</t>
  </si>
  <si>
    <t>C2ECU-DP</t>
  </si>
  <si>
    <t>C2ECU-Temp-SP</t>
  </si>
  <si>
    <t>PLECU-RH</t>
  </si>
  <si>
    <t>PLECU-Temp-SP</t>
  </si>
  <si>
    <t>C1ECU MI2 Temp Sensor 2 Mon</t>
  </si>
  <si>
    <t>ECS C1ECU Haz. Location Temp Sensor #2</t>
  </si>
  <si>
    <t>C1ECU MI3 Temp Sensor 3 Mon</t>
  </si>
  <si>
    <t>ECS C1ECU Haz. Location Temp Sensor #3</t>
  </si>
  <si>
    <t>PLECU MI2 Temp Sensor 1 Mon</t>
  </si>
  <si>
    <t>ECS PLECU Haz. Location Temp Sensor #1</t>
  </si>
  <si>
    <t>C2ECU MI2 Temp Sensor 4 Mon</t>
  </si>
  <si>
    <t>ECS C2ECU Haz. Location Temp Sensor #4</t>
  </si>
  <si>
    <t>ECS</t>
  </si>
  <si>
    <t>HT-0002 Fwd Bay</t>
  </si>
  <si>
    <t>HT-0003 Mid Bay</t>
  </si>
  <si>
    <t>HT-0004 Aft Bay</t>
  </si>
  <si>
    <t>HT-0001 Payload</t>
  </si>
  <si>
    <t>Payload</t>
  </si>
  <si>
    <t>Fwd Bay</t>
  </si>
  <si>
    <t>Mid Bay</t>
  </si>
  <si>
    <t>Aft Bay</t>
  </si>
  <si>
    <t>ECS-HT-0002-FWD</t>
  </si>
  <si>
    <t>ECS-HT-0004-AFT</t>
  </si>
  <si>
    <t>ECS-HT-0003-MID</t>
  </si>
  <si>
    <t>ECS-HT-0001-PAYLOAD</t>
  </si>
  <si>
    <t>WDS FM-0004 Flow Meter  Mon</t>
  </si>
  <si>
    <t>WDS</t>
  </si>
  <si>
    <t>PT</t>
  </si>
  <si>
    <t>WDS PT-1001 Pressure Transducer  Mon</t>
  </si>
  <si>
    <t>WDS PT-1002 Pressure Transducer  Mon</t>
  </si>
  <si>
    <t>WDS PS-1001 Pressure Indicator  Ind</t>
  </si>
  <si>
    <t>PS</t>
  </si>
  <si>
    <t>WDS PS-2001 Pressure Indicator  Ind</t>
  </si>
  <si>
    <t>WDS PS-2002 Solenoid Valve Position Indicator  Ind</t>
  </si>
  <si>
    <t>WDS PS-2003 Solenoid Valve Position Indicator  Ind</t>
  </si>
  <si>
    <t>WDS PS-3001 Pressure Indicator  Ind</t>
  </si>
  <si>
    <t>WDS PT-0001 Pressure Transmitter  Mon</t>
  </si>
  <si>
    <t>WDS PT-0002 Pressure Transmitter  Mon</t>
  </si>
  <si>
    <t>WDS PT-0003 Pressure Transmitter  Mon</t>
  </si>
  <si>
    <t>WDS PT-0005 Pressure Transmitter  Mon</t>
  </si>
  <si>
    <t>WDS PT-0004 Pressure Transmitter  Mon</t>
  </si>
  <si>
    <t>WDS SP-0001 High Level Indicator Alarm Ind</t>
  </si>
  <si>
    <t>WDS SV-1001 Solenoid Valve Position Indicator  Ind</t>
  </si>
  <si>
    <t>WDS SV-1002 Solenoid Valve Position Indicator  Ind</t>
  </si>
  <si>
    <t>WDS SV-3001 Solenoid Valve Position Indicator  Ind</t>
  </si>
  <si>
    <t>WDS SV-3002 Solenoid Valve Position Indicator  Ind</t>
  </si>
  <si>
    <t>SP</t>
  </si>
  <si>
    <t>SV</t>
  </si>
  <si>
    <t>0004</t>
  </si>
  <si>
    <t>0005</t>
  </si>
  <si>
    <t>WDS BV-0003 State</t>
  </si>
  <si>
    <t>WDS BV-0004 State</t>
  </si>
  <si>
    <t>WDS BV-0005 State</t>
  </si>
  <si>
    <t>WDS BV-0006 State</t>
  </si>
  <si>
    <t>WDS BV-0007 State</t>
  </si>
  <si>
    <t>WDS BV-0008 State</t>
  </si>
  <si>
    <t>WDS BV-0009 Valve Positioner  Mon</t>
  </si>
  <si>
    <t>WDS BV-0010 Valve Positioner  Mon</t>
  </si>
  <si>
    <t>WDS FM-0001 Flow Meter  Mon</t>
  </si>
  <si>
    <t>WDS FM-0002 Flow Meter  Mon</t>
  </si>
  <si>
    <t>WDS FM-0003 Flow Meter  Mon</t>
  </si>
  <si>
    <t>WDS FP-0001 Fill Pump Run Indicator Running Ind</t>
  </si>
  <si>
    <t>WDS FP-0002 Fill Pump Run Indicator Running Ind</t>
  </si>
  <si>
    <t>WDS LT-0001 Ultrasonic Level Transmitter  Mon</t>
  </si>
  <si>
    <t>WDS PC-0002 Sump Pump Run Indicator Running Ind</t>
  </si>
  <si>
    <t>0006</t>
  </si>
  <si>
    <t>0007</t>
  </si>
  <si>
    <t>0008</t>
  </si>
  <si>
    <t>0009</t>
  </si>
  <si>
    <t>0010</t>
  </si>
  <si>
    <t>BV</t>
  </si>
  <si>
    <t>FP</t>
  </si>
  <si>
    <t>LT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</si>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</sst>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C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1" workbookViewId="0">
      <selection activeCell="C31" sqref="C31:C47"/>
    </sheetView>
  </sheetViews>
  <sheetFormatPr baseColWidth="10" defaultRowHeight="15" x14ac:dyDescent="0"/>
  <cols>
    <col min="1" max="1" width="8.5" customWidth="1"/>
    <col min="2" max="3" width="30.33203125" bestFit="1" customWidth="1"/>
    <col min="4" max="4" width="12.1640625" customWidth="1"/>
    <col min="5" max="5" width="13.1640625" customWidth="1"/>
    <col min="6" max="6" width="11.33203125" bestFit="1" customWidth="1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t="s">
        <v>4</v>
      </c>
    </row>
    <row r="6" spans="1:12">
      <c r="A6" t="s">
        <v>0</v>
      </c>
      <c r="G6" t="s">
        <v>31</v>
      </c>
      <c r="H6" t="s">
        <v>32</v>
      </c>
      <c r="I6">
        <v>-3903</v>
      </c>
      <c r="J6" s="1">
        <v>1</v>
      </c>
      <c r="K6" t="s">
        <v>33</v>
      </c>
      <c r="L6" t="s">
        <v>34</v>
      </c>
    </row>
    <row r="8" spans="1:12">
      <c r="A8" t="s">
        <v>5</v>
      </c>
    </row>
    <row r="9" spans="1:12">
      <c r="A9" t="s">
        <v>6</v>
      </c>
    </row>
    <row r="10" spans="1:12">
      <c r="A10" t="s">
        <v>7</v>
      </c>
    </row>
    <row r="11" spans="1:12">
      <c r="A11" t="s">
        <v>8</v>
      </c>
    </row>
    <row r="13" spans="1:12">
      <c r="A13" t="s">
        <v>9</v>
      </c>
      <c r="B13" t="s">
        <v>10</v>
      </c>
      <c r="C13" t="s">
        <v>27</v>
      </c>
      <c r="D13" t="s">
        <v>28</v>
      </c>
      <c r="E13" t="s">
        <v>29</v>
      </c>
      <c r="G13" t="str">
        <f>CONCATENATE("egrep """,B13,"""", " $1 &gt; ECS")</f>
        <v>egrep "AIR FM-0001 Flow Meter  Mon" $1 &gt; ECS</v>
      </c>
    </row>
    <row r="14" spans="1:12">
      <c r="A14" t="s">
        <v>9</v>
      </c>
      <c r="B14" t="s">
        <v>11</v>
      </c>
      <c r="C14" t="s">
        <v>27</v>
      </c>
      <c r="D14" t="s">
        <v>28</v>
      </c>
      <c r="E14" t="s">
        <v>29</v>
      </c>
    </row>
    <row r="15" spans="1:12">
      <c r="A15" t="s">
        <v>9</v>
      </c>
      <c r="B15" t="s">
        <v>12</v>
      </c>
      <c r="C15" t="s">
        <v>27</v>
      </c>
      <c r="D15" t="s">
        <v>28</v>
      </c>
      <c r="E15" t="s">
        <v>29</v>
      </c>
    </row>
    <row r="16" spans="1:12">
      <c r="A16" t="s">
        <v>9</v>
      </c>
      <c r="B16" t="s">
        <v>13</v>
      </c>
      <c r="C16" t="s">
        <v>30</v>
      </c>
      <c r="D16" t="s">
        <v>28</v>
      </c>
      <c r="E16" t="s">
        <v>29</v>
      </c>
    </row>
    <row r="17" spans="1:5">
      <c r="A17" t="s">
        <v>9</v>
      </c>
      <c r="B17" t="s">
        <v>14</v>
      </c>
      <c r="C17" t="s">
        <v>30</v>
      </c>
      <c r="D17" t="s">
        <v>28</v>
      </c>
      <c r="E17" t="s">
        <v>29</v>
      </c>
    </row>
    <row r="18" spans="1:5">
      <c r="A18" t="s">
        <v>9</v>
      </c>
      <c r="B18" t="s">
        <v>15</v>
      </c>
      <c r="C18" t="s">
        <v>27</v>
      </c>
      <c r="D18" t="s">
        <v>28</v>
      </c>
      <c r="E18" t="s">
        <v>29</v>
      </c>
    </row>
    <row r="19" spans="1:5">
      <c r="A19" t="s">
        <v>9</v>
      </c>
      <c r="B19" t="s">
        <v>16</v>
      </c>
      <c r="C19" t="s">
        <v>27</v>
      </c>
      <c r="D19" t="s">
        <v>28</v>
      </c>
      <c r="E19" t="s">
        <v>29</v>
      </c>
    </row>
    <row r="20" spans="1:5">
      <c r="A20" t="s">
        <v>9</v>
      </c>
      <c r="B20" t="s">
        <v>17</v>
      </c>
      <c r="C20" t="s">
        <v>30</v>
      </c>
      <c r="D20" t="s">
        <v>28</v>
      </c>
      <c r="E20" t="s">
        <v>29</v>
      </c>
    </row>
    <row r="21" spans="1:5">
      <c r="A21" t="s">
        <v>9</v>
      </c>
      <c r="B21" t="s">
        <v>18</v>
      </c>
      <c r="C21" t="s">
        <v>30</v>
      </c>
      <c r="D21" t="s">
        <v>28</v>
      </c>
      <c r="E21" t="s">
        <v>29</v>
      </c>
    </row>
    <row r="22" spans="1:5">
      <c r="A22" t="s">
        <v>9</v>
      </c>
      <c r="B22" t="s">
        <v>19</v>
      </c>
      <c r="C22" t="s">
        <v>30</v>
      </c>
      <c r="D22" t="s">
        <v>28</v>
      </c>
      <c r="E22" t="s">
        <v>29</v>
      </c>
    </row>
    <row r="23" spans="1:5">
      <c r="A23" t="s">
        <v>9</v>
      </c>
      <c r="B23" t="s">
        <v>20</v>
      </c>
      <c r="C23" t="s">
        <v>27</v>
      </c>
      <c r="D23" t="s">
        <v>28</v>
      </c>
      <c r="E23" t="s">
        <v>29</v>
      </c>
    </row>
    <row r="24" spans="1:5">
      <c r="A24" t="s">
        <v>9</v>
      </c>
      <c r="B24" t="s">
        <v>21</v>
      </c>
      <c r="C24" t="s">
        <v>27</v>
      </c>
      <c r="D24" t="s">
        <v>28</v>
      </c>
      <c r="E24" t="s">
        <v>29</v>
      </c>
    </row>
    <row r="25" spans="1:5">
      <c r="A25" t="s">
        <v>9</v>
      </c>
      <c r="B25" t="s">
        <v>22</v>
      </c>
      <c r="C25" t="s">
        <v>30</v>
      </c>
      <c r="D25" t="s">
        <v>28</v>
      </c>
      <c r="E25" t="s">
        <v>29</v>
      </c>
    </row>
    <row r="26" spans="1:5">
      <c r="A26" t="s">
        <v>9</v>
      </c>
      <c r="B26" t="s">
        <v>23</v>
      </c>
      <c r="C26" t="s">
        <v>30</v>
      </c>
      <c r="D26" t="s">
        <v>28</v>
      </c>
      <c r="E26" t="s">
        <v>29</v>
      </c>
    </row>
    <row r="27" spans="1:5">
      <c r="A27" t="s">
        <v>9</v>
      </c>
      <c r="B27" t="s">
        <v>24</v>
      </c>
      <c r="C27" t="s">
        <v>27</v>
      </c>
      <c r="D27" t="s">
        <v>28</v>
      </c>
      <c r="E27" t="s">
        <v>29</v>
      </c>
    </row>
    <row r="28" spans="1:5">
      <c r="A28" t="s">
        <v>9</v>
      </c>
      <c r="B28" t="s">
        <v>25</v>
      </c>
      <c r="C28" t="s">
        <v>27</v>
      </c>
      <c r="D28" t="s">
        <v>28</v>
      </c>
      <c r="E28" t="s">
        <v>29</v>
      </c>
    </row>
    <row r="29" spans="1:5">
      <c r="A29" t="s">
        <v>9</v>
      </c>
      <c r="B29" t="s">
        <v>26</v>
      </c>
      <c r="C29" t="s">
        <v>30</v>
      </c>
      <c r="D29" t="s">
        <v>28</v>
      </c>
      <c r="E29" t="s">
        <v>29</v>
      </c>
    </row>
    <row r="31" spans="1:5">
      <c r="A31" t="s">
        <v>31</v>
      </c>
      <c r="B31" t="s">
        <v>35</v>
      </c>
      <c r="C31" t="s">
        <v>10</v>
      </c>
      <c r="D31" t="s">
        <v>35</v>
      </c>
      <c r="E31" s="1">
        <v>1</v>
      </c>
    </row>
    <row r="32" spans="1:5">
      <c r="A32" t="s">
        <v>31</v>
      </c>
      <c r="B32" t="s">
        <v>35</v>
      </c>
      <c r="C32" t="s">
        <v>11</v>
      </c>
      <c r="D32" t="s">
        <v>35</v>
      </c>
      <c r="E32" s="1">
        <v>1</v>
      </c>
    </row>
    <row r="33" spans="1:5">
      <c r="A33" t="s">
        <v>31</v>
      </c>
      <c r="B33" t="s">
        <v>35</v>
      </c>
      <c r="C33" t="s">
        <v>12</v>
      </c>
      <c r="D33" t="s">
        <v>35</v>
      </c>
      <c r="E33" s="1">
        <v>1</v>
      </c>
    </row>
    <row r="34" spans="1:5">
      <c r="A34" t="s">
        <v>31</v>
      </c>
      <c r="B34" t="s">
        <v>35</v>
      </c>
      <c r="C34" t="s">
        <v>13</v>
      </c>
      <c r="D34" t="s">
        <v>35</v>
      </c>
      <c r="E34" s="1">
        <v>1</v>
      </c>
    </row>
    <row r="35" spans="1:5">
      <c r="A35" t="s">
        <v>31</v>
      </c>
      <c r="B35" t="s">
        <v>35</v>
      </c>
      <c r="C35" t="s">
        <v>14</v>
      </c>
      <c r="D35" t="s">
        <v>35</v>
      </c>
      <c r="E35" s="1">
        <v>1</v>
      </c>
    </row>
    <row r="36" spans="1:5">
      <c r="A36" t="s">
        <v>31</v>
      </c>
      <c r="B36" t="s">
        <v>35</v>
      </c>
      <c r="C36" t="s">
        <v>15</v>
      </c>
      <c r="D36" t="s">
        <v>35</v>
      </c>
      <c r="E36" s="1">
        <v>1</v>
      </c>
    </row>
    <row r="37" spans="1:5">
      <c r="A37" t="s">
        <v>31</v>
      </c>
      <c r="B37" t="s">
        <v>35</v>
      </c>
      <c r="C37" t="s">
        <v>16</v>
      </c>
      <c r="D37" t="s">
        <v>35</v>
      </c>
      <c r="E37" s="1">
        <v>1</v>
      </c>
    </row>
    <row r="38" spans="1:5">
      <c r="A38" t="s">
        <v>31</v>
      </c>
      <c r="B38" t="s">
        <v>35</v>
      </c>
      <c r="C38" t="s">
        <v>17</v>
      </c>
      <c r="D38" t="s">
        <v>35</v>
      </c>
      <c r="E38" s="1">
        <v>1</v>
      </c>
    </row>
    <row r="39" spans="1:5">
      <c r="A39" t="s">
        <v>31</v>
      </c>
      <c r="B39" t="s">
        <v>35</v>
      </c>
      <c r="C39" t="s">
        <v>18</v>
      </c>
      <c r="D39" t="s">
        <v>35</v>
      </c>
      <c r="E39" s="1">
        <v>1</v>
      </c>
    </row>
    <row r="40" spans="1:5">
      <c r="A40" t="s">
        <v>31</v>
      </c>
      <c r="B40" t="s">
        <v>35</v>
      </c>
      <c r="C40" t="s">
        <v>19</v>
      </c>
      <c r="D40" t="s">
        <v>35</v>
      </c>
      <c r="E40" s="1">
        <v>1</v>
      </c>
    </row>
    <row r="41" spans="1:5">
      <c r="A41" t="s">
        <v>31</v>
      </c>
      <c r="B41" t="s">
        <v>35</v>
      </c>
      <c r="C41" t="s">
        <v>20</v>
      </c>
      <c r="D41" t="s">
        <v>35</v>
      </c>
      <c r="E41" s="1">
        <v>1</v>
      </c>
    </row>
    <row r="42" spans="1:5">
      <c r="A42" t="s">
        <v>31</v>
      </c>
      <c r="B42" t="s">
        <v>35</v>
      </c>
      <c r="C42" t="s">
        <v>21</v>
      </c>
      <c r="D42" t="s">
        <v>35</v>
      </c>
      <c r="E42" s="1">
        <v>1</v>
      </c>
    </row>
    <row r="43" spans="1:5">
      <c r="A43" t="s">
        <v>31</v>
      </c>
      <c r="B43" t="s">
        <v>35</v>
      </c>
      <c r="C43" t="s">
        <v>22</v>
      </c>
      <c r="D43" t="s">
        <v>35</v>
      </c>
      <c r="E43" s="1">
        <v>1</v>
      </c>
    </row>
    <row r="44" spans="1:5">
      <c r="A44" t="s">
        <v>31</v>
      </c>
      <c r="B44" t="s">
        <v>35</v>
      </c>
      <c r="C44" t="s">
        <v>23</v>
      </c>
      <c r="D44" t="s">
        <v>35</v>
      </c>
      <c r="E44" s="1">
        <v>1</v>
      </c>
    </row>
    <row r="45" spans="1:5">
      <c r="A45" t="s">
        <v>31</v>
      </c>
      <c r="B45" t="s">
        <v>35</v>
      </c>
      <c r="C45" t="s">
        <v>24</v>
      </c>
      <c r="D45" t="s">
        <v>35</v>
      </c>
      <c r="E45" s="1">
        <v>1</v>
      </c>
    </row>
    <row r="46" spans="1:5">
      <c r="A46" t="s">
        <v>31</v>
      </c>
      <c r="B46" t="s">
        <v>35</v>
      </c>
      <c r="C46" t="s">
        <v>25</v>
      </c>
      <c r="D46" t="s">
        <v>35</v>
      </c>
      <c r="E46" s="1">
        <v>1</v>
      </c>
    </row>
    <row r="47" spans="1:5">
      <c r="A47" t="s">
        <v>31</v>
      </c>
      <c r="B47" t="s">
        <v>35</v>
      </c>
      <c r="C47" t="s">
        <v>26</v>
      </c>
      <c r="D47" t="s">
        <v>35</v>
      </c>
      <c r="E47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2"/>
  <sheetViews>
    <sheetView topLeftCell="A20" workbookViewId="0">
      <selection activeCell="D4" sqref="D4:D20"/>
    </sheetView>
  </sheetViews>
  <sheetFormatPr baseColWidth="10" defaultRowHeight="15" x14ac:dyDescent="0"/>
  <cols>
    <col min="4" max="4" width="30.33203125" bestFit="1" customWidth="1"/>
    <col min="12" max="12" width="30.33203125" bestFit="1" customWidth="1"/>
  </cols>
  <sheetData>
    <row r="4" spans="1:13">
      <c r="A4" t="s">
        <v>31</v>
      </c>
      <c r="B4" t="s">
        <v>36</v>
      </c>
      <c r="C4" t="s">
        <v>35</v>
      </c>
      <c r="D4" t="s">
        <v>10</v>
      </c>
      <c r="E4" t="s">
        <v>35</v>
      </c>
      <c r="F4" t="s">
        <v>36</v>
      </c>
      <c r="G4" t="s">
        <v>35</v>
      </c>
      <c r="H4" s="2" t="s">
        <v>42</v>
      </c>
      <c r="I4" t="s">
        <v>35</v>
      </c>
      <c r="J4" t="s">
        <v>37</v>
      </c>
      <c r="K4" t="s">
        <v>38</v>
      </c>
      <c r="L4" t="s">
        <v>65</v>
      </c>
      <c r="M4" t="s">
        <v>39</v>
      </c>
    </row>
    <row r="5" spans="1:13">
      <c r="A5" t="s">
        <v>31</v>
      </c>
      <c r="B5" t="s">
        <v>36</v>
      </c>
      <c r="C5" t="s">
        <v>35</v>
      </c>
      <c r="D5" t="s">
        <v>11</v>
      </c>
      <c r="E5" t="s">
        <v>35</v>
      </c>
      <c r="F5" t="s">
        <v>36</v>
      </c>
      <c r="G5" t="s">
        <v>35</v>
      </c>
      <c r="H5" s="2" t="s">
        <v>42</v>
      </c>
      <c r="I5" t="s">
        <v>35</v>
      </c>
      <c r="J5" t="s">
        <v>37</v>
      </c>
      <c r="K5" t="s">
        <v>38</v>
      </c>
      <c r="L5" t="s">
        <v>66</v>
      </c>
      <c r="M5" t="s">
        <v>39</v>
      </c>
    </row>
    <row r="6" spans="1:13">
      <c r="A6" t="s">
        <v>31</v>
      </c>
      <c r="B6" t="s">
        <v>36</v>
      </c>
      <c r="C6" t="s">
        <v>35</v>
      </c>
      <c r="D6" t="s">
        <v>12</v>
      </c>
      <c r="E6" t="s">
        <v>35</v>
      </c>
      <c r="F6" t="s">
        <v>36</v>
      </c>
      <c r="G6" t="s">
        <v>35</v>
      </c>
      <c r="H6" s="2" t="s">
        <v>42</v>
      </c>
      <c r="I6" t="s">
        <v>35</v>
      </c>
      <c r="J6" t="s">
        <v>37</v>
      </c>
      <c r="K6" t="s">
        <v>38</v>
      </c>
      <c r="L6" t="s">
        <v>67</v>
      </c>
      <c r="M6" t="s">
        <v>39</v>
      </c>
    </row>
    <row r="7" spans="1:13">
      <c r="A7" t="s">
        <v>31</v>
      </c>
      <c r="B7" t="s">
        <v>36</v>
      </c>
      <c r="C7" t="s">
        <v>35</v>
      </c>
      <c r="D7" t="s">
        <v>13</v>
      </c>
      <c r="E7" t="s">
        <v>35</v>
      </c>
      <c r="F7" t="s">
        <v>36</v>
      </c>
      <c r="G7" t="s">
        <v>35</v>
      </c>
      <c r="H7" s="2" t="s">
        <v>42</v>
      </c>
      <c r="I7" t="s">
        <v>35</v>
      </c>
      <c r="J7" t="s">
        <v>37</v>
      </c>
      <c r="K7" t="s">
        <v>38</v>
      </c>
      <c r="L7" t="s">
        <v>41</v>
      </c>
      <c r="M7" t="s">
        <v>39</v>
      </c>
    </row>
    <row r="8" spans="1:13">
      <c r="A8" t="s">
        <v>31</v>
      </c>
      <c r="B8" t="s">
        <v>36</v>
      </c>
      <c r="C8" t="s">
        <v>35</v>
      </c>
      <c r="D8" t="s">
        <v>14</v>
      </c>
      <c r="E8" t="s">
        <v>35</v>
      </c>
      <c r="F8" t="s">
        <v>36</v>
      </c>
      <c r="G8" t="s">
        <v>35</v>
      </c>
      <c r="H8" s="2" t="s">
        <v>42</v>
      </c>
      <c r="I8" t="s">
        <v>35</v>
      </c>
      <c r="J8" t="s">
        <v>37</v>
      </c>
      <c r="K8" t="s">
        <v>38</v>
      </c>
      <c r="L8" t="s">
        <v>61</v>
      </c>
      <c r="M8" t="s">
        <v>39</v>
      </c>
    </row>
    <row r="9" spans="1:13">
      <c r="A9" t="s">
        <v>31</v>
      </c>
      <c r="B9" t="s">
        <v>36</v>
      </c>
      <c r="C9" t="s">
        <v>35</v>
      </c>
      <c r="D9" t="s">
        <v>15</v>
      </c>
      <c r="E9" t="s">
        <v>35</v>
      </c>
      <c r="F9" t="s">
        <v>36</v>
      </c>
      <c r="G9" t="s">
        <v>35</v>
      </c>
      <c r="H9" s="2" t="s">
        <v>42</v>
      </c>
      <c r="I9" t="s">
        <v>35</v>
      </c>
      <c r="J9" t="s">
        <v>37</v>
      </c>
      <c r="K9" t="s">
        <v>38</v>
      </c>
      <c r="L9" t="s">
        <v>62</v>
      </c>
      <c r="M9" t="s">
        <v>39</v>
      </c>
    </row>
    <row r="10" spans="1:13">
      <c r="A10" t="s">
        <v>31</v>
      </c>
      <c r="B10" t="s">
        <v>36</v>
      </c>
      <c r="C10" t="s">
        <v>35</v>
      </c>
      <c r="D10" t="s">
        <v>16</v>
      </c>
      <c r="E10" t="s">
        <v>35</v>
      </c>
      <c r="F10" t="s">
        <v>36</v>
      </c>
      <c r="G10" t="s">
        <v>35</v>
      </c>
      <c r="H10" s="2" t="s">
        <v>42</v>
      </c>
      <c r="I10" t="s">
        <v>35</v>
      </c>
      <c r="J10" t="s">
        <v>37</v>
      </c>
      <c r="K10" t="s">
        <v>38</v>
      </c>
      <c r="L10" t="s">
        <v>63</v>
      </c>
      <c r="M10" t="s">
        <v>39</v>
      </c>
    </row>
    <row r="11" spans="1:13">
      <c r="A11" t="s">
        <v>31</v>
      </c>
      <c r="B11" t="s">
        <v>36</v>
      </c>
      <c r="C11" t="s">
        <v>35</v>
      </c>
      <c r="D11" t="s">
        <v>17</v>
      </c>
      <c r="E11" t="s">
        <v>35</v>
      </c>
      <c r="F11" t="s">
        <v>36</v>
      </c>
      <c r="G11" t="s">
        <v>35</v>
      </c>
      <c r="H11" s="2" t="s">
        <v>42</v>
      </c>
      <c r="I11" t="s">
        <v>35</v>
      </c>
      <c r="J11" t="s">
        <v>37</v>
      </c>
      <c r="K11" t="s">
        <v>38</v>
      </c>
      <c r="L11" t="s">
        <v>64</v>
      </c>
      <c r="M11" t="s">
        <v>39</v>
      </c>
    </row>
    <row r="12" spans="1:13">
      <c r="A12" t="s">
        <v>31</v>
      </c>
      <c r="B12" t="s">
        <v>36</v>
      </c>
      <c r="C12" t="s">
        <v>35</v>
      </c>
      <c r="D12" t="s">
        <v>18</v>
      </c>
      <c r="E12" t="s">
        <v>35</v>
      </c>
      <c r="F12" t="s">
        <v>36</v>
      </c>
      <c r="G12" t="s">
        <v>35</v>
      </c>
      <c r="H12" s="2" t="s">
        <v>42</v>
      </c>
      <c r="I12" t="s">
        <v>35</v>
      </c>
      <c r="J12" t="s">
        <v>37</v>
      </c>
      <c r="K12" t="s">
        <v>38</v>
      </c>
      <c r="L12" t="s">
        <v>40</v>
      </c>
      <c r="M12" t="s">
        <v>39</v>
      </c>
    </row>
    <row r="13" spans="1:13">
      <c r="A13" t="s">
        <v>31</v>
      </c>
      <c r="B13" t="s">
        <v>36</v>
      </c>
      <c r="C13" t="s">
        <v>35</v>
      </c>
      <c r="D13" t="s">
        <v>19</v>
      </c>
      <c r="E13" t="s">
        <v>35</v>
      </c>
      <c r="F13" t="s">
        <v>36</v>
      </c>
      <c r="G13" t="s">
        <v>35</v>
      </c>
      <c r="H13" s="2" t="s">
        <v>42</v>
      </c>
      <c r="I13" t="s">
        <v>35</v>
      </c>
      <c r="J13" t="s">
        <v>37</v>
      </c>
      <c r="K13" t="s">
        <v>38</v>
      </c>
      <c r="L13" t="s">
        <v>53</v>
      </c>
      <c r="M13" t="s">
        <v>39</v>
      </c>
    </row>
    <row r="14" spans="1:13">
      <c r="A14" t="s">
        <v>31</v>
      </c>
      <c r="B14" t="s">
        <v>36</v>
      </c>
      <c r="C14" t="s">
        <v>35</v>
      </c>
      <c r="D14" t="s">
        <v>20</v>
      </c>
      <c r="E14" t="s">
        <v>35</v>
      </c>
      <c r="F14" t="s">
        <v>36</v>
      </c>
      <c r="G14" t="s">
        <v>35</v>
      </c>
      <c r="H14" s="2" t="s">
        <v>42</v>
      </c>
      <c r="I14" t="s">
        <v>35</v>
      </c>
      <c r="J14" t="s">
        <v>37</v>
      </c>
      <c r="K14" t="s">
        <v>38</v>
      </c>
      <c r="L14" t="s">
        <v>54</v>
      </c>
      <c r="M14" t="s">
        <v>39</v>
      </c>
    </row>
    <row r="15" spans="1:13">
      <c r="A15" t="s">
        <v>31</v>
      </c>
      <c r="B15" t="s">
        <v>36</v>
      </c>
      <c r="C15" t="s">
        <v>35</v>
      </c>
      <c r="D15" t="s">
        <v>21</v>
      </c>
      <c r="E15" t="s">
        <v>35</v>
      </c>
      <c r="F15" t="s">
        <v>36</v>
      </c>
      <c r="G15" t="s">
        <v>35</v>
      </c>
      <c r="H15" s="2" t="s">
        <v>42</v>
      </c>
      <c r="I15" t="s">
        <v>35</v>
      </c>
      <c r="J15" t="s">
        <v>37</v>
      </c>
      <c r="K15" t="s">
        <v>38</v>
      </c>
      <c r="L15" t="s">
        <v>55</v>
      </c>
      <c r="M15" t="s">
        <v>39</v>
      </c>
    </row>
    <row r="16" spans="1:13">
      <c r="A16" t="s">
        <v>31</v>
      </c>
      <c r="B16" t="s">
        <v>36</v>
      </c>
      <c r="C16" t="s">
        <v>35</v>
      </c>
      <c r="D16" t="s">
        <v>22</v>
      </c>
      <c r="E16" t="s">
        <v>35</v>
      </c>
      <c r="F16" t="s">
        <v>36</v>
      </c>
      <c r="G16" t="s">
        <v>35</v>
      </c>
      <c r="H16" s="2" t="s">
        <v>42</v>
      </c>
      <c r="I16" t="s">
        <v>35</v>
      </c>
      <c r="J16" t="s">
        <v>37</v>
      </c>
      <c r="K16" t="s">
        <v>38</v>
      </c>
      <c r="L16" t="s">
        <v>56</v>
      </c>
      <c r="M16" t="s">
        <v>39</v>
      </c>
    </row>
    <row r="17" spans="1:13">
      <c r="A17" t="s">
        <v>31</v>
      </c>
      <c r="B17" t="s">
        <v>36</v>
      </c>
      <c r="C17" t="s">
        <v>35</v>
      </c>
      <c r="D17" t="s">
        <v>23</v>
      </c>
      <c r="E17" t="s">
        <v>35</v>
      </c>
      <c r="F17" t="s">
        <v>36</v>
      </c>
      <c r="G17" t="s">
        <v>35</v>
      </c>
      <c r="H17" s="2" t="s">
        <v>42</v>
      </c>
      <c r="I17" t="s">
        <v>35</v>
      </c>
      <c r="J17" t="s">
        <v>37</v>
      </c>
      <c r="K17" t="s">
        <v>38</v>
      </c>
      <c r="L17" t="s">
        <v>57</v>
      </c>
      <c r="M17" t="s">
        <v>39</v>
      </c>
    </row>
    <row r="18" spans="1:13">
      <c r="A18" t="s">
        <v>31</v>
      </c>
      <c r="B18" t="s">
        <v>36</v>
      </c>
      <c r="C18" t="s">
        <v>35</v>
      </c>
      <c r="D18" t="s">
        <v>24</v>
      </c>
      <c r="E18" t="s">
        <v>35</v>
      </c>
      <c r="F18" t="s">
        <v>36</v>
      </c>
      <c r="G18" t="s">
        <v>35</v>
      </c>
      <c r="H18" s="2" t="s">
        <v>42</v>
      </c>
      <c r="I18" t="s">
        <v>35</v>
      </c>
      <c r="J18" t="s">
        <v>37</v>
      </c>
      <c r="K18" t="s">
        <v>38</v>
      </c>
      <c r="L18" t="s">
        <v>58</v>
      </c>
      <c r="M18" t="s">
        <v>39</v>
      </c>
    </row>
    <row r="19" spans="1:13">
      <c r="A19" t="s">
        <v>31</v>
      </c>
      <c r="B19" t="s">
        <v>36</v>
      </c>
      <c r="C19" t="s">
        <v>35</v>
      </c>
      <c r="D19" t="s">
        <v>25</v>
      </c>
      <c r="E19" t="s">
        <v>35</v>
      </c>
      <c r="F19" t="s">
        <v>36</v>
      </c>
      <c r="G19" t="s">
        <v>35</v>
      </c>
      <c r="H19" s="2" t="s">
        <v>42</v>
      </c>
      <c r="I19" t="s">
        <v>35</v>
      </c>
      <c r="J19" t="s">
        <v>37</v>
      </c>
      <c r="K19" t="s">
        <v>38</v>
      </c>
      <c r="L19" t="s">
        <v>59</v>
      </c>
      <c r="M19" t="s">
        <v>39</v>
      </c>
    </row>
    <row r="20" spans="1:13">
      <c r="A20" t="s">
        <v>31</v>
      </c>
      <c r="B20" t="s">
        <v>36</v>
      </c>
      <c r="C20" t="s">
        <v>35</v>
      </c>
      <c r="D20" t="s">
        <v>26</v>
      </c>
      <c r="E20" t="s">
        <v>35</v>
      </c>
      <c r="F20" t="s">
        <v>36</v>
      </c>
      <c r="G20" t="s">
        <v>35</v>
      </c>
      <c r="H20" s="2" t="s">
        <v>42</v>
      </c>
      <c r="I20" t="s">
        <v>35</v>
      </c>
      <c r="J20" t="s">
        <v>37</v>
      </c>
      <c r="K20" t="s">
        <v>38</v>
      </c>
      <c r="L20" t="s">
        <v>60</v>
      </c>
      <c r="M20" t="s">
        <v>39</v>
      </c>
    </row>
    <row r="24" spans="1:13">
      <c r="A24" t="str">
        <f>CONCATENATE(A4,B4,C4,D4,E4,F4,G4,H4,I4,J4,K4,L4,M4)</f>
        <v>egrep "AIR FM-0001 Flow Meter  Mon" "$1" &gt; "$2"AIR-FM-0001.delim</v>
      </c>
    </row>
    <row r="25" spans="1:13">
      <c r="A25" t="str">
        <f t="shared" ref="A25:A40" si="0">CONCATENATE(A5,B5,C5,D5,E5,F5,G5,H5,I5,J5,K5,L5,M5)</f>
        <v>egrep "AIR FM-0002 Flow Meter  Mon" "$1" &gt; "$2"AIR-FM-0002.delim</v>
      </c>
    </row>
    <row r="26" spans="1:13">
      <c r="A26" t="str">
        <f t="shared" si="0"/>
        <v>egrep "AIR FM-0003 Flow Meter  Mon" "$1" &gt; "$2"AIR-FM-0003.delim</v>
      </c>
    </row>
    <row r="27" spans="1:13">
      <c r="A27" t="str">
        <f t="shared" si="0"/>
        <v>egrep "C1ECU Fan Speed Setpoint" "$1" &gt; "$2"C1ECU-Airflow-Setpoint.delim</v>
      </c>
    </row>
    <row r="28" spans="1:13">
      <c r="A28" t="str">
        <f t="shared" si="0"/>
        <v>egrep "C1ECU Main Airflow Sensor  Mon" "$1" &gt; "$2"C1ECU-Airflow.delim</v>
      </c>
    </row>
    <row r="29" spans="1:13">
      <c r="A29" t="str">
        <f t="shared" si="0"/>
        <v>egrep "C1ECU Main Dewpoint Sensor  Mon" "$1" &gt; "$2"C1ECU-Dewpoint.delim</v>
      </c>
    </row>
    <row r="30" spans="1:13">
      <c r="A30" t="str">
        <f t="shared" si="0"/>
        <v>egrep "C1ECU Main Temp Sensor  Mon" "$1" &gt; "$2"C1ECU-Temp.delim</v>
      </c>
    </row>
    <row r="31" spans="1:13">
      <c r="A31" t="str">
        <f t="shared" si="0"/>
        <v>egrep "C1ECU Post-Cooler Heater Setpoint" "$1" &gt; "$2"C1ECU-Temp-Setpoint.delim</v>
      </c>
    </row>
    <row r="32" spans="1:13">
      <c r="A32" t="str">
        <f t="shared" si="0"/>
        <v>egrep "C2ECU Fan Speed Setpoint" "$1" &gt; "$2"C2ECU-Airflow-Setpoint.delim</v>
      </c>
    </row>
    <row r="33" spans="1:1">
      <c r="A33" t="str">
        <f t="shared" si="0"/>
        <v>egrep "C2ECU Main Airflow Sensor  Mon" "$1" &gt; "$2"C2ECU-Airflow.delim</v>
      </c>
    </row>
    <row r="34" spans="1:1">
      <c r="A34" t="str">
        <f t="shared" si="0"/>
        <v>egrep "C2ECU Main Dewpoint Sensor  Mon" "$1" &gt; "$2"C2ECU-Dewpoint.delim</v>
      </c>
    </row>
    <row r="35" spans="1:1">
      <c r="A35" t="str">
        <f t="shared" si="0"/>
        <v>egrep "C2ECU Main Temp Sensor  Mon" "$1" &gt; "$2"C2ECU-Temp.delim</v>
      </c>
    </row>
    <row r="36" spans="1:1">
      <c r="A36" t="str">
        <f t="shared" si="0"/>
        <v>egrep "C2ECU Post-Cooler Heater Setpoint" "$1" &gt; "$2"C2ECU-Temp-Setpoint.delim</v>
      </c>
    </row>
    <row r="37" spans="1:1">
      <c r="A37" t="str">
        <f t="shared" si="0"/>
        <v>egrep "PLECU Main Airflow Sensor  Mon" "$1" &gt; "$2"PLECU-Airflow.delim</v>
      </c>
    </row>
    <row r="38" spans="1:1">
      <c r="A38" t="str">
        <f t="shared" si="0"/>
        <v>egrep "PLECU Main Humidity Sensor  Mon" "$1" &gt; "$2"PLECU-Humidity.delim</v>
      </c>
    </row>
    <row r="39" spans="1:1">
      <c r="A39" t="str">
        <f t="shared" si="0"/>
        <v>egrep "PLECU Main Temp Sensor  Mon" "$1" &gt; "$2"PLECU-Temp.delim</v>
      </c>
    </row>
    <row r="40" spans="1:1">
      <c r="A40" t="str">
        <f t="shared" si="0"/>
        <v>egrep "PLECU Payload Heater Setpoint" "$1" &gt; "$2"PLECU-Temp-Setpoint.delim</v>
      </c>
    </row>
    <row r="41" spans="1:1">
      <c r="A41" t="str">
        <f t="shared" ref="A41:A42" si="1">CONCATENATE(A21,B21,C21,D21,E21,F21,G21,H21,I21,J21,K21,L21,M21)</f>
        <v/>
      </c>
    </row>
    <row r="42" spans="1:1">
      <c r="A42" t="str">
        <f t="shared" si="1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19" workbookViewId="0">
      <selection activeCell="A23" sqref="A23:XFD24"/>
    </sheetView>
  </sheetViews>
  <sheetFormatPr baseColWidth="10" defaultRowHeight="15" x14ac:dyDescent="0"/>
  <cols>
    <col min="1" max="1" width="44.1640625" bestFit="1" customWidth="1"/>
    <col min="2" max="2" width="14.5" bestFit="1" customWidth="1"/>
    <col min="5" max="5" width="26.1640625" bestFit="1" customWidth="1"/>
    <col min="6" max="6" width="20" bestFit="1" customWidth="1"/>
  </cols>
  <sheetData>
    <row r="1" spans="1:10">
      <c r="A1" s="3" t="s">
        <v>115</v>
      </c>
      <c r="B1" s="3" t="s">
        <v>69</v>
      </c>
      <c r="C1" s="3" t="s">
        <v>70</v>
      </c>
      <c r="D1" s="3" t="s">
        <v>80</v>
      </c>
      <c r="E1" s="3" t="s">
        <v>81</v>
      </c>
      <c r="F1" s="3" t="s">
        <v>116</v>
      </c>
    </row>
    <row r="2" spans="1:10">
      <c r="A2" t="s">
        <v>10</v>
      </c>
      <c r="B2" t="s">
        <v>43</v>
      </c>
      <c r="C2" s="2" t="s">
        <v>89</v>
      </c>
      <c r="D2" t="s">
        <v>82</v>
      </c>
      <c r="E2" t="s">
        <v>84</v>
      </c>
      <c r="F2" t="s">
        <v>117</v>
      </c>
    </row>
    <row r="3" spans="1:10">
      <c r="A3" t="s">
        <v>11</v>
      </c>
      <c r="B3" t="s">
        <v>43</v>
      </c>
      <c r="C3" s="2" t="s">
        <v>90</v>
      </c>
      <c r="D3" t="s">
        <v>82</v>
      </c>
      <c r="E3" t="s">
        <v>85</v>
      </c>
      <c r="F3" t="s">
        <v>118</v>
      </c>
      <c r="I3" s="4" t="s">
        <v>70</v>
      </c>
      <c r="J3" t="s">
        <v>71</v>
      </c>
    </row>
    <row r="4" spans="1:10">
      <c r="A4" t="s">
        <v>12</v>
      </c>
      <c r="B4" t="s">
        <v>43</v>
      </c>
      <c r="C4" s="2" t="s">
        <v>91</v>
      </c>
      <c r="D4" t="s">
        <v>82</v>
      </c>
      <c r="E4" t="s">
        <v>83</v>
      </c>
      <c r="F4" t="s">
        <v>119</v>
      </c>
      <c r="I4" s="4" t="s">
        <v>80</v>
      </c>
      <c r="J4" t="s">
        <v>72</v>
      </c>
    </row>
    <row r="5" spans="1:10">
      <c r="A5" t="s">
        <v>13</v>
      </c>
      <c r="B5" t="s">
        <v>44</v>
      </c>
      <c r="C5" t="s">
        <v>121</v>
      </c>
      <c r="D5" t="s">
        <v>68</v>
      </c>
      <c r="E5" t="s">
        <v>49</v>
      </c>
      <c r="F5" t="s">
        <v>120</v>
      </c>
      <c r="I5" s="4" t="s">
        <v>69</v>
      </c>
      <c r="J5" t="s">
        <v>73</v>
      </c>
    </row>
    <row r="6" spans="1:10">
      <c r="A6" t="s">
        <v>14</v>
      </c>
      <c r="B6" t="s">
        <v>44</v>
      </c>
      <c r="C6" t="s">
        <v>92</v>
      </c>
      <c r="D6" t="s">
        <v>45</v>
      </c>
      <c r="E6" t="s">
        <v>86</v>
      </c>
      <c r="F6" t="s">
        <v>61</v>
      </c>
      <c r="I6" s="4" t="s">
        <v>81</v>
      </c>
      <c r="J6" t="s">
        <v>74</v>
      </c>
    </row>
    <row r="7" spans="1:10">
      <c r="A7" t="s">
        <v>15</v>
      </c>
      <c r="B7" t="s">
        <v>44</v>
      </c>
      <c r="C7" t="s">
        <v>93</v>
      </c>
      <c r="D7" t="s">
        <v>46</v>
      </c>
      <c r="E7" t="s">
        <v>87</v>
      </c>
      <c r="F7" t="s">
        <v>122</v>
      </c>
      <c r="I7" t="s">
        <v>75</v>
      </c>
      <c r="J7" t="s">
        <v>76</v>
      </c>
    </row>
    <row r="8" spans="1:10">
      <c r="A8" t="s">
        <v>16</v>
      </c>
      <c r="B8" t="s">
        <v>44</v>
      </c>
      <c r="C8" t="s">
        <v>94</v>
      </c>
      <c r="D8" t="s">
        <v>47</v>
      </c>
      <c r="E8" t="s">
        <v>88</v>
      </c>
      <c r="F8" t="s">
        <v>63</v>
      </c>
      <c r="I8" t="s">
        <v>77</v>
      </c>
      <c r="J8">
        <v>1</v>
      </c>
    </row>
    <row r="9" spans="1:10">
      <c r="A9" t="s">
        <v>17</v>
      </c>
      <c r="B9" t="s">
        <v>44</v>
      </c>
      <c r="C9" t="s">
        <v>104</v>
      </c>
      <c r="D9" t="s">
        <v>48</v>
      </c>
      <c r="E9" t="s">
        <v>105</v>
      </c>
      <c r="F9" t="s">
        <v>123</v>
      </c>
      <c r="I9" t="s">
        <v>78</v>
      </c>
      <c r="J9">
        <v>1</v>
      </c>
    </row>
    <row r="10" spans="1:10">
      <c r="A10" t="s">
        <v>18</v>
      </c>
      <c r="B10" t="s">
        <v>50</v>
      </c>
      <c r="C10" t="s">
        <v>95</v>
      </c>
      <c r="D10" t="s">
        <v>68</v>
      </c>
      <c r="E10" t="s">
        <v>106</v>
      </c>
      <c r="F10" t="s">
        <v>124</v>
      </c>
      <c r="I10" t="s">
        <v>79</v>
      </c>
      <c r="J10" t="s">
        <v>76</v>
      </c>
    </row>
    <row r="11" spans="1:10">
      <c r="A11" t="s">
        <v>19</v>
      </c>
      <c r="B11" t="s">
        <v>50</v>
      </c>
      <c r="C11" t="s">
        <v>96</v>
      </c>
      <c r="D11" t="s">
        <v>45</v>
      </c>
      <c r="E11" t="s">
        <v>107</v>
      </c>
      <c r="F11" t="s">
        <v>53</v>
      </c>
    </row>
    <row r="12" spans="1:10">
      <c r="A12" t="s">
        <v>20</v>
      </c>
      <c r="B12" t="s">
        <v>50</v>
      </c>
      <c r="C12" t="s">
        <v>97</v>
      </c>
      <c r="D12" t="s">
        <v>46</v>
      </c>
      <c r="E12" t="s">
        <v>108</v>
      </c>
      <c r="F12" t="s">
        <v>125</v>
      </c>
    </row>
    <row r="13" spans="1:10">
      <c r="A13" t="s">
        <v>21</v>
      </c>
      <c r="B13" t="s">
        <v>50</v>
      </c>
      <c r="C13" t="s">
        <v>98</v>
      </c>
      <c r="D13" t="s">
        <v>47</v>
      </c>
      <c r="E13" t="s">
        <v>109</v>
      </c>
      <c r="F13" t="s">
        <v>55</v>
      </c>
    </row>
    <row r="14" spans="1:10">
      <c r="A14" t="s">
        <v>22</v>
      </c>
      <c r="B14" t="s">
        <v>50</v>
      </c>
      <c r="C14" t="s">
        <v>99</v>
      </c>
      <c r="D14" t="s">
        <v>48</v>
      </c>
      <c r="E14" t="s">
        <v>110</v>
      </c>
      <c r="F14" t="s">
        <v>126</v>
      </c>
    </row>
    <row r="15" spans="1:10">
      <c r="A15" t="s">
        <v>23</v>
      </c>
      <c r="B15" t="s">
        <v>51</v>
      </c>
      <c r="C15" t="s">
        <v>100</v>
      </c>
      <c r="D15" t="s">
        <v>45</v>
      </c>
      <c r="E15" t="s">
        <v>111</v>
      </c>
      <c r="F15" t="s">
        <v>57</v>
      </c>
    </row>
    <row r="16" spans="1:10">
      <c r="A16" t="s">
        <v>24</v>
      </c>
      <c r="B16" t="s">
        <v>51</v>
      </c>
      <c r="C16" t="s">
        <v>101</v>
      </c>
      <c r="D16" t="s">
        <v>52</v>
      </c>
      <c r="E16" t="s">
        <v>112</v>
      </c>
      <c r="F16" t="s">
        <v>127</v>
      </c>
    </row>
    <row r="17" spans="1:10">
      <c r="A17" t="s">
        <v>25</v>
      </c>
      <c r="B17" t="s">
        <v>51</v>
      </c>
      <c r="C17" t="s">
        <v>102</v>
      </c>
      <c r="D17" t="s">
        <v>47</v>
      </c>
      <c r="E17" t="s">
        <v>113</v>
      </c>
      <c r="F17" t="s">
        <v>59</v>
      </c>
    </row>
    <row r="18" spans="1:10">
      <c r="A18" t="s">
        <v>26</v>
      </c>
      <c r="B18" t="s">
        <v>51</v>
      </c>
      <c r="C18" t="s">
        <v>103</v>
      </c>
      <c r="D18" t="s">
        <v>48</v>
      </c>
      <c r="E18" t="s">
        <v>114</v>
      </c>
      <c r="F18" t="s">
        <v>128</v>
      </c>
    </row>
    <row r="19" spans="1:10">
      <c r="A19" t="s">
        <v>133</v>
      </c>
      <c r="B19" t="s">
        <v>137</v>
      </c>
      <c r="C19" t="s">
        <v>142</v>
      </c>
      <c r="D19" t="s">
        <v>47</v>
      </c>
      <c r="E19" t="s">
        <v>141</v>
      </c>
      <c r="F19" t="s">
        <v>149</v>
      </c>
      <c r="J19" t="s">
        <v>134</v>
      </c>
    </row>
    <row r="20" spans="1:10">
      <c r="A20" t="s">
        <v>129</v>
      </c>
      <c r="B20" t="s">
        <v>137</v>
      </c>
      <c r="C20" t="s">
        <v>143</v>
      </c>
      <c r="D20" t="s">
        <v>47</v>
      </c>
      <c r="E20" t="s">
        <v>138</v>
      </c>
      <c r="F20" t="s">
        <v>146</v>
      </c>
      <c r="J20" t="s">
        <v>130</v>
      </c>
    </row>
    <row r="21" spans="1:10">
      <c r="A21" t="s">
        <v>131</v>
      </c>
      <c r="B21" t="s">
        <v>137</v>
      </c>
      <c r="C21" t="s">
        <v>144</v>
      </c>
      <c r="D21" t="s">
        <v>47</v>
      </c>
      <c r="E21" t="s">
        <v>139</v>
      </c>
      <c r="F21" t="s">
        <v>148</v>
      </c>
      <c r="J21" t="s">
        <v>132</v>
      </c>
    </row>
    <row r="22" spans="1:10">
      <c r="A22" t="s">
        <v>135</v>
      </c>
      <c r="B22" t="s">
        <v>137</v>
      </c>
      <c r="C22" t="s">
        <v>145</v>
      </c>
      <c r="D22" t="s">
        <v>47</v>
      </c>
      <c r="E22" t="s">
        <v>140</v>
      </c>
      <c r="F22" t="s">
        <v>147</v>
      </c>
      <c r="J22" t="s">
        <v>136</v>
      </c>
    </row>
    <row r="23" spans="1:10">
      <c r="A23" t="s">
        <v>175</v>
      </c>
      <c r="B23" t="s">
        <v>151</v>
      </c>
      <c r="C23" s="2" t="s">
        <v>91</v>
      </c>
      <c r="D23" t="s">
        <v>195</v>
      </c>
      <c r="E23" t="str">
        <f t="shared" ref="E23:E30" si="0">CONCATENATE(B23," ",D23,"-",C23)</f>
        <v>WDS BV-0003</v>
      </c>
      <c r="F23" t="str">
        <f t="shared" ref="F23:F30" si="1">CONCATENATE(B23,"-",D23,"-",C23)</f>
        <v>WDS-BV-0003</v>
      </c>
    </row>
    <row r="24" spans="1:10">
      <c r="A24" t="s">
        <v>176</v>
      </c>
      <c r="B24" t="s">
        <v>151</v>
      </c>
      <c r="C24" s="2" t="s">
        <v>173</v>
      </c>
      <c r="D24" t="s">
        <v>195</v>
      </c>
      <c r="E24" t="str">
        <f t="shared" si="0"/>
        <v>WDS BV-0004</v>
      </c>
      <c r="F24" t="str">
        <f t="shared" si="1"/>
        <v>WDS-BV-0004</v>
      </c>
    </row>
    <row r="25" spans="1:10">
      <c r="A25" t="s">
        <v>177</v>
      </c>
      <c r="B25" t="s">
        <v>151</v>
      </c>
      <c r="C25" s="2" t="s">
        <v>174</v>
      </c>
      <c r="D25" t="s">
        <v>195</v>
      </c>
      <c r="E25" t="str">
        <f t="shared" si="0"/>
        <v>WDS BV-0005</v>
      </c>
      <c r="F25" t="str">
        <f t="shared" si="1"/>
        <v>WDS-BV-0005</v>
      </c>
    </row>
    <row r="26" spans="1:10">
      <c r="A26" t="s">
        <v>178</v>
      </c>
      <c r="B26" t="s">
        <v>151</v>
      </c>
      <c r="C26" s="2" t="s">
        <v>190</v>
      </c>
      <c r="D26" t="s">
        <v>195</v>
      </c>
      <c r="E26" t="str">
        <f t="shared" si="0"/>
        <v>WDS BV-0006</v>
      </c>
      <c r="F26" t="str">
        <f t="shared" si="1"/>
        <v>WDS-BV-0006</v>
      </c>
    </row>
    <row r="27" spans="1:10">
      <c r="A27" t="s">
        <v>179</v>
      </c>
      <c r="B27" t="s">
        <v>151</v>
      </c>
      <c r="C27" s="2" t="s">
        <v>191</v>
      </c>
      <c r="D27" t="s">
        <v>195</v>
      </c>
      <c r="E27" t="str">
        <f t="shared" si="0"/>
        <v>WDS BV-0007</v>
      </c>
      <c r="F27" t="str">
        <f t="shared" si="1"/>
        <v>WDS-BV-0007</v>
      </c>
    </row>
    <row r="28" spans="1:10">
      <c r="A28" t="s">
        <v>180</v>
      </c>
      <c r="B28" t="s">
        <v>151</v>
      </c>
      <c r="C28" s="2" t="s">
        <v>192</v>
      </c>
      <c r="D28" t="s">
        <v>195</v>
      </c>
      <c r="E28" t="str">
        <f t="shared" si="0"/>
        <v>WDS BV-0008</v>
      </c>
      <c r="F28" t="str">
        <f t="shared" si="1"/>
        <v>WDS-BV-0008</v>
      </c>
    </row>
    <row r="29" spans="1:10">
      <c r="A29" t="s">
        <v>181</v>
      </c>
      <c r="B29" t="s">
        <v>151</v>
      </c>
      <c r="C29" s="2" t="s">
        <v>193</v>
      </c>
      <c r="D29" t="s">
        <v>195</v>
      </c>
      <c r="E29" t="str">
        <f t="shared" si="0"/>
        <v>WDS BV-0009</v>
      </c>
      <c r="F29" t="str">
        <f t="shared" si="1"/>
        <v>WDS-BV-0009</v>
      </c>
    </row>
    <row r="30" spans="1:10">
      <c r="A30" t="s">
        <v>182</v>
      </c>
      <c r="B30" t="s">
        <v>151</v>
      </c>
      <c r="C30" s="2" t="s">
        <v>194</v>
      </c>
      <c r="D30" t="s">
        <v>195</v>
      </c>
      <c r="E30" t="str">
        <f t="shared" si="0"/>
        <v>WDS BV-0010</v>
      </c>
      <c r="F30" t="str">
        <f t="shared" si="1"/>
        <v>WDS-BV-0010</v>
      </c>
    </row>
    <row r="31" spans="1:10">
      <c r="A31" t="s">
        <v>183</v>
      </c>
      <c r="B31" t="s">
        <v>151</v>
      </c>
      <c r="C31" s="2" t="s">
        <v>89</v>
      </c>
      <c r="D31" t="s">
        <v>82</v>
      </c>
      <c r="E31" t="str">
        <f t="shared" ref="E31" si="2">CONCATENATE(B31," ",D31,"-",C31)</f>
        <v>WDS FM-0001</v>
      </c>
      <c r="F31" t="str">
        <f t="shared" ref="F31" si="3">CONCATENATE(B31,"-",D31,"-",C31)</f>
        <v>WDS-FM-0001</v>
      </c>
    </row>
    <row r="32" spans="1:10">
      <c r="A32" t="s">
        <v>184</v>
      </c>
      <c r="B32" t="s">
        <v>151</v>
      </c>
      <c r="C32" s="2" t="s">
        <v>90</v>
      </c>
      <c r="D32" t="s">
        <v>82</v>
      </c>
      <c r="E32" t="str">
        <f t="shared" ref="E32:E33" si="4">CONCATENATE(B32," ",D32,"-",C32)</f>
        <v>WDS FM-0002</v>
      </c>
      <c r="F32" t="str">
        <f t="shared" ref="F32:F38" si="5">CONCATENATE(B32,"-",D32,"-",C32)</f>
        <v>WDS-FM-0002</v>
      </c>
    </row>
    <row r="33" spans="1:6">
      <c r="A33" t="s">
        <v>185</v>
      </c>
      <c r="B33" t="s">
        <v>151</v>
      </c>
      <c r="C33" s="2" t="s">
        <v>91</v>
      </c>
      <c r="D33" t="s">
        <v>82</v>
      </c>
      <c r="E33" t="str">
        <f t="shared" si="4"/>
        <v>WDS FM-0003</v>
      </c>
      <c r="F33" t="str">
        <f t="shared" si="5"/>
        <v>WDS-FM-0003</v>
      </c>
    </row>
    <row r="34" spans="1:6">
      <c r="A34" t="s">
        <v>150</v>
      </c>
      <c r="B34" t="s">
        <v>151</v>
      </c>
      <c r="C34" s="2" t="s">
        <v>173</v>
      </c>
      <c r="D34" t="s">
        <v>82</v>
      </c>
      <c r="E34" t="str">
        <f>CONCATENATE(B34," ",D34,"-",C34, " LO2 Abatement")</f>
        <v>WDS FM-0004 LO2 Abatement</v>
      </c>
      <c r="F34" t="str">
        <f t="shared" si="5"/>
        <v>WDS-FM-0004</v>
      </c>
    </row>
    <row r="35" spans="1:6">
      <c r="A35" t="s">
        <v>186</v>
      </c>
      <c r="B35" t="s">
        <v>151</v>
      </c>
      <c r="C35" s="2" t="s">
        <v>89</v>
      </c>
      <c r="D35" t="s">
        <v>196</v>
      </c>
      <c r="E35" t="str">
        <f>CONCATENATE(B35," ",D35,"-",C35," Pump 1")</f>
        <v>WDS FP-0001 Pump 1</v>
      </c>
      <c r="F35" t="str">
        <f t="shared" si="5"/>
        <v>WDS-FP-0001</v>
      </c>
    </row>
    <row r="36" spans="1:6">
      <c r="A36" t="s">
        <v>187</v>
      </c>
      <c r="B36" t="s">
        <v>151</v>
      </c>
      <c r="C36" s="2" t="s">
        <v>90</v>
      </c>
      <c r="D36" t="s">
        <v>196</v>
      </c>
      <c r="E36" t="str">
        <f>CONCATENATE(B36," ",D36,"-",C36," Pump 2")</f>
        <v>WDS FP-0002 Pump 2</v>
      </c>
      <c r="F36" t="str">
        <f t="shared" si="5"/>
        <v>WDS-FP-0002</v>
      </c>
    </row>
    <row r="37" spans="1:6">
      <c r="A37" t="s">
        <v>188</v>
      </c>
      <c r="B37" t="s">
        <v>151</v>
      </c>
      <c r="C37" s="2" t="s">
        <v>89</v>
      </c>
      <c r="D37" t="s">
        <v>197</v>
      </c>
      <c r="E37" t="str">
        <f>CONCATENATE(B37," ",D37,"-",C37," Tank Level")</f>
        <v>WDS LT-0001 Tank Level</v>
      </c>
      <c r="F37" t="str">
        <f t="shared" si="5"/>
        <v>WDS-LT-0001</v>
      </c>
    </row>
    <row r="38" spans="1:6">
      <c r="A38" t="s">
        <v>189</v>
      </c>
      <c r="B38" t="s">
        <v>151</v>
      </c>
      <c r="C38" s="2" t="s">
        <v>90</v>
      </c>
      <c r="D38" t="s">
        <v>198</v>
      </c>
      <c r="E38" t="str">
        <f>CONCATENATE(B38," ",D38,"-",C38," Sump Pump")</f>
        <v>WDS PC-0002 Sump Pump</v>
      </c>
      <c r="F38" t="str">
        <f t="shared" si="5"/>
        <v>WDS-PC-0002</v>
      </c>
    </row>
    <row r="39" spans="1:6">
      <c r="A39" t="s">
        <v>155</v>
      </c>
      <c r="B39" t="s">
        <v>151</v>
      </c>
      <c r="C39">
        <v>1001</v>
      </c>
      <c r="D39" t="s">
        <v>156</v>
      </c>
      <c r="E39" t="str">
        <f t="shared" ref="E39" si="6">CONCATENATE(B39," ",D39,"-",C39)</f>
        <v>WDS PS-1001</v>
      </c>
      <c r="F39" t="str">
        <f t="shared" ref="F39:F40" si="7">CONCATENATE(B39,"-",D39,"-",C39)</f>
        <v>WDS-PS-1001</v>
      </c>
    </row>
    <row r="40" spans="1:6">
      <c r="A40" t="s">
        <v>157</v>
      </c>
      <c r="B40" t="s">
        <v>151</v>
      </c>
      <c r="C40">
        <v>2001</v>
      </c>
      <c r="D40" t="s">
        <v>156</v>
      </c>
      <c r="E40" t="str">
        <f>CONCATENATE(B40," ",D40,"-",C40)</f>
        <v>WDS PS-2001</v>
      </c>
      <c r="F40" t="str">
        <f t="shared" si="7"/>
        <v>WDS-PS-2001</v>
      </c>
    </row>
    <row r="41" spans="1:6">
      <c r="A41" t="s">
        <v>158</v>
      </c>
      <c r="B41" t="s">
        <v>151</v>
      </c>
      <c r="C41">
        <v>2002</v>
      </c>
      <c r="D41" t="s">
        <v>156</v>
      </c>
      <c r="E41" t="str">
        <f>CONCATENATE(B41," ",D41,"-",C41)</f>
        <v>WDS PS-2002</v>
      </c>
      <c r="F41" t="str">
        <f t="shared" ref="F41" si="8">CONCATENATE(B41,"-",D41,"-",C41)</f>
        <v>WDS-PS-2002</v>
      </c>
    </row>
    <row r="42" spans="1:6">
      <c r="A42" t="s">
        <v>159</v>
      </c>
      <c r="B42" t="s">
        <v>151</v>
      </c>
      <c r="C42">
        <v>2003</v>
      </c>
      <c r="D42" t="s">
        <v>156</v>
      </c>
      <c r="E42" t="str">
        <f>CONCATENATE(B42," ",D42,"-",C42)</f>
        <v>WDS PS-2003</v>
      </c>
      <c r="F42" t="str">
        <f t="shared" ref="F42" si="9">CONCATENATE(B42,"-",D42,"-",C42)</f>
        <v>WDS-PS-2003</v>
      </c>
    </row>
    <row r="43" spans="1:6">
      <c r="A43" t="s">
        <v>160</v>
      </c>
      <c r="B43" t="s">
        <v>151</v>
      </c>
      <c r="C43">
        <v>3001</v>
      </c>
      <c r="D43" t="s">
        <v>156</v>
      </c>
      <c r="E43" t="str">
        <f>CONCATENATE(B43," ",D43,"-",C43)</f>
        <v>WDS PS-3001</v>
      </c>
      <c r="F43" t="str">
        <f t="shared" ref="F43" si="10">CONCATENATE(B43,"-",D43,"-",C43)</f>
        <v>WDS-PS-3001</v>
      </c>
    </row>
    <row r="44" spans="1:6">
      <c r="A44" t="s">
        <v>161</v>
      </c>
      <c r="B44" t="s">
        <v>151</v>
      </c>
      <c r="C44" s="5" t="s">
        <v>89</v>
      </c>
      <c r="D44" t="s">
        <v>152</v>
      </c>
      <c r="E44" t="str">
        <f t="shared" ref="E44:E55" si="11">CONCATENATE(B44," ",D44,"-",C44)</f>
        <v>WDS PT-0001</v>
      </c>
      <c r="F44" t="str">
        <f t="shared" ref="F44:F55" si="12">CONCATENATE(B44,"-",D44,"-",C44)</f>
        <v>WDS-PT-0001</v>
      </c>
    </row>
    <row r="45" spans="1:6">
      <c r="A45" t="s">
        <v>162</v>
      </c>
      <c r="B45" t="s">
        <v>151</v>
      </c>
      <c r="C45" s="5" t="s">
        <v>90</v>
      </c>
      <c r="D45" t="s">
        <v>152</v>
      </c>
      <c r="E45" t="str">
        <f t="shared" si="11"/>
        <v>WDS PT-0002</v>
      </c>
      <c r="F45" t="str">
        <f t="shared" si="12"/>
        <v>WDS-PT-0002</v>
      </c>
    </row>
    <row r="46" spans="1:6">
      <c r="A46" t="s">
        <v>163</v>
      </c>
      <c r="B46" t="s">
        <v>151</v>
      </c>
      <c r="C46" s="5" t="s">
        <v>91</v>
      </c>
      <c r="D46" t="s">
        <v>152</v>
      </c>
      <c r="E46" t="str">
        <f t="shared" si="11"/>
        <v>WDS PT-0003</v>
      </c>
      <c r="F46" t="str">
        <f t="shared" si="12"/>
        <v>WDS-PT-0003</v>
      </c>
    </row>
    <row r="47" spans="1:6">
      <c r="A47" t="s">
        <v>165</v>
      </c>
      <c r="B47" t="s">
        <v>151</v>
      </c>
      <c r="C47" s="5" t="s">
        <v>173</v>
      </c>
      <c r="D47" t="s">
        <v>152</v>
      </c>
      <c r="E47" t="str">
        <f t="shared" si="11"/>
        <v>WDS PT-0004</v>
      </c>
      <c r="F47" t="str">
        <f t="shared" si="12"/>
        <v>WDS-PT-0004</v>
      </c>
    </row>
    <row r="48" spans="1:6">
      <c r="A48" t="s">
        <v>164</v>
      </c>
      <c r="B48" t="s">
        <v>151</v>
      </c>
      <c r="C48" s="5" t="s">
        <v>174</v>
      </c>
      <c r="D48" t="s">
        <v>152</v>
      </c>
      <c r="E48" t="str">
        <f t="shared" si="11"/>
        <v>WDS PT-0005</v>
      </c>
      <c r="F48" t="str">
        <f t="shared" si="12"/>
        <v>WDS-PT-0005</v>
      </c>
    </row>
    <row r="49" spans="1:6">
      <c r="A49" t="s">
        <v>153</v>
      </c>
      <c r="B49" t="s">
        <v>151</v>
      </c>
      <c r="C49">
        <v>1001</v>
      </c>
      <c r="D49" t="s">
        <v>152</v>
      </c>
      <c r="E49" t="str">
        <f>CONCATENATE(B49," ",D49,"-",C49)</f>
        <v>WDS PT-1001</v>
      </c>
      <c r="F49" t="str">
        <f>CONCATENATE(B49,"-",D49,"-",C49)</f>
        <v>WDS-PT-1001</v>
      </c>
    </row>
    <row r="50" spans="1:6">
      <c r="A50" t="s">
        <v>154</v>
      </c>
      <c r="B50" t="s">
        <v>151</v>
      </c>
      <c r="C50">
        <v>1002</v>
      </c>
      <c r="D50" t="s">
        <v>152</v>
      </c>
      <c r="E50" t="str">
        <f>CONCATENATE(B50," ",D50,"-",C50)</f>
        <v>WDS PT-1002</v>
      </c>
      <c r="F50" t="str">
        <f>CONCATENATE(B50,"-",D50,"-",C50)</f>
        <v>WDS-PT-1002</v>
      </c>
    </row>
    <row r="51" spans="1:6">
      <c r="A51" t="s">
        <v>166</v>
      </c>
      <c r="B51" t="s">
        <v>151</v>
      </c>
      <c r="C51" s="5" t="s">
        <v>89</v>
      </c>
      <c r="D51" t="s">
        <v>171</v>
      </c>
      <c r="E51" t="str">
        <f t="shared" si="11"/>
        <v>WDS SP-0001</v>
      </c>
      <c r="F51" t="str">
        <f t="shared" si="12"/>
        <v>WDS-SP-0001</v>
      </c>
    </row>
    <row r="52" spans="1:6">
      <c r="A52" t="s">
        <v>167</v>
      </c>
      <c r="B52" t="s">
        <v>151</v>
      </c>
      <c r="C52">
        <v>1001</v>
      </c>
      <c r="D52" t="s">
        <v>172</v>
      </c>
      <c r="E52" t="str">
        <f t="shared" si="11"/>
        <v>WDS SV-1001</v>
      </c>
      <c r="F52" t="str">
        <f t="shared" si="12"/>
        <v>WDS-SV-1001</v>
      </c>
    </row>
    <row r="53" spans="1:6">
      <c r="A53" t="s">
        <v>168</v>
      </c>
      <c r="B53" t="s">
        <v>151</v>
      </c>
      <c r="C53">
        <v>1002</v>
      </c>
      <c r="D53" t="s">
        <v>172</v>
      </c>
      <c r="E53" t="str">
        <f t="shared" si="11"/>
        <v>WDS SV-1002</v>
      </c>
      <c r="F53" t="str">
        <f t="shared" si="12"/>
        <v>WDS-SV-1002</v>
      </c>
    </row>
    <row r="54" spans="1:6">
      <c r="A54" t="s">
        <v>169</v>
      </c>
      <c r="B54" t="s">
        <v>151</v>
      </c>
      <c r="C54">
        <v>3001</v>
      </c>
      <c r="D54" t="s">
        <v>172</v>
      </c>
      <c r="E54" t="str">
        <f t="shared" si="11"/>
        <v>WDS SV-3001</v>
      </c>
      <c r="F54" t="str">
        <f t="shared" si="12"/>
        <v>WDS-SV-3001</v>
      </c>
    </row>
    <row r="55" spans="1:6">
      <c r="A55" t="s">
        <v>170</v>
      </c>
      <c r="B55" t="s">
        <v>151</v>
      </c>
      <c r="C55">
        <v>3002</v>
      </c>
      <c r="D55" t="s">
        <v>172</v>
      </c>
      <c r="E55" t="str">
        <f t="shared" si="11"/>
        <v>WDS SV-3002</v>
      </c>
      <c r="F55" t="str">
        <f t="shared" si="12"/>
        <v>WDS-SV-3002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Custom Filenames</vt:lpstr>
    </vt:vector>
  </TitlesOfParts>
  <Company>Spaceport Support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Counts</dc:creator>
  <cp:lastModifiedBy>Nick Counts</cp:lastModifiedBy>
  <dcterms:created xsi:type="dcterms:W3CDTF">2014-07-23T02:49:30Z</dcterms:created>
  <dcterms:modified xsi:type="dcterms:W3CDTF">2014-11-20T22:36:23Z</dcterms:modified>
</cp:coreProperties>
</file>