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120" windowWidth="29040" windowHeight="15840" firstSheet="1" activeTab="5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  <sheet name="zf" sheetId="10" r:id="rId10"/>
    <sheet name="theta" sheetId="11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" i="11" l="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I41" i="11"/>
  <c r="H41" i="11"/>
  <c r="G41" i="11"/>
  <c r="F41" i="11"/>
  <c r="E41" i="11"/>
  <c r="D41" i="11"/>
  <c r="C41" i="11"/>
  <c r="B41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BI37" i="11"/>
  <c r="BH37" i="11"/>
  <c r="BG37" i="11"/>
  <c r="BG68" i="11" s="1"/>
  <c r="BF37" i="11"/>
  <c r="BE37" i="11"/>
  <c r="BD37" i="11"/>
  <c r="BC37" i="11"/>
  <c r="BB37" i="11"/>
  <c r="BA37" i="11"/>
  <c r="AZ37" i="11"/>
  <c r="AY37" i="11"/>
  <c r="AY68" i="11" s="1"/>
  <c r="AX37" i="11"/>
  <c r="AW37" i="11"/>
  <c r="AV37" i="11"/>
  <c r="AU37" i="11"/>
  <c r="AT37" i="11"/>
  <c r="AS37" i="11"/>
  <c r="AR37" i="11"/>
  <c r="AQ37" i="11"/>
  <c r="AQ68" i="11" s="1"/>
  <c r="AP37" i="11"/>
  <c r="AO37" i="11"/>
  <c r="AN37" i="11"/>
  <c r="AM37" i="11"/>
  <c r="AL37" i="11"/>
  <c r="AK37" i="11"/>
  <c r="AJ37" i="11"/>
  <c r="AI37" i="11"/>
  <c r="AI68" i="11" s="1"/>
  <c r="AH37" i="11"/>
  <c r="AG37" i="11"/>
  <c r="AF37" i="11"/>
  <c r="AE37" i="11"/>
  <c r="AD37" i="11"/>
  <c r="AC37" i="11"/>
  <c r="AB37" i="11"/>
  <c r="AA37" i="11"/>
  <c r="AA68" i="11" s="1"/>
  <c r="Z37" i="11"/>
  <c r="Y37" i="11"/>
  <c r="X37" i="11"/>
  <c r="W37" i="11"/>
  <c r="V37" i="11"/>
  <c r="U37" i="11"/>
  <c r="T37" i="11"/>
  <c r="S37" i="11"/>
  <c r="S68" i="11" s="1"/>
  <c r="R37" i="11"/>
  <c r="Q37" i="11"/>
  <c r="P37" i="11"/>
  <c r="O37" i="11"/>
  <c r="N37" i="11"/>
  <c r="M37" i="11"/>
  <c r="L37" i="11"/>
  <c r="K37" i="11"/>
  <c r="K68" i="11" s="1"/>
  <c r="J37" i="11"/>
  <c r="I37" i="11"/>
  <c r="H37" i="11"/>
  <c r="G37" i="11"/>
  <c r="F37" i="11"/>
  <c r="E37" i="11"/>
  <c r="D37" i="11"/>
  <c r="C37" i="11"/>
  <c r="C68" i="11" s="1"/>
  <c r="B37" i="11"/>
  <c r="I228" i="10"/>
  <c r="H228" i="10"/>
  <c r="AB68" i="11" l="1"/>
  <c r="BE68" i="11"/>
  <c r="BJ47" i="11"/>
  <c r="B119" i="11" s="1"/>
  <c r="C119" i="11" s="1"/>
  <c r="BJ55" i="11"/>
  <c r="B127" i="11" s="1"/>
  <c r="C127" i="11" s="1"/>
  <c r="BJ59" i="11"/>
  <c r="B131" i="11" s="1"/>
  <c r="C131" i="11" s="1"/>
  <c r="BJ61" i="11"/>
  <c r="BJ63" i="11"/>
  <c r="BJ65" i="11"/>
  <c r="BJ67" i="11"/>
  <c r="B68" i="11"/>
  <c r="J68" i="11"/>
  <c r="R68" i="11"/>
  <c r="Z68" i="11"/>
  <c r="AH68" i="11"/>
  <c r="AP68" i="11"/>
  <c r="AX68" i="11"/>
  <c r="BF68" i="11"/>
  <c r="BJ39" i="11"/>
  <c r="B111" i="11" s="1"/>
  <c r="C111" i="11" s="1"/>
  <c r="BJ41" i="11"/>
  <c r="B113" i="11" s="1"/>
  <c r="C113" i="11" s="1"/>
  <c r="D68" i="11"/>
  <c r="BH68" i="11"/>
  <c r="Q68" i="11"/>
  <c r="AG68" i="11"/>
  <c r="BJ53" i="11"/>
  <c r="B125" i="11" s="1"/>
  <c r="H68" i="11"/>
  <c r="P68" i="11"/>
  <c r="X68" i="11"/>
  <c r="AF68" i="11"/>
  <c r="AN68" i="11"/>
  <c r="AV68" i="11"/>
  <c r="BD68" i="11"/>
  <c r="T68" i="11"/>
  <c r="AR68" i="11"/>
  <c r="Y68" i="11"/>
  <c r="BJ51" i="11"/>
  <c r="B123" i="11" s="1"/>
  <c r="C123" i="11" s="1"/>
  <c r="E68" i="11"/>
  <c r="U68" i="11"/>
  <c r="AS68" i="11"/>
  <c r="BI68" i="11"/>
  <c r="BJ42" i="11"/>
  <c r="B114" i="11" s="1"/>
  <c r="C114" i="11" s="1"/>
  <c r="BJ44" i="11"/>
  <c r="B116" i="11" s="1"/>
  <c r="C116" i="11" s="1"/>
  <c r="BJ46" i="11"/>
  <c r="B118" i="11" s="1"/>
  <c r="C118" i="11" s="1"/>
  <c r="BJ48" i="11"/>
  <c r="BJ50" i="11"/>
  <c r="B122" i="11" s="1"/>
  <c r="C122" i="11" s="1"/>
  <c r="BJ52" i="11"/>
  <c r="BJ54" i="11"/>
  <c r="BJ56" i="11"/>
  <c r="BJ58" i="11"/>
  <c r="B130" i="11" s="1"/>
  <c r="C130" i="11" s="1"/>
  <c r="BJ60" i="11"/>
  <c r="B132" i="11" s="1"/>
  <c r="C132" i="11" s="1"/>
  <c r="BJ62" i="11"/>
  <c r="BJ64" i="11"/>
  <c r="BJ66" i="11"/>
  <c r="AZ68" i="11"/>
  <c r="AO68" i="11"/>
  <c r="BJ43" i="11"/>
  <c r="B115" i="11" s="1"/>
  <c r="C115" i="11" s="1"/>
  <c r="BJ49" i="11"/>
  <c r="B121" i="11" s="1"/>
  <c r="C121" i="11" s="1"/>
  <c r="BJ57" i="11"/>
  <c r="B129" i="11" s="1"/>
  <c r="C129" i="11" s="1"/>
  <c r="AC68" i="11"/>
  <c r="F68" i="11"/>
  <c r="N68" i="11"/>
  <c r="V68" i="11"/>
  <c r="AD68" i="11"/>
  <c r="AL68" i="11"/>
  <c r="AT68" i="11"/>
  <c r="BB68" i="11"/>
  <c r="BJ38" i="11"/>
  <c r="B110" i="11" s="1"/>
  <c r="C110" i="11" s="1"/>
  <c r="BJ40" i="11"/>
  <c r="B112" i="11" s="1"/>
  <c r="C112" i="11" s="1"/>
  <c r="L68" i="11"/>
  <c r="AJ68" i="11"/>
  <c r="I68" i="11"/>
  <c r="AW68" i="11"/>
  <c r="BJ45" i="11"/>
  <c r="B117" i="11" s="1"/>
  <c r="C117" i="11" s="1"/>
  <c r="M68" i="11"/>
  <c r="AK68" i="11"/>
  <c r="BA68" i="11"/>
  <c r="G68" i="11"/>
  <c r="O68" i="11"/>
  <c r="W68" i="11"/>
  <c r="AE68" i="11"/>
  <c r="AM68" i="11"/>
  <c r="AU68" i="11"/>
  <c r="BC68" i="11"/>
  <c r="BJ37" i="11"/>
  <c r="F256" i="10"/>
  <c r="E256" i="10"/>
  <c r="F255" i="10"/>
  <c r="E255" i="10"/>
  <c r="F254" i="10"/>
  <c r="E254" i="10"/>
  <c r="F253" i="10"/>
  <c r="E253" i="10"/>
  <c r="F252" i="10"/>
  <c r="E252" i="10"/>
  <c r="F251" i="10"/>
  <c r="E251" i="10"/>
  <c r="F250" i="10"/>
  <c r="E250" i="10"/>
  <c r="F249" i="10"/>
  <c r="E249" i="10"/>
  <c r="F248" i="10"/>
  <c r="E248" i="10"/>
  <c r="F247" i="10"/>
  <c r="E247" i="10"/>
  <c r="F246" i="10"/>
  <c r="E246" i="10"/>
  <c r="F245" i="10"/>
  <c r="E245" i="10"/>
  <c r="F244" i="10"/>
  <c r="E244" i="10"/>
  <c r="F243" i="10"/>
  <c r="E243" i="10"/>
  <c r="F242" i="10"/>
  <c r="E242" i="10"/>
  <c r="F241" i="10"/>
  <c r="E241" i="10"/>
  <c r="F240" i="10"/>
  <c r="E240" i="10"/>
  <c r="F239" i="10"/>
  <c r="E239" i="10"/>
  <c r="F238" i="10"/>
  <c r="E238" i="10"/>
  <c r="F237" i="10"/>
  <c r="E237" i="10"/>
  <c r="F236" i="10"/>
  <c r="E236" i="10"/>
  <c r="F235" i="10"/>
  <c r="E235" i="10"/>
  <c r="F234" i="10"/>
  <c r="E234" i="10"/>
  <c r="F233" i="10"/>
  <c r="E233" i="10"/>
  <c r="F232" i="10"/>
  <c r="E232" i="10"/>
  <c r="F231" i="10"/>
  <c r="E231" i="10"/>
  <c r="F230" i="10"/>
  <c r="E230" i="10"/>
  <c r="F229" i="10"/>
  <c r="E229" i="10"/>
  <c r="F228" i="10"/>
  <c r="E228" i="10"/>
  <c r="F227" i="10"/>
  <c r="E227" i="10"/>
  <c r="F226" i="10"/>
  <c r="E226" i="10"/>
  <c r="C140" i="11" l="1"/>
  <c r="C125" i="11"/>
  <c r="B140" i="11"/>
  <c r="BJ68" i="11"/>
  <c r="F137" i="10" l="1"/>
  <c r="H172" i="10" s="1"/>
  <c r="F138" i="10"/>
  <c r="H173" i="10" s="1"/>
  <c r="F139" i="10"/>
  <c r="H174" i="10" s="1"/>
  <c r="F140" i="10"/>
  <c r="H175" i="10" s="1"/>
  <c r="F141" i="10"/>
  <c r="H176" i="10" s="1"/>
  <c r="F142" i="10"/>
  <c r="H177" i="10" s="1"/>
  <c r="F143" i="10"/>
  <c r="H178" i="10" s="1"/>
  <c r="F144" i="10"/>
  <c r="H179" i="10" s="1"/>
  <c r="F145" i="10"/>
  <c r="H180" i="10" s="1"/>
  <c r="F146" i="10"/>
  <c r="H181" i="10" s="1"/>
  <c r="F147" i="10"/>
  <c r="H182" i="10" s="1"/>
  <c r="F148" i="10"/>
  <c r="H183" i="10" s="1"/>
  <c r="F149" i="10"/>
  <c r="H184" i="10" s="1"/>
  <c r="F150" i="10"/>
  <c r="H185" i="10" s="1"/>
  <c r="F151" i="10"/>
  <c r="H186" i="10" s="1"/>
  <c r="F152" i="10"/>
  <c r="H187" i="10" s="1"/>
  <c r="F153" i="10"/>
  <c r="H188" i="10" s="1"/>
  <c r="F154" i="10"/>
  <c r="H189" i="10" s="1"/>
  <c r="F155" i="10"/>
  <c r="H190" i="10" s="1"/>
  <c r="F156" i="10"/>
  <c r="H191" i="10" s="1"/>
  <c r="F157" i="10"/>
  <c r="H192" i="10" s="1"/>
  <c r="F158" i="10"/>
  <c r="H193" i="10" s="1"/>
  <c r="F159" i="10"/>
  <c r="H194" i="10" s="1"/>
  <c r="F160" i="10"/>
  <c r="H195" i="10" s="1"/>
  <c r="F161" i="10"/>
  <c r="H196" i="10" s="1"/>
  <c r="F162" i="10"/>
  <c r="F163" i="10"/>
  <c r="F164" i="10"/>
  <c r="F165" i="10"/>
  <c r="F166" i="10"/>
  <c r="F167" i="10"/>
  <c r="E167" i="10"/>
  <c r="E166" i="10"/>
  <c r="E165" i="10"/>
  <c r="E164" i="10"/>
  <c r="E163" i="10"/>
  <c r="E162" i="10"/>
  <c r="E161" i="10"/>
  <c r="G196" i="10" s="1"/>
  <c r="E160" i="10"/>
  <c r="G195" i="10" s="1"/>
  <c r="E159" i="10"/>
  <c r="G194" i="10" s="1"/>
  <c r="E158" i="10"/>
  <c r="G193" i="10" s="1"/>
  <c r="E157" i="10"/>
  <c r="G192" i="10" s="1"/>
  <c r="E156" i="10"/>
  <c r="G191" i="10" s="1"/>
  <c r="E155" i="10"/>
  <c r="G190" i="10" s="1"/>
  <c r="E154" i="10"/>
  <c r="G189" i="10" s="1"/>
  <c r="E153" i="10"/>
  <c r="G188" i="10" s="1"/>
  <c r="E152" i="10"/>
  <c r="G187" i="10" s="1"/>
  <c r="E151" i="10"/>
  <c r="G186" i="10" s="1"/>
  <c r="E150" i="10"/>
  <c r="G185" i="10" s="1"/>
  <c r="E149" i="10"/>
  <c r="G184" i="10" s="1"/>
  <c r="E148" i="10"/>
  <c r="G183" i="10" s="1"/>
  <c r="E147" i="10"/>
  <c r="G182" i="10" s="1"/>
  <c r="E146" i="10"/>
  <c r="G181" i="10" s="1"/>
  <c r="E145" i="10"/>
  <c r="G180" i="10" s="1"/>
  <c r="E144" i="10"/>
  <c r="G179" i="10" s="1"/>
  <c r="E143" i="10"/>
  <c r="G178" i="10" s="1"/>
  <c r="E142" i="10"/>
  <c r="G177" i="10" s="1"/>
  <c r="E141" i="10"/>
  <c r="G176" i="10" s="1"/>
  <c r="E140" i="10"/>
  <c r="G175" i="10" s="1"/>
  <c r="E139" i="10"/>
  <c r="G174" i="10" s="1"/>
  <c r="E138" i="10"/>
  <c r="G173" i="10" s="1"/>
  <c r="E137" i="10"/>
  <c r="G172" i="10" s="1"/>
  <c r="B88" i="5" l="1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88" i="5"/>
  <c r="B4" i="6" l="1"/>
  <c r="H4" i="6" s="1"/>
  <c r="K134" i="10" l="1"/>
  <c r="C134" i="10"/>
  <c r="K133" i="10"/>
  <c r="C133" i="10"/>
  <c r="K132" i="10"/>
  <c r="C132" i="10"/>
  <c r="K131" i="10"/>
  <c r="C131" i="10"/>
  <c r="K130" i="10"/>
  <c r="C130" i="10"/>
  <c r="K129" i="10"/>
  <c r="C129" i="10"/>
  <c r="K128" i="10"/>
  <c r="C128" i="10"/>
  <c r="K127" i="10"/>
  <c r="C127" i="10"/>
  <c r="K126" i="10"/>
  <c r="C126" i="10"/>
  <c r="K125" i="10"/>
  <c r="C125" i="10"/>
  <c r="K124" i="10"/>
  <c r="C124" i="10"/>
  <c r="K123" i="10"/>
  <c r="C123" i="10"/>
  <c r="K122" i="10"/>
  <c r="C122" i="10"/>
  <c r="K121" i="10"/>
  <c r="C121" i="10"/>
  <c r="K120" i="10"/>
  <c r="C120" i="10"/>
  <c r="K119" i="10"/>
  <c r="C119" i="10"/>
  <c r="K118" i="10"/>
  <c r="C118" i="10"/>
  <c r="K117" i="10"/>
  <c r="C117" i="10"/>
  <c r="K116" i="10"/>
  <c r="C116" i="10"/>
  <c r="K115" i="10"/>
  <c r="C115" i="10"/>
  <c r="K114" i="10"/>
  <c r="C114" i="10"/>
  <c r="K113" i="10"/>
  <c r="C113" i="10"/>
  <c r="K112" i="10"/>
  <c r="C112" i="10"/>
  <c r="K111" i="10"/>
  <c r="C111" i="10"/>
  <c r="K110" i="10"/>
  <c r="C110" i="10"/>
  <c r="B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A70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A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57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A54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A48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42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A39" i="10"/>
  <c r="Y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36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A30" i="10"/>
  <c r="B5" i="6" l="1"/>
  <c r="H5" i="6" s="1"/>
  <c r="B6" i="6"/>
  <c r="H6" i="6" s="1"/>
  <c r="B7" i="6"/>
  <c r="H7" i="6" s="1"/>
  <c r="B8" i="6"/>
  <c r="H8" i="6" s="1"/>
  <c r="B9" i="6"/>
  <c r="H9" i="6" s="1"/>
  <c r="B10" i="6"/>
  <c r="H10" i="6" s="1"/>
  <c r="B11" i="6"/>
  <c r="H11" i="6" s="1"/>
  <c r="B12" i="6"/>
  <c r="H12" i="6" s="1"/>
  <c r="B13" i="6"/>
  <c r="H13" i="6" s="1"/>
  <c r="B14" i="6"/>
  <c r="H14" i="6" s="1"/>
  <c r="B15" i="6"/>
  <c r="H15" i="6" s="1"/>
  <c r="B16" i="6"/>
  <c r="H16" i="6" s="1"/>
  <c r="B17" i="6"/>
  <c r="H17" i="6" s="1"/>
  <c r="B18" i="6"/>
  <c r="H18" i="6" s="1"/>
  <c r="B19" i="6"/>
  <c r="H19" i="6" s="1"/>
  <c r="B20" i="6"/>
  <c r="H20" i="6" s="1"/>
  <c r="B21" i="6"/>
  <c r="H21" i="6" s="1"/>
  <c r="B22" i="6"/>
  <c r="H22" i="6" s="1"/>
  <c r="B23" i="6"/>
  <c r="H23" i="6" s="1"/>
  <c r="B24" i="6"/>
  <c r="H24" i="6" s="1"/>
  <c r="B25" i="6"/>
  <c r="H25" i="6" s="1"/>
  <c r="B26" i="6"/>
  <c r="H26" i="6" s="1"/>
  <c r="B27" i="6"/>
  <c r="H27" i="6" s="1"/>
  <c r="B28" i="6"/>
  <c r="H28" i="6" s="1"/>
  <c r="B29" i="6"/>
  <c r="H29" i="6" s="1"/>
  <c r="B30" i="6"/>
  <c r="H30" i="6" s="1"/>
  <c r="B31" i="6"/>
  <c r="H31" i="6" s="1"/>
  <c r="B32" i="6"/>
  <c r="H32" i="6" s="1"/>
  <c r="B33" i="6"/>
  <c r="H33" i="6" s="1"/>
  <c r="B34" i="6"/>
  <c r="H34" i="6" s="1"/>
  <c r="B35" i="6"/>
  <c r="H35" i="6" s="1"/>
  <c r="B36" i="6"/>
  <c r="H36" i="6" s="1"/>
  <c r="B37" i="6"/>
  <c r="H37" i="6" s="1"/>
  <c r="B38" i="6"/>
  <c r="H38" i="6" s="1"/>
  <c r="B39" i="6"/>
  <c r="H39" i="6" s="1"/>
  <c r="B40" i="6"/>
  <c r="H40" i="6" s="1"/>
  <c r="B41" i="6"/>
  <c r="H41" i="6" s="1"/>
  <c r="B42" i="6"/>
  <c r="H42" i="6" s="1"/>
  <c r="B43" i="6"/>
  <c r="H43" i="6" s="1"/>
  <c r="B44" i="6"/>
  <c r="H44" i="6" s="1"/>
  <c r="B45" i="6"/>
  <c r="H45" i="6" s="1"/>
  <c r="B46" i="6"/>
  <c r="H46" i="6" s="1"/>
  <c r="B47" i="6"/>
  <c r="H47" i="6" s="1"/>
  <c r="B48" i="6"/>
  <c r="H48" i="6" s="1"/>
  <c r="B49" i="6"/>
  <c r="H49" i="6" s="1"/>
  <c r="B50" i="6"/>
  <c r="H50" i="6" s="1"/>
  <c r="B51" i="6"/>
  <c r="H51" i="6" s="1"/>
  <c r="B52" i="6"/>
  <c r="H52" i="6" s="1"/>
  <c r="B53" i="6"/>
  <c r="H53" i="6" s="1"/>
  <c r="B54" i="6"/>
  <c r="H54" i="6" s="1"/>
  <c r="B55" i="6"/>
  <c r="H55" i="6" s="1"/>
  <c r="B56" i="6"/>
  <c r="H56" i="6" s="1"/>
  <c r="B57" i="6"/>
  <c r="H57" i="6" s="1"/>
  <c r="B58" i="6"/>
  <c r="H58" i="6" s="1"/>
  <c r="B59" i="6"/>
  <c r="H59" i="6" s="1"/>
  <c r="B60" i="6"/>
  <c r="H60" i="6" s="1"/>
  <c r="B61" i="6"/>
  <c r="H61" i="6" s="1"/>
  <c r="B62" i="6"/>
  <c r="H62" i="6" s="1"/>
  <c r="B63" i="6"/>
  <c r="H63" i="6" s="1"/>
  <c r="B64" i="6"/>
  <c r="H64" i="6" s="1"/>
  <c r="B65" i="6"/>
  <c r="H65" i="6" s="1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C37" i="7"/>
  <c r="B37" i="7"/>
  <c r="BJ37" i="7" l="1"/>
  <c r="B108" i="7" s="1"/>
  <c r="BG68" i="7"/>
  <c r="BC68" i="7"/>
  <c r="AY68" i="7"/>
  <c r="AU68" i="7"/>
  <c r="AQ68" i="7"/>
  <c r="AM68" i="7"/>
  <c r="AI68" i="7"/>
  <c r="AE68" i="7"/>
  <c r="AA68" i="7"/>
  <c r="W68" i="7"/>
  <c r="S68" i="7"/>
  <c r="O68" i="7"/>
  <c r="G68" i="7"/>
  <c r="BJ62" i="7"/>
  <c r="B133" i="7" s="1"/>
  <c r="BJ63" i="7"/>
  <c r="B134" i="7" s="1"/>
  <c r="BJ66" i="7"/>
  <c r="B137" i="7" s="1"/>
  <c r="BJ54" i="7"/>
  <c r="K68" i="7"/>
  <c r="BJ58" i="7"/>
  <c r="B129" i="7" s="1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124" i="7" s="1"/>
  <c r="BJ44" i="7"/>
  <c r="B115" i="7" s="1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J64" i="7"/>
  <c r="B159" i="5"/>
  <c r="C129" i="5" s="1"/>
  <c r="B125" i="5"/>
  <c r="C99" i="5" s="1"/>
  <c r="C153" i="5" l="1"/>
  <c r="C107" i="5"/>
  <c r="C96" i="5"/>
  <c r="C97" i="5"/>
  <c r="C103" i="5"/>
  <c r="C133" i="5"/>
  <c r="B117" i="7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3" i="5"/>
  <c r="C157" i="5"/>
  <c r="C115" i="5"/>
  <c r="C119" i="5"/>
  <c r="C111" i="5"/>
  <c r="C149" i="5"/>
  <c r="C145" i="5"/>
  <c r="C141" i="5"/>
  <c r="C137" i="5"/>
  <c r="C95" i="5"/>
  <c r="C156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58" i="5"/>
  <c r="C154" i="5"/>
  <c r="C150" i="5"/>
  <c r="C146" i="5"/>
  <c r="C142" i="5"/>
  <c r="C138" i="5"/>
  <c r="C134" i="5"/>
  <c r="C130" i="5"/>
  <c r="C122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124" i="5"/>
  <c r="C120" i="5"/>
  <c r="C116" i="5"/>
  <c r="C112" i="5"/>
  <c r="C108" i="5"/>
  <c r="C104" i="5"/>
  <c r="C100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94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<sst xmlns="http://schemas.openxmlformats.org/spreadsheetml/2006/main" count="4065" uniqueCount="2027">
  <si>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</si>
  <si>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</si>
  <si>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</si>
  <si>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</si>
  <si>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</si>
  <si>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</si>
  <si>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</si>
  <si>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</si>
  <si>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</si>
  <si>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</si>
  <si>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</si>
  <si>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</si>
  <si>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</si>
  <si>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</si>
  <si>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</si>
  <si>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</si>
  <si>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</si>
  <si>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</si>
  <si>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</si>
  <si>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</si>
  <si>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</si>
  <si>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</si>
  <si>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</si>
  <si>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</si>
  <si>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</si>
  <si>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</si>
  <si>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</si>
  <si>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</si>
  <si>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</si>
  <si>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</si>
  <si>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</si>
  <si>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</si>
  <si>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</si>
  <si>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</si>
  <si>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</si>
  <si>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</si>
  <si>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</si>
  <si>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</si>
  <si>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</si>
  <si>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</si>
  <si>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</si>
  <si>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</si>
  <si>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</si>
  <si>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</si>
  <si>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</si>
  <si>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</si>
  <si>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</si>
  <si>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</si>
  <si>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</si>
  <si>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</si>
  <si>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</si>
  <si>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</si>
  <si>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</si>
  <si>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</si>
  <si>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</si>
  <si>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</si>
  <si>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</si>
  <si>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</si>
  <si>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</si>
  <si>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</si>
  <si>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</si>
  <si>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</si>
  <si>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</si>
  <si>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</si>
  <si>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</si>
  <si>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</si>
  <si>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</si>
  <si>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</si>
  <si>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</si>
  <si>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</si>
  <si>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</si>
  <si>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</si>
  <si>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</si>
  <si>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</si>
  <si>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</si>
  <si>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</si>
  <si>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</si>
  <si>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</si>
  <si>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</si>
  <si>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</si>
  <si>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</si>
  <si>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</si>
  <si>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</si>
  <si>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</si>
  <si>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</si>
  <si>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</si>
  <si>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</si>
  <si>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</si>
  <si>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</si>
  <si>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</si>
  <si>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</si>
  <si>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</si>
  <si>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</si>
  <si>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</si>
  <si>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</si>
  <si>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</si>
  <si>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</si>
  <si>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</si>
  <si>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</si>
  <si>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</si>
  <si>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</si>
  <si>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</si>
  <si>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</si>
  <si>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</si>
  <si>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</si>
  <si>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</si>
  <si>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</si>
  <si>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</si>
  <si>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</si>
  <si>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</si>
  <si>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</si>
  <si>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</si>
  <si>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</si>
  <si>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</si>
  <si>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</si>
  <si>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</si>
  <si>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</si>
  <si>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</si>
  <si>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</si>
  <si>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</si>
  <si>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</si>
  <si>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</si>
  <si>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</si>
  <si>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</si>
  <si>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</si>
  <si>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</si>
  <si>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</si>
  <si>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</si>
  <si>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</si>
  <si>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</si>
  <si>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</si>
  <si>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</si>
  <si>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</si>
  <si>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</si>
  <si>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</si>
  <si>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</si>
  <si>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</si>
  <si>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</si>
  <si>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</si>
  <si>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</si>
  <si>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</si>
  <si>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</si>
  <si>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</si>
  <si>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</si>
  <si>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</si>
  <si>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</si>
  <si>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</si>
  <si>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</si>
  <si>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</si>
  <si>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</si>
  <si>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</si>
  <si>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</si>
  <si>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</si>
  <si>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</si>
  <si>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</si>
  <si>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</si>
  <si>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</si>
  <si>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</si>
  <si>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</si>
  <si>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</si>
  <si>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</si>
  <si>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</si>
  <si>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</si>
  <si>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</si>
  <si>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</si>
  <si>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</si>
  <si>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</si>
  <si>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</si>
  <si>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</si>
  <si>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</si>
  <si>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</si>
  <si>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</si>
  <si>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</si>
  <si>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</si>
  <si>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</si>
  <si>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</si>
  <si>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</si>
  <si>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</si>
  <si>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</si>
  <si>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</si>
  <si>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</si>
  <si>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</si>
  <si>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</si>
  <si>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</si>
  <si>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</si>
  <si>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</si>
  <si>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</si>
  <si>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</si>
  <si>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</si>
  <si>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</si>
  <si>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</si>
  <si>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</si>
  <si>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</si>
  <si>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</si>
  <si>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</si>
  <si>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</si>
  <si>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</si>
  <si>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</si>
  <si>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</si>
  <si>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</si>
  <si>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</si>
  <si>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</si>
  <si>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</si>
  <si>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</si>
  <si>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</si>
  <si>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</si>
  <si>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</si>
  <si>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</si>
  <si>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</si>
  <si>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</si>
  <si>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</si>
  <si>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</si>
  <si>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</si>
  <si>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</si>
  <si>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</si>
  <si>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</si>
  <si>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</si>
  <si>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</si>
  <si>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</si>
  <si>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</si>
  <si>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</si>
  <si>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</si>
  <si>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</si>
  <si>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</si>
  <si>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</si>
  <si>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</si>
  <si>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</si>
  <si>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</si>
  <si>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</si>
  <si>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</si>
  <si>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</si>
  <si>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</si>
  <si>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</si>
  <si>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</si>
  <si>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</si>
  <si>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</si>
  <si>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</si>
  <si>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</si>
  <si>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</si>
  <si>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</si>
  <si>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</si>
  <si>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</si>
  <si>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</si>
  <si>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</si>
  <si>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</si>
  <si>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</si>
  <si>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</si>
  <si>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</si>
  <si>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</si>
  <si>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</si>
  <si>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</si>
  <si>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</si>
  <si>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</si>
  <si>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</si>
  <si>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</si>
  <si>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</si>
  <si>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</si>
  <si>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</si>
  <si>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</si>
  <si>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</si>
  <si>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</si>
  <si>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</si>
  <si>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</si>
  <si>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</si>
  <si>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</si>
  <si>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</si>
  <si>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</si>
  <si>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</si>
  <si>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</si>
  <si>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</si>
  <si>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</si>
  <si>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</si>
  <si>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</si>
  <si>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</si>
  <si>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</si>
  <si>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</si>
  <si>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</si>
  <si>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</si>
  <si>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</si>
  <si>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</si>
  <si>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</si>
  <si>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</si>
  <si>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</si>
  <si>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</si>
  <si>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</si>
  <si>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</si>
  <si>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</si>
  <si>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</si>
  <si>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</si>
  <si>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</si>
  <si>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</si>
  <si>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</si>
  <si>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</si>
  <si>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</si>
  <si>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</si>
  <si>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</si>
  <si>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</si>
  <si>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</si>
  <si>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</si>
  <si>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</si>
  <si>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</si>
  <si>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</si>
  <si>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</si>
  <si>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</si>
  <si>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</si>
  <si>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</si>
  <si>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</si>
  <si>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</si>
  <si>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</si>
  <si>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</si>
  <si>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</si>
  <si>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</si>
  <si>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</si>
  <si>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</si>
  <si>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</si>
  <si>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</si>
  <si>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</si>
  <si>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</si>
  <si>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</si>
  <si>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</si>
  <si>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</si>
  <si>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</si>
  <si>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</si>
  <si>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</si>
  <si>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</si>
  <si>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</si>
  <si>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</si>
  <si>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</si>
  <si>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</si>
  <si>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</si>
  <si>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</si>
  <si>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</si>
  <si>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</si>
  <si>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</si>
  <si>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</si>
  <si>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</si>
  <si>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</si>
  <si>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</si>
  <si>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</si>
  <si>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</si>
  <si>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</si>
  <si>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</si>
  <si>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</si>
  <si>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</si>
  <si>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</si>
  <si>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</si>
  <si>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</si>
  <si>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</si>
  <si>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</si>
  <si>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</si>
  <si>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</si>
  <si>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</si>
  <si>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</si>
  <si>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</si>
  <si>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</si>
  <si>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</si>
  <si>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</si>
  <si>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</si>
  <si>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</si>
  <si>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</si>
  <si>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</si>
  <si>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</si>
  <si>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</si>
  <si>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</si>
  <si>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</si>
  <si>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</si>
  <si>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</si>
  <si>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</si>
  <si>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</si>
  <si>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</si>
  <si>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</si>
  <si>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</si>
  <si>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</si>
  <si>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</si>
  <si>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</si>
  <si>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</si>
  <si>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</si>
  <si>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</si>
  <si>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</si>
  <si>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</si>
  <si>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</si>
  <si>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</si>
  <si>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</si>
  <si>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</si>
  <si>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</si>
  <si>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</si>
  <si>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</si>
  <si>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</si>
  <si>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</si>
  <si>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</si>
  <si>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</si>
  <si>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</si>
  <si>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</si>
  <si>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</si>
  <si>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</si>
  <si>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</si>
  <si>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</si>
  <si>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</si>
  <si>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</si>
  <si>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</si>
  <si>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</si>
  <si>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</si>
  <si>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</si>
  <si>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</si>
  <si>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</si>
  <si>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</si>
  <si>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</si>
  <si>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</si>
  <si>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</si>
  <si>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</si>
  <si>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</si>
  <si>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</si>
  <si>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</si>
  <si>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</si>
  <si>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</si>
  <si>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</si>
  <si>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</si>
  <si>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</si>
  <si>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</si>
  <si>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</si>
  <si>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</si>
  <si>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</si>
  <si>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</si>
  <si>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</si>
  <si>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</si>
  <si>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</si>
  <si>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</si>
  <si>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</si>
  <si>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</si>
  <si>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</si>
  <si>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</si>
  <si>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</si>
  <si>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</si>
  <si>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</si>
  <si>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</si>
  <si>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</si>
  <si>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</si>
  <si>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</si>
  <si>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</si>
  <si>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</si>
  <si>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</si>
  <si>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</si>
  <si>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</si>
  <si>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</si>
  <si>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</si>
  <si>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</si>
  <si>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</si>
  <si>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</si>
  <si>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</si>
  <si>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</si>
  <si>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</si>
  <si>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</si>
  <si>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</si>
  <si>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</si>
  <si>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</si>
  <si>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</si>
  <si>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</si>
  <si>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</si>
  <si>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</si>
  <si>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</si>
  <si>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</si>
  <si>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</si>
  <si>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</si>
  <si>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</si>
  <si>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</si>
  <si>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</si>
  <si>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</si>
  <si>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</si>
  <si>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</si>
  <si>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</si>
  <si>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</si>
  <si>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</si>
  <si>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</si>
  <si>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</si>
  <si>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</si>
  <si>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</si>
  <si>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</si>
  <si>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</si>
  <si>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</si>
  <si>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</si>
  <si>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</si>
  <si>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</si>
  <si>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</si>
  <si>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</si>
  <si>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</si>
  <si>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</si>
  <si>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</si>
  <si>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</si>
  <si>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</si>
  <si>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</si>
  <si>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</si>
  <si>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</si>
  <si>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</si>
  <si>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</si>
  <si>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</si>
  <si>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</si>
  <si>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</si>
  <si>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</si>
  <si>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</si>
  <si>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</si>
  <si>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</si>
  <si>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</si>
  <si>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</si>
  <si>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</si>
  <si>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</si>
  <si>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</si>
  <si>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</si>
  <si>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</si>
  <si>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</si>
  <si>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</si>
  <si>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</si>
  <si>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</si>
  <si>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</si>
  <si>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</si>
  <si>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</si>
  <si>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</si>
  <si>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</si>
  <si>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</si>
  <si>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</si>
  <si>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</si>
  <si>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</si>
  <si>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</si>
  <si>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</si>
  <si>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</si>
  <si>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</si>
  <si>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</si>
  <si>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</si>
  <si>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</si>
  <si>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</si>
  <si>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</si>
  <si>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</si>
  <si>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</si>
  <si>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</si>
  <si>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</si>
  <si>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</si>
  <si>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</si>
  <si>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</si>
  <si>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</si>
  <si>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</si>
  <si>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</si>
  <si>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</si>
  <si>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</si>
  <si>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</si>
  <si>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</si>
  <si>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</si>
  <si>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</si>
  <si>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</si>
  <si>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</si>
  <si>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</si>
  <si>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</si>
  <si>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</si>
  <si>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</si>
  <si>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</si>
  <si>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</si>
  <si>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</si>
  <si>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</si>
  <si>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</si>
  <si>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</si>
  <si>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</si>
  <si>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</si>
  <si>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</si>
  <si>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</si>
  <si>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</si>
  <si>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</si>
  <si>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</si>
  <si>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</si>
  <si>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</si>
  <si>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</si>
  <si>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</si>
  <si>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</si>
  <si>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</si>
  <si>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</si>
  <si>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</si>
  <si>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</si>
  <si>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</si>
  <si>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</si>
  <si>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</si>
  <si>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</si>
  <si>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</si>
  <si>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</si>
  <si>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</si>
  <si>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</si>
  <si>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</si>
  <si>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</si>
  <si>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</si>
  <si>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</si>
  <si>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</si>
  <si>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</si>
  <si>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</si>
  <si>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</si>
  <si>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</si>
  <si>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</si>
  <si>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</si>
  <si>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</si>
  <si>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</si>
  <si>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</si>
  <si>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</si>
  <si>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</si>
  <si>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</si>
  <si>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</si>
  <si>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</si>
  <si>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</si>
  <si>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</si>
  <si>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</si>
  <si>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</si>
  <si>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</si>
  <si>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</si>
  <si>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</si>
  <si>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</si>
  <si>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</si>
  <si>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</si>
  <si>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</si>
  <si>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</si>
  <si>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</si>
  <si>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</si>
  <si>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</si>
  <si>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</si>
  <si>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</si>
  <si>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</si>
  <si>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</si>
  <si>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</si>
  <si>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</si>
  <si>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</si>
  <si>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</si>
  <si>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</si>
  <si>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</si>
  <si>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</si>
  <si>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</si>
  <si>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</si>
  <si>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</si>
  <si>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</si>
  <si>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</si>
  <si>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</si>
  <si>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</si>
  <si>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</si>
  <si>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</si>
  <si>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</si>
  <si>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</si>
  <si>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</si>
  <si>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</si>
  <si>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</si>
  <si>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</si>
  <si>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</si>
  <si>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</si>
  <si>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</si>
  <si>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</si>
  <si>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</si>
  <si>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</si>
  <si>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</si>
  <si>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</si>
  <si>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</si>
  <si>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</si>
  <si>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</si>
  <si>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</si>
  <si>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</si>
  <si>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</si>
  <si>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</si>
  <si>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</si>
  <si>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</si>
  <si>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</si>
  <si>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</si>
  <si>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</si>
  <si>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</si>
  <si>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</si>
  <si>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</si>
  <si>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</si>
  <si>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</si>
  <si>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</si>
  <si>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</si>
  <si>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</si>
  <si>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</si>
  <si>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</si>
  <si>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</si>
  <si>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</si>
  <si>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</si>
  <si>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</si>
  <si>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</si>
  <si>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</si>
  <si>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</si>
  <si>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</si>
  <si>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</si>
  <si>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</si>
  <si>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</si>
  <si>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</si>
  <si>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</si>
  <si>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</si>
  <si>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</si>
  <si>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</si>
  <si>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</si>
  <si>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</si>
  <si>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</si>
  <si>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</si>
  <si>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</si>
  <si>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</si>
  <si>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</si>
  <si>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</si>
  <si>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</si>
  <si>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</si>
  <si>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</si>
  <si>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</si>
  <si>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</si>
  <si>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</si>
  <si>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</si>
  <si>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</si>
  <si>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</si>
  <si>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</si>
  <si>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</si>
  <si>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</si>
  <si>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</si>
  <si>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</si>
  <si>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</si>
  <si>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</si>
  <si>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</si>
  <si>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</si>
  <si>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</si>
  <si>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</si>
  <si>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</si>
  <si>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</si>
  <si>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</si>
  <si>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</si>
  <si>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</si>
  <si>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</si>
  <si>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</si>
  <si>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</si>
  <si>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</si>
  <si>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</si>
  <si>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</si>
  <si>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</si>
  <si>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</si>
  <si>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</si>
  <si>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</si>
  <si>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</si>
  <si>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</si>
  <si>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</si>
  <si>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</si>
  <si>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</si>
  <si>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</si>
  <si>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</si>
  <si>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</si>
  <si>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</si>
  <si>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</si>
  <si>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</si>
  <si>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</si>
  <si>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</si>
  <si>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</si>
  <si>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</si>
  <si>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</si>
  <si>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</si>
  <si>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</si>
  <si>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</si>
  <si>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</si>
  <si>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</si>
  <si>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</si>
  <si>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</si>
  <si>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</si>
  <si>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</si>
  <si>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</si>
  <si>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</si>
  <si>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</si>
  <si>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</si>
  <si>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</si>
  <si>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</si>
  <si>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</si>
  <si>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</si>
  <si>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</si>
  <si>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</si>
  <si>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</si>
  <si>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</si>
  <si>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</si>
  <si>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</si>
  <si>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</si>
  <si>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</si>
  <si>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</si>
  <si>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</si>
  <si>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</si>
  <si>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</si>
  <si>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</si>
  <si>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</si>
  <si>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</si>
  <si>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</si>
  <si>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</si>
  <si>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</si>
  <si>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</si>
  <si>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</si>
  <si>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</si>
  <si>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</si>
  <si>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</si>
  <si>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</si>
  <si>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</si>
  <si>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</si>
  <si>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</si>
  <si>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</si>
  <si>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</si>
  <si>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</si>
  <si>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</si>
  <si>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</si>
  <si>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</si>
  <si>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</si>
  <si>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</si>
  <si>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</si>
  <si>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</si>
  <si>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</si>
  <si>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</si>
  <si>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</si>
  <si>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</si>
  <si>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</si>
  <si>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</si>
  <si>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</si>
  <si>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</si>
  <si>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</si>
  <si>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</si>
  <si>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</si>
  <si>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</si>
  <si>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</si>
  <si>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</si>
  <si>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</si>
  <si>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</si>
  <si>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</si>
  <si>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</si>
  <si>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</si>
  <si>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</si>
  <si>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</si>
  <si>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</si>
  <si>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</si>
  <si>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</si>
  <si>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</si>
  <si>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</si>
  <si>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</si>
  <si>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</si>
  <si>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</si>
  <si>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</si>
  <si>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</si>
  <si>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</si>
  <si>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</si>
  <si>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</si>
  <si>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</si>
  <si>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</si>
  <si>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</si>
  <si>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</si>
  <si>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</si>
  <si>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</si>
  <si>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</si>
  <si>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</si>
  <si>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</si>
  <si>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</si>
  <si>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</si>
  <si>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</si>
  <si>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</si>
  <si>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</si>
  <si>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</si>
  <si>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</si>
  <si>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</si>
  <si>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</si>
  <si>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</si>
  <si>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</si>
  <si>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</si>
  <si>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</si>
  <si>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</si>
  <si>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</si>
  <si>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</si>
  <si>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</si>
  <si>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</si>
  <si>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</si>
  <si>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</si>
  <si>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</si>
  <si>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</si>
  <si>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</si>
  <si>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</si>
  <si>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</si>
  <si>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</si>
  <si>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</si>
  <si>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</si>
  <si>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</si>
  <si>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</si>
  <si>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</si>
  <si>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</si>
  <si>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</si>
  <si>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</si>
  <si>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</si>
  <si>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</si>
  <si>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</si>
  <si>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</si>
  <si>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</si>
  <si>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</si>
  <si>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</si>
  <si>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</si>
  <si>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</si>
  <si>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</si>
  <si>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</si>
  <si>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</si>
  <si>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</si>
  <si>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</si>
  <si>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</si>
  <si>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</si>
  <si>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</si>
  <si>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</si>
  <si>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</si>
  <si>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</si>
  <si>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</si>
  <si>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</si>
  <si>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</si>
  <si>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</si>
  <si>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</si>
  <si>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</si>
  <si>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</si>
  <si>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</si>
  <si>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</si>
  <si>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</si>
  <si>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</si>
  <si>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</si>
  <si>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</si>
  <si>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</si>
  <si>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</si>
  <si>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</si>
  <si>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</si>
  <si>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</si>
  <si>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</si>
  <si>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</si>
  <si>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</si>
  <si>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</si>
  <si>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</si>
  <si>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</si>
  <si>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</si>
  <si>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</si>
  <si>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</si>
  <si>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</si>
  <si>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</si>
  <si>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</si>
  <si>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</si>
  <si>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</si>
  <si>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</si>
  <si>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</si>
  <si>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</si>
  <si>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</si>
  <si>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</si>
  <si>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</si>
  <si>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</si>
  <si>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</si>
  <si>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</si>
  <si>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</si>
  <si>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</si>
  <si>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</si>
  <si>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</si>
  <si>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</si>
  <si>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</si>
  <si>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</si>
  <si>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</si>
  <si>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</si>
  <si>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</si>
  <si>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</si>
  <si>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</si>
  <si>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</si>
  <si>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</si>
  <si>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</si>
  <si>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</si>
  <si>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</si>
  <si>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</si>
  <si>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</si>
  <si>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</si>
  <si>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</si>
  <si>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</si>
  <si>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</si>
  <si>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</si>
  <si>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</si>
  <si>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</si>
  <si>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</si>
  <si>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</si>
  <si>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</si>
  <si>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</si>
  <si>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</si>
  <si>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</si>
  <si>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</si>
  <si>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</si>
  <si>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</si>
  <si>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</si>
  <si>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</si>
  <si>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</si>
  <si>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</si>
  <si>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</si>
  <si>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</si>
  <si>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</si>
  <si>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</si>
  <si>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</si>
  <si>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</si>
  <si>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</si>
  <si>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</si>
  <si>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</si>
  <si>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</si>
  <si>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</si>
  <si>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</si>
  <si>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</si>
  <si>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</si>
  <si>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</si>
  <si>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</si>
  <si>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</si>
  <si>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</si>
  <si>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</si>
  <si>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</si>
  <si>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</si>
  <si>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</si>
  <si>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</si>
  <si>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</si>
  <si>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</si>
  <si>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</si>
  <si>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</si>
  <si>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</si>
  <si>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</si>
  <si>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</si>
  <si>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</si>
  <si>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</si>
  <si>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</si>
  <si>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</si>
  <si>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</si>
  <si>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</si>
  <si>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</si>
  <si>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</si>
  <si>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</si>
  <si>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</si>
  <si>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</si>
  <si>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</si>
  <si>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</si>
  <si>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</si>
  <si>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</si>
  <si>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</si>
  <si>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</si>
  <si>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</si>
  <si>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</si>
  <si>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</si>
  <si>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</si>
  <si>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</si>
  <si>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</si>
  <si>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</si>
  <si>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</si>
  <si>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</si>
  <si>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</si>
  <si>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</si>
  <si>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</si>
  <si>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</si>
  <si>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</si>
  <si>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</si>
  <si>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</si>
  <si>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</si>
  <si>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</si>
  <si>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</si>
  <si>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</si>
  <si>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</si>
  <si>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</si>
  <si>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</si>
  <si>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</si>
  <si>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</si>
  <si>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</si>
  <si>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</si>
  <si>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</si>
  <si>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</si>
  <si>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</si>
  <si>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</si>
  <si>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</si>
  <si>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</si>
  <si>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</si>
  <si>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</si>
  <si>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</si>
  <si>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</si>
  <si>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</si>
  <si>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</si>
  <si>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</si>
  <si>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</si>
  <si>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</si>
  <si>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</si>
  <si>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</si>
  <si>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</si>
  <si>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</si>
  <si>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</si>
  <si>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</si>
  <si>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</si>
  <si>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</si>
  <si>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</si>
  <si>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</si>
  <si>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</si>
  <si>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</si>
  <si>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</si>
  <si>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</si>
  <si>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</si>
  <si>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</si>
  <si>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</si>
  <si>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</si>
  <si>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</si>
  <si>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</si>
  <si>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</si>
  <si>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</si>
  <si>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</si>
  <si>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</si>
  <si>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</si>
  <si>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</si>
  <si>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</si>
  <si>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</si>
  <si>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</si>
  <si>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</si>
  <si>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</si>
  <si>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</si>
  <si>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</si>
  <si>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</si>
  <si>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</si>
  <si>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</si>
  <si>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</si>
  <si>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</si>
  <si>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</si>
  <si>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</si>
  <si>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</si>
  <si>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</si>
  <si>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</si>
  <si>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</si>
  <si>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</si>
  <si>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</si>
  <si>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</si>
  <si>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</si>
  <si>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</si>
  <si>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</si>
  <si>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</si>
  <si>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</si>
  <si>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</si>
  <si>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</si>
  <si>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</si>
  <si>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</si>
  <si>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</si>
  <si>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</si>
  <si>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</si>
  <si>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</si>
  <si>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</si>
  <si>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</si>
  <si>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</si>
  <si>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</si>
  <si>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</si>
  <si>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</si>
  <si>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</si>
  <si>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</si>
  <si>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</si>
  <si>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</si>
  <si>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</si>
  <si>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</si>
  <si>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</si>
  <si>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</si>
  <si>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</si>
  <si>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</si>
  <si>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</si>
  <si>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</si>
  <si>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</si>
  <si>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</si>
  <si>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</si>
  <si>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</si>
  <si>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</si>
  <si>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</si>
  <si>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</si>
  <si>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</si>
  <si>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</si>
  <si>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</si>
  <si>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</si>
  <si>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</si>
  <si>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</si>
  <si>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</si>
  <si>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</si>
  <si>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</si>
  <si>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</si>
  <si>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</si>
  <si>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</si>
  <si>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</si>
  <si>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</si>
  <si>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</si>
  <si>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</si>
  <si>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</si>
  <si>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</si>
  <si>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</si>
  <si>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</si>
  <si>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</si>
  <si>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</si>
  <si>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</si>
  <si>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</si>
  <si>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</si>
  <si>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</si>
  <si>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</si>
  <si>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</si>
  <si>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</si>
  <si>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</si>
  <si>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</si>
  <si>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</si>
  <si>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</si>
  <si>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</si>
  <si>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</si>
  <si>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</si>
  <si>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</si>
  <si>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</si>
  <si>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</si>
  <si>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</si>
  <si>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</si>
  <si>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</si>
  <si>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</si>
  <si>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</si>
  <si>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</si>
  <si>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</si>
  <si>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</si>
  <si>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</si>
  <si>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</si>
  <si>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</si>
  <si>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</si>
  <si>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</si>
  <si>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</si>
  <si>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</si>
  <si>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</si>
  <si>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</si>
  <si>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</si>
  <si>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</si>
  <si>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</si>
  <si>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</si>
  <si>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</si>
  <si>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</si>
  <si>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</si>
  <si>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</si>
  <si>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</si>
  <si>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</si>
  <si>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</si>
  <si>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</si>
  <si>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</si>
  <si>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</si>
  <si>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</si>
  <si>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</si>
  <si>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</si>
  <si>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</si>
  <si>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</si>
  <si>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</si>
  <si>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</si>
  <si>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</si>
  <si>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</si>
  <si>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</si>
  <si>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</si>
  <si>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</si>
  <si>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</si>
  <si>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</si>
  <si>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</si>
  <si>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</si>
  <si>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</si>
  <si>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</si>
  <si>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</si>
  <si>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</si>
  <si>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</si>
  <si>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</si>
  <si>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</si>
  <si>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</si>
  <si>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</si>
  <si>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</si>
  <si>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</si>
  <si>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</si>
  <si>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</si>
  <si>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</si>
  <si>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</si>
  <si>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</si>
  <si>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</si>
  <si>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</si>
  <si>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</si>
  <si>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</si>
  <si>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</si>
  <si>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</si>
  <si>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</si>
  <si>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</si>
  <si>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</si>
  <si>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</si>
  <si>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</si>
  <si>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</si>
  <si>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</si>
  <si>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</si>
  <si>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</si>
  <si>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</si>
  <si>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</si>
  <si>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</si>
  <si>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</si>
  <si>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</si>
  <si>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</si>
  <si>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</si>
  <si>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</si>
  <si>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</si>
  <si>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</si>
  <si>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</si>
  <si>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</si>
  <si>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</si>
  <si>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</si>
  <si>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</si>
  <si>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</si>
  <si>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</si>
  <si>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</si>
  <si>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</si>
  <si>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</si>
  <si>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</si>
  <si>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</si>
  <si>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</si>
  <si>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</si>
  <si>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</si>
  <si>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</si>
  <si>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</si>
  <si>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</si>
  <si>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</si>
  <si>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</si>
  <si>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</si>
  <si>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</si>
  <si>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</si>
  <si>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</si>
  <si>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</si>
  <si>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</si>
  <si>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</si>
  <si>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</si>
  <si>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</si>
  <si>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</si>
  <si>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</si>
  <si>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</si>
  <si>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</si>
  <si>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</si>
  <si>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</si>
  <si>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</si>
  <si>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</si>
  <si>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</si>
  <si>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</si>
  <si>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</si>
  <si>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</si>
  <si>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</si>
  <si>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</si>
  <si>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</si>
  <si>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</si>
  <si>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</si>
  <si>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</si>
  <si>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</si>
  <si>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</si>
  <si>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</si>
  <si>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</si>
  <si>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</si>
  <si>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</si>
  <si>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</si>
  <si>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</si>
  <si>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</si>
  <si>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</si>
  <si>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</si>
  <si>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</si>
  <si>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</si>
  <si>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</si>
  <si>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</si>
  <si>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</si>
  <si>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</si>
  <si>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</si>
  <si>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</si>
  <si>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</si>
  <si>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</si>
  <si>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</si>
  <si>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</si>
  <si>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</si>
  <si>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</si>
  <si>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</si>
  <si>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</si>
  <si>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</si>
  <si>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</si>
  <si>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</si>
  <si>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</si>
  <si>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</si>
  <si>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</si>
  <si>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</si>
  <si>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</si>
  <si>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</si>
  <si>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</si>
  <si>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</si>
  <si>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</si>
  <si>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</si>
  <si>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</si>
  <si>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</si>
  <si>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</si>
  <si>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</si>
  <si>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</si>
  <si>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</si>
  <si>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</si>
  <si>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</si>
  <si>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</si>
  <si>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</si>
  <si>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</si>
  <si>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</si>
  <si>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</si>
  <si>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</si>
  <si>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</si>
  <si>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</si>
  <si>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</si>
  <si>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</si>
  <si>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</si>
  <si>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</si>
  <si>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</si>
  <si>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</si>
  <si>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</si>
  <si>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</si>
  <si>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</si>
  <si>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</si>
  <si>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</si>
  <si>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</si>
  <si>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</si>
  <si>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</si>
  <si>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</si>
  <si>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</si>
  <si>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</si>
  <si>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</si>
  <si>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</si>
  <si>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</si>
  <si>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</si>
  <si>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</si>
  <si>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</si>
  <si>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</si>
  <si>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</si>
  <si>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</si>
  <si>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</si>
  <si>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</si>
  <si>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</si>
  <si>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</si>
  <si>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</si>
  <si>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</si>
  <si>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</si>
  <si>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</si>
  <si>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</si>
  <si>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</si>
  <si>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</si>
  <si>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</si>
  <si>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</si>
  <si>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</si>
  <si>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</si>
  <si>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</si>
  <si>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</si>
  <si>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</si>
  <si>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</si>
  <si>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</si>
  <si>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</si>
  <si>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</si>
  <si>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</si>
  <si>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</si>
  <si>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</si>
  <si>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</si>
  <si>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</si>
  <si>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</si>
  <si>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</si>
  <si>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</si>
  <si>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</si>
  <si>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</si>
  <si>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</si>
  <si>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</si>
  <si>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</si>
  <si>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</si>
  <si>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</si>
  <si>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</si>
  <si>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</si>
  <si>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</si>
  <si>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</si>
  <si>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</si>
  <si>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</si>
  <si>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</si>
  <si>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</si>
  <si>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</si>
  <si>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</si>
  <si>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</si>
  <si>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</si>
  <si>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</si>
  <si>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</si>
  <si>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</si>
  <si>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</si>
  <si>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</si>
  <si>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</si>
  <si>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</si>
  <si>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</si>
  <si>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</si>
  <si>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</si>
  <si>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</si>
  <si>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</si>
  <si>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</si>
  <si>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</si>
  <si>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</si>
  <si>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</si>
  <si>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</si>
  <si>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</si>
  <si>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</si>
  <si>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</si>
  <si>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</si>
  <si>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</si>
  <si>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</si>
  <si>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</si>
  <si>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</si>
  <si>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</si>
  <si>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</si>
  <si>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</si>
  <si>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</si>
  <si>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</si>
  <si>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</si>
  <si>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</si>
  <si>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</si>
  <si>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</si>
  <si>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</si>
  <si>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</si>
  <si>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</si>
  <si>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</si>
  <si>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</si>
  <si>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</si>
  <si>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</si>
  <si>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</si>
  <si>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</si>
  <si>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</si>
  <si>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</si>
  <si>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</si>
  <si>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</si>
  <si>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</si>
  <si>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</si>
  <si>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</si>
  <si>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</si>
  <si>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</si>
  <si>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</si>
  <si>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</si>
  <si>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</si>
  <si>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</si>
  <si>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</si>
  <si>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</si>
  <si>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</si>
  <si>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</si>
  <si>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</si>
  <si>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</si>
  <si>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</si>
  <si>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</si>
  <si>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</si>
  <si>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</si>
  <si>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</si>
  <si>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</si>
  <si>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</si>
  <si>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</si>
  <si>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</si>
  <si>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</si>
  <si>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</si>
  <si>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</si>
  <si>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</si>
  <si>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</si>
  <si>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</si>
  <si>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</si>
  <si>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</si>
  <si>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</si>
  <si>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</si>
  <si>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</si>
  <si>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</si>
  <si>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</si>
  <si>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</si>
  <si>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</si>
  <si>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</si>
  <si>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</si>
  <si>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</si>
  <si>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</si>
  <si>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</si>
  <si>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</si>
  <si>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</si>
  <si>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</si>
  <si>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</si>
  <si>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</si>
  <si>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</si>
  <si>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</si>
  <si>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</si>
  <si>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</si>
  <si>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</si>
  <si>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</si>
  <si>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</si>
  <si>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</si>
  <si>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</si>
  <si>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</si>
  <si>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</si>
  <si>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</si>
  <si>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</si>
  <si>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</si>
  <si>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</si>
  <si>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</si>
  <si>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</si>
  <si>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</si>
  <si>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</si>
  <si>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</si>
  <si>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</si>
  <si>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</si>
  <si>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</si>
  <si>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</si>
  <si>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</si>
  <si>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</si>
  <si>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</si>
  <si>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</si>
  <si>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</si>
  <si>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</si>
  <si>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</si>
  <si>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</si>
  <si>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</si>
  <si>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</si>
  <si>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</si>
  <si>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</si>
  <si>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</si>
  <si>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</si>
  <si>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</si>
  <si>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</si>
  <si>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</si>
  <si>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</si>
  <si>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</si>
  <si>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</si>
  <si>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</si>
  <si>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</si>
  <si>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</si>
  <si>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</si>
  <si>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</si>
  <si>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</si>
  <si>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</si>
  <si>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</si>
  <si>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</si>
  <si>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</si>
  <si>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</si>
  <si>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</si>
  <si>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</si>
  <si>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</si>
  <si>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</si>
  <si>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</si>
  <si>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</si>
  <si>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</si>
  <si>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</si>
  <si>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</si>
  <si>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</si>
  <si>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</si>
  <si>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</si>
  <si>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</si>
  <si>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</si>
  <si>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</si>
  <si>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</si>
  <si>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</si>
  <si>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</si>
  <si>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</si>
  <si>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</si>
  <si>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</si>
  <si>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</si>
  <si>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</si>
  <si>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</si>
  <si>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</si>
  <si>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</si>
  <si>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</si>
  <si>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</si>
  <si>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</si>
  <si>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</si>
  <si>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</si>
  <si>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</si>
  <si>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</si>
  <si>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</si>
  <si>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</si>
  <si>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</si>
  <si>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</si>
  <si>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</si>
  <si>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</si>
  <si>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</si>
  <si>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</si>
  <si>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</si>
  <si>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</si>
  <si>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</si>
  <si>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</si>
  <si>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</si>
  <si>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</si>
  <si>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</si>
  <si>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</si>
  <si>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</si>
  <si>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</si>
  <si>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</si>
  <si>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</si>
  <si>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</si>
  <si>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</si>
  <si>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</si>
  <si>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</si>
  <si>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</si>
  <si>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</si>
  <si>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</si>
  <si>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</si>
  <si>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</si>
  <si>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</si>
  <si>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</si>
  <si>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</si>
  <si>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</si>
  <si>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</si>
  <si>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</si>
  <si>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</si>
  <si>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</si>
  <si>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</si>
  <si>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</si>
  <si>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</si>
  <si>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</si>
  <si>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</si>
  <si>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</si>
  <si>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</si>
  <si>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</si>
  <si>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</si>
  <si>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</si>
  <si>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</si>
  <si>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</si>
  <si>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</si>
  <si>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</si>
  <si>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</si>
  <si>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</si>
  <si>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</si>
  <si>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</si>
  <si>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</si>
  <si>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</si>
  <si>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</si>
  <si>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</si>
  <si>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</si>
  <si>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</si>
  <si>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</si>
  <si>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</si>
  <si>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</si>
  <si>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</si>
  <si>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</si>
  <si>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</si>
  <si>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</si>
  <si>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</si>
  <si>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</si>
  <si>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</si>
  <si>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</si>
  <si>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</si>
  <si>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</si>
  <si>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</si>
  <si>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</si>
  <si>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</si>
  <si>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</si>
  <si>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</si>
  <si>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</si>
  <si>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</si>
  <si>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</si>
  <si>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</si>
  <si>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</si>
  <si>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</si>
  <si>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</si>
  <si>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</si>
  <si>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</si>
  <si>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</si>
  <si>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</si>
  <si>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</si>
  <si>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</si>
  <si>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</si>
  <si>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</si>
  <si>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</si>
  <si>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</si>
  <si>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</si>
  <si>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</si>
  <si>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</si>
  <si>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</si>
  <si>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</si>
  <si>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</si>
  <si>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</si>
  <si>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</si>
  <si>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</si>
  <si>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</si>
  <si>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</si>
  <si>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</si>
  <si>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</si>
  <si>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</si>
  <si>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</si>
  <si>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</si>
  <si>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</si>
  <si>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</si>
  <si>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</si>
  <si>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</si>
  <si>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</si>
  <si>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</si>
  <si>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</si>
  <si>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</si>
  <si>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</si>
  <si>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</si>
  <si>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</si>
  <si>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</si>
  <si>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</si>
  <si>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</si>
  <si>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</si>
  <si>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</si>
  <si>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</si>
  <si>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</si>
  <si>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</si>
  <si>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</si>
  <si>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</si>
  <si>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</si>
  <si>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</si>
  <si>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</si>
  <si>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</si>
  <si>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</si>
  <si>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</si>
  <si>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</si>
  <si>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</si>
  <si>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</si>
  <si>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</si>
  <si>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</si>
  <si>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</si>
  <si>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</si>
  <si>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</si>
  <si>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</si>
  <si>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</si>
  <si>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</si>
  <si>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</si>
  <si>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</si>
  <si>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</si>
  <si>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</si>
  <si>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</si>
  <si>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</si>
  <si>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</si>
  <si>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</si>
  <si>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</si>
  <si>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</si>
  <si>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</si>
  <si>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</si>
  <si>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</si>
  <si>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</si>
  <si>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</si>
  <si>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</si>
  <si>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</si>
  <si>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</si>
  <si>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</si>
  <si>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</si>
  <si>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</si>
  <si>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</si>
  <si>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</si>
  <si>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</si>
  <si>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</si>
  <si>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</si>
  <si>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</si>
  <si>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</si>
  <si>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</si>
  <si>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</si>
  <si>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</si>
  <si>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</si>
  <si>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</si>
  <si>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</si>
  <si>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</si>
  <si>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</si>
  <si>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</si>
  <si>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</si>
  <si>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</si>
  <si>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</si>
  <si>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</si>
  <si>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</si>
  <si>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</si>
  <si>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</si>
  <si>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</si>
  <si>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</si>
  <si>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</si>
  <si>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</si>
  <si>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</si>
  <si>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</si>
  <si>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</si>
  <si>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</si>
  <si>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</si>
  <si>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</si>
  <si>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</si>
  <si>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</si>
  <si>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</si>
  <si>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</si>
  <si>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</si>
  <si>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</si>
  <si>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</si>
  <si>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</si>
  <si>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</si>
  <si>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</si>
  <si>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</si>
  <si>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</si>
  <si>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</si>
  <si>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</si>
  <si>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</si>
  <si>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</si>
  <si>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</si>
  <si>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</si>
  <si>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</si>
  <si>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</si>
  <si>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</si>
  <si>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</si>
  <si>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</si>
  <si>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</si>
  <si>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</si>
  <si>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</si>
  <si>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</si>
  <si>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</si>
  <si>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</si>
  <si>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</si>
  <si>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</si>
  <si>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</si>
  <si>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</si>
  <si>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</si>
  <si>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</si>
  <si>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</si>
  <si>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</si>
  <si>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</si>
  <si>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</si>
  <si>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</si>
  <si>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</si>
  <si>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</si>
  <si>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</si>
  <si>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</si>
  <si>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</si>
  <si>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</si>
  <si>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</si>
  <si>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</si>
  <si>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</si>
  <si>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</si>
  <si>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</si>
  <si>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</si>
  <si>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</si>
  <si>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</si>
  <si>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</si>
  <si>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</si>
  <si>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</si>
  <si>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</si>
  <si>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</si>
  <si>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</si>
  <si>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</si>
  <si>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</si>
  <si>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</si>
  <si>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</si>
  <si>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</si>
  <si>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</si>
  <si>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</si>
  <si>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</si>
  <si>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</si>
  <si>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</si>
  <si>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</si>
  <si>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</si>
  <si>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</si>
  <si>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</si>
  <si>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</si>
  <si>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</si>
  <si>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</si>
  <si>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</si>
  <si>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</si>
  <si>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</si>
  <si>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</si>
  <si>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</si>
  <si>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</si>
  <si>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</si>
  <si>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</si>
  <si>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</si>
  <si>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</si>
  <si>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</si>
  <si>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</si>
  <si>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</si>
  <si>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</si>
  <si>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zf[ 0, FeedTray2-1] :</t>
  </si>
  <si>
    <t xml:space="preserve">  zf[ 2, FeedTray2-1] :</t>
  </si>
  <si>
    <t xml:space="preserve">  zf[ 3, FeedTray2-1] :</t>
  </si>
  <si>
    <t xml:space="preserve">  zf[ 4, FeedTray2-1] :</t>
  </si>
  <si>
    <t xml:space="preserve">  zf[ 5, FeedTray2-1] :</t>
  </si>
  <si>
    <t xml:space="preserve">  zf[ 6, FeedTray2-1] :</t>
  </si>
  <si>
    <t xml:space="preserve">  zf[ 7, FeedTray2-1] :</t>
  </si>
  <si>
    <t xml:space="preserve">  zf[ 8, FeedTray2-1] :</t>
  </si>
  <si>
    <t xml:space="preserve">  zf[ 9, FeedTray2-1] :</t>
  </si>
  <si>
    <t xml:space="preserve">  zf[10, FeedTray2-1] :</t>
  </si>
  <si>
    <t xml:space="preserve">  zf[12, FeedTray2-1] :</t>
  </si>
  <si>
    <t xml:space="preserve">  zf[13, FeedTray2-1] :</t>
  </si>
  <si>
    <t xml:space="preserve">  zf[14, FeedTray2-1] :</t>
  </si>
  <si>
    <t xml:space="preserve">  zf[15, FeedTray2-1] :</t>
  </si>
  <si>
    <t xml:space="preserve">  zf[16, FeedTray2-1] :</t>
  </si>
  <si>
    <t xml:space="preserve">  zf[18, FeedTray2-1] :</t>
  </si>
  <si>
    <t xml:space="preserve">  zf[20, FeedTray2-1] :</t>
  </si>
  <si>
    <t xml:space="preserve">  zf[21, FeedTray2-1] :</t>
  </si>
  <si>
    <t xml:space="preserve">  zf[22, FeedTray2-1] :</t>
  </si>
  <si>
    <t xml:space="preserve">  zf[23, FeedTray2-1] :</t>
  </si>
  <si>
    <t xml:space="preserve">  zf[25, FeedTray2-1] :</t>
  </si>
  <si>
    <t xml:space="preserve">  zf[26, FeedTray2-1] :</t>
  </si>
  <si>
    <t xml:space="preserve">  zf[27, FeedTray2-1] :</t>
  </si>
  <si>
    <t xml:space="preserve">  zf[28, FeedTray2-1] :</t>
  </si>
  <si>
    <t xml:space="preserve">  zf[29, FeedTray2-1] :</t>
  </si>
  <si>
    <t>0.187000006437302</t>
  </si>
  <si>
    <t>0.189980000257492</t>
  </si>
  <si>
    <t>0.184790000319481</t>
  </si>
  <si>
    <t>0.20100000500679</t>
  </si>
  <si>
    <t>0.310000002384186</t>
  </si>
  <si>
    <t>0.28999000787735</t>
  </si>
  <si>
    <t>0.319990009069443</t>
  </si>
  <si>
    <t>0.345990002155304</t>
  </si>
  <si>
    <t>0.340990006923676</t>
  </si>
  <si>
    <t>0.340000003576279</t>
  </si>
  <si>
    <t>0.307000011205673</t>
  </si>
  <si>
    <t>0.259990006685257</t>
  </si>
  <si>
    <t>0.305000007152557</t>
  </si>
  <si>
    <t>0.326990008354187</t>
  </si>
  <si>
    <t>0.38400000333786</t>
  </si>
  <si>
    <t>0.416680008172989</t>
  </si>
  <si>
    <t>0.152400001883507</t>
  </si>
  <si>
    <t>0.222240000963211</t>
  </si>
  <si>
    <t>0.246950000524521</t>
  </si>
  <si>
    <t>0.279100000858307</t>
  </si>
  <si>
    <t>0.275000005960464</t>
  </si>
  <si>
    <t>0.561990022659302</t>
  </si>
  <si>
    <t>0.409990012645721</t>
  </si>
  <si>
    <t>0.535000026226044</t>
  </si>
  <si>
    <t>Ср0, кДж / (кг * К) Жидкость</t>
  </si>
  <si>
    <t>liqCp</t>
  </si>
  <si>
    <t>Alk</t>
  </si>
  <si>
    <t>С1</t>
  </si>
  <si>
    <t>С2</t>
  </si>
  <si>
    <t>С3=</t>
  </si>
  <si>
    <t>С3</t>
  </si>
  <si>
    <t>1-С4=</t>
  </si>
  <si>
    <t>tr2-C4=</t>
  </si>
  <si>
    <t>cis2-C4=</t>
  </si>
  <si>
    <t>i-C4=</t>
  </si>
  <si>
    <t>i-C4</t>
  </si>
  <si>
    <t>n-C4</t>
  </si>
  <si>
    <t>1-C5=</t>
  </si>
  <si>
    <t>i-C5</t>
  </si>
  <si>
    <t>n-C5</t>
  </si>
  <si>
    <t>224-MC5</t>
  </si>
  <si>
    <t>233-MC5</t>
  </si>
  <si>
    <t>234-MC5</t>
  </si>
  <si>
    <t>25-MC6</t>
  </si>
  <si>
    <t>24-MC6</t>
  </si>
  <si>
    <t>23-MC6</t>
  </si>
  <si>
    <t>24-MC5</t>
  </si>
  <si>
    <t>223-MC4</t>
  </si>
  <si>
    <t>2-MC6</t>
  </si>
  <si>
    <t>23-MC5</t>
  </si>
  <si>
    <t>3-MC6</t>
  </si>
  <si>
    <t>22-MC5</t>
  </si>
  <si>
    <t>2MC7</t>
  </si>
  <si>
    <t>2244-MC5</t>
  </si>
  <si>
    <t>23-MC4</t>
  </si>
  <si>
    <t>22-MC4</t>
  </si>
  <si>
    <t>2-MC5</t>
  </si>
  <si>
    <t>3-MC5</t>
  </si>
  <si>
    <t>n-C12</t>
  </si>
  <si>
    <t>2-MC9</t>
  </si>
  <si>
    <t>n-C11</t>
  </si>
  <si>
    <t>Distilate</t>
  </si>
  <si>
    <t>Bottoms</t>
  </si>
  <si>
    <t>2.4908508430127e-10.</t>
  </si>
  <si>
    <t>di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</si>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</sst>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9" fillId="0" borderId="0" xfId="2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47.794324206299734</c:v>
                </c:pt>
                <c:pt idx="1">
                  <c:v>47.823703214176362</c:v>
                </c:pt>
                <c:pt idx="2">
                  <c:v>48.330436748572708</c:v>
                </c:pt>
                <c:pt idx="3">
                  <c:v>48.545839468607539</c:v>
                </c:pt>
                <c:pt idx="4">
                  <c:v>48.692763604352763</c:v>
                </c:pt>
                <c:pt idx="5">
                  <c:v>48.816685115586324</c:v>
                </c:pt>
                <c:pt idx="6">
                  <c:v>48.940620931934575</c:v>
                </c:pt>
                <c:pt idx="7">
                  <c:v>49.125346333396408</c:v>
                </c:pt>
                <c:pt idx="8">
                  <c:v>49.803283481074004</c:v>
                </c:pt>
                <c:pt idx="9">
                  <c:v>54.587868597043894</c:v>
                </c:pt>
                <c:pt idx="10">
                  <c:v>55.045650028779107</c:v>
                </c:pt>
                <c:pt idx="11">
                  <c:v>55.158628127231907</c:v>
                </c:pt>
                <c:pt idx="12">
                  <c:v>55.150155801490314</c:v>
                </c:pt>
                <c:pt idx="13">
                  <c:v>55.099647896067381</c:v>
                </c:pt>
                <c:pt idx="14">
                  <c:v>55.036065115766462</c:v>
                </c:pt>
                <c:pt idx="15">
                  <c:v>54.971352231400658</c:v>
                </c:pt>
                <c:pt idx="16">
                  <c:v>54.911939392048225</c:v>
                </c:pt>
                <c:pt idx="17">
                  <c:v>54.862611658591845</c:v>
                </c:pt>
                <c:pt idx="18">
                  <c:v>54.827453141291414</c:v>
                </c:pt>
                <c:pt idx="19">
                  <c:v>54.808995845457105</c:v>
                </c:pt>
                <c:pt idx="20">
                  <c:v>54.797755480012142</c:v>
                </c:pt>
                <c:pt idx="21">
                  <c:v>54.567367909214454</c:v>
                </c:pt>
                <c:pt idx="22">
                  <c:v>54.741421695075644</c:v>
                </c:pt>
                <c:pt idx="23">
                  <c:v>54.987258546732789</c:v>
                </c:pt>
                <c:pt idx="24">
                  <c:v>55.318883171522202</c:v>
                </c:pt>
                <c:pt idx="25">
                  <c:v>55.745622504258449</c:v>
                </c:pt>
                <c:pt idx="26">
                  <c:v>56.271782384479991</c:v>
                </c:pt>
                <c:pt idx="27">
                  <c:v>56.895588977958425</c:v>
                </c:pt>
                <c:pt idx="28">
                  <c:v>57.60819457122318</c:v>
                </c:pt>
                <c:pt idx="29">
                  <c:v>58.393534520414505</c:v>
                </c:pt>
                <c:pt idx="30">
                  <c:v>59.229357219544738</c:v>
                </c:pt>
                <c:pt idx="31">
                  <c:v>60.089562986759745</c:v>
                </c:pt>
                <c:pt idx="32">
                  <c:v>60.947372647254781</c:v>
                </c:pt>
                <c:pt idx="33">
                  <c:v>61.778474658518803</c:v>
                </c:pt>
                <c:pt idx="34">
                  <c:v>62.563449827284103</c:v>
                </c:pt>
                <c:pt idx="35">
                  <c:v>63.288887108476104</c:v>
                </c:pt>
                <c:pt idx="36">
                  <c:v>63.947269164295847</c:v>
                </c:pt>
                <c:pt idx="37">
                  <c:v>64.535942395957818</c:v>
                </c:pt>
                <c:pt idx="38">
                  <c:v>65.055822330805881</c:v>
                </c:pt>
                <c:pt idx="39">
                  <c:v>65.510056094084064</c:v>
                </c:pt>
                <c:pt idx="40">
                  <c:v>65.903049661134276</c:v>
                </c:pt>
                <c:pt idx="41">
                  <c:v>66.239859890019147</c:v>
                </c:pt>
                <c:pt idx="42">
                  <c:v>66.525801130866967</c:v>
                </c:pt>
                <c:pt idx="43">
                  <c:v>66.766345090068</c:v>
                </c:pt>
                <c:pt idx="44">
                  <c:v>66.967077914930712</c:v>
                </c:pt>
                <c:pt idx="45">
                  <c:v>67.13370734623868</c:v>
                </c:pt>
                <c:pt idx="46">
                  <c:v>67.272127091267407</c:v>
                </c:pt>
                <c:pt idx="47">
                  <c:v>67.388445434013363</c:v>
                </c:pt>
                <c:pt idx="48">
                  <c:v>67.489035303096045</c:v>
                </c:pt>
                <c:pt idx="49">
                  <c:v>67.580663017790243</c:v>
                </c:pt>
                <c:pt idx="50">
                  <c:v>67.670659949403444</c:v>
                </c:pt>
                <c:pt idx="51">
                  <c:v>67.767287301701401</c:v>
                </c:pt>
                <c:pt idx="52">
                  <c:v>67.880372688514797</c:v>
                </c:pt>
                <c:pt idx="53">
                  <c:v>68.022590441508555</c:v>
                </c:pt>
                <c:pt idx="54">
                  <c:v>68.211986462934988</c:v>
                </c:pt>
                <c:pt idx="55">
                  <c:v>68.477335491105748</c:v>
                </c:pt>
                <c:pt idx="56">
                  <c:v>68.869878447041458</c:v>
                </c:pt>
                <c:pt idx="57">
                  <c:v>69.491932663963439</c:v>
                </c:pt>
                <c:pt idx="58">
                  <c:v>70.583452136622782</c:v>
                </c:pt>
                <c:pt idx="59">
                  <c:v>72.957468061613611</c:v>
                </c:pt>
                <c:pt idx="60">
                  <c:v>81.286424305665776</c:v>
                </c:pt>
                <c:pt idx="61">
                  <c:v>115.08837678461168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46.043582630709402</c:v>
                </c:pt>
                <c:pt idx="1">
                  <c:v>48.171534442983898</c:v>
                </c:pt>
                <c:pt idx="2">
                  <c:v>48.637331111067702</c:v>
                </c:pt>
                <c:pt idx="3">
                  <c:v>48.837399453558803</c:v>
                </c:pt>
                <c:pt idx="4">
                  <c:v>48.968482363985501</c:v>
                </c:pt>
                <c:pt idx="5">
                  <c:v>49.076951638003301</c:v>
                </c:pt>
                <c:pt idx="6">
                  <c:v>49.192221563876203</c:v>
                </c:pt>
                <c:pt idx="7">
                  <c:v>49.388229804275099</c:v>
                </c:pt>
                <c:pt idx="8">
                  <c:v>50.151837894986798</c:v>
                </c:pt>
                <c:pt idx="9">
                  <c:v>54.9799937069698</c:v>
                </c:pt>
                <c:pt idx="10">
                  <c:v>55.475286124278298</c:v>
                </c:pt>
                <c:pt idx="11">
                  <c:v>55.681952080612703</c:v>
                </c:pt>
                <c:pt idx="12">
                  <c:v>55.772428049256199</c:v>
                </c:pt>
                <c:pt idx="13">
                  <c:v>55.815322520011698</c:v>
                </c:pt>
                <c:pt idx="14">
                  <c:v>55.837119346028203</c:v>
                </c:pt>
                <c:pt idx="15">
                  <c:v>55.847558602984101</c:v>
                </c:pt>
                <c:pt idx="16">
                  <c:v>55.849676477742896</c:v>
                </c:pt>
                <c:pt idx="17">
                  <c:v>55.843548999819603</c:v>
                </c:pt>
                <c:pt idx="18">
                  <c:v>55.827340623791699</c:v>
                </c:pt>
                <c:pt idx="19">
                  <c:v>55.795734063302604</c:v>
                </c:pt>
                <c:pt idx="20">
                  <c:v>55.723509688218201</c:v>
                </c:pt>
                <c:pt idx="21">
                  <c:v>55.344109407954399</c:v>
                </c:pt>
                <c:pt idx="22">
                  <c:v>55.385015614794</c:v>
                </c:pt>
                <c:pt idx="23">
                  <c:v>55.4219035266308</c:v>
                </c:pt>
                <c:pt idx="24">
                  <c:v>55.457441572728499</c:v>
                </c:pt>
                <c:pt idx="25">
                  <c:v>55.492807114889303</c:v>
                </c:pt>
                <c:pt idx="26">
                  <c:v>55.528481248985301</c:v>
                </c:pt>
                <c:pt idx="27">
                  <c:v>55.564954097481298</c:v>
                </c:pt>
                <c:pt idx="28">
                  <c:v>55.603125646644301</c:v>
                </c:pt>
                <c:pt idx="29">
                  <c:v>55.642535222350503</c:v>
                </c:pt>
                <c:pt idx="30">
                  <c:v>55.683784575349698</c:v>
                </c:pt>
                <c:pt idx="31">
                  <c:v>55.7275335971472</c:v>
                </c:pt>
                <c:pt idx="32">
                  <c:v>55.773600524469003</c:v>
                </c:pt>
                <c:pt idx="33">
                  <c:v>55.829560982055902</c:v>
                </c:pt>
                <c:pt idx="34">
                  <c:v>55.898871370666399</c:v>
                </c:pt>
                <c:pt idx="35">
                  <c:v>55.974034854856797</c:v>
                </c:pt>
                <c:pt idx="36">
                  <c:v>56.059174593141798</c:v>
                </c:pt>
                <c:pt idx="37">
                  <c:v>56.158400420386101</c:v>
                </c:pt>
                <c:pt idx="38">
                  <c:v>56.272140186739399</c:v>
                </c:pt>
                <c:pt idx="39">
                  <c:v>56.405981867150601</c:v>
                </c:pt>
                <c:pt idx="40">
                  <c:v>56.568995115090601</c:v>
                </c:pt>
                <c:pt idx="41">
                  <c:v>56.7667675369892</c:v>
                </c:pt>
                <c:pt idx="42">
                  <c:v>57.009759387807499</c:v>
                </c:pt>
                <c:pt idx="43">
                  <c:v>57.295867897514803</c:v>
                </c:pt>
                <c:pt idx="44">
                  <c:v>57.642965543990599</c:v>
                </c:pt>
                <c:pt idx="45">
                  <c:v>58.057429399797101</c:v>
                </c:pt>
                <c:pt idx="46">
                  <c:v>58.538835291702597</c:v>
                </c:pt>
                <c:pt idx="47">
                  <c:v>59.073670614655398</c:v>
                </c:pt>
                <c:pt idx="48">
                  <c:v>59.710782824925303</c:v>
                </c:pt>
                <c:pt idx="49">
                  <c:v>60.384127439959002</c:v>
                </c:pt>
                <c:pt idx="50">
                  <c:v>61.096293131063398</c:v>
                </c:pt>
                <c:pt idx="51">
                  <c:v>61.830301439656402</c:v>
                </c:pt>
                <c:pt idx="52">
                  <c:v>62.5657958466808</c:v>
                </c:pt>
                <c:pt idx="53">
                  <c:v>63.283943278721601</c:v>
                </c:pt>
                <c:pt idx="54">
                  <c:v>63.966767795580502</c:v>
                </c:pt>
                <c:pt idx="55">
                  <c:v>64.614439781489594</c:v>
                </c:pt>
                <c:pt idx="56">
                  <c:v>65.249609590819404</c:v>
                </c:pt>
                <c:pt idx="57">
                  <c:v>65.944758620172394</c:v>
                </c:pt>
                <c:pt idx="58">
                  <c:v>66.935453844689704</c:v>
                </c:pt>
                <c:pt idx="59">
                  <c:v>69.210593338762493</c:v>
                </c:pt>
                <c:pt idx="60">
                  <c:v>78.942378390062203</c:v>
                </c:pt>
                <c:pt idx="61">
                  <c:v>118.59490960456699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ser>
          <c:idx val="2"/>
          <c:order val="2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Лист2!$D$4:$D$65</c:f>
              <c:numCache>
                <c:formatCode>General</c:formatCode>
                <c:ptCount val="62"/>
                <c:pt idx="0">
                  <c:v>34.148088740296032</c:v>
                </c:pt>
                <c:pt idx="1">
                  <c:v>35.347003861912015</c:v>
                </c:pt>
                <c:pt idx="2">
                  <c:v>36.545918983527997</c:v>
                </c:pt>
                <c:pt idx="3">
                  <c:v>37.744834105143013</c:v>
                </c:pt>
                <c:pt idx="4">
                  <c:v>38.943749226758996</c:v>
                </c:pt>
                <c:pt idx="5">
                  <c:v>40.142664348374012</c:v>
                </c:pt>
                <c:pt idx="6">
                  <c:v>41.341579469989995</c:v>
                </c:pt>
                <c:pt idx="7">
                  <c:v>42.540494591606034</c:v>
                </c:pt>
                <c:pt idx="8">
                  <c:v>43.73940971322105</c:v>
                </c:pt>
                <c:pt idx="9">
                  <c:v>44.938324834837033</c:v>
                </c:pt>
                <c:pt idx="10">
                  <c:v>46.137239956452049</c:v>
                </c:pt>
                <c:pt idx="11">
                  <c:v>47.336155078068032</c:v>
                </c:pt>
                <c:pt idx="12">
                  <c:v>48.535070199684014</c:v>
                </c:pt>
                <c:pt idx="13">
                  <c:v>49.733985321299031</c:v>
                </c:pt>
                <c:pt idx="14">
                  <c:v>50.932900442915013</c:v>
                </c:pt>
                <c:pt idx="15">
                  <c:v>52.131815564530996</c:v>
                </c:pt>
                <c:pt idx="16">
                  <c:v>53.330730686146012</c:v>
                </c:pt>
                <c:pt idx="17">
                  <c:v>54.529645807761995</c:v>
                </c:pt>
                <c:pt idx="18">
                  <c:v>55.728560929377011</c:v>
                </c:pt>
                <c:pt idx="19">
                  <c:v>56.92747605099305</c:v>
                </c:pt>
                <c:pt idx="20">
                  <c:v>58.126391172609033</c:v>
                </c:pt>
                <c:pt idx="21">
                  <c:v>59.325306294224049</c:v>
                </c:pt>
                <c:pt idx="22">
                  <c:v>60.524221415840032</c:v>
                </c:pt>
                <c:pt idx="23">
                  <c:v>61.723136537455048</c:v>
                </c:pt>
                <c:pt idx="24">
                  <c:v>62.92205165907103</c:v>
                </c:pt>
                <c:pt idx="25">
                  <c:v>64.120966780687013</c:v>
                </c:pt>
                <c:pt idx="26">
                  <c:v>65.319881902302029</c:v>
                </c:pt>
                <c:pt idx="27">
                  <c:v>66.518797023918012</c:v>
                </c:pt>
                <c:pt idx="28">
                  <c:v>67.717712145533028</c:v>
                </c:pt>
                <c:pt idx="29">
                  <c:v>68.916627267149011</c:v>
                </c:pt>
                <c:pt idx="30">
                  <c:v>70.11554238876505</c:v>
                </c:pt>
                <c:pt idx="31">
                  <c:v>71.314457510380009</c:v>
                </c:pt>
                <c:pt idx="32">
                  <c:v>72.513372631996049</c:v>
                </c:pt>
                <c:pt idx="33">
                  <c:v>73.712287753612031</c:v>
                </c:pt>
                <c:pt idx="34">
                  <c:v>74.911202875227048</c:v>
                </c:pt>
                <c:pt idx="35">
                  <c:v>76.11011799684303</c:v>
                </c:pt>
                <c:pt idx="36">
                  <c:v>77.309033118458046</c:v>
                </c:pt>
                <c:pt idx="37">
                  <c:v>78.507948240074029</c:v>
                </c:pt>
                <c:pt idx="38">
                  <c:v>79.706863361690012</c:v>
                </c:pt>
                <c:pt idx="39">
                  <c:v>80.905778483305028</c:v>
                </c:pt>
                <c:pt idx="40">
                  <c:v>82.10469360492101</c:v>
                </c:pt>
                <c:pt idx="41">
                  <c:v>83.303608726536027</c:v>
                </c:pt>
                <c:pt idx="42">
                  <c:v>84.502523848152009</c:v>
                </c:pt>
                <c:pt idx="43">
                  <c:v>85.701438969768049</c:v>
                </c:pt>
                <c:pt idx="44">
                  <c:v>86.900354091383008</c:v>
                </c:pt>
                <c:pt idx="45">
                  <c:v>88.099269212999047</c:v>
                </c:pt>
                <c:pt idx="46">
                  <c:v>89.29818433461503</c:v>
                </c:pt>
                <c:pt idx="47">
                  <c:v>90.497099456230046</c:v>
                </c:pt>
                <c:pt idx="48">
                  <c:v>91.696014577846029</c:v>
                </c:pt>
                <c:pt idx="49">
                  <c:v>92.894929699461045</c:v>
                </c:pt>
                <c:pt idx="50">
                  <c:v>94.093844821077028</c:v>
                </c:pt>
                <c:pt idx="51">
                  <c:v>95.29275994269301</c:v>
                </c:pt>
                <c:pt idx="52">
                  <c:v>96.491675064308026</c:v>
                </c:pt>
                <c:pt idx="53">
                  <c:v>97.690590185924009</c:v>
                </c:pt>
                <c:pt idx="54">
                  <c:v>98.889505307539025</c:v>
                </c:pt>
                <c:pt idx="55">
                  <c:v>100.08842042915501</c:v>
                </c:pt>
                <c:pt idx="56">
                  <c:v>101.28733555077105</c:v>
                </c:pt>
                <c:pt idx="57">
                  <c:v>102.48625067238601</c:v>
                </c:pt>
                <c:pt idx="58">
                  <c:v>103.68516579400205</c:v>
                </c:pt>
                <c:pt idx="59">
                  <c:v>104.88408091561701</c:v>
                </c:pt>
                <c:pt idx="60">
                  <c:v>106.08299603723304</c:v>
                </c:pt>
                <c:pt idx="61">
                  <c:v>107.28191115884903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FB-4C32-A9A2-10C3C665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9440"/>
        <c:axId val="59870016"/>
      </c:scatterChart>
      <c:valAx>
        <c:axId val="59869440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70016"/>
        <c:crossesAt val="-100"/>
        <c:crossBetween val="midCat"/>
        <c:majorUnit val="1"/>
      </c:valAx>
      <c:valAx>
        <c:axId val="5987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869440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376.211399330777</c:v>
                </c:pt>
                <c:pt idx="1">
                  <c:v>374.27882853649498</c:v>
                </c:pt>
                <c:pt idx="2">
                  <c:v>372.71879442095297</c:v>
                </c:pt>
                <c:pt idx="3">
                  <c:v>371.58533090607801</c:v>
                </c:pt>
                <c:pt idx="4">
                  <c:v>370.63961849127401</c:v>
                </c:pt>
                <c:pt idx="5">
                  <c:v>369.61605307244002</c:v>
                </c:pt>
                <c:pt idx="6">
                  <c:v>367.79680597044802</c:v>
                </c:pt>
                <c:pt idx="7">
                  <c:v>360.51295400656898</c:v>
                </c:pt>
                <c:pt idx="8">
                  <c:v>315.19681812677499</c:v>
                </c:pt>
                <c:pt idx="9">
                  <c:v>2152.5343572327201</c:v>
                </c:pt>
                <c:pt idx="10">
                  <c:v>2157.0348167501502</c:v>
                </c:pt>
                <c:pt idx="11">
                  <c:v>2159.06811719814</c:v>
                </c:pt>
                <c:pt idx="12">
                  <c:v>2160.1117741747798</c:v>
                </c:pt>
                <c:pt idx="13">
                  <c:v>2160.7757625059398</c:v>
                </c:pt>
                <c:pt idx="14">
                  <c:v>2161.3061854994899</c:v>
                </c:pt>
                <c:pt idx="15">
                  <c:v>2161.8051927384399</c:v>
                </c:pt>
                <c:pt idx="16">
                  <c:v>2162.31874221617</c:v>
                </c:pt>
                <c:pt idx="17">
                  <c:v>2162.8775435124198</c:v>
                </c:pt>
                <c:pt idx="18">
                  <c:v>2163.5323400258499</c:v>
                </c:pt>
                <c:pt idx="19">
                  <c:v>2164.5321711310899</c:v>
                </c:pt>
                <c:pt idx="20">
                  <c:v>2168.64193934899</c:v>
                </c:pt>
                <c:pt idx="21">
                  <c:v>2272.4360354092701</c:v>
                </c:pt>
                <c:pt idx="22">
                  <c:v>2272.7708243638999</c:v>
                </c:pt>
                <c:pt idx="23">
                  <c:v>2273.0550613996402</c:v>
                </c:pt>
                <c:pt idx="24">
                  <c:v>2273.3118036149499</c:v>
                </c:pt>
                <c:pt idx="25">
                  <c:v>2273.57102285064</c:v>
                </c:pt>
                <c:pt idx="26">
                  <c:v>2273.8960928807701</c:v>
                </c:pt>
                <c:pt idx="27">
                  <c:v>2274.27947764896</c:v>
                </c:pt>
                <c:pt idx="28">
                  <c:v>2274.5258521624701</c:v>
                </c:pt>
                <c:pt idx="29">
                  <c:v>2274.9505061286</c:v>
                </c:pt>
                <c:pt idx="30">
                  <c:v>2275.5426791455102</c:v>
                </c:pt>
                <c:pt idx="31">
                  <c:v>2276.3335143920399</c:v>
                </c:pt>
                <c:pt idx="32">
                  <c:v>2277.8357827766099</c:v>
                </c:pt>
                <c:pt idx="33">
                  <c:v>2277.9257731249299</c:v>
                </c:pt>
                <c:pt idx="34">
                  <c:v>2275.5674797211</c:v>
                </c:pt>
                <c:pt idx="35">
                  <c:v>2273.9337931291202</c:v>
                </c:pt>
                <c:pt idx="36">
                  <c:v>2272.65298904157</c:v>
                </c:pt>
                <c:pt idx="37">
                  <c:v>2271.16866736263</c:v>
                </c:pt>
                <c:pt idx="38">
                  <c:v>2270.7040728192401</c:v>
                </c:pt>
                <c:pt idx="39">
                  <c:v>2270.9464363116299</c:v>
                </c:pt>
                <c:pt idx="40">
                  <c:v>2270.6470289192398</c:v>
                </c:pt>
                <c:pt idx="41">
                  <c:v>2270.1406796036399</c:v>
                </c:pt>
                <c:pt idx="42">
                  <c:v>2268.1846391853001</c:v>
                </c:pt>
                <c:pt idx="43">
                  <c:v>2268.2231761948601</c:v>
                </c:pt>
                <c:pt idx="44">
                  <c:v>2266.8328793834698</c:v>
                </c:pt>
                <c:pt idx="45">
                  <c:v>2263.9640853809001</c:v>
                </c:pt>
                <c:pt idx="46">
                  <c:v>2261.2595059697301</c:v>
                </c:pt>
                <c:pt idx="47">
                  <c:v>2265.0834207094699</c:v>
                </c:pt>
                <c:pt idx="48">
                  <c:v>2255.88857871963</c:v>
                </c:pt>
                <c:pt idx="49">
                  <c:v>2253.6030394991099</c:v>
                </c:pt>
                <c:pt idx="50">
                  <c:v>2252.48202832995</c:v>
                </c:pt>
                <c:pt idx="51">
                  <c:v>2251.6536549150601</c:v>
                </c:pt>
                <c:pt idx="52">
                  <c:v>2250.7115157692601</c:v>
                </c:pt>
                <c:pt idx="53">
                  <c:v>2249.13725189553</c:v>
                </c:pt>
                <c:pt idx="54">
                  <c:v>2248.1921418284201</c:v>
                </c:pt>
                <c:pt idx="55">
                  <c:v>2246.93097794186</c:v>
                </c:pt>
                <c:pt idx="56">
                  <c:v>2244.4354710170301</c:v>
                </c:pt>
                <c:pt idx="57">
                  <c:v>2239.8099740017201</c:v>
                </c:pt>
                <c:pt idx="58">
                  <c:v>2223.2931735091702</c:v>
                </c:pt>
                <c:pt idx="59">
                  <c:v>2135.2181143204798</c:v>
                </c:pt>
                <c:pt idx="60">
                  <c:v>1788.5046742494001</c:v>
                </c:pt>
                <c:pt idx="61">
                  <c:v>407.73546151072799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0.00</c:formatCode>
                <c:ptCount val="62"/>
                <c:pt idx="0">
                  <c:v>376.20000653081354</c:v>
                </c:pt>
                <c:pt idx="1">
                  <c:v>494.2901410854713</c:v>
                </c:pt>
                <c:pt idx="2">
                  <c:v>494.33765392838473</c:v>
                </c:pt>
                <c:pt idx="3">
                  <c:v>494.26316492135402</c:v>
                </c:pt>
                <c:pt idx="4">
                  <c:v>494.11115103322891</c:v>
                </c:pt>
                <c:pt idx="5">
                  <c:v>493.92660128200077</c:v>
                </c:pt>
                <c:pt idx="6">
                  <c:v>493.66912892554978</c:v>
                </c:pt>
                <c:pt idx="7">
                  <c:v>492.95974908935068</c:v>
                </c:pt>
                <c:pt idx="8">
                  <c:v>488.65027947709928</c:v>
                </c:pt>
                <c:pt idx="9">
                  <c:v>2093.1755861581564</c:v>
                </c:pt>
                <c:pt idx="10">
                  <c:v>2091.5004045395453</c:v>
                </c:pt>
                <c:pt idx="11">
                  <c:v>2091.3523822845236</c:v>
                </c:pt>
                <c:pt idx="12">
                  <c:v>2091.7885223231951</c:v>
                </c:pt>
                <c:pt idx="13">
                  <c:v>2092.4891513426128</c:v>
                </c:pt>
                <c:pt idx="14">
                  <c:v>2093.3487860213031</c:v>
                </c:pt>
                <c:pt idx="15">
                  <c:v>2094.3342731955095</c:v>
                </c:pt>
                <c:pt idx="16">
                  <c:v>2095.436242907298</c:v>
                </c:pt>
                <c:pt idx="17">
                  <c:v>2096.6533064227351</c:v>
                </c:pt>
                <c:pt idx="18">
                  <c:v>2097.9895856352832</c:v>
                </c:pt>
                <c:pt idx="19">
                  <c:v>2099.469486213784</c:v>
                </c:pt>
                <c:pt idx="20">
                  <c:v>2101.3488820954467</c:v>
                </c:pt>
                <c:pt idx="21">
                  <c:v>2206.8963005395985</c:v>
                </c:pt>
                <c:pt idx="22">
                  <c:v>2210.3735228286091</c:v>
                </c:pt>
                <c:pt idx="23">
                  <c:v>2214.3969716954575</c:v>
                </c:pt>
                <c:pt idx="24">
                  <c:v>2219.0042793979251</c:v>
                </c:pt>
                <c:pt idx="25">
                  <c:v>2224.2256168264935</c:v>
                </c:pt>
                <c:pt idx="26">
                  <c:v>2230.0626667614015</c:v>
                </c:pt>
                <c:pt idx="27">
                  <c:v>2236.4698845278649</c:v>
                </c:pt>
                <c:pt idx="28">
                  <c:v>2243.3405593465823</c:v>
                </c:pt>
                <c:pt idx="29">
                  <c:v>2250.5029188345929</c:v>
                </c:pt>
                <c:pt idx="30">
                  <c:v>2257.7306276424279</c:v>
                </c:pt>
                <c:pt idx="31">
                  <c:v>2264.7680303011034</c:v>
                </c:pt>
                <c:pt idx="32">
                  <c:v>2271.3649538483241</c:v>
                </c:pt>
                <c:pt idx="33">
                  <c:v>2277.3116258659916</c:v>
                </c:pt>
                <c:pt idx="34">
                  <c:v>2282.4643032553408</c:v>
                </c:pt>
                <c:pt idx="35">
                  <c:v>2286.7560090039192</c:v>
                </c:pt>
                <c:pt idx="36">
                  <c:v>2290.1924929191373</c:v>
                </c:pt>
                <c:pt idx="37">
                  <c:v>2292.8376228816169</c:v>
                </c:pt>
                <c:pt idx="38">
                  <c:v>2294.7938705252495</c:v>
                </c:pt>
                <c:pt idx="39">
                  <c:v>2296.1829361195273</c:v>
                </c:pt>
                <c:pt idx="40">
                  <c:v>2297.1294368947365</c:v>
                </c:pt>
                <c:pt idx="41">
                  <c:v>2297.7491282116034</c:v>
                </c:pt>
                <c:pt idx="42">
                  <c:v>2298.1414271912231</c:v>
                </c:pt>
                <c:pt idx="43">
                  <c:v>2298.3856798268462</c:v>
                </c:pt>
                <c:pt idx="44">
                  <c:v>2298.5401369057649</c:v>
                </c:pt>
                <c:pt idx="45">
                  <c:v>2298.6426717556405</c:v>
                </c:pt>
                <c:pt idx="46">
                  <c:v>2298.7124335946442</c:v>
                </c:pt>
                <c:pt idx="47">
                  <c:v>2298.7517977096882</c:v>
                </c:pt>
                <c:pt idx="48">
                  <c:v>2298.7480748633893</c:v>
                </c:pt>
                <c:pt idx="49">
                  <c:v>2298.6744477777788</c:v>
                </c:pt>
                <c:pt idx="50">
                  <c:v>2298.4896482962599</c:v>
                </c:pt>
                <c:pt idx="51">
                  <c:v>2298.1353664566</c:v>
                </c:pt>
                <c:pt idx="52">
                  <c:v>2297.5295052958368</c:v>
                </c:pt>
                <c:pt idx="53">
                  <c:v>2296.5512339089546</c:v>
                </c:pt>
                <c:pt idx="54">
                  <c:v>2295.0086767000848</c:v>
                </c:pt>
                <c:pt idx="55">
                  <c:v>2292.5680124677847</c:v>
                </c:pt>
                <c:pt idx="56">
                  <c:v>2288.5912925307025</c:v>
                </c:pt>
                <c:pt idx="57">
                  <c:v>2281.7242465935374</c:v>
                </c:pt>
                <c:pt idx="58">
                  <c:v>2268.4631555587962</c:v>
                </c:pt>
                <c:pt idx="59">
                  <c:v>2234.4263449815576</c:v>
                </c:pt>
                <c:pt idx="60">
                  <c:v>2097.2978763658416</c:v>
                </c:pt>
                <c:pt idx="61">
                  <c:v>408.09997720638455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2320"/>
        <c:axId val="59872896"/>
      </c:scatterChart>
      <c:valAx>
        <c:axId val="59872320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72896"/>
        <c:crosses val="autoZero"/>
        <c:crossBetween val="midCat"/>
        <c:majorUnit val="1"/>
      </c:valAx>
      <c:valAx>
        <c:axId val="59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7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3.9516105327975499E-19</c:v>
                </c:pt>
                <c:pt idx="1">
                  <c:v>1689.25118409422</c:v>
                </c:pt>
                <c:pt idx="2">
                  <c:v>1687.3186132999399</c:v>
                </c:pt>
                <c:pt idx="3">
                  <c:v>1685.7585791844001</c:v>
                </c:pt>
                <c:pt idx="4">
                  <c:v>1684.62511566952</c:v>
                </c:pt>
                <c:pt idx="5">
                  <c:v>1683.67940325472</c:v>
                </c:pt>
                <c:pt idx="6">
                  <c:v>1682.65583783588</c:v>
                </c:pt>
                <c:pt idx="7">
                  <c:v>1680.83659073389</c:v>
                </c:pt>
                <c:pt idx="8">
                  <c:v>1673.5527387700099</c:v>
                </c:pt>
                <c:pt idx="9">
                  <c:v>1628.23660289022</c:v>
                </c:pt>
                <c:pt idx="10">
                  <c:v>1847.9365901557901</c:v>
                </c:pt>
                <c:pt idx="11">
                  <c:v>1852.4370496732199</c:v>
                </c:pt>
                <c:pt idx="12">
                  <c:v>1854.47035012121</c:v>
                </c:pt>
                <c:pt idx="13">
                  <c:v>1855.51400709785</c:v>
                </c:pt>
                <c:pt idx="14">
                  <c:v>1856.17799542901</c:v>
                </c:pt>
                <c:pt idx="15">
                  <c:v>1856.70841842256</c:v>
                </c:pt>
                <c:pt idx="16">
                  <c:v>1857.2074256615099</c:v>
                </c:pt>
                <c:pt idx="17">
                  <c:v>1857.72097513925</c:v>
                </c:pt>
                <c:pt idx="18">
                  <c:v>1858.27977643549</c:v>
                </c:pt>
                <c:pt idx="19">
                  <c:v>1858.93457294892</c:v>
                </c:pt>
                <c:pt idx="20">
                  <c:v>1859.93440405416</c:v>
                </c:pt>
                <c:pt idx="21">
                  <c:v>1864.04417227206</c:v>
                </c:pt>
                <c:pt idx="22">
                  <c:v>1864.7005738985399</c:v>
                </c:pt>
                <c:pt idx="23">
                  <c:v>1865.03536285317</c:v>
                </c:pt>
                <c:pt idx="24">
                  <c:v>1865.31959988891</c:v>
                </c:pt>
                <c:pt idx="25">
                  <c:v>1865.57634210423</c:v>
                </c:pt>
                <c:pt idx="26">
                  <c:v>1865.8355613399201</c:v>
                </c:pt>
                <c:pt idx="27">
                  <c:v>1866.1606313700399</c:v>
                </c:pt>
                <c:pt idx="28">
                  <c:v>1866.5440161382301</c:v>
                </c:pt>
                <c:pt idx="29">
                  <c:v>1866.7903906517499</c:v>
                </c:pt>
                <c:pt idx="30">
                  <c:v>1867.21504461788</c:v>
                </c:pt>
                <c:pt idx="31">
                  <c:v>1867.80721763478</c:v>
                </c:pt>
                <c:pt idx="32">
                  <c:v>1868.59805288132</c:v>
                </c:pt>
                <c:pt idx="33">
                  <c:v>1870.10032126589</c:v>
                </c:pt>
                <c:pt idx="34">
                  <c:v>1870.19031161421</c:v>
                </c:pt>
                <c:pt idx="35">
                  <c:v>1867.8320182103701</c:v>
                </c:pt>
                <c:pt idx="36">
                  <c:v>1866.1983316184001</c:v>
                </c:pt>
                <c:pt idx="37">
                  <c:v>1864.9175275308401</c:v>
                </c:pt>
                <c:pt idx="38">
                  <c:v>1863.4332058519001</c:v>
                </c:pt>
                <c:pt idx="39">
                  <c:v>1862.9686113085099</c:v>
                </c:pt>
                <c:pt idx="40">
                  <c:v>1863.2109748009</c:v>
                </c:pt>
                <c:pt idx="41">
                  <c:v>1862.9115674085101</c:v>
                </c:pt>
                <c:pt idx="42">
                  <c:v>1862.40521809292</c:v>
                </c:pt>
                <c:pt idx="43">
                  <c:v>1860.4491776745799</c:v>
                </c:pt>
                <c:pt idx="44">
                  <c:v>1860.48771468414</c:v>
                </c:pt>
                <c:pt idx="45">
                  <c:v>1859.0974178727399</c:v>
                </c:pt>
                <c:pt idx="46">
                  <c:v>1856.2286238701699</c:v>
                </c:pt>
                <c:pt idx="47">
                  <c:v>1853.5240444590099</c:v>
                </c:pt>
                <c:pt idx="48">
                  <c:v>1857.34795919875</c:v>
                </c:pt>
                <c:pt idx="49">
                  <c:v>1848.1531172089101</c:v>
                </c:pt>
                <c:pt idx="50">
                  <c:v>1845.8675779883799</c:v>
                </c:pt>
                <c:pt idx="51">
                  <c:v>1844.7465668192201</c:v>
                </c:pt>
                <c:pt idx="52">
                  <c:v>1843.9181934043299</c:v>
                </c:pt>
                <c:pt idx="53">
                  <c:v>1842.97605425854</c:v>
                </c:pt>
                <c:pt idx="54">
                  <c:v>1841.4017903848001</c:v>
                </c:pt>
                <c:pt idx="55">
                  <c:v>1840.4566803176999</c:v>
                </c:pt>
                <c:pt idx="56">
                  <c:v>1839.19551643113</c:v>
                </c:pt>
                <c:pt idx="57">
                  <c:v>1836.7000095062999</c:v>
                </c:pt>
                <c:pt idx="58">
                  <c:v>1832.0745124909899</c:v>
                </c:pt>
                <c:pt idx="59">
                  <c:v>1815.55771199844</c:v>
                </c:pt>
                <c:pt idx="60">
                  <c:v>1727.4826528097501</c:v>
                </c:pt>
                <c:pt idx="61">
                  <c:v>1380.7692127386699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0.00</c:formatCode>
                <c:ptCount val="62"/>
                <c:pt idx="0">
                  <c:v>0</c:v>
                </c:pt>
                <c:pt idx="1">
                  <c:v>1689.2000293244289</c:v>
                </c:pt>
                <c:pt idx="2">
                  <c:v>1807.2901638790868</c:v>
                </c:pt>
                <c:pt idx="3">
                  <c:v>1807.3376767220002</c:v>
                </c:pt>
                <c:pt idx="4">
                  <c:v>1807.2631877149695</c:v>
                </c:pt>
                <c:pt idx="5">
                  <c:v>1807.1111738268444</c:v>
                </c:pt>
                <c:pt idx="6">
                  <c:v>1806.9266240756162</c:v>
                </c:pt>
                <c:pt idx="7">
                  <c:v>1806.6691517191653</c:v>
                </c:pt>
                <c:pt idx="8">
                  <c:v>1805.9597718829662</c:v>
                </c:pt>
                <c:pt idx="9">
                  <c:v>1801.6503022707147</c:v>
                </c:pt>
                <c:pt idx="10">
                  <c:v>1788.1756089517719</c:v>
                </c:pt>
                <c:pt idx="11">
                  <c:v>1786.500427333161</c:v>
                </c:pt>
                <c:pt idx="12">
                  <c:v>1786.3524050781389</c:v>
                </c:pt>
                <c:pt idx="13">
                  <c:v>1786.7885451168106</c:v>
                </c:pt>
                <c:pt idx="14">
                  <c:v>1787.489174136228</c:v>
                </c:pt>
                <c:pt idx="15">
                  <c:v>1788.3488088149186</c:v>
                </c:pt>
                <c:pt idx="16">
                  <c:v>1789.3342959891249</c:v>
                </c:pt>
                <c:pt idx="17">
                  <c:v>1790.4362657009137</c:v>
                </c:pt>
                <c:pt idx="18">
                  <c:v>1791.6533292163504</c:v>
                </c:pt>
                <c:pt idx="19">
                  <c:v>1792.9896084288987</c:v>
                </c:pt>
                <c:pt idx="20">
                  <c:v>1794.4695090073992</c:v>
                </c:pt>
                <c:pt idx="21">
                  <c:v>1796.3489048890622</c:v>
                </c:pt>
                <c:pt idx="22">
                  <c:v>1798.7963233332141</c:v>
                </c:pt>
                <c:pt idx="23">
                  <c:v>1802.2735456222247</c:v>
                </c:pt>
                <c:pt idx="24">
                  <c:v>1806.2969944890731</c:v>
                </c:pt>
                <c:pt idx="25">
                  <c:v>1810.9043021915406</c:v>
                </c:pt>
                <c:pt idx="26">
                  <c:v>1816.1256396201088</c:v>
                </c:pt>
                <c:pt idx="27">
                  <c:v>1821.9626895550168</c:v>
                </c:pt>
                <c:pt idx="28">
                  <c:v>1828.3699073214802</c:v>
                </c:pt>
                <c:pt idx="29">
                  <c:v>1835.2405821401978</c:v>
                </c:pt>
                <c:pt idx="30">
                  <c:v>1842.4029416282083</c:v>
                </c:pt>
                <c:pt idx="31">
                  <c:v>1849.6306504360434</c:v>
                </c:pt>
                <c:pt idx="32">
                  <c:v>1856.6680530947187</c:v>
                </c:pt>
                <c:pt idx="33">
                  <c:v>1863.2649766419395</c:v>
                </c:pt>
                <c:pt idx="34">
                  <c:v>1869.2116486596069</c:v>
                </c:pt>
                <c:pt idx="35">
                  <c:v>1874.3643260489562</c:v>
                </c:pt>
                <c:pt idx="36">
                  <c:v>1878.6560317975348</c:v>
                </c:pt>
                <c:pt idx="37">
                  <c:v>1882.0925157127529</c:v>
                </c:pt>
                <c:pt idx="38">
                  <c:v>1884.7376456752324</c:v>
                </c:pt>
                <c:pt idx="39">
                  <c:v>1886.6938933188649</c:v>
                </c:pt>
                <c:pt idx="40">
                  <c:v>1888.0829589131429</c:v>
                </c:pt>
                <c:pt idx="41">
                  <c:v>1889.0294596883521</c:v>
                </c:pt>
                <c:pt idx="42">
                  <c:v>1889.649151005219</c:v>
                </c:pt>
                <c:pt idx="43">
                  <c:v>1890.0414499848384</c:v>
                </c:pt>
                <c:pt idx="44">
                  <c:v>1890.2857026204615</c:v>
                </c:pt>
                <c:pt idx="45">
                  <c:v>1890.4401596993805</c:v>
                </c:pt>
                <c:pt idx="46">
                  <c:v>1890.5426945492561</c:v>
                </c:pt>
                <c:pt idx="47">
                  <c:v>1890.6124563882595</c:v>
                </c:pt>
                <c:pt idx="48">
                  <c:v>1890.6518205033037</c:v>
                </c:pt>
                <c:pt idx="49">
                  <c:v>1890.6480976570049</c:v>
                </c:pt>
                <c:pt idx="50">
                  <c:v>1890.5744705713944</c:v>
                </c:pt>
                <c:pt idx="51">
                  <c:v>1890.3896710898753</c:v>
                </c:pt>
                <c:pt idx="52">
                  <c:v>1890.0353892502155</c:v>
                </c:pt>
                <c:pt idx="53">
                  <c:v>1889.4295280894521</c:v>
                </c:pt>
                <c:pt idx="54">
                  <c:v>1888.4512567025702</c:v>
                </c:pt>
                <c:pt idx="55">
                  <c:v>1886.9086994937004</c:v>
                </c:pt>
                <c:pt idx="56">
                  <c:v>1884.4680352614002</c:v>
                </c:pt>
                <c:pt idx="57">
                  <c:v>1880.4913153243178</c:v>
                </c:pt>
                <c:pt idx="58">
                  <c:v>1873.6242693871527</c:v>
                </c:pt>
                <c:pt idx="59">
                  <c:v>1860.3631783524115</c:v>
                </c:pt>
                <c:pt idx="60">
                  <c:v>1826.3263677751731</c:v>
                </c:pt>
                <c:pt idx="61">
                  <c:v>1689.1978991594572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8304"/>
        <c:axId val="61538880"/>
      </c:scatterChart>
      <c:valAx>
        <c:axId val="61538304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38880"/>
        <c:crosses val="autoZero"/>
        <c:crossBetween val="midCat"/>
        <c:majorUnit val="1"/>
      </c:valAx>
      <c:valAx>
        <c:axId val="615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1184"/>
        <c:axId val="61541760"/>
      </c:scatterChart>
      <c:valAx>
        <c:axId val="61541184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41760"/>
        <c:crossesAt val="-100"/>
        <c:crossBetween val="midCat"/>
        <c:majorUnit val="1"/>
      </c:valAx>
      <c:valAx>
        <c:axId val="6154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541184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Лист2!$H$4:$H$65</c:f>
              <c:numCache>
                <c:formatCode>General</c:formatCode>
                <c:ptCount val="62"/>
                <c:pt idx="0">
                  <c:v>13.646235466003702</c:v>
                </c:pt>
                <c:pt idx="1">
                  <c:v>12.476699352264347</c:v>
                </c:pt>
                <c:pt idx="2">
                  <c:v>11.784517765044711</c:v>
                </c:pt>
                <c:pt idx="3">
                  <c:v>10.801005363464526</c:v>
                </c:pt>
                <c:pt idx="4">
                  <c:v>9.7490143775937668</c:v>
                </c:pt>
                <c:pt idx="5">
                  <c:v>8.674020767212312</c:v>
                </c:pt>
                <c:pt idx="6">
                  <c:v>7.5990414619445801</c:v>
                </c:pt>
                <c:pt idx="7">
                  <c:v>6.5848517417903736</c:v>
                </c:pt>
                <c:pt idx="8">
                  <c:v>6.0638737678529537</c:v>
                </c:pt>
                <c:pt idx="9">
                  <c:v>9.6495437622068607</c:v>
                </c:pt>
                <c:pt idx="10">
                  <c:v>8.9084100723270581</c:v>
                </c:pt>
                <c:pt idx="11">
                  <c:v>7.8224730491638752</c:v>
                </c:pt>
                <c:pt idx="12">
                  <c:v>6.6150856018062996</c:v>
                </c:pt>
                <c:pt idx="13">
                  <c:v>5.3656625747683506</c:v>
                </c:pt>
                <c:pt idx="14">
                  <c:v>4.1031646728514488</c:v>
                </c:pt>
                <c:pt idx="15">
                  <c:v>2.8395366668696624</c:v>
                </c:pt>
                <c:pt idx="16">
                  <c:v>1.5812087059022133</c:v>
                </c:pt>
                <c:pt idx="17">
                  <c:v>0.33296585082985075</c:v>
                </c:pt>
                <c:pt idx="18">
                  <c:v>-0.90110778808559644</c:v>
                </c:pt>
                <c:pt idx="19">
                  <c:v>-2.1184802055359455</c:v>
                </c:pt>
                <c:pt idx="20">
                  <c:v>-3.3286356925968903</c:v>
                </c:pt>
                <c:pt idx="21">
                  <c:v>-4.7579383850095951</c:v>
                </c:pt>
                <c:pt idx="22">
                  <c:v>-5.7827997207643875</c:v>
                </c:pt>
                <c:pt idx="23">
                  <c:v>-6.7358779907222583</c:v>
                </c:pt>
                <c:pt idx="24">
                  <c:v>-7.6031684875488281</c:v>
                </c:pt>
                <c:pt idx="25">
                  <c:v>-8.3753442764285637</c:v>
                </c:pt>
                <c:pt idx="26">
                  <c:v>-9.0480995178220383</c:v>
                </c:pt>
                <c:pt idx="27">
                  <c:v>-9.6232080459595863</c:v>
                </c:pt>
                <c:pt idx="28">
                  <c:v>-10.109517574309848</c:v>
                </c:pt>
                <c:pt idx="29">
                  <c:v>-10.523092746734505</c:v>
                </c:pt>
                <c:pt idx="30">
                  <c:v>-10.886185169220312</c:v>
                </c:pt>
                <c:pt idx="31">
                  <c:v>-11.224894523620264</c:v>
                </c:pt>
                <c:pt idx="32">
                  <c:v>-11.565999984741268</c:v>
                </c:pt>
                <c:pt idx="33">
                  <c:v>-11.933813095093228</c:v>
                </c:pt>
                <c:pt idx="34">
                  <c:v>-12.347753047942945</c:v>
                </c:pt>
                <c:pt idx="35">
                  <c:v>-12.821230888366927</c:v>
                </c:pt>
                <c:pt idx="36">
                  <c:v>-13.3617639541622</c:v>
                </c:pt>
                <c:pt idx="37">
                  <c:v>-13.972005844116211</c:v>
                </c:pt>
                <c:pt idx="38">
                  <c:v>-14.65104103088413</c:v>
                </c:pt>
                <c:pt idx="39">
                  <c:v>-15.395722389220964</c:v>
                </c:pt>
                <c:pt idx="40">
                  <c:v>-16.201643943786735</c:v>
                </c:pt>
                <c:pt idx="41">
                  <c:v>-17.063748836516879</c:v>
                </c:pt>
                <c:pt idx="42">
                  <c:v>-17.976722717285043</c:v>
                </c:pt>
                <c:pt idx="43">
                  <c:v>-18.935093879700048</c:v>
                </c:pt>
                <c:pt idx="44">
                  <c:v>-19.933276176452296</c:v>
                </c:pt>
                <c:pt idx="45">
                  <c:v>-20.965561866760368</c:v>
                </c:pt>
                <c:pt idx="46">
                  <c:v>-22.026057243347623</c:v>
                </c:pt>
                <c:pt idx="47">
                  <c:v>-23.108654022216683</c:v>
                </c:pt>
                <c:pt idx="48">
                  <c:v>-24.206979274749983</c:v>
                </c:pt>
                <c:pt idx="49">
                  <c:v>-25.314266681670802</c:v>
                </c:pt>
                <c:pt idx="50">
                  <c:v>-26.423184871673584</c:v>
                </c:pt>
                <c:pt idx="51">
                  <c:v>-27.525472640991609</c:v>
                </c:pt>
                <c:pt idx="52">
                  <c:v>-28.61130237579323</c:v>
                </c:pt>
                <c:pt idx="53">
                  <c:v>-29.667999744415454</c:v>
                </c:pt>
                <c:pt idx="54">
                  <c:v>-30.677518844604037</c:v>
                </c:pt>
                <c:pt idx="55">
                  <c:v>-31.61108493804926</c:v>
                </c:pt>
                <c:pt idx="56">
                  <c:v>-32.417457103729589</c:v>
                </c:pt>
                <c:pt idx="57">
                  <c:v>-32.994318008422567</c:v>
                </c:pt>
                <c:pt idx="58">
                  <c:v>-33.101713657379264</c:v>
                </c:pt>
                <c:pt idx="59">
                  <c:v>-31.926612854003395</c:v>
                </c:pt>
                <c:pt idx="60">
                  <c:v>-24.796571731567269</c:v>
                </c:pt>
                <c:pt idx="61">
                  <c:v>7.8064656257626552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1C-4F67-A4F7-6DB260216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064"/>
        <c:axId val="61544640"/>
      </c:scatterChart>
      <c:valAx>
        <c:axId val="61544064"/>
        <c:scaling>
          <c:orientation val="minMax"/>
          <c:max val="6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61544640"/>
        <c:crosses val="autoZero"/>
        <c:crossBetween val="midCat"/>
      </c:valAx>
      <c:valAx>
        <c:axId val="615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4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2</xdr:row>
      <xdr:rowOff>80961</xdr:rowOff>
    </xdr:from>
    <xdr:to>
      <xdr:col>27</xdr:col>
      <xdr:colOff>485774</xdr:colOff>
      <xdr:row>20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</xdr:colOff>
      <xdr:row>28</xdr:row>
      <xdr:rowOff>4761</xdr:rowOff>
    </xdr:from>
    <xdr:to>
      <xdr:col>28</xdr:col>
      <xdr:colOff>9524</xdr:colOff>
      <xdr:row>46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209550</xdr:colOff>
      <xdr:row>3</xdr:row>
      <xdr:rowOff>14287</xdr:rowOff>
    </xdr:from>
    <xdr:to>
      <xdr:col>38</xdr:col>
      <xdr:colOff>38100</xdr:colOff>
      <xdr:row>17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9"/>
  <sheetViews>
    <sheetView topLeftCell="A222" workbookViewId="0">
      <selection activeCell="F259" sqref="F259"/>
    </sheetView>
  </sheetViews>
  <sheetFormatPr defaultRowHeight="15" x14ac:dyDescent="0.25"/>
  <cols>
    <col min="1" max="1" width="20" bestFit="1" customWidth="1"/>
    <col min="2" max="2" width="12" bestFit="1" customWidth="1"/>
    <col min="4" max="4" width="20" bestFit="1" customWidth="1"/>
    <col min="6" max="7" width="16.7109375" bestFit="1" customWidth="1"/>
    <col min="8" max="8" width="18.85546875" bestFit="1" customWidth="1"/>
    <col min="9" max="9" width="23.5703125" bestFit="1" customWidth="1"/>
    <col min="10" max="10" width="26.85546875" bestFit="1" customWidth="1"/>
    <col min="25" max="25" width="17.85546875" bestFit="1" customWidth="1"/>
  </cols>
  <sheetData>
    <row r="1" spans="1:24" x14ac:dyDescent="0.25">
      <c r="F1" t="s">
        <v>148</v>
      </c>
      <c r="G1" t="s">
        <v>149</v>
      </c>
      <c r="H1" t="s">
        <v>142</v>
      </c>
      <c r="I1" t="s">
        <v>105</v>
      </c>
      <c r="J1" t="s">
        <v>1985</v>
      </c>
      <c r="K1" t="s">
        <v>132</v>
      </c>
      <c r="L1" t="s">
        <v>133</v>
      </c>
      <c r="M1" t="s">
        <v>134</v>
      </c>
      <c r="N1" t="s">
        <v>135</v>
      </c>
      <c r="O1" t="s">
        <v>151</v>
      </c>
      <c r="P1" t="s">
        <v>152</v>
      </c>
      <c r="Q1" t="s">
        <v>153</v>
      </c>
      <c r="R1" t="s">
        <v>154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108</v>
      </c>
      <c r="B2">
        <v>0</v>
      </c>
      <c r="D2" t="s">
        <v>1936</v>
      </c>
      <c r="E2">
        <v>7.5792344443219003E-4</v>
      </c>
      <c r="F2" t="s">
        <v>1842</v>
      </c>
      <c r="G2" t="s">
        <v>1812</v>
      </c>
      <c r="H2" t="s">
        <v>1961</v>
      </c>
      <c r="I2">
        <v>56.107700347900398</v>
      </c>
      <c r="J2">
        <v>2.1309999999999998</v>
      </c>
      <c r="K2">
        <v>-0.71499999999999997</v>
      </c>
      <c r="L2">
        <v>8.4360000000000004E-2</v>
      </c>
      <c r="M2">
        <v>-4.7540000000000002E-5</v>
      </c>
      <c r="N2">
        <v>1.0660000000000001E-8</v>
      </c>
      <c r="O2">
        <v>-125.970001220703</v>
      </c>
      <c r="P2">
        <v>-6.2519999999999998</v>
      </c>
      <c r="Q2">
        <v>2.7458</v>
      </c>
      <c r="R2">
        <v>-1.03E-2</v>
      </c>
      <c r="S2">
        <v>8.30081E-9</v>
      </c>
      <c r="T2">
        <v>-5.3361499999999999E-2</v>
      </c>
      <c r="U2">
        <v>3.1475000000000001E-3</v>
      </c>
      <c r="V2">
        <v>-1.18222E-6</v>
      </c>
      <c r="W2">
        <v>1.98854E-10</v>
      </c>
      <c r="X2">
        <v>-4.27421E-23</v>
      </c>
    </row>
    <row r="3" spans="1:24" x14ac:dyDescent="0.25">
      <c r="A3" t="s">
        <v>110</v>
      </c>
      <c r="B3">
        <v>0</v>
      </c>
      <c r="D3" t="s">
        <v>1937</v>
      </c>
      <c r="E3">
        <v>2.18269096480515E-3</v>
      </c>
      <c r="F3" t="s">
        <v>1844</v>
      </c>
      <c r="G3" t="s">
        <v>1814</v>
      </c>
      <c r="H3" t="s">
        <v>1962</v>
      </c>
      <c r="I3">
        <v>56.107700347900398</v>
      </c>
      <c r="J3">
        <v>2.173</v>
      </c>
      <c r="K3">
        <v>3.8340000000000001</v>
      </c>
      <c r="L3">
        <v>6.6979999999999998E-2</v>
      </c>
      <c r="M3">
        <v>-2.6069999999999999E-5</v>
      </c>
      <c r="N3">
        <v>2.1729999999999998E-9</v>
      </c>
      <c r="O3">
        <v>-16909</v>
      </c>
      <c r="P3">
        <v>-6.8509887695312299</v>
      </c>
      <c r="Q3">
        <v>2.8281000000000001</v>
      </c>
      <c r="R3">
        <v>-0.14280000000000001</v>
      </c>
      <c r="S3">
        <v>2.0158000000000001E-8</v>
      </c>
      <c r="T3">
        <v>0.28605000000000003</v>
      </c>
      <c r="U3">
        <v>2.4987500000000001E-3</v>
      </c>
      <c r="V3">
        <v>-6.4815299999999997E-7</v>
      </c>
      <c r="W3">
        <v>4.05376E-11</v>
      </c>
      <c r="X3">
        <v>-1.0933400000000001E-22</v>
      </c>
    </row>
    <row r="4" spans="1:24" x14ac:dyDescent="0.25">
      <c r="A4" t="s">
        <v>112</v>
      </c>
      <c r="B4">
        <v>0.53243451031042299</v>
      </c>
      <c r="D4" t="s">
        <v>1938</v>
      </c>
      <c r="E4">
        <v>0.95590636432036002</v>
      </c>
      <c r="F4" t="s">
        <v>1845</v>
      </c>
      <c r="G4" t="s">
        <v>1815</v>
      </c>
      <c r="H4" t="s">
        <v>1963</v>
      </c>
      <c r="I4">
        <v>58.124000549316399</v>
      </c>
      <c r="J4">
        <v>2.2330000000000001</v>
      </c>
      <c r="K4">
        <v>-0.33200000000000002</v>
      </c>
      <c r="L4">
        <v>9.1889999999999999E-2</v>
      </c>
      <c r="M4">
        <v>-4.409E-5</v>
      </c>
      <c r="N4">
        <v>6.9150000000000002E-9</v>
      </c>
      <c r="O4">
        <v>-134590</v>
      </c>
      <c r="P4">
        <v>-11.7299865722656</v>
      </c>
      <c r="Q4">
        <v>2.8961999999999999</v>
      </c>
      <c r="R4">
        <v>-0.68840000000000001</v>
      </c>
      <c r="S4">
        <v>30.902999999999999</v>
      </c>
      <c r="T4">
        <v>0.15329999999999999</v>
      </c>
      <c r="U4">
        <v>2.6347900000000001E-3</v>
      </c>
      <c r="V4">
        <v>7.27226E-8</v>
      </c>
      <c r="W4">
        <v>-7.2789600000000001E-10</v>
      </c>
      <c r="X4">
        <v>2.3673600000000002E-13</v>
      </c>
    </row>
    <row r="5" spans="1:24" x14ac:dyDescent="0.25">
      <c r="A5" t="s">
        <v>96</v>
      </c>
      <c r="B5">
        <v>0.13946958469184201</v>
      </c>
      <c r="D5" t="s">
        <v>1939</v>
      </c>
      <c r="E5">
        <v>3.6267756299790802E-2</v>
      </c>
      <c r="F5" t="s">
        <v>1846</v>
      </c>
      <c r="G5" t="s">
        <v>1816</v>
      </c>
      <c r="H5" t="s">
        <v>1964</v>
      </c>
      <c r="I5">
        <v>58.124000549316399</v>
      </c>
      <c r="J5">
        <v>1.6779999999999999</v>
      </c>
      <c r="K5">
        <v>2.266</v>
      </c>
      <c r="L5">
        <v>7.9130000000000006E-2</v>
      </c>
      <c r="M5">
        <v>-2.6469999999999999E-5</v>
      </c>
      <c r="N5">
        <v>-6.7400000000000005E-10</v>
      </c>
      <c r="O5">
        <v>-126190</v>
      </c>
      <c r="P5">
        <v>-0.50198974609372704</v>
      </c>
      <c r="Q5">
        <v>2.8885000000000001</v>
      </c>
      <c r="R5">
        <v>0</v>
      </c>
      <c r="S5">
        <v>67.721000000000004</v>
      </c>
      <c r="T5">
        <v>8.5405800000000007E-3</v>
      </c>
      <c r="U5">
        <v>3.27699E-3</v>
      </c>
      <c r="V5">
        <v>-1.10968E-6</v>
      </c>
      <c r="W5">
        <v>1.76646E-10</v>
      </c>
      <c r="X5">
        <v>-6.3992599999999998E-15</v>
      </c>
    </row>
    <row r="6" spans="1:24" x14ac:dyDescent="0.25">
      <c r="A6" t="s">
        <v>115</v>
      </c>
      <c r="B6">
        <v>9.6447548559085605E-2</v>
      </c>
      <c r="D6" t="s">
        <v>1940</v>
      </c>
      <c r="E6">
        <v>0</v>
      </c>
      <c r="F6" t="s">
        <v>1849</v>
      </c>
      <c r="G6" t="s">
        <v>1819</v>
      </c>
      <c r="H6" t="s">
        <v>1965</v>
      </c>
      <c r="I6">
        <v>114.23200225830099</v>
      </c>
      <c r="J6">
        <v>2.0880000000000001</v>
      </c>
      <c r="K6">
        <v>-2.2010000000000001</v>
      </c>
      <c r="L6">
        <v>0.18770000000000001</v>
      </c>
      <c r="M6">
        <v>-1.0509999999999999E-4</v>
      </c>
      <c r="N6">
        <v>2.316E-8</v>
      </c>
      <c r="O6">
        <v>-224290</v>
      </c>
      <c r="P6">
        <v>99.238000488281301</v>
      </c>
      <c r="Q6">
        <v>4.1714000000000002</v>
      </c>
      <c r="R6">
        <v>-1.3312999999999999</v>
      </c>
      <c r="S6">
        <v>122.94</v>
      </c>
      <c r="T6">
        <v>-0.364398</v>
      </c>
      <c r="U6">
        <v>4.2662000000000004E-3</v>
      </c>
      <c r="V6">
        <v>-2.28148E-6</v>
      </c>
      <c r="W6">
        <v>8.5986600000000002E-10</v>
      </c>
      <c r="X6">
        <v>-1.5620600000000001E-13</v>
      </c>
    </row>
    <row r="7" spans="1:24" x14ac:dyDescent="0.25">
      <c r="A7" t="s">
        <v>116</v>
      </c>
      <c r="B7">
        <v>5.09975946839561E-2</v>
      </c>
      <c r="D7" t="s">
        <v>1941</v>
      </c>
      <c r="E7">
        <v>0</v>
      </c>
      <c r="F7" t="s">
        <v>1850</v>
      </c>
      <c r="G7" t="s">
        <v>1820</v>
      </c>
      <c r="H7" t="s">
        <v>1966</v>
      </c>
      <c r="I7">
        <v>114.23200225830099</v>
      </c>
      <c r="J7">
        <v>2.0880000000000001</v>
      </c>
      <c r="K7">
        <v>-2.2010000000000001</v>
      </c>
      <c r="L7">
        <v>0.18770000000000001</v>
      </c>
      <c r="M7">
        <v>-1.0509999999999999E-4</v>
      </c>
      <c r="N7">
        <v>2.316E-8</v>
      </c>
      <c r="O7">
        <v>-216590</v>
      </c>
      <c r="P7">
        <v>114.764001464844</v>
      </c>
      <c r="Q7">
        <v>4.0858999999999996</v>
      </c>
      <c r="R7">
        <v>-1.4283999999999999</v>
      </c>
      <c r="S7">
        <v>83.412000000000006</v>
      </c>
      <c r="T7">
        <v>9.4612000000000002E-2</v>
      </c>
      <c r="U7">
        <v>2.8405000000000001E-3</v>
      </c>
      <c r="V7">
        <v>-6.8676600000000005E-7</v>
      </c>
      <c r="W7">
        <v>0</v>
      </c>
      <c r="X7">
        <v>0</v>
      </c>
    </row>
    <row r="8" spans="1:24" x14ac:dyDescent="0.25">
      <c r="A8" t="s">
        <v>117</v>
      </c>
      <c r="B8">
        <v>4.3018966177655799E-2</v>
      </c>
      <c r="D8" t="s">
        <v>1942</v>
      </c>
      <c r="E8">
        <v>0</v>
      </c>
      <c r="F8" t="s">
        <v>1851</v>
      </c>
      <c r="G8" t="s">
        <v>1821</v>
      </c>
      <c r="H8" t="s">
        <v>1967</v>
      </c>
      <c r="I8">
        <v>114.23200225830099</v>
      </c>
      <c r="J8">
        <v>2.0880000000000001</v>
      </c>
      <c r="K8">
        <v>-2.2010000000000001</v>
      </c>
      <c r="L8">
        <v>0.18770000000000001</v>
      </c>
      <c r="M8">
        <v>-1.0509999999999999E-4</v>
      </c>
      <c r="N8">
        <v>2.316E-8</v>
      </c>
      <c r="O8">
        <v>-217590</v>
      </c>
      <c r="P8">
        <v>113.472009277344</v>
      </c>
      <c r="Q8">
        <v>4.2051999999999996</v>
      </c>
      <c r="R8">
        <v>-1.0783</v>
      </c>
      <c r="S8">
        <v>77.082999999999998</v>
      </c>
      <c r="T8">
        <v>0.109999</v>
      </c>
      <c r="U8">
        <v>2.8378000000000001E-3</v>
      </c>
      <c r="V8">
        <v>-6.8439599999999996E-7</v>
      </c>
      <c r="W8">
        <v>0</v>
      </c>
      <c r="X8">
        <v>0</v>
      </c>
    </row>
    <row r="9" spans="1:24" x14ac:dyDescent="0.25">
      <c r="A9" t="s">
        <v>119</v>
      </c>
      <c r="B9">
        <v>1.1361250705203999E-2</v>
      </c>
      <c r="D9" t="s">
        <v>1943</v>
      </c>
      <c r="E9">
        <v>0</v>
      </c>
      <c r="F9" t="s">
        <v>1852</v>
      </c>
      <c r="G9" t="s">
        <v>1822</v>
      </c>
      <c r="H9" t="s">
        <v>1968</v>
      </c>
      <c r="I9">
        <v>114.23200225830099</v>
      </c>
      <c r="J9">
        <v>2.0880000000000001</v>
      </c>
      <c r="K9">
        <v>-2.2010000000000001</v>
      </c>
      <c r="L9">
        <v>0.18770000000000001</v>
      </c>
      <c r="M9">
        <v>-1.0509999999999999E-4</v>
      </c>
      <c r="N9">
        <v>2.316E-8</v>
      </c>
      <c r="O9">
        <v>-222790</v>
      </c>
      <c r="P9">
        <v>109.106011962891</v>
      </c>
      <c r="Q9">
        <v>4.5932000000000004</v>
      </c>
      <c r="R9">
        <v>-1.1169</v>
      </c>
      <c r="S9">
        <v>59.136000000000003</v>
      </c>
      <c r="T9">
        <v>0.20949599999999999</v>
      </c>
      <c r="U9">
        <v>2.8278999999999999E-3</v>
      </c>
      <c r="V9">
        <v>-6.7556599999999995E-7</v>
      </c>
      <c r="W9">
        <v>0</v>
      </c>
      <c r="X9">
        <v>0</v>
      </c>
    </row>
    <row r="10" spans="1:24" x14ac:dyDescent="0.25">
      <c r="A10" t="s">
        <v>120</v>
      </c>
      <c r="B10">
        <v>9.2467915526789797E-3</v>
      </c>
      <c r="D10" t="s">
        <v>1944</v>
      </c>
      <c r="E10">
        <v>0</v>
      </c>
      <c r="F10" t="s">
        <v>1853</v>
      </c>
      <c r="G10" t="s">
        <v>1823</v>
      </c>
      <c r="H10" t="s">
        <v>1969</v>
      </c>
      <c r="I10">
        <v>114.23200225830099</v>
      </c>
      <c r="J10">
        <v>2.0880000000000001</v>
      </c>
      <c r="K10">
        <v>-2.2010000000000001</v>
      </c>
      <c r="L10">
        <v>0.18770000000000001</v>
      </c>
      <c r="M10">
        <v>-1.0509999999999999E-4</v>
      </c>
      <c r="N10">
        <v>2.316E-8</v>
      </c>
      <c r="O10">
        <v>-219590</v>
      </c>
      <c r="P10">
        <v>109.432000732422</v>
      </c>
      <c r="Q10">
        <v>4.3463000000000003</v>
      </c>
      <c r="R10">
        <v>-0.71350000000000002</v>
      </c>
      <c r="S10">
        <v>63.746000000000002</v>
      </c>
      <c r="T10">
        <v>0.1845</v>
      </c>
      <c r="U10">
        <v>2.8305000000000001E-3</v>
      </c>
      <c r="V10">
        <v>-6.7792599999999998E-7</v>
      </c>
      <c r="W10">
        <v>0</v>
      </c>
      <c r="X10">
        <v>0</v>
      </c>
    </row>
    <row r="11" spans="1:24" x14ac:dyDescent="0.25">
      <c r="A11" t="s">
        <v>121</v>
      </c>
      <c r="B11">
        <v>7.9965921384572702E-3</v>
      </c>
      <c r="D11" t="s">
        <v>1945</v>
      </c>
      <c r="E11">
        <v>0</v>
      </c>
      <c r="F11" t="s">
        <v>1854</v>
      </c>
      <c r="G11" t="s">
        <v>1824</v>
      </c>
      <c r="H11" t="s">
        <v>1970</v>
      </c>
      <c r="I11">
        <v>114.23200225830099</v>
      </c>
      <c r="J11">
        <v>2.0880000000000001</v>
      </c>
      <c r="K11">
        <v>-2.2010000000000001</v>
      </c>
      <c r="L11">
        <v>0.18770000000000001</v>
      </c>
      <c r="M11">
        <v>-1.0509999999999999E-4</v>
      </c>
      <c r="N11">
        <v>2.316E-8</v>
      </c>
      <c r="O11">
        <v>-214089</v>
      </c>
      <c r="P11">
        <v>115.61000976562499</v>
      </c>
      <c r="Q11">
        <v>4.4084000000000003</v>
      </c>
      <c r="R11">
        <v>-0.80889999999999995</v>
      </c>
      <c r="S11">
        <v>67.87</v>
      </c>
      <c r="T11">
        <v>0.15289</v>
      </c>
      <c r="U11">
        <v>2.8349999999999998E-3</v>
      </c>
      <c r="V11">
        <v>-6.8203600000000003E-7</v>
      </c>
      <c r="W11">
        <v>0</v>
      </c>
      <c r="X11">
        <v>0</v>
      </c>
    </row>
    <row r="12" spans="1:24" x14ac:dyDescent="0.25">
      <c r="A12" t="s">
        <v>122</v>
      </c>
      <c r="B12">
        <v>8.9432776817251793E-3</v>
      </c>
      <c r="D12" t="s">
        <v>1946</v>
      </c>
      <c r="E12">
        <v>0</v>
      </c>
      <c r="F12" t="s">
        <v>1855</v>
      </c>
      <c r="G12" t="s">
        <v>1825</v>
      </c>
      <c r="H12" t="s">
        <v>1971</v>
      </c>
      <c r="I12">
        <v>100.205001831055</v>
      </c>
      <c r="J12">
        <v>3.56</v>
      </c>
      <c r="K12">
        <v>-11.965999999999999</v>
      </c>
      <c r="L12">
        <v>0.21390000000000001</v>
      </c>
      <c r="M12">
        <v>-1.5190000000000001E-4</v>
      </c>
      <c r="N12">
        <v>4.1460000000000002E-8</v>
      </c>
      <c r="O12">
        <v>-202090</v>
      </c>
      <c r="P12">
        <v>80.493005371093801</v>
      </c>
      <c r="Q12">
        <v>3.9634</v>
      </c>
      <c r="R12">
        <v>-0.68579999999999997</v>
      </c>
      <c r="S12">
        <v>75.924800000000005</v>
      </c>
      <c r="T12">
        <v>0.222689</v>
      </c>
      <c r="U12">
        <v>2.81928E-3</v>
      </c>
      <c r="V12">
        <v>-6.6784599999999998E-7</v>
      </c>
      <c r="W12">
        <v>0</v>
      </c>
      <c r="X12">
        <v>0</v>
      </c>
    </row>
    <row r="13" spans="1:24" x14ac:dyDescent="0.25">
      <c r="A13" t="s">
        <v>123</v>
      </c>
      <c r="B13">
        <v>5.4705289527527603E-4</v>
      </c>
      <c r="D13" t="s">
        <v>1947</v>
      </c>
      <c r="E13">
        <v>0</v>
      </c>
      <c r="F13" t="s">
        <v>1856</v>
      </c>
      <c r="G13" t="s">
        <v>1826</v>
      </c>
      <c r="H13" t="s">
        <v>1972</v>
      </c>
      <c r="I13">
        <v>100.205001831055</v>
      </c>
      <c r="J13">
        <v>3.56</v>
      </c>
      <c r="K13">
        <v>-5.48</v>
      </c>
      <c r="L13">
        <v>0.17960000000000001</v>
      </c>
      <c r="M13">
        <v>-1.0560000000000001E-4</v>
      </c>
      <c r="N13">
        <v>2.4E-8</v>
      </c>
      <c r="O13">
        <v>-204890</v>
      </c>
      <c r="P13">
        <v>80.876000976562494</v>
      </c>
      <c r="Q13">
        <v>3.6960000000000002</v>
      </c>
      <c r="R13">
        <v>-1.3292999999999999</v>
      </c>
      <c r="S13">
        <v>86.016900000000007</v>
      </c>
      <c r="T13">
        <v>0.15479799999999999</v>
      </c>
      <c r="U13">
        <v>2.8265E-3</v>
      </c>
      <c r="V13">
        <v>-6.7431599999999996E-7</v>
      </c>
      <c r="W13">
        <v>0</v>
      </c>
      <c r="X13">
        <v>0</v>
      </c>
    </row>
    <row r="14" spans="1:24" x14ac:dyDescent="0.25">
      <c r="A14" t="s">
        <v>124</v>
      </c>
      <c r="B14">
        <v>5.3026697320919698E-4</v>
      </c>
      <c r="D14" t="s">
        <v>1948</v>
      </c>
      <c r="E14">
        <v>0</v>
      </c>
      <c r="F14" t="s">
        <v>1857</v>
      </c>
      <c r="G14" t="s">
        <v>1827</v>
      </c>
      <c r="H14" t="s">
        <v>1970</v>
      </c>
      <c r="I14">
        <v>100.205001831055</v>
      </c>
      <c r="J14">
        <v>3.56</v>
      </c>
      <c r="K14">
        <v>-9.4079999999999995</v>
      </c>
      <c r="L14">
        <v>0.2064</v>
      </c>
      <c r="M14">
        <v>-1.5019999999999999E-4</v>
      </c>
      <c r="N14">
        <v>4.3859999999999997E-8</v>
      </c>
      <c r="O14">
        <v>-195090</v>
      </c>
      <c r="P14">
        <v>90.049005126953105</v>
      </c>
      <c r="Q14">
        <v>4.2778999999999998</v>
      </c>
      <c r="R14">
        <v>-0.88439999999999996</v>
      </c>
      <c r="S14">
        <v>47.737900000000003</v>
      </c>
      <c r="T14">
        <v>-0.125</v>
      </c>
      <c r="U14">
        <v>3.6025900000000001E-3</v>
      </c>
      <c r="V14">
        <v>-1.2797E-6</v>
      </c>
      <c r="W14">
        <v>9.8633599999999997E-11</v>
      </c>
      <c r="X14">
        <v>2.3183600000000001E-14</v>
      </c>
    </row>
    <row r="15" spans="1:24" x14ac:dyDescent="0.25">
      <c r="A15" t="s">
        <v>125</v>
      </c>
      <c r="B15">
        <v>4.5093426373259103E-3</v>
      </c>
      <c r="D15" t="s">
        <v>1949</v>
      </c>
      <c r="E15">
        <v>0</v>
      </c>
      <c r="F15" t="s">
        <v>1858</v>
      </c>
      <c r="G15" t="s">
        <v>1828</v>
      </c>
      <c r="H15" t="s">
        <v>1973</v>
      </c>
      <c r="I15">
        <v>100.205001831055</v>
      </c>
      <c r="J15">
        <v>3.56</v>
      </c>
      <c r="K15">
        <v>-11.965999999999999</v>
      </c>
      <c r="L15">
        <v>0.21390000000000001</v>
      </c>
      <c r="M15">
        <v>-1.5190000000000001E-4</v>
      </c>
      <c r="N15">
        <v>4.1460000000000002E-8</v>
      </c>
      <c r="O15">
        <v>-199390</v>
      </c>
      <c r="P15">
        <v>89.778009033203105</v>
      </c>
      <c r="Q15">
        <v>3.9209999999999998</v>
      </c>
      <c r="R15">
        <v>-0.73240000000000005</v>
      </c>
      <c r="S15">
        <v>80.006</v>
      </c>
      <c r="T15">
        <v>0.157998</v>
      </c>
      <c r="U15">
        <v>2.8284999999999999E-3</v>
      </c>
      <c r="V15">
        <v>-6.7606599999999999E-7</v>
      </c>
      <c r="W15">
        <v>0</v>
      </c>
      <c r="X15">
        <v>0</v>
      </c>
    </row>
    <row r="16" spans="1:24" x14ac:dyDescent="0.25">
      <c r="A16" t="s">
        <v>126</v>
      </c>
      <c r="B16">
        <v>3.7493268704121002E-4</v>
      </c>
      <c r="D16" t="s">
        <v>1950</v>
      </c>
      <c r="E16">
        <v>0</v>
      </c>
      <c r="F16" t="s">
        <v>1859</v>
      </c>
      <c r="G16" t="s">
        <v>1829</v>
      </c>
      <c r="H16" t="s">
        <v>1974</v>
      </c>
      <c r="I16">
        <v>100.205001831055</v>
      </c>
      <c r="J16">
        <v>3.56</v>
      </c>
      <c r="K16">
        <v>-1.6830000000000001</v>
      </c>
      <c r="L16">
        <v>0.1633</v>
      </c>
      <c r="M16">
        <v>-8.9190000000000005E-5</v>
      </c>
      <c r="N16">
        <v>1.871E-8</v>
      </c>
      <c r="O16">
        <v>-192390</v>
      </c>
      <c r="P16">
        <v>91.847009277343801</v>
      </c>
      <c r="Q16">
        <v>4.1454000000000004</v>
      </c>
      <c r="R16">
        <v>-0.65969999999999995</v>
      </c>
      <c r="S16">
        <v>1.9571200000000001E-8</v>
      </c>
      <c r="T16">
        <v>-5.6075E-2</v>
      </c>
      <c r="U16">
        <v>3.3777E-3</v>
      </c>
      <c r="V16">
        <v>-1.2106600000000001E-6</v>
      </c>
      <c r="W16">
        <v>1.8480199999999999E-10</v>
      </c>
      <c r="X16">
        <v>-1.0875300000000001E-22</v>
      </c>
    </row>
    <row r="17" spans="1:25" x14ac:dyDescent="0.25">
      <c r="A17" t="s">
        <v>32</v>
      </c>
      <c r="B17">
        <v>7.2362140610227202E-3</v>
      </c>
      <c r="D17" t="s">
        <v>1951</v>
      </c>
      <c r="E17">
        <v>0</v>
      </c>
      <c r="F17" t="s">
        <v>1861</v>
      </c>
      <c r="G17" t="s">
        <v>1831</v>
      </c>
      <c r="H17" t="s">
        <v>1975</v>
      </c>
      <c r="I17">
        <v>114.23200225830099</v>
      </c>
      <c r="J17">
        <v>2.2229999999999999</v>
      </c>
      <c r="K17">
        <v>-2.2010000000000001</v>
      </c>
      <c r="L17">
        <v>0.18770000000000001</v>
      </c>
      <c r="M17">
        <v>-1.0509999999999999E-4</v>
      </c>
      <c r="N17">
        <v>2.316E-8</v>
      </c>
      <c r="O17">
        <v>-215590</v>
      </c>
      <c r="P17">
        <v>117.65300903320301</v>
      </c>
      <c r="Q17">
        <v>4.7401</v>
      </c>
      <c r="R17">
        <v>-0.91210000000000002</v>
      </c>
      <c r="S17">
        <v>125.477</v>
      </c>
      <c r="T17">
        <v>-6.0366000000000003E-2</v>
      </c>
      <c r="U17">
        <v>3.4085000000000001E-3</v>
      </c>
      <c r="V17">
        <v>-1.235E-6</v>
      </c>
      <c r="W17">
        <v>1.7289600000000001E-10</v>
      </c>
      <c r="X17">
        <v>8.0657600000000003E-15</v>
      </c>
    </row>
    <row r="18" spans="1:25" x14ac:dyDescent="0.25">
      <c r="A18" t="s">
        <v>36</v>
      </c>
      <c r="B18">
        <v>1.0947820005587101E-2</v>
      </c>
      <c r="D18" t="s">
        <v>1952</v>
      </c>
      <c r="E18">
        <v>0</v>
      </c>
      <c r="F18" t="s">
        <v>1862</v>
      </c>
      <c r="G18" t="s">
        <v>1832</v>
      </c>
      <c r="H18" t="s">
        <v>1976</v>
      </c>
      <c r="I18">
        <v>128.25900268554699</v>
      </c>
      <c r="J18">
        <v>2.214</v>
      </c>
      <c r="K18">
        <v>-2.2010000000000001</v>
      </c>
      <c r="L18">
        <v>0.18770000000000001</v>
      </c>
      <c r="M18">
        <v>-1.0509999999999999E-4</v>
      </c>
      <c r="N18">
        <v>2.316E-8</v>
      </c>
      <c r="O18">
        <v>-242090</v>
      </c>
      <c r="P18">
        <v>122.291009521484</v>
      </c>
      <c r="Q18">
        <v>4.1555999999999997</v>
      </c>
      <c r="R18">
        <v>-1.893</v>
      </c>
      <c r="S18">
        <v>67.893799999999999</v>
      </c>
      <c r="T18">
        <v>0.14099</v>
      </c>
      <c r="U18">
        <v>2.8379E-3</v>
      </c>
      <c r="V18">
        <v>-6.8440600000000002E-7</v>
      </c>
      <c r="W18">
        <v>0</v>
      </c>
      <c r="X18">
        <v>0</v>
      </c>
    </row>
    <row r="19" spans="1:25" x14ac:dyDescent="0.25">
      <c r="A19" t="s">
        <v>99</v>
      </c>
      <c r="B19">
        <v>1.9515039500368099E-2</v>
      </c>
      <c r="D19" t="s">
        <v>1953</v>
      </c>
      <c r="E19">
        <v>4.8852649706113702E-3</v>
      </c>
      <c r="F19" t="s">
        <v>1841</v>
      </c>
      <c r="G19" t="s">
        <v>1811</v>
      </c>
      <c r="H19" t="s">
        <v>1977</v>
      </c>
      <c r="I19">
        <v>44.097000122070298</v>
      </c>
      <c r="J19">
        <v>2.2309999999999999</v>
      </c>
      <c r="K19">
        <v>-1.0089999999999999</v>
      </c>
      <c r="L19">
        <v>7.3150000000000007E-2</v>
      </c>
      <c r="M19">
        <v>-3.7889999999999998E-5</v>
      </c>
      <c r="N19">
        <v>7.6779999999999993E-9</v>
      </c>
      <c r="O19">
        <v>-103890</v>
      </c>
      <c r="P19">
        <v>-42.101995849609402</v>
      </c>
      <c r="Q19">
        <v>2.4255</v>
      </c>
      <c r="R19">
        <v>0</v>
      </c>
      <c r="S19">
        <v>39.488900000000001</v>
      </c>
      <c r="T19">
        <v>0.39500000000000002</v>
      </c>
      <c r="U19">
        <v>2.1140899999999999E-3</v>
      </c>
      <c r="V19">
        <v>3.9648600000000002E-7</v>
      </c>
      <c r="W19">
        <v>-6.6717600000000003E-10</v>
      </c>
      <c r="X19">
        <v>1.67936E-13</v>
      </c>
    </row>
    <row r="20" spans="1:25" x14ac:dyDescent="0.25">
      <c r="A20" t="s">
        <v>100</v>
      </c>
      <c r="B20">
        <v>2.4959312471910699E-2</v>
      </c>
      <c r="D20" t="s">
        <v>1954</v>
      </c>
      <c r="E20">
        <v>0</v>
      </c>
      <c r="F20" t="s">
        <v>1848</v>
      </c>
      <c r="G20" t="s">
        <v>1818</v>
      </c>
      <c r="H20" t="s">
        <v>1978</v>
      </c>
      <c r="I20">
        <v>72.1510009765625</v>
      </c>
      <c r="J20">
        <v>2.161</v>
      </c>
      <c r="K20">
        <v>-2.2749999999999999</v>
      </c>
      <c r="L20">
        <v>0.121</v>
      </c>
      <c r="M20">
        <v>-6.5190000000000004E-5</v>
      </c>
      <c r="N20">
        <v>1.3669999999999999E-8</v>
      </c>
      <c r="O20">
        <v>-154590</v>
      </c>
      <c r="P20">
        <v>27.878015136718801</v>
      </c>
      <c r="Q20">
        <v>3.3130000000000002</v>
      </c>
      <c r="R20">
        <v>-0.76429999999999998</v>
      </c>
      <c r="S20">
        <v>64.25</v>
      </c>
      <c r="T20">
        <v>-0.131798</v>
      </c>
      <c r="U20">
        <v>3.5409999999999999E-3</v>
      </c>
      <c r="V20">
        <v>-1.3332E-6</v>
      </c>
      <c r="W20">
        <v>2.5144600000000001E-10</v>
      </c>
      <c r="X20">
        <v>-1.2957600000000001E-14</v>
      </c>
    </row>
    <row r="21" spans="1:25" x14ac:dyDescent="0.25">
      <c r="A21" t="s">
        <v>127</v>
      </c>
      <c r="B21">
        <v>1.2700891777383001E-2</v>
      </c>
      <c r="D21" t="s">
        <v>1955</v>
      </c>
      <c r="E21">
        <v>0</v>
      </c>
      <c r="F21" t="s">
        <v>1863</v>
      </c>
      <c r="G21" t="s">
        <v>1833</v>
      </c>
      <c r="H21" t="s">
        <v>1979</v>
      </c>
      <c r="I21">
        <v>86.177902221679702</v>
      </c>
      <c r="J21">
        <v>2.2389999999999999</v>
      </c>
      <c r="K21">
        <v>-3.4889999999999999</v>
      </c>
      <c r="L21">
        <v>0.1469</v>
      </c>
      <c r="M21">
        <v>-8.0630000000000006E-5</v>
      </c>
      <c r="N21">
        <v>1.6289999999999999E-8</v>
      </c>
      <c r="O21">
        <v>-177890</v>
      </c>
      <c r="P21">
        <v>57.977014160156301</v>
      </c>
      <c r="Q21">
        <v>3.5209000000000001</v>
      </c>
      <c r="R21">
        <v>-0.86950000000000005</v>
      </c>
      <c r="S21">
        <v>0</v>
      </c>
      <c r="T21">
        <v>-0.16950000000000001</v>
      </c>
      <c r="U21">
        <v>3.5683899999999998E-3</v>
      </c>
      <c r="V21">
        <v>-2.3502899999999999E-6</v>
      </c>
      <c r="W21">
        <v>6.4101499999999998E-10</v>
      </c>
      <c r="X21">
        <v>0</v>
      </c>
    </row>
    <row r="22" spans="1:25" x14ac:dyDescent="0.25">
      <c r="A22" t="s">
        <v>129</v>
      </c>
      <c r="B22">
        <v>2.9529131951911399E-3</v>
      </c>
      <c r="D22" t="s">
        <v>1956</v>
      </c>
      <c r="E22">
        <v>0</v>
      </c>
      <c r="F22" t="s">
        <v>1865</v>
      </c>
      <c r="G22" t="s">
        <v>1835</v>
      </c>
      <c r="H22" t="s">
        <v>1980</v>
      </c>
      <c r="I22">
        <v>86.177902221679702</v>
      </c>
      <c r="J22">
        <v>2.2389999999999999</v>
      </c>
      <c r="K22">
        <v>-2.524</v>
      </c>
      <c r="L22">
        <v>0.1477</v>
      </c>
      <c r="M22">
        <v>-8.5329999999999998E-5</v>
      </c>
      <c r="N22">
        <v>1.9309999999999999E-8</v>
      </c>
      <c r="O22">
        <v>-174390</v>
      </c>
      <c r="P22">
        <v>60.261010742187501</v>
      </c>
      <c r="Q22">
        <v>3.8090000000000002</v>
      </c>
      <c r="R22">
        <v>-0.89300000000000002</v>
      </c>
      <c r="S22">
        <v>111.47</v>
      </c>
      <c r="T22">
        <v>-0.60570000000000002</v>
      </c>
      <c r="U22">
        <v>4.9202999999999998E-3</v>
      </c>
      <c r="V22">
        <v>-3.0170000000000001E-6</v>
      </c>
      <c r="W22">
        <v>1.06506E-9</v>
      </c>
      <c r="X22">
        <v>-1.08026E-13</v>
      </c>
    </row>
    <row r="23" spans="1:25" x14ac:dyDescent="0.25">
      <c r="A23" t="s">
        <v>130</v>
      </c>
      <c r="B23">
        <v>1.3865878540410301E-3</v>
      </c>
      <c r="D23" t="s">
        <v>1957</v>
      </c>
      <c r="E23">
        <v>0</v>
      </c>
      <c r="F23" t="s">
        <v>1866</v>
      </c>
      <c r="G23" t="s">
        <v>1836</v>
      </c>
      <c r="H23" t="s">
        <v>1981</v>
      </c>
      <c r="I23">
        <v>86.177902221679702</v>
      </c>
      <c r="J23">
        <v>2.2389999999999999</v>
      </c>
      <c r="K23">
        <v>0.56999999999999995</v>
      </c>
      <c r="L23">
        <v>0.13589999999999999</v>
      </c>
      <c r="M23">
        <v>-6.8540000000000004E-5</v>
      </c>
      <c r="N23">
        <v>1.2019999999999999E-8</v>
      </c>
      <c r="O23">
        <v>-171690</v>
      </c>
      <c r="P23">
        <v>63.270013427734398</v>
      </c>
      <c r="Q23">
        <v>3.6797</v>
      </c>
      <c r="R23">
        <v>-0.63429999999999997</v>
      </c>
      <c r="S23">
        <v>83.820999999999998</v>
      </c>
      <c r="T23">
        <v>-0.16950000000000001</v>
      </c>
      <c r="U23">
        <v>3.6779999999999998E-3</v>
      </c>
      <c r="V23">
        <v>-1.5578999999999999E-6</v>
      </c>
      <c r="W23">
        <v>3.5379500000000002E-10</v>
      </c>
      <c r="X23">
        <v>-1.7717599999999999E-14</v>
      </c>
    </row>
    <row r="24" spans="1:25" x14ac:dyDescent="0.25">
      <c r="A24" t="s">
        <v>101</v>
      </c>
      <c r="B24">
        <v>5.4943739468231001E-4</v>
      </c>
      <c r="D24" t="s">
        <v>1958</v>
      </c>
      <c r="E24">
        <v>0</v>
      </c>
      <c r="F24" t="s">
        <v>1867</v>
      </c>
      <c r="G24" t="s">
        <v>1837</v>
      </c>
      <c r="H24" t="s">
        <v>1982</v>
      </c>
      <c r="I24">
        <v>170.33900451660199</v>
      </c>
      <c r="J24">
        <v>2.19</v>
      </c>
      <c r="K24">
        <v>-14.932</v>
      </c>
      <c r="L24">
        <v>0.23619999999999999</v>
      </c>
      <c r="M24">
        <v>-1.384E-4</v>
      </c>
      <c r="N24">
        <v>3.0839999999999997E-8</v>
      </c>
      <c r="O24">
        <v>-291090</v>
      </c>
      <c r="P24">
        <v>216.27800903320301</v>
      </c>
      <c r="Q24">
        <v>6.4321000000000002</v>
      </c>
      <c r="R24">
        <v>0</v>
      </c>
      <c r="S24">
        <v>6.6763000000000002E-9</v>
      </c>
      <c r="T24">
        <v>-5.4761299999999999E-2</v>
      </c>
      <c r="U24">
        <v>3.3726799999999999E-3</v>
      </c>
      <c r="V24">
        <v>-1.24201E-6</v>
      </c>
      <c r="W24">
        <v>1.99451E-10</v>
      </c>
      <c r="X24">
        <v>-3.4102000000000002E-23</v>
      </c>
    </row>
    <row r="25" spans="1:25" x14ac:dyDescent="0.25">
      <c r="A25" t="s">
        <v>65</v>
      </c>
      <c r="B25">
        <v>3.3601780383204602E-3</v>
      </c>
      <c r="D25" t="s">
        <v>1959</v>
      </c>
      <c r="E25">
        <v>0</v>
      </c>
      <c r="F25" t="s">
        <v>1868</v>
      </c>
      <c r="G25" t="s">
        <v>1838</v>
      </c>
      <c r="H25" t="s">
        <v>1983</v>
      </c>
      <c r="I25">
        <v>142.28500366210901</v>
      </c>
      <c r="J25">
        <v>2.206</v>
      </c>
      <c r="K25">
        <v>-3.9279999999999999</v>
      </c>
      <c r="L25">
        <v>0.1671</v>
      </c>
      <c r="M25">
        <v>-9.8410000000000001E-5</v>
      </c>
      <c r="N25">
        <v>2.2280000000000002E-8</v>
      </c>
      <c r="O25">
        <v>-256510</v>
      </c>
      <c r="P25">
        <v>167.02800903320301</v>
      </c>
      <c r="Q25">
        <v>5.5389999999999997</v>
      </c>
      <c r="R25">
        <v>0</v>
      </c>
      <c r="S25">
        <v>33.475000000000001</v>
      </c>
      <c r="T25">
        <v>0.20949599999999999</v>
      </c>
      <c r="U25">
        <v>2.8405000000000001E-3</v>
      </c>
      <c r="V25">
        <v>-6.8676600000000005E-7</v>
      </c>
      <c r="W25">
        <v>0</v>
      </c>
      <c r="X25">
        <v>0</v>
      </c>
    </row>
    <row r="26" spans="1:25" x14ac:dyDescent="0.25">
      <c r="A26" t="s">
        <v>70</v>
      </c>
      <c r="B26">
        <v>1.05138940076147E-2</v>
      </c>
      <c r="D26" t="s">
        <v>1960</v>
      </c>
      <c r="E26">
        <v>0</v>
      </c>
      <c r="F26" t="s">
        <v>1869</v>
      </c>
      <c r="G26" t="s">
        <v>1839</v>
      </c>
      <c r="H26" t="s">
        <v>1984</v>
      </c>
      <c r="I26">
        <v>156.31300354003901</v>
      </c>
      <c r="J26">
        <v>2.19</v>
      </c>
      <c r="K26">
        <v>-7.4729999999999999</v>
      </c>
      <c r="L26">
        <v>0.17879999999999999</v>
      </c>
      <c r="M26">
        <v>-1.099E-4</v>
      </c>
      <c r="N26">
        <v>2.5819999999999999E-8</v>
      </c>
      <c r="O26">
        <v>-270490</v>
      </c>
      <c r="P26">
        <v>195.89000854492201</v>
      </c>
      <c r="Q26">
        <v>5.9866999999999999</v>
      </c>
      <c r="R26">
        <v>0</v>
      </c>
      <c r="S26">
        <v>4.1084800000000003E-9</v>
      </c>
      <c r="T26">
        <v>-5.3706200000000003E-2</v>
      </c>
      <c r="U26">
        <v>3.3714399999999999E-3</v>
      </c>
      <c r="V26">
        <v>-1.2366200000000001E-6</v>
      </c>
      <c r="W26">
        <v>1.97836E-10</v>
      </c>
      <c r="X26">
        <v>-2.08778E-23</v>
      </c>
    </row>
    <row r="28" spans="1:25" x14ac:dyDescent="0.25">
      <c r="A28" t="s">
        <v>150</v>
      </c>
      <c r="B28" t="s">
        <v>150</v>
      </c>
      <c r="C28" t="s">
        <v>150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</row>
    <row r="29" spans="1:25" x14ac:dyDescent="0.25">
      <c r="A29" t="s">
        <v>1842</v>
      </c>
      <c r="B29" t="s">
        <v>1844</v>
      </c>
      <c r="C29" t="s">
        <v>1845</v>
      </c>
      <c r="D29" t="s">
        <v>1846</v>
      </c>
      <c r="E29" t="s">
        <v>1849</v>
      </c>
      <c r="F29" t="s">
        <v>1850</v>
      </c>
      <c r="G29" t="s">
        <v>1851</v>
      </c>
      <c r="H29" t="s">
        <v>1852</v>
      </c>
      <c r="I29" t="s">
        <v>1853</v>
      </c>
      <c r="J29" t="s">
        <v>1854</v>
      </c>
      <c r="K29" t="s">
        <v>1855</v>
      </c>
      <c r="L29" t="s">
        <v>1856</v>
      </c>
      <c r="M29" t="s">
        <v>1857</v>
      </c>
      <c r="N29" t="s">
        <v>1858</v>
      </c>
      <c r="O29" t="s">
        <v>1859</v>
      </c>
      <c r="P29" t="s">
        <v>1861</v>
      </c>
      <c r="Q29" t="s">
        <v>1862</v>
      </c>
      <c r="R29" t="s">
        <v>1841</v>
      </c>
      <c r="S29" t="s">
        <v>1848</v>
      </c>
      <c r="T29" t="s">
        <v>1863</v>
      </c>
      <c r="U29" t="s">
        <v>1865</v>
      </c>
      <c r="V29" t="s">
        <v>1866</v>
      </c>
      <c r="W29" t="s">
        <v>1867</v>
      </c>
      <c r="X29" t="s">
        <v>1868</v>
      </c>
      <c r="Y29" t="s">
        <v>1869</v>
      </c>
    </row>
    <row r="30" spans="1:25" x14ac:dyDescent="0.25">
      <c r="A30" t="str">
        <f>CONCATENATE(A29,A28)</f>
        <v>146.450006103516,</v>
      </c>
      <c r="B30" t="str">
        <f t="shared" ref="B30:Y30" si="0">CONCATENATE(B29,B28)</f>
        <v>144.748010253906,</v>
      </c>
      <c r="C30" t="str">
        <f t="shared" si="0"/>
        <v>134.946008300781,</v>
      </c>
      <c r="D30" t="str">
        <f t="shared" si="0"/>
        <v>152.049005126953,</v>
      </c>
      <c r="E30" t="str">
        <f t="shared" si="0"/>
        <v>270.810021972656,</v>
      </c>
      <c r="F30" t="str">
        <f t="shared" si="0"/>
        <v>300.409020996094,</v>
      </c>
      <c r="G30" t="str">
        <f t="shared" si="0"/>
        <v>293.258020019531,</v>
      </c>
      <c r="H30" t="str">
        <f t="shared" si="0"/>
        <v>276.909020996094,</v>
      </c>
      <c r="I30" t="str">
        <f t="shared" si="0"/>
        <v>280.370019531250,</v>
      </c>
      <c r="J30" t="str">
        <f t="shared" si="0"/>
        <v>290.339013671875,</v>
      </c>
      <c r="K30" t="str">
        <f t="shared" si="0"/>
        <v>246.639001464844,</v>
      </c>
      <c r="L30" t="str">
        <f t="shared" si="0"/>
        <v>258.019006347656,</v>
      </c>
      <c r="M30" t="str">
        <f t="shared" si="0"/>
        <v>257.219018554688,</v>
      </c>
      <c r="N30" t="str">
        <f t="shared" si="0"/>
        <v>264.198022460938,</v>
      </c>
      <c r="O30" t="str">
        <f t="shared" si="0"/>
        <v>262.100000000000,</v>
      </c>
      <c r="P30" t="str">
        <f t="shared" si="0"/>
        <v>286.488000488281,</v>
      </c>
      <c r="Q30" t="str">
        <f t="shared" si="0"/>
        <v>298.198022460938,</v>
      </c>
      <c r="R30" t="str">
        <f t="shared" si="0"/>
        <v>91.8500000000000,</v>
      </c>
      <c r="S30" t="str">
        <f t="shared" si="0"/>
        <v>187.248010253906,</v>
      </c>
      <c r="T30" t="str">
        <f t="shared" si="0"/>
        <v>226.830010986328,</v>
      </c>
      <c r="U30" t="str">
        <f t="shared" si="0"/>
        <v>224.347009277344,</v>
      </c>
      <c r="V30" t="str">
        <f t="shared" si="0"/>
        <v>231.299005126953,</v>
      </c>
      <c r="W30" t="str">
        <f t="shared" si="0"/>
        <v>385.149011230469,</v>
      </c>
      <c r="X30" t="str">
        <f t="shared" si="0"/>
        <v>337.222009277344,</v>
      </c>
      <c r="Y30" t="str">
        <f t="shared" si="0"/>
        <v>365.149011230469</v>
      </c>
    </row>
    <row r="32" spans="1:25" x14ac:dyDescent="0.25">
      <c r="A32" t="s">
        <v>1812</v>
      </c>
      <c r="B32" t="s">
        <v>1814</v>
      </c>
      <c r="C32" t="s">
        <v>1815</v>
      </c>
      <c r="D32" t="s">
        <v>1816</v>
      </c>
      <c r="E32" t="s">
        <v>1819</v>
      </c>
      <c r="F32" t="s">
        <v>1820</v>
      </c>
      <c r="G32" t="s">
        <v>1821</v>
      </c>
      <c r="H32" t="s">
        <v>1822</v>
      </c>
      <c r="I32" t="s">
        <v>1823</v>
      </c>
      <c r="J32" t="s">
        <v>1824</v>
      </c>
      <c r="K32" t="s">
        <v>1825</v>
      </c>
      <c r="L32" t="s">
        <v>1826</v>
      </c>
      <c r="M32" t="s">
        <v>1827</v>
      </c>
      <c r="N32" t="s">
        <v>1828</v>
      </c>
      <c r="O32" t="s">
        <v>1829</v>
      </c>
      <c r="P32" t="s">
        <v>1831</v>
      </c>
      <c r="Q32" t="s">
        <v>1832</v>
      </c>
      <c r="R32" t="s">
        <v>1811</v>
      </c>
      <c r="S32" t="s">
        <v>1818</v>
      </c>
      <c r="T32" t="s">
        <v>1833</v>
      </c>
      <c r="U32" t="s">
        <v>1835</v>
      </c>
      <c r="V32" t="s">
        <v>1836</v>
      </c>
      <c r="W32" t="s">
        <v>1837</v>
      </c>
      <c r="X32" t="s">
        <v>1838</v>
      </c>
      <c r="Y32" t="s">
        <v>1839</v>
      </c>
    </row>
    <row r="33" spans="1:25" x14ac:dyDescent="0.25">
      <c r="A33" t="str">
        <f>CONCATENATE(A32,A28)</f>
        <v>4022.60009765625,</v>
      </c>
      <c r="B33" t="str">
        <f t="shared" ref="B33:X33" si="1">CONCATENATE(B32,B28)</f>
        <v>4002.33007812500,</v>
      </c>
      <c r="C33" t="str">
        <f t="shared" si="1"/>
        <v>3647.62011718750,</v>
      </c>
      <c r="D33" t="str">
        <f t="shared" si="1"/>
        <v>3796.62011718750,</v>
      </c>
      <c r="E33" t="str">
        <f t="shared" si="1"/>
        <v>2567.57006835938,</v>
      </c>
      <c r="F33" t="str">
        <f t="shared" si="1"/>
        <v>2819.87011718750,</v>
      </c>
      <c r="G33" t="str">
        <f t="shared" si="1"/>
        <v>2729.62011718750,</v>
      </c>
      <c r="H33" t="str">
        <f t="shared" si="1"/>
        <v>2486.51000976563,</v>
      </c>
      <c r="I33" t="str">
        <f t="shared" si="1"/>
        <v>2556.37011718750,</v>
      </c>
      <c r="J33" t="str">
        <f t="shared" si="1"/>
        <v>2628.37011718750,</v>
      </c>
      <c r="K33" t="str">
        <f t="shared" si="1"/>
        <v>2736.78002929688,</v>
      </c>
      <c r="L33" t="str">
        <f t="shared" si="1"/>
        <v>2953.62011718750,</v>
      </c>
      <c r="M33" t="str">
        <f t="shared" si="1"/>
        <v>2733.62011718750,</v>
      </c>
      <c r="N33" t="str">
        <f t="shared" si="1"/>
        <v>2908.02001953125,</v>
      </c>
      <c r="O33" t="str">
        <f t="shared" si="1"/>
        <v>2813.79003906250,</v>
      </c>
      <c r="P33" t="str">
        <f t="shared" si="1"/>
        <v>2484.37011718750,</v>
      </c>
      <c r="Q33" t="str">
        <f t="shared" si="1"/>
        <v>2479.37011718750,</v>
      </c>
      <c r="R33" t="str">
        <f t="shared" si="1"/>
        <v>4256.66015625000,</v>
      </c>
      <c r="S33" t="str">
        <f t="shared" si="1"/>
        <v>3333.59008789063,</v>
      </c>
      <c r="T33" t="str">
        <f t="shared" si="1"/>
        <v>3126.87011718750,</v>
      </c>
      <c r="U33" t="str">
        <f t="shared" si="1"/>
        <v>3010.36010742188,</v>
      </c>
      <c r="V33" t="str">
        <f t="shared" si="1"/>
        <v>3123.84008789063,</v>
      </c>
      <c r="W33" t="str">
        <f t="shared" si="1"/>
        <v>1829.92004394531,</v>
      </c>
      <c r="X33" t="str">
        <f t="shared" si="1"/>
        <v>2095.87011718750,</v>
      </c>
      <c r="Y33" t="str">
        <f>CONCATENATE(Y32,Y28)</f>
        <v>1964.93005371094</v>
      </c>
    </row>
    <row r="35" spans="1:25" x14ac:dyDescent="0.25">
      <c r="A35" t="s">
        <v>1961</v>
      </c>
      <c r="B35" t="s">
        <v>1962</v>
      </c>
      <c r="C35" t="s">
        <v>1963</v>
      </c>
      <c r="D35" t="s">
        <v>1964</v>
      </c>
      <c r="E35" t="s">
        <v>1965</v>
      </c>
      <c r="F35" t="s">
        <v>1966</v>
      </c>
      <c r="G35" t="s">
        <v>1967</v>
      </c>
      <c r="H35" t="s">
        <v>1968</v>
      </c>
      <c r="I35" t="s">
        <v>1969</v>
      </c>
      <c r="J35" t="s">
        <v>1970</v>
      </c>
      <c r="K35" t="s">
        <v>1971</v>
      </c>
      <c r="L35" t="s">
        <v>1972</v>
      </c>
      <c r="M35" t="s">
        <v>1970</v>
      </c>
      <c r="N35" t="s">
        <v>1973</v>
      </c>
      <c r="O35" t="s">
        <v>1974</v>
      </c>
      <c r="P35" t="s">
        <v>1975</v>
      </c>
      <c r="Q35" t="s">
        <v>1976</v>
      </c>
      <c r="R35" t="s">
        <v>1977</v>
      </c>
      <c r="S35" t="s">
        <v>1978</v>
      </c>
      <c r="T35" t="s">
        <v>1979</v>
      </c>
      <c r="U35" t="s">
        <v>1980</v>
      </c>
      <c r="V35" t="s">
        <v>1981</v>
      </c>
      <c r="W35" t="s">
        <v>1982</v>
      </c>
      <c r="X35" t="s">
        <v>1983</v>
      </c>
      <c r="Y35" t="s">
        <v>1984</v>
      </c>
    </row>
    <row r="36" spans="1:25" x14ac:dyDescent="0.25">
      <c r="A36" t="str">
        <f>CONCATENATE(A35,A28)</f>
        <v>0.187000006437302,</v>
      </c>
      <c r="B36" t="str">
        <f t="shared" ref="B36:Y36" si="2">CONCATENATE(B35,B28)</f>
        <v>0.189980000257492,</v>
      </c>
      <c r="C36" t="str">
        <f t="shared" si="2"/>
        <v>0.184790000319481,</v>
      </c>
      <c r="D36" t="str">
        <f t="shared" si="2"/>
        <v>0.20100000500679,</v>
      </c>
      <c r="E36" t="str">
        <f t="shared" si="2"/>
        <v>0.310000002384186,</v>
      </c>
      <c r="F36" t="str">
        <f t="shared" si="2"/>
        <v>0.28999000787735,</v>
      </c>
      <c r="G36" t="str">
        <f t="shared" si="2"/>
        <v>0.319990009069443,</v>
      </c>
      <c r="H36" t="str">
        <f t="shared" si="2"/>
        <v>0.345990002155304,</v>
      </c>
      <c r="I36" t="str">
        <f t="shared" si="2"/>
        <v>0.340990006923676,</v>
      </c>
      <c r="J36" t="str">
        <f t="shared" si="2"/>
        <v>0.340000003576279,</v>
      </c>
      <c r="K36" t="str">
        <f t="shared" si="2"/>
        <v>0.307000011205673,</v>
      </c>
      <c r="L36" t="str">
        <f t="shared" si="2"/>
        <v>0.259990006685257,</v>
      </c>
      <c r="M36" t="str">
        <f t="shared" si="2"/>
        <v>0.340000003576279,</v>
      </c>
      <c r="N36" t="str">
        <f t="shared" si="2"/>
        <v>0.305000007152557,</v>
      </c>
      <c r="O36" t="str">
        <f t="shared" si="2"/>
        <v>0.326990008354187,</v>
      </c>
      <c r="P36" t="str">
        <f t="shared" si="2"/>
        <v>0.38400000333786,</v>
      </c>
      <c r="Q36" t="str">
        <f t="shared" si="2"/>
        <v>0.416680008172989,</v>
      </c>
      <c r="R36" t="str">
        <f t="shared" si="2"/>
        <v>0.152400001883507,</v>
      </c>
      <c r="S36" t="str">
        <f t="shared" si="2"/>
        <v>0.222240000963211,</v>
      </c>
      <c r="T36" t="str">
        <f t="shared" si="2"/>
        <v>0.246950000524521,</v>
      </c>
      <c r="U36" t="str">
        <f t="shared" si="2"/>
        <v>0.279100000858307,</v>
      </c>
      <c r="V36" t="str">
        <f t="shared" si="2"/>
        <v>0.275000005960464,</v>
      </c>
      <c r="W36" t="str">
        <f t="shared" si="2"/>
        <v>0.561990022659302,</v>
      </c>
      <c r="X36" t="str">
        <f t="shared" si="2"/>
        <v>0.409990012645721,</v>
      </c>
      <c r="Y36" t="str">
        <f t="shared" si="2"/>
        <v>0.535000026226044</v>
      </c>
    </row>
    <row r="38" spans="1:25" x14ac:dyDescent="0.25">
      <c r="A38">
        <v>56.107700347900398</v>
      </c>
      <c r="B38">
        <v>56.107700347900398</v>
      </c>
      <c r="C38">
        <v>58.124000549316399</v>
      </c>
      <c r="D38">
        <v>58.124000549316399</v>
      </c>
      <c r="E38">
        <v>114.23200225830099</v>
      </c>
      <c r="F38">
        <v>114.23200225830099</v>
      </c>
      <c r="G38">
        <v>114.23200225830099</v>
      </c>
      <c r="H38">
        <v>114.23200225830099</v>
      </c>
      <c r="I38">
        <v>114.23200225830099</v>
      </c>
      <c r="J38">
        <v>114.23200225830099</v>
      </c>
      <c r="K38">
        <v>100.205001831055</v>
      </c>
      <c r="L38">
        <v>100.205001831055</v>
      </c>
      <c r="M38">
        <v>100.205001831055</v>
      </c>
      <c r="N38">
        <v>100.205001831055</v>
      </c>
      <c r="O38">
        <v>100.205001831055</v>
      </c>
      <c r="P38">
        <v>114.23200225830099</v>
      </c>
      <c r="Q38">
        <v>128.25900268554699</v>
      </c>
      <c r="R38">
        <v>44.097000122070298</v>
      </c>
      <c r="S38">
        <v>72.1510009765625</v>
      </c>
      <c r="T38">
        <v>86.177902221679702</v>
      </c>
      <c r="U38">
        <v>86.177902221679702</v>
      </c>
      <c r="V38">
        <v>86.177902221679702</v>
      </c>
      <c r="W38">
        <v>170.33900451660199</v>
      </c>
      <c r="X38">
        <v>142.28500366210901</v>
      </c>
      <c r="Y38">
        <v>156.31300354003901</v>
      </c>
    </row>
    <row r="39" spans="1:25" x14ac:dyDescent="0.25">
      <c r="A39" t="str">
        <f>CONCATENATE(A38,A28)</f>
        <v>56.1077003479004,</v>
      </c>
      <c r="B39" t="str">
        <f t="shared" ref="B39:Y39" si="3">CONCATENATE(B38,B28)</f>
        <v>56.1077003479004,</v>
      </c>
      <c r="C39" t="str">
        <f t="shared" si="3"/>
        <v>58.1240005493164,</v>
      </c>
      <c r="D39" t="str">
        <f t="shared" si="3"/>
        <v>58.1240005493164,</v>
      </c>
      <c r="E39" t="str">
        <f t="shared" si="3"/>
        <v>114.232002258301,</v>
      </c>
      <c r="F39" t="str">
        <f t="shared" si="3"/>
        <v>114.232002258301,</v>
      </c>
      <c r="G39" t="str">
        <f t="shared" si="3"/>
        <v>114.232002258301,</v>
      </c>
      <c r="H39" t="str">
        <f t="shared" si="3"/>
        <v>114.232002258301,</v>
      </c>
      <c r="I39" t="str">
        <f t="shared" si="3"/>
        <v>114.232002258301,</v>
      </c>
      <c r="J39" t="str">
        <f t="shared" si="3"/>
        <v>114.232002258301,</v>
      </c>
      <c r="K39" t="str">
        <f t="shared" si="3"/>
        <v>100.205001831055,</v>
      </c>
      <c r="L39" t="str">
        <f t="shared" si="3"/>
        <v>100.205001831055,</v>
      </c>
      <c r="M39" t="str">
        <f t="shared" si="3"/>
        <v>100.205001831055,</v>
      </c>
      <c r="N39" t="str">
        <f t="shared" si="3"/>
        <v>100.205001831055,</v>
      </c>
      <c r="O39" t="str">
        <f t="shared" si="3"/>
        <v>100.205001831055,</v>
      </c>
      <c r="P39" t="str">
        <f t="shared" si="3"/>
        <v>114.232002258301,</v>
      </c>
      <c r="Q39" t="str">
        <f t="shared" si="3"/>
        <v>128.259002685547,</v>
      </c>
      <c r="R39" t="str">
        <f t="shared" si="3"/>
        <v>44.0970001220703,</v>
      </c>
      <c r="S39" t="str">
        <f t="shared" si="3"/>
        <v>72.1510009765625,</v>
      </c>
      <c r="T39" t="str">
        <f t="shared" si="3"/>
        <v>86.1779022216797,</v>
      </c>
      <c r="U39" t="str">
        <f t="shared" si="3"/>
        <v>86.1779022216797,</v>
      </c>
      <c r="V39" t="str">
        <f t="shared" si="3"/>
        <v>86.1779022216797,</v>
      </c>
      <c r="W39" t="str">
        <f t="shared" si="3"/>
        <v>170.339004516602,</v>
      </c>
      <c r="X39" t="str">
        <f t="shared" si="3"/>
        <v>142.285003662109,</v>
      </c>
      <c r="Y39" t="str">
        <f t="shared" si="3"/>
        <v>156.313003540039</v>
      </c>
    </row>
    <row r="41" spans="1:25" x14ac:dyDescent="0.25">
      <c r="A41">
        <v>2.1309999999999998</v>
      </c>
      <c r="B41">
        <v>2.173</v>
      </c>
      <c r="C41">
        <v>2.2330000000000001</v>
      </c>
      <c r="D41">
        <v>1.6779999999999999</v>
      </c>
      <c r="E41">
        <v>2.0880000000000001</v>
      </c>
      <c r="F41">
        <v>2.0880000000000001</v>
      </c>
      <c r="G41">
        <v>2.0880000000000001</v>
      </c>
      <c r="H41">
        <v>2.0880000000000001</v>
      </c>
      <c r="I41">
        <v>2.0880000000000001</v>
      </c>
      <c r="J41">
        <v>2.0880000000000001</v>
      </c>
      <c r="K41">
        <v>3.56</v>
      </c>
      <c r="L41">
        <v>3.56</v>
      </c>
      <c r="M41">
        <v>3.56</v>
      </c>
      <c r="N41">
        <v>3.56</v>
      </c>
      <c r="O41">
        <v>3.56</v>
      </c>
      <c r="P41">
        <v>2.2229999999999999</v>
      </c>
      <c r="Q41">
        <v>2.214</v>
      </c>
      <c r="R41">
        <v>2.2309999999999999</v>
      </c>
      <c r="S41">
        <v>2.161</v>
      </c>
      <c r="T41">
        <v>2.2389999999999999</v>
      </c>
      <c r="U41">
        <v>2.2389999999999999</v>
      </c>
      <c r="V41">
        <v>2.2389999999999999</v>
      </c>
      <c r="W41">
        <v>2.19</v>
      </c>
      <c r="X41">
        <v>2.206</v>
      </c>
      <c r="Y41">
        <v>2.19</v>
      </c>
    </row>
    <row r="42" spans="1:25" x14ac:dyDescent="0.25">
      <c r="A42" t="str">
        <f>CONCATENATE(A41,A28)</f>
        <v>2.131,</v>
      </c>
      <c r="B42" t="str">
        <f t="shared" ref="B42:Y42" si="4">CONCATENATE(B41,B28)</f>
        <v>2.173,</v>
      </c>
      <c r="C42" t="str">
        <f t="shared" si="4"/>
        <v>2.233,</v>
      </c>
      <c r="D42" t="str">
        <f t="shared" si="4"/>
        <v>1.678,</v>
      </c>
      <c r="E42" t="str">
        <f t="shared" si="4"/>
        <v>2.088,</v>
      </c>
      <c r="F42" t="str">
        <f t="shared" si="4"/>
        <v>2.088,</v>
      </c>
      <c r="G42" t="str">
        <f t="shared" si="4"/>
        <v>2.088,</v>
      </c>
      <c r="H42" t="str">
        <f t="shared" si="4"/>
        <v>2.088,</v>
      </c>
      <c r="I42" t="str">
        <f t="shared" si="4"/>
        <v>2.088,</v>
      </c>
      <c r="J42" t="str">
        <f t="shared" si="4"/>
        <v>2.088,</v>
      </c>
      <c r="K42" t="str">
        <f t="shared" si="4"/>
        <v>3.56,</v>
      </c>
      <c r="L42" t="str">
        <f t="shared" si="4"/>
        <v>3.56,</v>
      </c>
      <c r="M42" t="str">
        <f t="shared" si="4"/>
        <v>3.56,</v>
      </c>
      <c r="N42" t="str">
        <f t="shared" si="4"/>
        <v>3.56,</v>
      </c>
      <c r="O42" t="str">
        <f t="shared" si="4"/>
        <v>3.56,</v>
      </c>
      <c r="P42" t="str">
        <f t="shared" si="4"/>
        <v>2.223,</v>
      </c>
      <c r="Q42" t="str">
        <f t="shared" si="4"/>
        <v>2.214,</v>
      </c>
      <c r="R42" t="str">
        <f t="shared" si="4"/>
        <v>2.231,</v>
      </c>
      <c r="S42" t="str">
        <f t="shared" si="4"/>
        <v>2.161,</v>
      </c>
      <c r="T42" t="str">
        <f t="shared" si="4"/>
        <v>2.239,</v>
      </c>
      <c r="U42" t="str">
        <f t="shared" si="4"/>
        <v>2.239,</v>
      </c>
      <c r="V42" t="str">
        <f t="shared" si="4"/>
        <v>2.239,</v>
      </c>
      <c r="W42" t="str">
        <f t="shared" si="4"/>
        <v>2.19,</v>
      </c>
      <c r="X42" t="str">
        <f t="shared" si="4"/>
        <v>2.206,</v>
      </c>
      <c r="Y42" t="str">
        <f t="shared" si="4"/>
        <v>2.19</v>
      </c>
    </row>
    <row r="44" spans="1:25" x14ac:dyDescent="0.25">
      <c r="A44">
        <v>-0.71499999999999997</v>
      </c>
      <c r="B44">
        <v>3.8340000000000001</v>
      </c>
      <c r="C44">
        <v>-0.33200000000000002</v>
      </c>
      <c r="D44">
        <v>2.266</v>
      </c>
      <c r="E44">
        <v>-2.2010000000000001</v>
      </c>
      <c r="F44">
        <v>-2.2010000000000001</v>
      </c>
      <c r="G44">
        <v>-2.2010000000000001</v>
      </c>
      <c r="H44">
        <v>-2.2010000000000001</v>
      </c>
      <c r="I44">
        <v>-2.2010000000000001</v>
      </c>
      <c r="J44">
        <v>-2.2010000000000001</v>
      </c>
      <c r="K44">
        <v>-11.965999999999999</v>
      </c>
      <c r="L44">
        <v>-5.48</v>
      </c>
      <c r="M44">
        <v>-9.4079999999999995</v>
      </c>
      <c r="N44">
        <v>-11.965999999999999</v>
      </c>
      <c r="O44">
        <v>-1.6830000000000001</v>
      </c>
      <c r="P44">
        <v>-2.2010000000000001</v>
      </c>
      <c r="Q44">
        <v>-2.2010000000000001</v>
      </c>
      <c r="R44">
        <v>-1.0089999999999999</v>
      </c>
      <c r="S44">
        <v>-2.2749999999999999</v>
      </c>
      <c r="T44">
        <v>-3.4889999999999999</v>
      </c>
      <c r="U44">
        <v>-2.524</v>
      </c>
      <c r="V44">
        <v>0.56999999999999995</v>
      </c>
      <c r="W44">
        <v>-14.932</v>
      </c>
      <c r="X44">
        <v>-3.9279999999999999</v>
      </c>
      <c r="Y44">
        <v>-7.4729999999999999</v>
      </c>
    </row>
    <row r="45" spans="1:25" x14ac:dyDescent="0.25">
      <c r="A45">
        <v>8.4360000000000004E-2</v>
      </c>
      <c r="B45">
        <v>6.6979999999999998E-2</v>
      </c>
      <c r="C45">
        <v>9.1889999999999999E-2</v>
      </c>
      <c r="D45">
        <v>7.9130000000000006E-2</v>
      </c>
      <c r="E45">
        <v>0.18770000000000001</v>
      </c>
      <c r="F45">
        <v>0.18770000000000001</v>
      </c>
      <c r="G45">
        <v>0.18770000000000001</v>
      </c>
      <c r="H45">
        <v>0.18770000000000001</v>
      </c>
      <c r="I45">
        <v>0.18770000000000001</v>
      </c>
      <c r="J45">
        <v>0.18770000000000001</v>
      </c>
      <c r="K45">
        <v>0.21390000000000001</v>
      </c>
      <c r="L45">
        <v>0.17960000000000001</v>
      </c>
      <c r="M45">
        <v>0.2064</v>
      </c>
      <c r="N45">
        <v>0.21390000000000001</v>
      </c>
      <c r="O45">
        <v>0.1633</v>
      </c>
      <c r="P45">
        <v>0.18770000000000001</v>
      </c>
      <c r="Q45">
        <v>0.18770000000000001</v>
      </c>
      <c r="R45">
        <v>7.3150000000000007E-2</v>
      </c>
      <c r="S45">
        <v>0.121</v>
      </c>
      <c r="T45">
        <v>0.1469</v>
      </c>
      <c r="U45">
        <v>0.1477</v>
      </c>
      <c r="V45">
        <v>0.13589999999999999</v>
      </c>
      <c r="W45">
        <v>0.23619999999999999</v>
      </c>
      <c r="X45">
        <v>0.1671</v>
      </c>
      <c r="Y45">
        <v>0.17879999999999999</v>
      </c>
    </row>
    <row r="46" spans="1:25" x14ac:dyDescent="0.25">
      <c r="A46">
        <v>-4.7540000000000002E-5</v>
      </c>
      <c r="B46">
        <v>-2.6069999999999999E-5</v>
      </c>
      <c r="C46">
        <v>-4.409E-5</v>
      </c>
      <c r="D46">
        <v>-2.6469999999999999E-5</v>
      </c>
      <c r="E46">
        <v>-1.0509999999999999E-4</v>
      </c>
      <c r="F46">
        <v>-1.0509999999999999E-4</v>
      </c>
      <c r="G46">
        <v>-1.0509999999999999E-4</v>
      </c>
      <c r="H46">
        <v>-1.0509999999999999E-4</v>
      </c>
      <c r="I46">
        <v>-1.0509999999999999E-4</v>
      </c>
      <c r="J46">
        <v>-1.0509999999999999E-4</v>
      </c>
      <c r="K46">
        <v>-1.5190000000000001E-4</v>
      </c>
      <c r="L46">
        <v>-1.0560000000000001E-4</v>
      </c>
      <c r="M46">
        <v>-1.5019999999999999E-4</v>
      </c>
      <c r="N46">
        <v>-1.5190000000000001E-4</v>
      </c>
      <c r="O46">
        <v>-8.9190000000000005E-5</v>
      </c>
      <c r="P46">
        <v>-1.0509999999999999E-4</v>
      </c>
      <c r="Q46">
        <v>-1.0509999999999999E-4</v>
      </c>
      <c r="R46">
        <v>-3.7889999999999998E-5</v>
      </c>
      <c r="S46">
        <v>-6.5190000000000004E-5</v>
      </c>
      <c r="T46">
        <v>-8.0630000000000006E-5</v>
      </c>
      <c r="U46">
        <v>-8.5329999999999998E-5</v>
      </c>
      <c r="V46">
        <v>-6.8540000000000004E-5</v>
      </c>
      <c r="W46">
        <v>-1.384E-4</v>
      </c>
      <c r="X46">
        <v>-9.8410000000000001E-5</v>
      </c>
      <c r="Y46">
        <v>-1.099E-4</v>
      </c>
    </row>
    <row r="47" spans="1:25" x14ac:dyDescent="0.25">
      <c r="A47">
        <v>1.0660000000000001E-8</v>
      </c>
      <c r="B47">
        <v>2.1729999999999998E-9</v>
      </c>
      <c r="C47">
        <v>6.9150000000000002E-9</v>
      </c>
      <c r="D47">
        <v>-6.7400000000000005E-10</v>
      </c>
      <c r="E47">
        <v>2.316E-8</v>
      </c>
      <c r="F47">
        <v>2.316E-8</v>
      </c>
      <c r="G47">
        <v>2.316E-8</v>
      </c>
      <c r="H47">
        <v>2.316E-8</v>
      </c>
      <c r="I47">
        <v>2.316E-8</v>
      </c>
      <c r="J47">
        <v>2.316E-8</v>
      </c>
      <c r="K47">
        <v>4.1460000000000002E-8</v>
      </c>
      <c r="L47">
        <v>2.4E-8</v>
      </c>
      <c r="M47">
        <v>4.3859999999999997E-8</v>
      </c>
      <c r="N47">
        <v>4.1460000000000002E-8</v>
      </c>
      <c r="O47">
        <v>1.871E-8</v>
      </c>
      <c r="P47">
        <v>2.316E-8</v>
      </c>
      <c r="Q47">
        <v>2.316E-8</v>
      </c>
      <c r="R47">
        <v>7.6779999999999993E-9</v>
      </c>
      <c r="S47">
        <v>1.3669999999999999E-8</v>
      </c>
      <c r="T47">
        <v>1.6289999999999999E-8</v>
      </c>
      <c r="U47">
        <v>1.9309999999999999E-8</v>
      </c>
      <c r="V47">
        <v>1.2019999999999999E-8</v>
      </c>
      <c r="W47">
        <v>3.0839999999999997E-8</v>
      </c>
      <c r="X47">
        <v>2.2280000000000002E-8</v>
      </c>
      <c r="Y47">
        <v>2.5819999999999999E-8</v>
      </c>
    </row>
    <row r="48" spans="1:25" x14ac:dyDescent="0.25">
      <c r="A48" t="str">
        <f>CONCATENATE(A44,A$28)</f>
        <v>-0.715,</v>
      </c>
      <c r="B48" t="str">
        <f t="shared" ref="B48:Y48" si="5">CONCATENATE(B44,B$28)</f>
        <v>3.834,</v>
      </c>
      <c r="C48" t="str">
        <f t="shared" si="5"/>
        <v>-0.332,</v>
      </c>
      <c r="D48" t="str">
        <f t="shared" si="5"/>
        <v>2.266,</v>
      </c>
      <c r="E48" t="str">
        <f t="shared" si="5"/>
        <v>-2.201,</v>
      </c>
      <c r="F48" t="str">
        <f t="shared" si="5"/>
        <v>-2.201,</v>
      </c>
      <c r="G48" t="str">
        <f t="shared" si="5"/>
        <v>-2.201,</v>
      </c>
      <c r="H48" t="str">
        <f t="shared" si="5"/>
        <v>-2.201,</v>
      </c>
      <c r="I48" t="str">
        <f t="shared" si="5"/>
        <v>-2.201,</v>
      </c>
      <c r="J48" t="str">
        <f t="shared" si="5"/>
        <v>-2.201,</v>
      </c>
      <c r="K48" t="str">
        <f t="shared" si="5"/>
        <v>-11.966,</v>
      </c>
      <c r="L48" t="str">
        <f t="shared" si="5"/>
        <v>-5.48,</v>
      </c>
      <c r="M48" t="str">
        <f t="shared" si="5"/>
        <v>-9.408,</v>
      </c>
      <c r="N48" t="str">
        <f t="shared" si="5"/>
        <v>-11.966,</v>
      </c>
      <c r="O48" t="str">
        <f t="shared" si="5"/>
        <v>-1.683,</v>
      </c>
      <c r="P48" t="str">
        <f t="shared" si="5"/>
        <v>-2.201,</v>
      </c>
      <c r="Q48" t="str">
        <f t="shared" si="5"/>
        <v>-2.201,</v>
      </c>
      <c r="R48" t="str">
        <f t="shared" si="5"/>
        <v>-1.009,</v>
      </c>
      <c r="S48" t="str">
        <f t="shared" si="5"/>
        <v>-2.275,</v>
      </c>
      <c r="T48" t="str">
        <f t="shared" si="5"/>
        <v>-3.489,</v>
      </c>
      <c r="U48" t="str">
        <f t="shared" si="5"/>
        <v>-2.524,</v>
      </c>
      <c r="V48" t="str">
        <f t="shared" si="5"/>
        <v>0.57,</v>
      </c>
      <c r="W48" t="str">
        <f t="shared" si="5"/>
        <v>-14.932,</v>
      </c>
      <c r="X48" t="str">
        <f t="shared" si="5"/>
        <v>-3.928,</v>
      </c>
      <c r="Y48" t="str">
        <f t="shared" si="5"/>
        <v>-7.473</v>
      </c>
    </row>
    <row r="49" spans="1:26" x14ac:dyDescent="0.25">
      <c r="A49" t="str">
        <f t="shared" ref="A49:Y49" si="6">CONCATENATE(A45,A$28)</f>
        <v>0.08436,</v>
      </c>
      <c r="B49" t="str">
        <f t="shared" si="6"/>
        <v>0.06698,</v>
      </c>
      <c r="C49" t="str">
        <f t="shared" si="6"/>
        <v>0.09189,</v>
      </c>
      <c r="D49" t="str">
        <f t="shared" si="6"/>
        <v>0.07913,</v>
      </c>
      <c r="E49" t="str">
        <f t="shared" si="6"/>
        <v>0.1877,</v>
      </c>
      <c r="F49" t="str">
        <f t="shared" si="6"/>
        <v>0.1877,</v>
      </c>
      <c r="G49" t="str">
        <f t="shared" si="6"/>
        <v>0.1877,</v>
      </c>
      <c r="H49" t="str">
        <f t="shared" si="6"/>
        <v>0.1877,</v>
      </c>
      <c r="I49" t="str">
        <f t="shared" si="6"/>
        <v>0.1877,</v>
      </c>
      <c r="J49" t="str">
        <f t="shared" si="6"/>
        <v>0.1877,</v>
      </c>
      <c r="K49" t="str">
        <f t="shared" si="6"/>
        <v>0.2139,</v>
      </c>
      <c r="L49" t="str">
        <f t="shared" si="6"/>
        <v>0.1796,</v>
      </c>
      <c r="M49" t="str">
        <f t="shared" si="6"/>
        <v>0.2064,</v>
      </c>
      <c r="N49" t="str">
        <f t="shared" si="6"/>
        <v>0.2139,</v>
      </c>
      <c r="O49" t="str">
        <f t="shared" si="6"/>
        <v>0.1633,</v>
      </c>
      <c r="P49" t="str">
        <f t="shared" si="6"/>
        <v>0.1877,</v>
      </c>
      <c r="Q49" t="str">
        <f t="shared" si="6"/>
        <v>0.1877,</v>
      </c>
      <c r="R49" t="str">
        <f t="shared" si="6"/>
        <v>0.07315,</v>
      </c>
      <c r="S49" t="str">
        <f t="shared" si="6"/>
        <v>0.121,</v>
      </c>
      <c r="T49" t="str">
        <f t="shared" si="6"/>
        <v>0.1469,</v>
      </c>
      <c r="U49" t="str">
        <f t="shared" si="6"/>
        <v>0.1477,</v>
      </c>
      <c r="V49" t="str">
        <f t="shared" si="6"/>
        <v>0.1359,</v>
      </c>
      <c r="W49" t="str">
        <f t="shared" si="6"/>
        <v>0.2362,</v>
      </c>
      <c r="X49" t="str">
        <f t="shared" si="6"/>
        <v>0.1671,</v>
      </c>
      <c r="Y49" t="str">
        <f t="shared" si="6"/>
        <v>0.1788</v>
      </c>
    </row>
    <row r="50" spans="1:26" x14ac:dyDescent="0.25">
      <c r="A50" t="str">
        <f t="shared" ref="A50:Y50" si="7">CONCATENATE(A46,A$28)</f>
        <v>-0.00004754,</v>
      </c>
      <c r="B50" t="str">
        <f t="shared" si="7"/>
        <v>-0.00002607,</v>
      </c>
      <c r="C50" t="str">
        <f t="shared" si="7"/>
        <v>-0.00004409,</v>
      </c>
      <c r="D50" t="str">
        <f t="shared" si="7"/>
        <v>-0.00002647,</v>
      </c>
      <c r="E50" t="str">
        <f t="shared" si="7"/>
        <v>-0.0001051,</v>
      </c>
      <c r="F50" t="str">
        <f t="shared" si="7"/>
        <v>-0.0001051,</v>
      </c>
      <c r="G50" t="str">
        <f t="shared" si="7"/>
        <v>-0.0001051,</v>
      </c>
      <c r="H50" t="str">
        <f t="shared" si="7"/>
        <v>-0.0001051,</v>
      </c>
      <c r="I50" t="str">
        <f t="shared" si="7"/>
        <v>-0.0001051,</v>
      </c>
      <c r="J50" t="str">
        <f t="shared" si="7"/>
        <v>-0.0001051,</v>
      </c>
      <c r="K50" t="str">
        <f t="shared" si="7"/>
        <v>-0.0001519,</v>
      </c>
      <c r="L50" t="str">
        <f t="shared" si="7"/>
        <v>-0.0001056,</v>
      </c>
      <c r="M50" t="str">
        <f t="shared" si="7"/>
        <v>-0.0001502,</v>
      </c>
      <c r="N50" t="str">
        <f t="shared" si="7"/>
        <v>-0.0001519,</v>
      </c>
      <c r="O50" t="str">
        <f t="shared" si="7"/>
        <v>-0.00008919,</v>
      </c>
      <c r="P50" t="str">
        <f t="shared" si="7"/>
        <v>-0.0001051,</v>
      </c>
      <c r="Q50" t="str">
        <f t="shared" si="7"/>
        <v>-0.0001051,</v>
      </c>
      <c r="R50" t="str">
        <f t="shared" si="7"/>
        <v>-0.00003789,</v>
      </c>
      <c r="S50" t="str">
        <f t="shared" si="7"/>
        <v>-0.00006519,</v>
      </c>
      <c r="T50" t="str">
        <f t="shared" si="7"/>
        <v>-0.00008063,</v>
      </c>
      <c r="U50" t="str">
        <f t="shared" si="7"/>
        <v>-0.00008533,</v>
      </c>
      <c r="V50" t="str">
        <f t="shared" si="7"/>
        <v>-0.00006854,</v>
      </c>
      <c r="W50" t="str">
        <f t="shared" si="7"/>
        <v>-0.0001384,</v>
      </c>
      <c r="X50" t="str">
        <f t="shared" si="7"/>
        <v>-0.00009841,</v>
      </c>
      <c r="Y50" t="str">
        <f t="shared" si="7"/>
        <v>-0.0001099</v>
      </c>
    </row>
    <row r="51" spans="1:26" x14ac:dyDescent="0.25">
      <c r="A51" t="str">
        <f t="shared" ref="A51:Y51" si="8">CONCATENATE(A47,A$28)</f>
        <v>0.00000001066,</v>
      </c>
      <c r="B51" t="str">
        <f t="shared" si="8"/>
        <v>0.000000002173,</v>
      </c>
      <c r="C51" t="str">
        <f t="shared" si="8"/>
        <v>0.000000006915,</v>
      </c>
      <c r="D51" t="str">
        <f t="shared" si="8"/>
        <v>-0.000000000674,</v>
      </c>
      <c r="E51" t="str">
        <f t="shared" si="8"/>
        <v>0.00000002316,</v>
      </c>
      <c r="F51" t="str">
        <f t="shared" si="8"/>
        <v>0.00000002316,</v>
      </c>
      <c r="G51" t="str">
        <f t="shared" si="8"/>
        <v>0.00000002316,</v>
      </c>
      <c r="H51" t="str">
        <f t="shared" si="8"/>
        <v>0.00000002316,</v>
      </c>
      <c r="I51" t="str">
        <f t="shared" si="8"/>
        <v>0.00000002316,</v>
      </c>
      <c r="J51" t="str">
        <f t="shared" si="8"/>
        <v>0.00000002316,</v>
      </c>
      <c r="K51" t="str">
        <f t="shared" si="8"/>
        <v>0.00000004146,</v>
      </c>
      <c r="L51" t="str">
        <f t="shared" si="8"/>
        <v>0.000000024,</v>
      </c>
      <c r="M51" t="str">
        <f t="shared" si="8"/>
        <v>0.00000004386,</v>
      </c>
      <c r="N51" t="str">
        <f t="shared" si="8"/>
        <v>0.00000004146,</v>
      </c>
      <c r="O51" t="str">
        <f t="shared" si="8"/>
        <v>0.00000001871,</v>
      </c>
      <c r="P51" t="str">
        <f t="shared" si="8"/>
        <v>0.00000002316,</v>
      </c>
      <c r="Q51" t="str">
        <f t="shared" si="8"/>
        <v>0.00000002316,</v>
      </c>
      <c r="R51" t="str">
        <f t="shared" si="8"/>
        <v>0.000000007678,</v>
      </c>
      <c r="S51" t="str">
        <f t="shared" si="8"/>
        <v>0.00000001367,</v>
      </c>
      <c r="T51" t="str">
        <f t="shared" si="8"/>
        <v>0.00000001629,</v>
      </c>
      <c r="U51" t="str">
        <f t="shared" si="8"/>
        <v>0.00000001931,</v>
      </c>
      <c r="V51" t="str">
        <f t="shared" si="8"/>
        <v>0.00000001202,</v>
      </c>
      <c r="W51" t="str">
        <f t="shared" si="8"/>
        <v>0.00000003084,</v>
      </c>
      <c r="X51" t="str">
        <f t="shared" si="8"/>
        <v>0.00000002228,</v>
      </c>
      <c r="Y51" t="str">
        <f t="shared" si="8"/>
        <v>0.00000002582</v>
      </c>
    </row>
    <row r="53" spans="1:26" x14ac:dyDescent="0.25">
      <c r="A53">
        <v>-125.970001220703</v>
      </c>
      <c r="B53">
        <v>-16909</v>
      </c>
      <c r="C53">
        <v>-134590</v>
      </c>
      <c r="D53">
        <v>-126190</v>
      </c>
      <c r="E53">
        <v>-224290</v>
      </c>
      <c r="F53">
        <v>-216590</v>
      </c>
      <c r="G53">
        <v>-217590</v>
      </c>
      <c r="H53">
        <v>-222790</v>
      </c>
      <c r="I53">
        <v>-219590</v>
      </c>
      <c r="J53">
        <v>-214089</v>
      </c>
      <c r="K53">
        <v>-202090</v>
      </c>
      <c r="L53">
        <v>-204890</v>
      </c>
      <c r="M53">
        <v>-195090</v>
      </c>
      <c r="N53">
        <v>-199390</v>
      </c>
      <c r="O53">
        <v>-192390</v>
      </c>
      <c r="P53">
        <v>-215590</v>
      </c>
      <c r="Q53">
        <v>-242090</v>
      </c>
      <c r="R53">
        <v>-103890</v>
      </c>
      <c r="S53">
        <v>-154590</v>
      </c>
      <c r="T53">
        <v>-177890</v>
      </c>
      <c r="U53">
        <v>-174390</v>
      </c>
      <c r="V53">
        <v>-171690</v>
      </c>
      <c r="W53">
        <v>-291090</v>
      </c>
      <c r="X53">
        <v>-256510</v>
      </c>
      <c r="Y53">
        <v>-270490</v>
      </c>
    </row>
    <row r="54" spans="1:26" x14ac:dyDescent="0.25">
      <c r="A54" t="str">
        <f>CONCATENATE(A53,A28)</f>
        <v>-125.970001220703,</v>
      </c>
      <c r="B54" t="str">
        <f t="shared" ref="B54:Y54" si="9">CONCATENATE(B53,B28)</f>
        <v>-16909,</v>
      </c>
      <c r="C54" t="str">
        <f t="shared" si="9"/>
        <v>-134590,</v>
      </c>
      <c r="D54" t="str">
        <f t="shared" si="9"/>
        <v>-126190,</v>
      </c>
      <c r="E54" t="str">
        <f t="shared" si="9"/>
        <v>-224290,</v>
      </c>
      <c r="F54" t="str">
        <f t="shared" si="9"/>
        <v>-216590,</v>
      </c>
      <c r="G54" t="str">
        <f t="shared" si="9"/>
        <v>-217590,</v>
      </c>
      <c r="H54" t="str">
        <f t="shared" si="9"/>
        <v>-222790,</v>
      </c>
      <c r="I54" t="str">
        <f t="shared" si="9"/>
        <v>-219590,</v>
      </c>
      <c r="J54" t="str">
        <f t="shared" si="9"/>
        <v>-214089,</v>
      </c>
      <c r="K54" t="str">
        <f t="shared" si="9"/>
        <v>-202090,</v>
      </c>
      <c r="L54" t="str">
        <f t="shared" si="9"/>
        <v>-204890,</v>
      </c>
      <c r="M54" t="str">
        <f t="shared" si="9"/>
        <v>-195090,</v>
      </c>
      <c r="N54" t="str">
        <f t="shared" si="9"/>
        <v>-199390,</v>
      </c>
      <c r="O54" t="str">
        <f t="shared" si="9"/>
        <v>-192390,</v>
      </c>
      <c r="P54" t="str">
        <f t="shared" si="9"/>
        <v>-215590,</v>
      </c>
      <c r="Q54" t="str">
        <f t="shared" si="9"/>
        <v>-242090,</v>
      </c>
      <c r="R54" t="str">
        <f t="shared" si="9"/>
        <v>-103890,</v>
      </c>
      <c r="S54" t="str">
        <f t="shared" si="9"/>
        <v>-154590,</v>
      </c>
      <c r="T54" t="str">
        <f t="shared" si="9"/>
        <v>-177890,</v>
      </c>
      <c r="U54" t="str">
        <f t="shared" si="9"/>
        <v>-174390,</v>
      </c>
      <c r="V54" t="str">
        <f t="shared" si="9"/>
        <v>-171690,</v>
      </c>
      <c r="W54" t="str">
        <f t="shared" si="9"/>
        <v>-291090,</v>
      </c>
      <c r="X54" t="str">
        <f t="shared" si="9"/>
        <v>-256510,</v>
      </c>
      <c r="Y54" t="str">
        <f t="shared" si="9"/>
        <v>-270490</v>
      </c>
    </row>
    <row r="56" spans="1:26" x14ac:dyDescent="0.25">
      <c r="A56">
        <v>-6.2519999999999998</v>
      </c>
      <c r="B56">
        <v>-6.8509887695312299</v>
      </c>
      <c r="C56">
        <v>-11.7299865722656</v>
      </c>
      <c r="D56">
        <v>-0.50198974609372704</v>
      </c>
      <c r="E56">
        <v>99.238000488281301</v>
      </c>
      <c r="F56">
        <v>114.764001464844</v>
      </c>
      <c r="G56">
        <v>113.472009277344</v>
      </c>
      <c r="H56">
        <v>109.106011962891</v>
      </c>
      <c r="I56">
        <v>109.432000732422</v>
      </c>
      <c r="J56">
        <v>115.61000976562499</v>
      </c>
      <c r="K56">
        <v>80.493005371093801</v>
      </c>
      <c r="L56">
        <v>80.876000976562494</v>
      </c>
      <c r="M56">
        <v>90.049005126953105</v>
      </c>
      <c r="N56">
        <v>89.778009033203105</v>
      </c>
      <c r="O56">
        <v>91.847009277343801</v>
      </c>
      <c r="P56">
        <v>117.65300903320301</v>
      </c>
      <c r="Q56">
        <v>122.291009521484</v>
      </c>
      <c r="R56">
        <v>-42.101995849609402</v>
      </c>
      <c r="S56">
        <v>27.878015136718801</v>
      </c>
      <c r="T56">
        <v>57.977014160156301</v>
      </c>
      <c r="U56">
        <v>60.261010742187501</v>
      </c>
      <c r="V56">
        <v>63.270013427734398</v>
      </c>
      <c r="W56">
        <v>216.27800903320301</v>
      </c>
      <c r="X56">
        <v>167.02800903320301</v>
      </c>
      <c r="Y56">
        <v>195.89000854492201</v>
      </c>
    </row>
    <row r="57" spans="1:26" x14ac:dyDescent="0.25">
      <c r="A57" t="str">
        <f>CONCATENATE(A56,A28)</f>
        <v>-6.252,</v>
      </c>
      <c r="B57" t="str">
        <f t="shared" ref="B57:Z57" si="10">CONCATENATE(B56,B28)</f>
        <v>-6.85098876953123,</v>
      </c>
      <c r="C57" t="str">
        <f t="shared" si="10"/>
        <v>-11.7299865722656,</v>
      </c>
      <c r="D57" t="str">
        <f t="shared" si="10"/>
        <v>-0.501989746093727,</v>
      </c>
      <c r="E57" t="str">
        <f t="shared" si="10"/>
        <v>99.2380004882813,</v>
      </c>
      <c r="F57" t="str">
        <f t="shared" si="10"/>
        <v>114.764001464844,</v>
      </c>
      <c r="G57" t="str">
        <f t="shared" si="10"/>
        <v>113.472009277344,</v>
      </c>
      <c r="H57" t="str">
        <f t="shared" si="10"/>
        <v>109.106011962891,</v>
      </c>
      <c r="I57" t="str">
        <f t="shared" si="10"/>
        <v>109.432000732422,</v>
      </c>
      <c r="J57" t="str">
        <f t="shared" si="10"/>
        <v>115.610009765625,</v>
      </c>
      <c r="K57" t="str">
        <f t="shared" si="10"/>
        <v>80.4930053710938,</v>
      </c>
      <c r="L57" t="str">
        <f t="shared" si="10"/>
        <v>80.8760009765625,</v>
      </c>
      <c r="M57" t="str">
        <f t="shared" si="10"/>
        <v>90.0490051269531,</v>
      </c>
      <c r="N57" t="str">
        <f t="shared" si="10"/>
        <v>89.7780090332031,</v>
      </c>
      <c r="O57" t="str">
        <f t="shared" si="10"/>
        <v>91.8470092773438,</v>
      </c>
      <c r="P57" t="str">
        <f t="shared" si="10"/>
        <v>117.653009033203,</v>
      </c>
      <c r="Q57" t="str">
        <f t="shared" si="10"/>
        <v>122.291009521484,</v>
      </c>
      <c r="R57" t="str">
        <f t="shared" si="10"/>
        <v>-42.1019958496094,</v>
      </c>
      <c r="S57" t="str">
        <f t="shared" si="10"/>
        <v>27.8780151367188,</v>
      </c>
      <c r="T57" t="str">
        <f t="shared" si="10"/>
        <v>57.9770141601563,</v>
      </c>
      <c r="U57" t="str">
        <f t="shared" si="10"/>
        <v>60.2610107421875,</v>
      </c>
      <c r="V57" t="str">
        <f t="shared" si="10"/>
        <v>63.2700134277344,</v>
      </c>
      <c r="W57" t="str">
        <f t="shared" si="10"/>
        <v>216.278009033203,</v>
      </c>
      <c r="X57" t="str">
        <f t="shared" si="10"/>
        <v>167.028009033203,</v>
      </c>
      <c r="Y57" t="str">
        <f t="shared" si="10"/>
        <v>195.890008544922</v>
      </c>
      <c r="Z57" t="str">
        <f t="shared" si="10"/>
        <v/>
      </c>
    </row>
    <row r="59" spans="1:26" x14ac:dyDescent="0.25">
      <c r="A59">
        <v>2.7458</v>
      </c>
      <c r="B59">
        <v>2.8281000000000001</v>
      </c>
      <c r="C59">
        <v>2.8961999999999999</v>
      </c>
      <c r="D59">
        <v>2.8885000000000001</v>
      </c>
      <c r="E59">
        <v>4.1714000000000002</v>
      </c>
      <c r="F59">
        <v>4.0858999999999996</v>
      </c>
      <c r="G59">
        <v>4.2051999999999996</v>
      </c>
      <c r="H59">
        <v>4.5932000000000004</v>
      </c>
      <c r="I59">
        <v>4.3463000000000003</v>
      </c>
      <c r="J59">
        <v>4.4084000000000003</v>
      </c>
      <c r="K59">
        <v>3.9634</v>
      </c>
      <c r="L59">
        <v>3.6960000000000002</v>
      </c>
      <c r="M59">
        <v>4.2778999999999998</v>
      </c>
      <c r="N59">
        <v>3.9209999999999998</v>
      </c>
      <c r="O59">
        <v>4.1454000000000004</v>
      </c>
      <c r="P59">
        <v>4.7401</v>
      </c>
      <c r="Q59">
        <v>4.1555999999999997</v>
      </c>
      <c r="R59">
        <v>2.4255</v>
      </c>
      <c r="S59">
        <v>3.3130000000000002</v>
      </c>
      <c r="T59">
        <v>3.5209000000000001</v>
      </c>
      <c r="U59">
        <v>3.8090000000000002</v>
      </c>
      <c r="V59">
        <v>3.6797</v>
      </c>
      <c r="W59">
        <v>6.4321000000000002</v>
      </c>
      <c r="X59">
        <v>5.5389999999999997</v>
      </c>
      <c r="Y59">
        <v>5.9866999999999999</v>
      </c>
    </row>
    <row r="60" spans="1:26" x14ac:dyDescent="0.25">
      <c r="A60">
        <v>-1.03E-2</v>
      </c>
      <c r="B60">
        <v>-0.14280000000000001</v>
      </c>
      <c r="C60">
        <v>-0.68840000000000001</v>
      </c>
      <c r="D60">
        <v>0</v>
      </c>
      <c r="E60">
        <v>-1.3312999999999999</v>
      </c>
      <c r="F60">
        <v>-1.4283999999999999</v>
      </c>
      <c r="G60">
        <v>-1.0783</v>
      </c>
      <c r="H60">
        <v>-1.1169</v>
      </c>
      <c r="I60">
        <v>-0.71350000000000002</v>
      </c>
      <c r="J60">
        <v>-0.80889999999999995</v>
      </c>
      <c r="K60">
        <v>-0.68579999999999997</v>
      </c>
      <c r="L60">
        <v>-1.3292999999999999</v>
      </c>
      <c r="M60">
        <v>-0.88439999999999996</v>
      </c>
      <c r="N60">
        <v>-0.73240000000000005</v>
      </c>
      <c r="O60">
        <v>-0.65969999999999995</v>
      </c>
      <c r="P60">
        <v>-0.91210000000000002</v>
      </c>
      <c r="Q60">
        <v>-1.893</v>
      </c>
      <c r="R60">
        <v>0</v>
      </c>
      <c r="S60">
        <v>-0.76429999999999998</v>
      </c>
      <c r="T60">
        <v>-0.86950000000000005</v>
      </c>
      <c r="U60">
        <v>-0.89300000000000002</v>
      </c>
      <c r="V60">
        <v>-0.63429999999999997</v>
      </c>
      <c r="W60">
        <v>0</v>
      </c>
      <c r="X60">
        <v>0</v>
      </c>
      <c r="Y60">
        <v>0</v>
      </c>
    </row>
    <row r="61" spans="1:26" x14ac:dyDescent="0.25">
      <c r="A61" t="str">
        <f>CONCATENATE(A59,A$28)</f>
        <v>2.7458,</v>
      </c>
      <c r="B61" t="str">
        <f t="shared" ref="B61:Y62" si="11">CONCATENATE(B59,B$28)</f>
        <v>2.8281,</v>
      </c>
      <c r="C61" t="str">
        <f t="shared" si="11"/>
        <v>2.8962,</v>
      </c>
      <c r="D61" t="str">
        <f t="shared" si="11"/>
        <v>2.8885,</v>
      </c>
      <c r="E61" t="str">
        <f t="shared" si="11"/>
        <v>4.1714,</v>
      </c>
      <c r="F61" t="str">
        <f t="shared" si="11"/>
        <v>4.0859,</v>
      </c>
      <c r="G61" t="str">
        <f t="shared" si="11"/>
        <v>4.2052,</v>
      </c>
      <c r="H61" t="str">
        <f t="shared" si="11"/>
        <v>4.5932,</v>
      </c>
      <c r="I61" t="str">
        <f t="shared" si="11"/>
        <v>4.3463,</v>
      </c>
      <c r="J61" t="str">
        <f t="shared" si="11"/>
        <v>4.4084,</v>
      </c>
      <c r="K61" t="str">
        <f t="shared" si="11"/>
        <v>3.9634,</v>
      </c>
      <c r="L61" t="str">
        <f t="shared" si="11"/>
        <v>3.696,</v>
      </c>
      <c r="M61" t="str">
        <f t="shared" si="11"/>
        <v>4.2779,</v>
      </c>
      <c r="N61" t="str">
        <f t="shared" si="11"/>
        <v>3.921,</v>
      </c>
      <c r="O61" t="str">
        <f t="shared" si="11"/>
        <v>4.1454,</v>
      </c>
      <c r="P61" t="str">
        <f t="shared" si="11"/>
        <v>4.7401,</v>
      </c>
      <c r="Q61" t="str">
        <f t="shared" si="11"/>
        <v>4.1556,</v>
      </c>
      <c r="R61" t="str">
        <f t="shared" si="11"/>
        <v>2.4255,</v>
      </c>
      <c r="S61" t="str">
        <f t="shared" si="11"/>
        <v>3.313,</v>
      </c>
      <c r="T61" t="str">
        <f t="shared" si="11"/>
        <v>3.5209,</v>
      </c>
      <c r="U61" t="str">
        <f t="shared" si="11"/>
        <v>3.809,</v>
      </c>
      <c r="V61" t="str">
        <f t="shared" si="11"/>
        <v>3.6797,</v>
      </c>
      <c r="W61" t="str">
        <f t="shared" si="11"/>
        <v>6.4321,</v>
      </c>
      <c r="X61" t="str">
        <f t="shared" si="11"/>
        <v>5.539,</v>
      </c>
      <c r="Y61" t="str">
        <f t="shared" si="11"/>
        <v>5.9867</v>
      </c>
    </row>
    <row r="62" spans="1:26" x14ac:dyDescent="0.25">
      <c r="A62" t="str">
        <f>CONCATENATE(A60,A$28)</f>
        <v>-0.0103,</v>
      </c>
      <c r="B62" t="str">
        <f t="shared" si="11"/>
        <v>-0.1428,</v>
      </c>
      <c r="C62" t="str">
        <f t="shared" si="11"/>
        <v>-0.6884,</v>
      </c>
      <c r="D62" t="str">
        <f t="shared" si="11"/>
        <v>0,</v>
      </c>
      <c r="E62" t="str">
        <f t="shared" si="11"/>
        <v>-1.3313,</v>
      </c>
      <c r="F62" t="str">
        <f t="shared" si="11"/>
        <v>-1.4284,</v>
      </c>
      <c r="G62" t="str">
        <f t="shared" si="11"/>
        <v>-1.0783,</v>
      </c>
      <c r="H62" t="str">
        <f t="shared" si="11"/>
        <v>-1.1169,</v>
      </c>
      <c r="I62" t="str">
        <f t="shared" si="11"/>
        <v>-0.7135,</v>
      </c>
      <c r="J62" t="str">
        <f t="shared" si="11"/>
        <v>-0.8089,</v>
      </c>
      <c r="K62" t="str">
        <f t="shared" si="11"/>
        <v>-0.6858,</v>
      </c>
      <c r="L62" t="str">
        <f t="shared" si="11"/>
        <v>-1.3293,</v>
      </c>
      <c r="M62" t="str">
        <f t="shared" si="11"/>
        <v>-0.8844,</v>
      </c>
      <c r="N62" t="str">
        <f t="shared" si="11"/>
        <v>-0.7324,</v>
      </c>
      <c r="O62" t="str">
        <f t="shared" si="11"/>
        <v>-0.6597,</v>
      </c>
      <c r="P62" t="str">
        <f t="shared" si="11"/>
        <v>-0.9121,</v>
      </c>
      <c r="Q62" t="str">
        <f t="shared" si="11"/>
        <v>-1.893,</v>
      </c>
      <c r="R62" t="str">
        <f t="shared" si="11"/>
        <v>0,</v>
      </c>
      <c r="S62" t="str">
        <f t="shared" si="11"/>
        <v>-0.7643,</v>
      </c>
      <c r="T62" t="str">
        <f t="shared" si="11"/>
        <v>-0.8695,</v>
      </c>
      <c r="U62" t="str">
        <f t="shared" si="11"/>
        <v>-0.893,</v>
      </c>
      <c r="V62" t="str">
        <f t="shared" si="11"/>
        <v>-0.6343,</v>
      </c>
      <c r="W62" t="str">
        <f t="shared" si="11"/>
        <v>0,</v>
      </c>
      <c r="X62" t="str">
        <f t="shared" si="11"/>
        <v>0,</v>
      </c>
      <c r="Y62" t="str">
        <f t="shared" si="11"/>
        <v>0</v>
      </c>
    </row>
    <row r="64" spans="1:26" x14ac:dyDescent="0.25">
      <c r="A64">
        <v>8.30081E-9</v>
      </c>
      <c r="B64">
        <v>2.0158000000000001E-8</v>
      </c>
      <c r="C64">
        <v>30.902999999999999</v>
      </c>
      <c r="D64">
        <v>67.721000000000004</v>
      </c>
      <c r="E64">
        <v>122.94</v>
      </c>
      <c r="F64">
        <v>83.412000000000006</v>
      </c>
      <c r="G64">
        <v>77.082999999999998</v>
      </c>
      <c r="H64">
        <v>59.136000000000003</v>
      </c>
      <c r="I64">
        <v>63.746000000000002</v>
      </c>
      <c r="J64">
        <v>67.87</v>
      </c>
      <c r="K64">
        <v>75.924800000000005</v>
      </c>
      <c r="L64">
        <v>86.016900000000007</v>
      </c>
      <c r="M64">
        <v>47.737900000000003</v>
      </c>
      <c r="N64">
        <v>80.006</v>
      </c>
      <c r="O64">
        <v>1.9571200000000001E-8</v>
      </c>
      <c r="P64">
        <v>125.477</v>
      </c>
      <c r="Q64">
        <v>67.893799999999999</v>
      </c>
      <c r="R64">
        <v>39.488900000000001</v>
      </c>
      <c r="S64">
        <v>64.25</v>
      </c>
      <c r="T64">
        <v>0</v>
      </c>
      <c r="U64">
        <v>111.47</v>
      </c>
      <c r="V64">
        <v>83.820999999999998</v>
      </c>
      <c r="W64">
        <v>6.6763000000000002E-9</v>
      </c>
      <c r="X64">
        <v>33.475000000000001</v>
      </c>
      <c r="Y64">
        <v>4.1084800000000003E-9</v>
      </c>
    </row>
    <row r="65" spans="1:25" x14ac:dyDescent="0.25">
      <c r="A65">
        <v>-5.3361499999999999E-2</v>
      </c>
      <c r="B65">
        <v>0.28605000000000003</v>
      </c>
      <c r="C65">
        <v>0.15329999999999999</v>
      </c>
      <c r="D65">
        <v>8.5405800000000007E-3</v>
      </c>
      <c r="E65">
        <v>-0.364398</v>
      </c>
      <c r="F65">
        <v>9.4612000000000002E-2</v>
      </c>
      <c r="G65">
        <v>0.109999</v>
      </c>
      <c r="H65">
        <v>0.20949599999999999</v>
      </c>
      <c r="I65">
        <v>0.1845</v>
      </c>
      <c r="J65">
        <v>0.15289</v>
      </c>
      <c r="K65">
        <v>0.222689</v>
      </c>
      <c r="L65">
        <v>0.15479799999999999</v>
      </c>
      <c r="M65">
        <v>-0.125</v>
      </c>
      <c r="N65">
        <v>0.157998</v>
      </c>
      <c r="O65">
        <v>-5.6075E-2</v>
      </c>
      <c r="P65">
        <v>-6.0366000000000003E-2</v>
      </c>
      <c r="Q65">
        <v>0.14099</v>
      </c>
      <c r="R65">
        <v>0.39500000000000002</v>
      </c>
      <c r="S65">
        <v>-0.131798</v>
      </c>
      <c r="T65">
        <v>-0.16950000000000001</v>
      </c>
      <c r="U65">
        <v>-0.60570000000000002</v>
      </c>
      <c r="V65">
        <v>-0.16950000000000001</v>
      </c>
      <c r="W65">
        <v>-5.4761299999999999E-2</v>
      </c>
      <c r="X65">
        <v>0.20949599999999999</v>
      </c>
      <c r="Y65">
        <v>-5.3706200000000003E-2</v>
      </c>
    </row>
    <row r="66" spans="1:25" x14ac:dyDescent="0.25">
      <c r="A66">
        <v>3.1475000000000001E-3</v>
      </c>
      <c r="B66">
        <v>2.4987500000000001E-3</v>
      </c>
      <c r="C66">
        <v>2.6347900000000001E-3</v>
      </c>
      <c r="D66">
        <v>3.27699E-3</v>
      </c>
      <c r="E66">
        <v>4.2662000000000004E-3</v>
      </c>
      <c r="F66">
        <v>2.8405000000000001E-3</v>
      </c>
      <c r="G66">
        <v>2.8378000000000001E-3</v>
      </c>
      <c r="H66">
        <v>2.8278999999999999E-3</v>
      </c>
      <c r="I66">
        <v>2.8305000000000001E-3</v>
      </c>
      <c r="J66">
        <v>2.8349999999999998E-3</v>
      </c>
      <c r="K66">
        <v>2.81928E-3</v>
      </c>
      <c r="L66">
        <v>2.8265E-3</v>
      </c>
      <c r="M66">
        <v>3.6025900000000001E-3</v>
      </c>
      <c r="N66">
        <v>2.8284999999999999E-3</v>
      </c>
      <c r="O66">
        <v>3.3777E-3</v>
      </c>
      <c r="P66">
        <v>3.4085000000000001E-3</v>
      </c>
      <c r="Q66">
        <v>2.8379E-3</v>
      </c>
      <c r="R66">
        <v>2.1140899999999999E-3</v>
      </c>
      <c r="S66">
        <v>3.5409999999999999E-3</v>
      </c>
      <c r="T66">
        <v>3.5683899999999998E-3</v>
      </c>
      <c r="U66">
        <v>4.9202999999999998E-3</v>
      </c>
      <c r="V66">
        <v>3.6779999999999998E-3</v>
      </c>
      <c r="W66">
        <v>3.3726799999999999E-3</v>
      </c>
      <c r="X66">
        <v>2.8405000000000001E-3</v>
      </c>
      <c r="Y66">
        <v>3.3714399999999999E-3</v>
      </c>
    </row>
    <row r="67" spans="1:25" x14ac:dyDescent="0.25">
      <c r="A67">
        <v>-1.18222E-6</v>
      </c>
      <c r="B67">
        <v>-6.4815299999999997E-7</v>
      </c>
      <c r="C67">
        <v>7.27226E-8</v>
      </c>
      <c r="D67">
        <v>-1.10968E-6</v>
      </c>
      <c r="E67">
        <v>-2.28148E-6</v>
      </c>
      <c r="F67">
        <v>-6.8676600000000005E-7</v>
      </c>
      <c r="G67">
        <v>-6.8439599999999996E-7</v>
      </c>
      <c r="H67">
        <v>-6.7556599999999995E-7</v>
      </c>
      <c r="I67">
        <v>-6.7792599999999998E-7</v>
      </c>
      <c r="J67">
        <v>-6.8203600000000003E-7</v>
      </c>
      <c r="K67">
        <v>-6.6784599999999998E-7</v>
      </c>
      <c r="L67">
        <v>-6.7431599999999996E-7</v>
      </c>
      <c r="M67">
        <v>-1.2797E-6</v>
      </c>
      <c r="N67">
        <v>-6.7606599999999999E-7</v>
      </c>
      <c r="O67">
        <v>-1.2106600000000001E-6</v>
      </c>
      <c r="P67">
        <v>-1.235E-6</v>
      </c>
      <c r="Q67">
        <v>-6.8440600000000002E-7</v>
      </c>
      <c r="R67">
        <v>3.9648600000000002E-7</v>
      </c>
      <c r="S67">
        <v>-1.3332E-6</v>
      </c>
      <c r="T67">
        <v>-2.3502899999999999E-6</v>
      </c>
      <c r="U67">
        <v>-3.0170000000000001E-6</v>
      </c>
      <c r="V67">
        <v>-1.5578999999999999E-6</v>
      </c>
      <c r="W67">
        <v>-1.24201E-6</v>
      </c>
      <c r="X67">
        <v>-6.8676600000000005E-7</v>
      </c>
      <c r="Y67">
        <v>-1.2366200000000001E-6</v>
      </c>
    </row>
    <row r="68" spans="1:25" x14ac:dyDescent="0.25">
      <c r="A68">
        <v>1.98854E-10</v>
      </c>
      <c r="B68">
        <v>4.05376E-11</v>
      </c>
      <c r="C68">
        <v>-7.2789600000000001E-10</v>
      </c>
      <c r="D68">
        <v>1.76646E-10</v>
      </c>
      <c r="E68">
        <v>8.5986600000000002E-10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9.8633599999999997E-11</v>
      </c>
      <c r="N68">
        <v>0</v>
      </c>
      <c r="O68">
        <v>1.8480199999999999E-10</v>
      </c>
      <c r="P68">
        <v>1.7289600000000001E-10</v>
      </c>
      <c r="Q68">
        <v>0</v>
      </c>
      <c r="R68">
        <v>-6.6717600000000003E-10</v>
      </c>
      <c r="S68">
        <v>2.5144600000000001E-10</v>
      </c>
      <c r="T68">
        <v>6.4101499999999998E-10</v>
      </c>
      <c r="U68">
        <v>1.06506E-9</v>
      </c>
      <c r="V68">
        <v>3.5379500000000002E-10</v>
      </c>
      <c r="W68">
        <v>1.99451E-10</v>
      </c>
      <c r="X68">
        <v>0</v>
      </c>
      <c r="Y68">
        <v>1.97836E-10</v>
      </c>
    </row>
    <row r="69" spans="1:25" x14ac:dyDescent="0.25">
      <c r="A69">
        <v>-4.27421E-23</v>
      </c>
      <c r="B69">
        <v>-1.0933400000000001E-22</v>
      </c>
      <c r="C69">
        <v>2.3673600000000002E-13</v>
      </c>
      <c r="D69">
        <v>-6.3992599999999998E-15</v>
      </c>
      <c r="E69">
        <v>-1.5620600000000001E-13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2.3183600000000001E-14</v>
      </c>
      <c r="N69">
        <v>0</v>
      </c>
      <c r="O69">
        <v>-1.0875300000000001E-22</v>
      </c>
      <c r="P69">
        <v>8.0657600000000003E-15</v>
      </c>
      <c r="Q69">
        <v>0</v>
      </c>
      <c r="R69">
        <v>1.67936E-13</v>
      </c>
      <c r="S69">
        <v>-1.2957600000000001E-14</v>
      </c>
      <c r="T69">
        <v>0</v>
      </c>
      <c r="U69">
        <v>-1.08026E-13</v>
      </c>
      <c r="V69">
        <v>-1.7717599999999999E-14</v>
      </c>
      <c r="W69">
        <v>-3.4102000000000002E-23</v>
      </c>
      <c r="X69">
        <v>0</v>
      </c>
      <c r="Y69">
        <v>-2.08778E-23</v>
      </c>
    </row>
    <row r="70" spans="1:25" x14ac:dyDescent="0.25">
      <c r="A70" t="str">
        <f>CONCATENATE(A64,A$28)</f>
        <v>0.00000000830081,</v>
      </c>
      <c r="B70" t="str">
        <f t="shared" ref="B70:Y70" si="12">CONCATENATE(B64,B$28)</f>
        <v>0.000000020158,</v>
      </c>
      <c r="C70" t="str">
        <f t="shared" si="12"/>
        <v>30.903,</v>
      </c>
      <c r="D70" t="str">
        <f t="shared" si="12"/>
        <v>67.721,</v>
      </c>
      <c r="E70" t="str">
        <f t="shared" si="12"/>
        <v>122.94,</v>
      </c>
      <c r="F70" t="str">
        <f t="shared" si="12"/>
        <v>83.412,</v>
      </c>
      <c r="G70" t="str">
        <f t="shared" si="12"/>
        <v>77.083,</v>
      </c>
      <c r="H70" t="str">
        <f t="shared" si="12"/>
        <v>59.136,</v>
      </c>
      <c r="I70" t="str">
        <f t="shared" si="12"/>
        <v>63.746,</v>
      </c>
      <c r="J70" t="str">
        <f t="shared" si="12"/>
        <v>67.87,</v>
      </c>
      <c r="K70" t="str">
        <f t="shared" si="12"/>
        <v>75.9248,</v>
      </c>
      <c r="L70" t="str">
        <f t="shared" si="12"/>
        <v>86.0169,</v>
      </c>
      <c r="M70" t="str">
        <f t="shared" si="12"/>
        <v>47.7379,</v>
      </c>
      <c r="N70" t="str">
        <f t="shared" si="12"/>
        <v>80.006,</v>
      </c>
      <c r="O70" t="str">
        <f t="shared" si="12"/>
        <v>0.0000000195712,</v>
      </c>
      <c r="P70" t="str">
        <f t="shared" si="12"/>
        <v>125.477,</v>
      </c>
      <c r="Q70" t="str">
        <f t="shared" si="12"/>
        <v>67.8938,</v>
      </c>
      <c r="R70" t="str">
        <f t="shared" si="12"/>
        <v>39.4889,</v>
      </c>
      <c r="S70" t="str">
        <f t="shared" si="12"/>
        <v>64.25,</v>
      </c>
      <c r="T70" t="str">
        <f t="shared" si="12"/>
        <v>0,</v>
      </c>
      <c r="U70" t="str">
        <f t="shared" si="12"/>
        <v>111.47,</v>
      </c>
      <c r="V70" t="str">
        <f t="shared" si="12"/>
        <v>83.821,</v>
      </c>
      <c r="W70" t="str">
        <f t="shared" si="12"/>
        <v>0.0000000066763,</v>
      </c>
      <c r="X70" t="str">
        <f t="shared" si="12"/>
        <v>33.475,</v>
      </c>
      <c r="Y70" t="str">
        <f t="shared" si="12"/>
        <v>0.00000000410848</v>
      </c>
    </row>
    <row r="71" spans="1:25" x14ac:dyDescent="0.25">
      <c r="A71" t="str">
        <f t="shared" ref="A71:Y71" si="13">CONCATENATE(A65,A$28)</f>
        <v>-0.0533615,</v>
      </c>
      <c r="B71" t="str">
        <f t="shared" si="13"/>
        <v>0.28605,</v>
      </c>
      <c r="C71" t="str">
        <f t="shared" si="13"/>
        <v>0.1533,</v>
      </c>
      <c r="D71" t="str">
        <f t="shared" si="13"/>
        <v>0.00854058,</v>
      </c>
      <c r="E71" t="str">
        <f t="shared" si="13"/>
        <v>-0.364398,</v>
      </c>
      <c r="F71" t="str">
        <f t="shared" si="13"/>
        <v>0.094612,</v>
      </c>
      <c r="G71" t="str">
        <f t="shared" si="13"/>
        <v>0.109999,</v>
      </c>
      <c r="H71" t="str">
        <f t="shared" si="13"/>
        <v>0.209496,</v>
      </c>
      <c r="I71" t="str">
        <f t="shared" si="13"/>
        <v>0.1845,</v>
      </c>
      <c r="J71" t="str">
        <f t="shared" si="13"/>
        <v>0.15289,</v>
      </c>
      <c r="K71" t="str">
        <f t="shared" si="13"/>
        <v>0.222689,</v>
      </c>
      <c r="L71" t="str">
        <f t="shared" si="13"/>
        <v>0.154798,</v>
      </c>
      <c r="M71" t="str">
        <f t="shared" si="13"/>
        <v>-0.125,</v>
      </c>
      <c r="N71" t="str">
        <f t="shared" si="13"/>
        <v>0.157998,</v>
      </c>
      <c r="O71" t="str">
        <f t="shared" si="13"/>
        <v>-0.056075,</v>
      </c>
      <c r="P71" t="str">
        <f t="shared" si="13"/>
        <v>-0.060366,</v>
      </c>
      <c r="Q71" t="str">
        <f t="shared" si="13"/>
        <v>0.14099,</v>
      </c>
      <c r="R71" t="str">
        <f t="shared" si="13"/>
        <v>0.395,</v>
      </c>
      <c r="S71" t="str">
        <f t="shared" si="13"/>
        <v>-0.131798,</v>
      </c>
      <c r="T71" t="str">
        <f t="shared" si="13"/>
        <v>-0.1695,</v>
      </c>
      <c r="U71" t="str">
        <f t="shared" si="13"/>
        <v>-0.6057,</v>
      </c>
      <c r="V71" t="str">
        <f t="shared" si="13"/>
        <v>-0.1695,</v>
      </c>
      <c r="W71" t="str">
        <f t="shared" si="13"/>
        <v>-0.0547613,</v>
      </c>
      <c r="X71" t="str">
        <f t="shared" si="13"/>
        <v>0.209496,</v>
      </c>
      <c r="Y71" t="str">
        <f t="shared" si="13"/>
        <v>-0.0537062</v>
      </c>
    </row>
    <row r="72" spans="1:25" x14ac:dyDescent="0.25">
      <c r="A72" t="str">
        <f t="shared" ref="A72:Y72" si="14">CONCATENATE(A66,A$28)</f>
        <v>0.0031475,</v>
      </c>
      <c r="B72" t="str">
        <f t="shared" si="14"/>
        <v>0.00249875,</v>
      </c>
      <c r="C72" t="str">
        <f t="shared" si="14"/>
        <v>0.00263479,</v>
      </c>
      <c r="D72" t="str">
        <f t="shared" si="14"/>
        <v>0.00327699,</v>
      </c>
      <c r="E72" t="str">
        <f t="shared" si="14"/>
        <v>0.0042662,</v>
      </c>
      <c r="F72" t="str">
        <f t="shared" si="14"/>
        <v>0.0028405,</v>
      </c>
      <c r="G72" t="str">
        <f t="shared" si="14"/>
        <v>0.0028378,</v>
      </c>
      <c r="H72" t="str">
        <f t="shared" si="14"/>
        <v>0.0028279,</v>
      </c>
      <c r="I72" t="str">
        <f t="shared" si="14"/>
        <v>0.0028305,</v>
      </c>
      <c r="J72" t="str">
        <f t="shared" si="14"/>
        <v>0.002835,</v>
      </c>
      <c r="K72" t="str">
        <f t="shared" si="14"/>
        <v>0.00281928,</v>
      </c>
      <c r="L72" t="str">
        <f t="shared" si="14"/>
        <v>0.0028265,</v>
      </c>
      <c r="M72" t="str">
        <f t="shared" si="14"/>
        <v>0.00360259,</v>
      </c>
      <c r="N72" t="str">
        <f t="shared" si="14"/>
        <v>0.0028285,</v>
      </c>
      <c r="O72" t="str">
        <f t="shared" si="14"/>
        <v>0.0033777,</v>
      </c>
      <c r="P72" t="str">
        <f t="shared" si="14"/>
        <v>0.0034085,</v>
      </c>
      <c r="Q72" t="str">
        <f t="shared" si="14"/>
        <v>0.0028379,</v>
      </c>
      <c r="R72" t="str">
        <f t="shared" si="14"/>
        <v>0.00211409,</v>
      </c>
      <c r="S72" t="str">
        <f t="shared" si="14"/>
        <v>0.003541,</v>
      </c>
      <c r="T72" t="str">
        <f t="shared" si="14"/>
        <v>0.00356839,</v>
      </c>
      <c r="U72" t="str">
        <f t="shared" si="14"/>
        <v>0.0049203,</v>
      </c>
      <c r="V72" t="str">
        <f t="shared" si="14"/>
        <v>0.003678,</v>
      </c>
      <c r="W72" t="str">
        <f t="shared" si="14"/>
        <v>0.00337268,</v>
      </c>
      <c r="X72" t="str">
        <f t="shared" si="14"/>
        <v>0.0028405,</v>
      </c>
      <c r="Y72" t="str">
        <f t="shared" si="14"/>
        <v>0.00337144</v>
      </c>
    </row>
    <row r="73" spans="1:25" x14ac:dyDescent="0.25">
      <c r="A73" t="str">
        <f t="shared" ref="A73:Y73" si="15">CONCATENATE(A67,A$28)</f>
        <v>-0.00000118222,</v>
      </c>
      <c r="B73" t="str">
        <f t="shared" si="15"/>
        <v>-0.000000648153,</v>
      </c>
      <c r="C73" t="str">
        <f t="shared" si="15"/>
        <v>0.0000000727226,</v>
      </c>
      <c r="D73" t="str">
        <f t="shared" si="15"/>
        <v>-0.00000110968,</v>
      </c>
      <c r="E73" t="str">
        <f t="shared" si="15"/>
        <v>-0.00000228148,</v>
      </c>
      <c r="F73" t="str">
        <f t="shared" si="15"/>
        <v>-0.000000686766,</v>
      </c>
      <c r="G73" t="str">
        <f t="shared" si="15"/>
        <v>-0.000000684396,</v>
      </c>
      <c r="H73" t="str">
        <f t="shared" si="15"/>
        <v>-0.000000675566,</v>
      </c>
      <c r="I73" t="str">
        <f t="shared" si="15"/>
        <v>-0.000000677926,</v>
      </c>
      <c r="J73" t="str">
        <f t="shared" si="15"/>
        <v>-0.000000682036,</v>
      </c>
      <c r="K73" t="str">
        <f t="shared" si="15"/>
        <v>-0.000000667846,</v>
      </c>
      <c r="L73" t="str">
        <f t="shared" si="15"/>
        <v>-0.000000674316,</v>
      </c>
      <c r="M73" t="str">
        <f t="shared" si="15"/>
        <v>-0.0000012797,</v>
      </c>
      <c r="N73" t="str">
        <f t="shared" si="15"/>
        <v>-0.000000676066,</v>
      </c>
      <c r="O73" t="str">
        <f t="shared" si="15"/>
        <v>-0.00000121066,</v>
      </c>
      <c r="P73" t="str">
        <f t="shared" si="15"/>
        <v>-0.000001235,</v>
      </c>
      <c r="Q73" t="str">
        <f t="shared" si="15"/>
        <v>-0.000000684406,</v>
      </c>
      <c r="R73" t="str">
        <f t="shared" si="15"/>
        <v>0.000000396486,</v>
      </c>
      <c r="S73" t="str">
        <f t="shared" si="15"/>
        <v>-0.0000013332,</v>
      </c>
      <c r="T73" t="str">
        <f t="shared" si="15"/>
        <v>-0.00000235029,</v>
      </c>
      <c r="U73" t="str">
        <f t="shared" si="15"/>
        <v>-0.000003017,</v>
      </c>
      <c r="V73" t="str">
        <f t="shared" si="15"/>
        <v>-0.0000015579,</v>
      </c>
      <c r="W73" t="str">
        <f t="shared" si="15"/>
        <v>-0.00000124201,</v>
      </c>
      <c r="X73" t="str">
        <f t="shared" si="15"/>
        <v>-0.000000686766,</v>
      </c>
      <c r="Y73" t="str">
        <f t="shared" si="15"/>
        <v>-0.00000123662</v>
      </c>
    </row>
    <row r="74" spans="1:25" x14ac:dyDescent="0.25">
      <c r="A74" t="str">
        <f t="shared" ref="A74:Y74" si="16">CONCATENATE(A68,A$28)</f>
        <v>0.000000000198854,</v>
      </c>
      <c r="B74" t="str">
        <f t="shared" si="16"/>
        <v>0.0000000000405376,</v>
      </c>
      <c r="C74" t="str">
        <f t="shared" si="16"/>
        <v>-0.000000000727896,</v>
      </c>
      <c r="D74" t="str">
        <f t="shared" si="16"/>
        <v>0.000000000176646,</v>
      </c>
      <c r="E74" t="str">
        <f t="shared" si="16"/>
        <v>0.000000000859866,</v>
      </c>
      <c r="F74" t="str">
        <f t="shared" si="16"/>
        <v>0,</v>
      </c>
      <c r="G74" t="str">
        <f t="shared" si="16"/>
        <v>0,</v>
      </c>
      <c r="H74" t="str">
        <f t="shared" si="16"/>
        <v>0,</v>
      </c>
      <c r="I74" t="str">
        <f t="shared" si="16"/>
        <v>0,</v>
      </c>
      <c r="J74" t="str">
        <f t="shared" si="16"/>
        <v>0,</v>
      </c>
      <c r="K74" t="str">
        <f t="shared" si="16"/>
        <v>0,</v>
      </c>
      <c r="L74" t="str">
        <f t="shared" si="16"/>
        <v>0,</v>
      </c>
      <c r="M74" t="str">
        <f t="shared" si="16"/>
        <v>0.0000000000986336,</v>
      </c>
      <c r="N74" t="str">
        <f t="shared" si="16"/>
        <v>0,</v>
      </c>
      <c r="O74" t="str">
        <f t="shared" si="16"/>
        <v>0.000000000184802,</v>
      </c>
      <c r="P74" t="str">
        <f t="shared" si="16"/>
        <v>0.000000000172896,</v>
      </c>
      <c r="Q74" t="str">
        <f t="shared" si="16"/>
        <v>0,</v>
      </c>
      <c r="R74" t="str">
        <f t="shared" si="16"/>
        <v>-0.000000000667176,</v>
      </c>
      <c r="S74" t="str">
        <f t="shared" si="16"/>
        <v>0.000000000251446,</v>
      </c>
      <c r="T74" t="str">
        <f t="shared" si="16"/>
        <v>0.000000000641015,</v>
      </c>
      <c r="U74" t="str">
        <f t="shared" si="16"/>
        <v>0.00000000106506,</v>
      </c>
      <c r="V74" t="str">
        <f t="shared" si="16"/>
        <v>0.000000000353795,</v>
      </c>
      <c r="W74" t="str">
        <f t="shared" si="16"/>
        <v>0.000000000199451,</v>
      </c>
      <c r="X74" t="str">
        <f t="shared" si="16"/>
        <v>0,</v>
      </c>
      <c r="Y74" t="str">
        <f t="shared" si="16"/>
        <v>0.000000000197836</v>
      </c>
    </row>
    <row r="75" spans="1:25" x14ac:dyDescent="0.25">
      <c r="A75" t="str">
        <f t="shared" ref="A75:Y75" si="17">CONCATENATE(A69,A$28)</f>
        <v>-4.27421E-23,</v>
      </c>
      <c r="B75" t="str">
        <f t="shared" si="17"/>
        <v>-1.09334E-22,</v>
      </c>
      <c r="C75" t="str">
        <f t="shared" si="17"/>
        <v>0.000000000000236736,</v>
      </c>
      <c r="D75" t="str">
        <f t="shared" si="17"/>
        <v>-6.39926E-15,</v>
      </c>
      <c r="E75" t="str">
        <f t="shared" si="17"/>
        <v>-0.000000000000156206,</v>
      </c>
      <c r="F75" t="str">
        <f t="shared" si="17"/>
        <v>0,</v>
      </c>
      <c r="G75" t="str">
        <f t="shared" si="17"/>
        <v>0,</v>
      </c>
      <c r="H75" t="str">
        <f t="shared" si="17"/>
        <v>0,</v>
      </c>
      <c r="I75" t="str">
        <f t="shared" si="17"/>
        <v>0,</v>
      </c>
      <c r="J75" t="str">
        <f t="shared" si="17"/>
        <v>0,</v>
      </c>
      <c r="K75" t="str">
        <f t="shared" si="17"/>
        <v>0,</v>
      </c>
      <c r="L75" t="str">
        <f t="shared" si="17"/>
        <v>0,</v>
      </c>
      <c r="M75" t="str">
        <f t="shared" si="17"/>
        <v>2.31836E-14,</v>
      </c>
      <c r="N75" t="str">
        <f t="shared" si="17"/>
        <v>0,</v>
      </c>
      <c r="O75" t="str">
        <f t="shared" si="17"/>
        <v>-1.08753E-22,</v>
      </c>
      <c r="P75" t="str">
        <f t="shared" si="17"/>
        <v>8.06576E-15,</v>
      </c>
      <c r="Q75" t="str">
        <f t="shared" si="17"/>
        <v>0,</v>
      </c>
      <c r="R75" t="str">
        <f t="shared" si="17"/>
        <v>0.000000000000167936,</v>
      </c>
      <c r="S75" t="str">
        <f t="shared" si="17"/>
        <v>-1.29576E-14,</v>
      </c>
      <c r="T75" t="str">
        <f t="shared" si="17"/>
        <v>0,</v>
      </c>
      <c r="U75" t="str">
        <f t="shared" si="17"/>
        <v>-0.000000000000108026,</v>
      </c>
      <c r="V75" t="str">
        <f t="shared" si="17"/>
        <v>-1.77176E-14,</v>
      </c>
      <c r="W75" t="str">
        <f t="shared" si="17"/>
        <v>-3.4102E-23,</v>
      </c>
      <c r="X75" t="str">
        <f t="shared" si="17"/>
        <v>0,</v>
      </c>
      <c r="Y75" t="str">
        <f t="shared" si="17"/>
        <v>-2.08778E-23</v>
      </c>
    </row>
    <row r="80" spans="1:25" x14ac:dyDescent="0.25">
      <c r="B80" t="s">
        <v>164</v>
      </c>
      <c r="D80" s="9"/>
    </row>
    <row r="81" spans="1:11" x14ac:dyDescent="0.25">
      <c r="A81" t="s">
        <v>104</v>
      </c>
      <c r="B81" s="9" t="s">
        <v>165</v>
      </c>
      <c r="D81" s="9"/>
    </row>
    <row r="82" spans="1:11" x14ac:dyDescent="0.25">
      <c r="A82" t="s">
        <v>108</v>
      </c>
      <c r="B82" s="20">
        <v>0</v>
      </c>
      <c r="C82">
        <v>7.5792344443218981E-4</v>
      </c>
      <c r="D82" s="9"/>
      <c r="E82" t="s">
        <v>167</v>
      </c>
      <c r="F82">
        <v>0</v>
      </c>
      <c r="G82" t="s">
        <v>150</v>
      </c>
      <c r="H82" t="s">
        <v>168</v>
      </c>
      <c r="I82" t="s">
        <v>169</v>
      </c>
      <c r="J82" t="s">
        <v>170</v>
      </c>
      <c r="K82" t="str">
        <f>CONCATENATE(E82,F82,G82,H82,I82,B82,J82)</f>
        <v>zf[0,FeedTray1-1]:=0;</v>
      </c>
    </row>
    <row r="83" spans="1:11" x14ac:dyDescent="0.25">
      <c r="A83" t="s">
        <v>110</v>
      </c>
      <c r="B83" s="20">
        <v>0</v>
      </c>
      <c r="C83">
        <v>2.1826909648051539E-3</v>
      </c>
      <c r="D83" s="9"/>
      <c r="E83" t="s">
        <v>167</v>
      </c>
      <c r="F83">
        <v>1</v>
      </c>
      <c r="G83" t="s">
        <v>150</v>
      </c>
      <c r="H83" t="s">
        <v>168</v>
      </c>
      <c r="I83" t="s">
        <v>169</v>
      </c>
      <c r="J83" t="s">
        <v>170</v>
      </c>
      <c r="K83" t="str">
        <f t="shared" ref="K83:K106" si="18">CONCATENATE(E83,F83,G83,H83,I83,B83,J83)</f>
        <v>zf[1,FeedTray1-1]:=0;</v>
      </c>
    </row>
    <row r="84" spans="1:11" x14ac:dyDescent="0.25">
      <c r="A84" t="s">
        <v>112</v>
      </c>
      <c r="B84" s="20">
        <v>0.53243451031042266</v>
      </c>
      <c r="C84">
        <v>0.95590636432036047</v>
      </c>
      <c r="D84" s="9"/>
      <c r="E84" t="s">
        <v>167</v>
      </c>
      <c r="F84">
        <v>2</v>
      </c>
      <c r="G84" t="s">
        <v>150</v>
      </c>
      <c r="H84" t="s">
        <v>168</v>
      </c>
      <c r="I84" t="s">
        <v>169</v>
      </c>
      <c r="J84" t="s">
        <v>170</v>
      </c>
      <c r="K84" t="str">
        <f t="shared" si="18"/>
        <v>zf[2,FeedTray1-1]:=0.532434510310423;</v>
      </c>
    </row>
    <row r="85" spans="1:11" x14ac:dyDescent="0.25">
      <c r="A85" t="s">
        <v>96</v>
      </c>
      <c r="B85" s="20">
        <v>0.13946958469184165</v>
      </c>
      <c r="C85">
        <v>3.6267756299790774E-2</v>
      </c>
      <c r="D85" s="9"/>
      <c r="E85" t="s">
        <v>167</v>
      </c>
      <c r="F85">
        <v>3</v>
      </c>
      <c r="G85" t="s">
        <v>150</v>
      </c>
      <c r="H85" t="s">
        <v>168</v>
      </c>
      <c r="I85" t="s">
        <v>169</v>
      </c>
      <c r="J85" t="s">
        <v>170</v>
      </c>
      <c r="K85" t="str">
        <f t="shared" si="18"/>
        <v>zf[3,FeedTray1-1]:=0.139469584691842;</v>
      </c>
    </row>
    <row r="86" spans="1:11" x14ac:dyDescent="0.25">
      <c r="A86" t="s">
        <v>115</v>
      </c>
      <c r="B86" s="20">
        <v>9.6447548559085591E-2</v>
      </c>
      <c r="C86">
        <v>0</v>
      </c>
      <c r="D86" s="9"/>
      <c r="E86" t="s">
        <v>167</v>
      </c>
      <c r="F86">
        <v>4</v>
      </c>
      <c r="G86" t="s">
        <v>150</v>
      </c>
      <c r="H86" t="s">
        <v>168</v>
      </c>
      <c r="I86" t="s">
        <v>169</v>
      </c>
      <c r="J86" t="s">
        <v>170</v>
      </c>
      <c r="K86" t="str">
        <f t="shared" si="18"/>
        <v>zf[4,FeedTray1-1]:=0.0964475485590856;</v>
      </c>
    </row>
    <row r="87" spans="1:11" x14ac:dyDescent="0.25">
      <c r="A87" t="s">
        <v>116</v>
      </c>
      <c r="B87" s="20">
        <v>5.0997594683956086E-2</v>
      </c>
      <c r="C87">
        <v>0</v>
      </c>
      <c r="D87" s="9"/>
      <c r="E87" t="s">
        <v>167</v>
      </c>
      <c r="F87">
        <v>5</v>
      </c>
      <c r="G87" t="s">
        <v>150</v>
      </c>
      <c r="H87" t="s">
        <v>168</v>
      </c>
      <c r="I87" t="s">
        <v>169</v>
      </c>
      <c r="J87" t="s">
        <v>170</v>
      </c>
      <c r="K87" t="str">
        <f t="shared" si="18"/>
        <v>zf[5,FeedTray1-1]:=0.0509975946839561;</v>
      </c>
    </row>
    <row r="88" spans="1:11" x14ac:dyDescent="0.25">
      <c r="A88" t="s">
        <v>117</v>
      </c>
      <c r="B88" s="20">
        <v>4.3018966177655764E-2</v>
      </c>
      <c r="C88">
        <v>0</v>
      </c>
      <c r="D88" s="9"/>
      <c r="E88" t="s">
        <v>167</v>
      </c>
      <c r="F88">
        <v>6</v>
      </c>
      <c r="G88" t="s">
        <v>150</v>
      </c>
      <c r="H88" t="s">
        <v>168</v>
      </c>
      <c r="I88" t="s">
        <v>169</v>
      </c>
      <c r="J88" t="s">
        <v>170</v>
      </c>
      <c r="K88" t="str">
        <f t="shared" si="18"/>
        <v>zf[6,FeedTray1-1]:=0.0430189661776558;</v>
      </c>
    </row>
    <row r="89" spans="1:11" x14ac:dyDescent="0.25">
      <c r="A89" t="s">
        <v>119</v>
      </c>
      <c r="B89" s="20">
        <v>1.1361250705203992E-2</v>
      </c>
      <c r="C89">
        <v>0</v>
      </c>
      <c r="D89" s="9"/>
      <c r="E89" t="s">
        <v>167</v>
      </c>
      <c r="F89">
        <v>7</v>
      </c>
      <c r="G89" t="s">
        <v>150</v>
      </c>
      <c r="H89" t="s">
        <v>168</v>
      </c>
      <c r="I89" t="s">
        <v>169</v>
      </c>
      <c r="J89" t="s">
        <v>170</v>
      </c>
      <c r="K89" t="str">
        <f t="shared" si="18"/>
        <v>zf[7,FeedTray1-1]:=0.011361250705204;</v>
      </c>
    </row>
    <row r="90" spans="1:11" x14ac:dyDescent="0.25">
      <c r="A90" t="s">
        <v>120</v>
      </c>
      <c r="B90" s="20">
        <v>9.2467915526789797E-3</v>
      </c>
      <c r="C90">
        <v>0</v>
      </c>
      <c r="D90" s="9"/>
      <c r="E90" t="s">
        <v>167</v>
      </c>
      <c r="F90">
        <v>8</v>
      </c>
      <c r="G90" t="s">
        <v>150</v>
      </c>
      <c r="H90" t="s">
        <v>168</v>
      </c>
      <c r="I90" t="s">
        <v>169</v>
      </c>
      <c r="J90" t="s">
        <v>170</v>
      </c>
      <c r="K90" t="str">
        <f t="shared" si="18"/>
        <v>zf[8,FeedTray1-1]:=0.00924679155267898;</v>
      </c>
    </row>
    <row r="91" spans="1:11" x14ac:dyDescent="0.25">
      <c r="A91" t="s">
        <v>121</v>
      </c>
      <c r="B91" s="20">
        <v>7.996592138457272E-3</v>
      </c>
      <c r="C91">
        <v>0</v>
      </c>
      <c r="D91" s="9"/>
      <c r="E91" t="s">
        <v>167</v>
      </c>
      <c r="F91">
        <v>9</v>
      </c>
      <c r="G91" t="s">
        <v>150</v>
      </c>
      <c r="H91" t="s">
        <v>168</v>
      </c>
      <c r="I91" t="s">
        <v>169</v>
      </c>
      <c r="J91" t="s">
        <v>170</v>
      </c>
      <c r="K91" t="str">
        <f t="shared" si="18"/>
        <v>zf[9,FeedTray1-1]:=0.00799659213845727;</v>
      </c>
    </row>
    <row r="92" spans="1:11" x14ac:dyDescent="0.25">
      <c r="A92" t="s">
        <v>122</v>
      </c>
      <c r="B92" s="20">
        <v>8.9432776817251793E-3</v>
      </c>
      <c r="C92">
        <v>0</v>
      </c>
      <c r="D92" s="9"/>
      <c r="E92" t="s">
        <v>167</v>
      </c>
      <c r="F92">
        <v>10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si="18"/>
        <v>zf[10,FeedTray1-1]:=0.00894327768172518;</v>
      </c>
    </row>
    <row r="93" spans="1:11" x14ac:dyDescent="0.25">
      <c r="A93" t="s">
        <v>123</v>
      </c>
      <c r="B93" s="20">
        <v>5.4705289527527613E-4</v>
      </c>
      <c r="C93">
        <v>0</v>
      </c>
      <c r="D93" s="9"/>
      <c r="E93" t="s">
        <v>167</v>
      </c>
      <c r="F93">
        <v>11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8"/>
        <v>zf[11,FeedTray1-1]:=0.000547052895275276;</v>
      </c>
    </row>
    <row r="94" spans="1:11" x14ac:dyDescent="0.25">
      <c r="A94" t="s">
        <v>124</v>
      </c>
      <c r="B94" s="20">
        <v>5.3026697320919666E-4</v>
      </c>
      <c r="C94">
        <v>0</v>
      </c>
      <c r="D94" s="9"/>
      <c r="E94" t="s">
        <v>167</v>
      </c>
      <c r="F94">
        <v>12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8"/>
        <v>zf[12,FeedTray1-1]:=0.000530266973209197;</v>
      </c>
    </row>
    <row r="95" spans="1:11" x14ac:dyDescent="0.25">
      <c r="A95" t="s">
        <v>125</v>
      </c>
      <c r="B95" s="20">
        <v>4.5093426373259086E-3</v>
      </c>
      <c r="C95">
        <v>0</v>
      </c>
      <c r="D95" s="9"/>
      <c r="E95" t="s">
        <v>167</v>
      </c>
      <c r="F95">
        <v>13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8"/>
        <v>zf[13,FeedTray1-1]:=0.00450934263732591;</v>
      </c>
    </row>
    <row r="96" spans="1:11" x14ac:dyDescent="0.25">
      <c r="A96" t="s">
        <v>126</v>
      </c>
      <c r="B96" s="20">
        <v>3.7493268704121008E-4</v>
      </c>
      <c r="C96">
        <v>0</v>
      </c>
      <c r="D96" s="9"/>
      <c r="E96" t="s">
        <v>167</v>
      </c>
      <c r="F96">
        <v>14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8"/>
        <v>zf[14,FeedTray1-1]:=0.00037493268704121;</v>
      </c>
    </row>
    <row r="97" spans="1:11" x14ac:dyDescent="0.25">
      <c r="A97" t="s">
        <v>32</v>
      </c>
      <c r="B97" s="20">
        <v>7.2362140610227168E-3</v>
      </c>
      <c r="C97">
        <v>0</v>
      </c>
      <c r="D97" s="9"/>
      <c r="E97" t="s">
        <v>167</v>
      </c>
      <c r="F97">
        <v>15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8"/>
        <v>zf[15,FeedTray1-1]:=0.00723621406102272;</v>
      </c>
    </row>
    <row r="98" spans="1:11" x14ac:dyDescent="0.25">
      <c r="A98" t="s">
        <v>36</v>
      </c>
      <c r="B98" s="20">
        <v>1.0947820005587128E-2</v>
      </c>
      <c r="C98">
        <v>0</v>
      </c>
      <c r="D98" s="9"/>
      <c r="E98" t="s">
        <v>167</v>
      </c>
      <c r="F98">
        <v>16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8"/>
        <v>zf[16,FeedTray1-1]:=0.0109478200055871;</v>
      </c>
    </row>
    <row r="99" spans="1:11" x14ac:dyDescent="0.25">
      <c r="A99" t="s">
        <v>99</v>
      </c>
      <c r="B99" s="20">
        <v>1.9515039500368137E-2</v>
      </c>
      <c r="C99">
        <v>4.8852649706113702E-3</v>
      </c>
      <c r="D99" s="9"/>
      <c r="E99" t="s">
        <v>167</v>
      </c>
      <c r="F99">
        <v>17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8"/>
        <v>zf[17,FeedTray1-1]:=0.0195150395003681;</v>
      </c>
    </row>
    <row r="100" spans="1:11" x14ac:dyDescent="0.25">
      <c r="A100" t="s">
        <v>100</v>
      </c>
      <c r="B100" s="20">
        <v>2.4959312471910664E-2</v>
      </c>
      <c r="C100">
        <v>0</v>
      </c>
      <c r="D100" s="9"/>
      <c r="E100" t="s">
        <v>167</v>
      </c>
      <c r="F100">
        <v>18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8"/>
        <v>zf[18,FeedTray1-1]:=0.0249593124719107;</v>
      </c>
    </row>
    <row r="101" spans="1:11" x14ac:dyDescent="0.25">
      <c r="A101" t="s">
        <v>127</v>
      </c>
      <c r="B101" s="20">
        <v>1.2700891777383011E-2</v>
      </c>
      <c r="C101">
        <v>0</v>
      </c>
      <c r="D101" s="9"/>
      <c r="E101" t="s">
        <v>167</v>
      </c>
      <c r="F101">
        <v>19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8"/>
        <v>zf[19,FeedTray1-1]:=0.012700891777383;</v>
      </c>
    </row>
    <row r="102" spans="1:11" x14ac:dyDescent="0.25">
      <c r="A102" t="s">
        <v>129</v>
      </c>
      <c r="B102" s="20">
        <v>2.9529131951911416E-3</v>
      </c>
      <c r="C102">
        <v>0</v>
      </c>
      <c r="D102" s="9"/>
      <c r="E102" t="s">
        <v>167</v>
      </c>
      <c r="F102">
        <v>20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8"/>
        <v>zf[20,FeedTray1-1]:=0.00295291319519114;</v>
      </c>
    </row>
    <row r="103" spans="1:11" x14ac:dyDescent="0.25">
      <c r="A103" t="s">
        <v>130</v>
      </c>
      <c r="B103" s="20">
        <v>1.3865878540410266E-3</v>
      </c>
      <c r="C103">
        <v>0</v>
      </c>
      <c r="D103" s="9"/>
      <c r="E103" t="s">
        <v>167</v>
      </c>
      <c r="F103">
        <v>21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8"/>
        <v>zf[21,FeedTray1-1]:=0.00138658785404103;</v>
      </c>
    </row>
    <row r="104" spans="1:11" x14ac:dyDescent="0.25">
      <c r="A104" t="s">
        <v>101</v>
      </c>
      <c r="B104" s="20">
        <v>5.494373946823099E-4</v>
      </c>
      <c r="C104">
        <v>0</v>
      </c>
      <c r="D104" s="9"/>
      <c r="E104" t="s">
        <v>167</v>
      </c>
      <c r="F104">
        <v>22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8"/>
        <v>zf[22,FeedTray1-1]:=0.00054943739468231;</v>
      </c>
    </row>
    <row r="105" spans="1:11" x14ac:dyDescent="0.25">
      <c r="A105" t="s">
        <v>65</v>
      </c>
      <c r="B105" s="20">
        <v>3.3601780383204615E-3</v>
      </c>
      <c r="C105">
        <v>0</v>
      </c>
      <c r="D105" s="9"/>
      <c r="E105" t="s">
        <v>167</v>
      </c>
      <c r="F105">
        <v>23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8"/>
        <v>zf[23,FeedTray1-1]:=0.00336017803832046;</v>
      </c>
    </row>
    <row r="106" spans="1:11" x14ac:dyDescent="0.25">
      <c r="A106" t="s">
        <v>70</v>
      </c>
      <c r="B106" s="20">
        <v>1.0513894007614729E-2</v>
      </c>
      <c r="C106">
        <v>0</v>
      </c>
      <c r="D106" s="9"/>
      <c r="E106" t="s">
        <v>167</v>
      </c>
      <c r="F106">
        <v>24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8"/>
        <v>zf[24,FeedTray1-1]:=0.0105138940076147;</v>
      </c>
    </row>
    <row r="107" spans="1:11" x14ac:dyDescent="0.25">
      <c r="B107" s="9">
        <f>SUM(B82:B106)</f>
        <v>0.99999999999999989</v>
      </c>
      <c r="D107" s="9"/>
    </row>
    <row r="108" spans="1:11" x14ac:dyDescent="0.25">
      <c r="B108" t="s">
        <v>166</v>
      </c>
      <c r="D108" s="9"/>
    </row>
    <row r="109" spans="1:11" x14ac:dyDescent="0.25">
      <c r="B109" t="s">
        <v>165</v>
      </c>
      <c r="D109" s="9"/>
    </row>
    <row r="110" spans="1:11" x14ac:dyDescent="0.25">
      <c r="A110" t="s">
        <v>108</v>
      </c>
      <c r="B110">
        <v>7.5792344443218981E-4</v>
      </c>
      <c r="C110" t="e">
        <f t="shared" ref="C110:C134" si="19">B110/$B$144</f>
        <v>#DIV/0!</v>
      </c>
      <c r="D110" s="9"/>
      <c r="E110" t="s">
        <v>167</v>
      </c>
      <c r="F110">
        <v>0</v>
      </c>
      <c r="G110" t="s">
        <v>150</v>
      </c>
      <c r="H110" t="s">
        <v>171</v>
      </c>
      <c r="I110" t="s">
        <v>169</v>
      </c>
      <c r="J110" t="s">
        <v>170</v>
      </c>
      <c r="K110" t="str">
        <f>CONCATENATE(E110,F110,G110,H110,I110,B110,J110)</f>
        <v>zf[0,FeedTray2-1]:=0.00075792344443219;</v>
      </c>
    </row>
    <row r="111" spans="1:11" x14ac:dyDescent="0.25">
      <c r="A111" t="s">
        <v>110</v>
      </c>
      <c r="B111">
        <v>2.1826909648051539E-3</v>
      </c>
      <c r="C111" t="e">
        <f t="shared" si="19"/>
        <v>#DIV/0!</v>
      </c>
      <c r="D111" s="9"/>
      <c r="E111" t="s">
        <v>167</v>
      </c>
      <c r="F111">
        <v>1</v>
      </c>
      <c r="G111" t="s">
        <v>150</v>
      </c>
      <c r="H111" t="s">
        <v>171</v>
      </c>
      <c r="I111" t="s">
        <v>169</v>
      </c>
      <c r="J111" t="s">
        <v>170</v>
      </c>
      <c r="K111" t="str">
        <f t="shared" ref="K111:K134" si="20">CONCATENATE(E111,F111,G111,H111,I111,B111,J111)</f>
        <v>zf[1,FeedTray2-1]:=0.00218269096480515;</v>
      </c>
    </row>
    <row r="112" spans="1:11" x14ac:dyDescent="0.25">
      <c r="A112" t="s">
        <v>112</v>
      </c>
      <c r="B112">
        <v>0.95590636432036047</v>
      </c>
      <c r="C112" t="e">
        <f t="shared" si="19"/>
        <v>#DIV/0!</v>
      </c>
      <c r="D112" s="9"/>
      <c r="E112" t="s">
        <v>167</v>
      </c>
      <c r="F112">
        <v>2</v>
      </c>
      <c r="G112" t="s">
        <v>150</v>
      </c>
      <c r="H112" t="s">
        <v>171</v>
      </c>
      <c r="I112" t="s">
        <v>169</v>
      </c>
      <c r="J112" t="s">
        <v>170</v>
      </c>
      <c r="K112" t="str">
        <f t="shared" si="20"/>
        <v>zf[2,FeedTray2-1]:=0.95590636432036;</v>
      </c>
    </row>
    <row r="113" spans="1:11" x14ac:dyDescent="0.25">
      <c r="A113" t="s">
        <v>96</v>
      </c>
      <c r="B113">
        <v>3.6267756299790774E-2</v>
      </c>
      <c r="C113" t="e">
        <f t="shared" si="19"/>
        <v>#DIV/0!</v>
      </c>
      <c r="D113" s="9"/>
      <c r="E113" t="s">
        <v>167</v>
      </c>
      <c r="F113">
        <v>3</v>
      </c>
      <c r="G113" t="s">
        <v>150</v>
      </c>
      <c r="H113" t="s">
        <v>171</v>
      </c>
      <c r="I113" t="s">
        <v>169</v>
      </c>
      <c r="J113" t="s">
        <v>170</v>
      </c>
      <c r="K113" t="str">
        <f t="shared" si="20"/>
        <v>zf[3,FeedTray2-1]:=0.0362677562997908;</v>
      </c>
    </row>
    <row r="114" spans="1:11" x14ac:dyDescent="0.25">
      <c r="A114" t="s">
        <v>115</v>
      </c>
      <c r="B114">
        <v>0</v>
      </c>
      <c r="C114" t="e">
        <f t="shared" si="19"/>
        <v>#DIV/0!</v>
      </c>
      <c r="D114" s="9"/>
      <c r="E114" t="s">
        <v>167</v>
      </c>
      <c r="F114">
        <v>4</v>
      </c>
      <c r="G114" t="s">
        <v>150</v>
      </c>
      <c r="H114" t="s">
        <v>171</v>
      </c>
      <c r="I114" t="s">
        <v>169</v>
      </c>
      <c r="J114" t="s">
        <v>170</v>
      </c>
      <c r="K114" t="str">
        <f t="shared" si="20"/>
        <v>zf[4,FeedTray2-1]:=0;</v>
      </c>
    </row>
    <row r="115" spans="1:11" x14ac:dyDescent="0.25">
      <c r="A115" t="s">
        <v>116</v>
      </c>
      <c r="B115">
        <v>0</v>
      </c>
      <c r="C115" t="e">
        <f t="shared" si="19"/>
        <v>#DIV/0!</v>
      </c>
      <c r="D115" s="9"/>
      <c r="E115" t="s">
        <v>167</v>
      </c>
      <c r="F115">
        <v>5</v>
      </c>
      <c r="G115" t="s">
        <v>150</v>
      </c>
      <c r="H115" t="s">
        <v>171</v>
      </c>
      <c r="I115" t="s">
        <v>169</v>
      </c>
      <c r="J115" t="s">
        <v>170</v>
      </c>
      <c r="K115" t="str">
        <f t="shared" si="20"/>
        <v>zf[5,FeedTray2-1]:=0;</v>
      </c>
    </row>
    <row r="116" spans="1:11" x14ac:dyDescent="0.25">
      <c r="A116" t="s">
        <v>117</v>
      </c>
      <c r="B116">
        <v>0</v>
      </c>
      <c r="C116" t="e">
        <f t="shared" si="19"/>
        <v>#DIV/0!</v>
      </c>
      <c r="D116" s="9"/>
      <c r="E116" t="s">
        <v>167</v>
      </c>
      <c r="F116">
        <v>6</v>
      </c>
      <c r="G116" t="s">
        <v>150</v>
      </c>
      <c r="H116" t="s">
        <v>171</v>
      </c>
      <c r="I116" t="s">
        <v>169</v>
      </c>
      <c r="J116" t="s">
        <v>170</v>
      </c>
      <c r="K116" t="str">
        <f t="shared" si="20"/>
        <v>zf[6,FeedTray2-1]:=0;</v>
      </c>
    </row>
    <row r="117" spans="1:11" x14ac:dyDescent="0.25">
      <c r="A117" t="s">
        <v>119</v>
      </c>
      <c r="B117">
        <v>0</v>
      </c>
      <c r="C117" t="e">
        <f t="shared" si="19"/>
        <v>#DIV/0!</v>
      </c>
      <c r="D117" s="9"/>
      <c r="E117" t="s">
        <v>167</v>
      </c>
      <c r="F117">
        <v>7</v>
      </c>
      <c r="G117" t="s">
        <v>150</v>
      </c>
      <c r="H117" t="s">
        <v>171</v>
      </c>
      <c r="I117" t="s">
        <v>169</v>
      </c>
      <c r="J117" t="s">
        <v>170</v>
      </c>
      <c r="K117" t="str">
        <f t="shared" si="20"/>
        <v>zf[7,FeedTray2-1]:=0;</v>
      </c>
    </row>
    <row r="118" spans="1:11" x14ac:dyDescent="0.25">
      <c r="A118" t="s">
        <v>120</v>
      </c>
      <c r="B118">
        <v>0</v>
      </c>
      <c r="C118" t="e">
        <f t="shared" si="19"/>
        <v>#DIV/0!</v>
      </c>
      <c r="D118" s="9"/>
      <c r="E118" t="s">
        <v>167</v>
      </c>
      <c r="F118">
        <v>8</v>
      </c>
      <c r="G118" t="s">
        <v>150</v>
      </c>
      <c r="H118" t="s">
        <v>171</v>
      </c>
      <c r="I118" t="s">
        <v>169</v>
      </c>
      <c r="J118" t="s">
        <v>170</v>
      </c>
      <c r="K118" t="str">
        <f t="shared" si="20"/>
        <v>zf[8,FeedTray2-1]:=0;</v>
      </c>
    </row>
    <row r="119" spans="1:11" x14ac:dyDescent="0.25">
      <c r="A119" t="s">
        <v>121</v>
      </c>
      <c r="B119">
        <v>0</v>
      </c>
      <c r="C119" t="e">
        <f t="shared" si="19"/>
        <v>#DIV/0!</v>
      </c>
      <c r="D119" s="9"/>
      <c r="E119" t="s">
        <v>167</v>
      </c>
      <c r="F119">
        <v>9</v>
      </c>
      <c r="G119" t="s">
        <v>150</v>
      </c>
      <c r="H119" t="s">
        <v>171</v>
      </c>
      <c r="I119" t="s">
        <v>169</v>
      </c>
      <c r="J119" t="s">
        <v>170</v>
      </c>
      <c r="K119" t="str">
        <f t="shared" si="20"/>
        <v>zf[9,FeedTray2-1]:=0;</v>
      </c>
    </row>
    <row r="120" spans="1:11" x14ac:dyDescent="0.25">
      <c r="A120" t="s">
        <v>122</v>
      </c>
      <c r="B120">
        <v>0</v>
      </c>
      <c r="C120" t="e">
        <f t="shared" si="19"/>
        <v>#DIV/0!</v>
      </c>
      <c r="D120" s="9"/>
      <c r="E120" t="s">
        <v>167</v>
      </c>
      <c r="F120">
        <v>10</v>
      </c>
      <c r="G120" t="s">
        <v>150</v>
      </c>
      <c r="H120" t="s">
        <v>171</v>
      </c>
      <c r="I120" t="s">
        <v>169</v>
      </c>
      <c r="J120" t="s">
        <v>170</v>
      </c>
      <c r="K120" t="str">
        <f t="shared" si="20"/>
        <v>zf[10,FeedTray2-1]:=0;</v>
      </c>
    </row>
    <row r="121" spans="1:11" x14ac:dyDescent="0.25">
      <c r="A121" t="s">
        <v>123</v>
      </c>
      <c r="B121">
        <v>0</v>
      </c>
      <c r="C121" t="e">
        <f t="shared" si="19"/>
        <v>#DIV/0!</v>
      </c>
      <c r="D121" s="9"/>
      <c r="E121" t="s">
        <v>167</v>
      </c>
      <c r="F121">
        <v>11</v>
      </c>
      <c r="G121" t="s">
        <v>150</v>
      </c>
      <c r="H121" t="s">
        <v>171</v>
      </c>
      <c r="I121" t="s">
        <v>169</v>
      </c>
      <c r="J121" t="s">
        <v>170</v>
      </c>
      <c r="K121" t="str">
        <f t="shared" si="20"/>
        <v>zf[11,FeedTray2-1]:=0;</v>
      </c>
    </row>
    <row r="122" spans="1:11" x14ac:dyDescent="0.25">
      <c r="A122" t="s">
        <v>124</v>
      </c>
      <c r="B122">
        <v>0</v>
      </c>
      <c r="C122" t="e">
        <f t="shared" si="19"/>
        <v>#DIV/0!</v>
      </c>
      <c r="D122" s="9"/>
      <c r="E122" t="s">
        <v>167</v>
      </c>
      <c r="F122">
        <v>12</v>
      </c>
      <c r="G122" t="s">
        <v>150</v>
      </c>
      <c r="H122" t="s">
        <v>171</v>
      </c>
      <c r="I122" t="s">
        <v>169</v>
      </c>
      <c r="J122" t="s">
        <v>170</v>
      </c>
      <c r="K122" t="str">
        <f t="shared" si="20"/>
        <v>zf[12,FeedTray2-1]:=0;</v>
      </c>
    </row>
    <row r="123" spans="1:11" x14ac:dyDescent="0.25">
      <c r="A123" t="s">
        <v>125</v>
      </c>
      <c r="B123">
        <v>0</v>
      </c>
      <c r="C123" t="e">
        <f t="shared" si="19"/>
        <v>#DIV/0!</v>
      </c>
      <c r="D123" s="9"/>
      <c r="E123" t="s">
        <v>167</v>
      </c>
      <c r="F123">
        <v>13</v>
      </c>
      <c r="G123" t="s">
        <v>150</v>
      </c>
      <c r="H123" t="s">
        <v>171</v>
      </c>
      <c r="I123" t="s">
        <v>169</v>
      </c>
      <c r="J123" t="s">
        <v>170</v>
      </c>
      <c r="K123" t="str">
        <f t="shared" si="20"/>
        <v>zf[13,FeedTray2-1]:=0;</v>
      </c>
    </row>
    <row r="124" spans="1:11" x14ac:dyDescent="0.25">
      <c r="A124" t="s">
        <v>126</v>
      </c>
      <c r="B124">
        <v>0</v>
      </c>
      <c r="C124" t="e">
        <f t="shared" si="19"/>
        <v>#DIV/0!</v>
      </c>
      <c r="D124" s="9"/>
      <c r="E124" t="s">
        <v>167</v>
      </c>
      <c r="F124">
        <v>14</v>
      </c>
      <c r="G124" t="s">
        <v>150</v>
      </c>
      <c r="H124" t="s">
        <v>171</v>
      </c>
      <c r="I124" t="s">
        <v>169</v>
      </c>
      <c r="J124" t="s">
        <v>170</v>
      </c>
      <c r="K124" t="str">
        <f t="shared" si="20"/>
        <v>zf[14,FeedTray2-1]:=0;</v>
      </c>
    </row>
    <row r="125" spans="1:11" x14ac:dyDescent="0.25">
      <c r="A125" t="s">
        <v>32</v>
      </c>
      <c r="B125">
        <v>0</v>
      </c>
      <c r="C125" t="e">
        <f t="shared" si="19"/>
        <v>#DIV/0!</v>
      </c>
      <c r="D125" s="9"/>
      <c r="E125" t="s">
        <v>167</v>
      </c>
      <c r="F125">
        <v>15</v>
      </c>
      <c r="G125" t="s">
        <v>150</v>
      </c>
      <c r="H125" t="s">
        <v>171</v>
      </c>
      <c r="I125" t="s">
        <v>169</v>
      </c>
      <c r="J125" t="s">
        <v>170</v>
      </c>
      <c r="K125" t="str">
        <f t="shared" si="20"/>
        <v>zf[15,FeedTray2-1]:=0;</v>
      </c>
    </row>
    <row r="126" spans="1:11" x14ac:dyDescent="0.25">
      <c r="A126" t="s">
        <v>36</v>
      </c>
      <c r="B126">
        <v>0</v>
      </c>
      <c r="C126" t="e">
        <f t="shared" si="19"/>
        <v>#DIV/0!</v>
      </c>
      <c r="D126" s="9"/>
      <c r="E126" t="s">
        <v>167</v>
      </c>
      <c r="F126">
        <v>16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si="20"/>
        <v>zf[16,FeedTray2-1]:=0;</v>
      </c>
    </row>
    <row r="127" spans="1:11" x14ac:dyDescent="0.25">
      <c r="A127" t="s">
        <v>99</v>
      </c>
      <c r="B127">
        <v>4.8852649706113702E-3</v>
      </c>
      <c r="C127" t="e">
        <f t="shared" si="19"/>
        <v>#DIV/0!</v>
      </c>
      <c r="D127" s="9"/>
      <c r="E127" t="s">
        <v>167</v>
      </c>
      <c r="F127">
        <v>17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20"/>
        <v>zf[17,FeedTray2-1]:=0.00488526497061137;</v>
      </c>
    </row>
    <row r="128" spans="1:11" x14ac:dyDescent="0.25">
      <c r="A128" t="s">
        <v>100</v>
      </c>
      <c r="B128">
        <v>0</v>
      </c>
      <c r="C128" t="e">
        <f t="shared" si="19"/>
        <v>#DIV/0!</v>
      </c>
      <c r="D128" s="9"/>
      <c r="E128" t="s">
        <v>167</v>
      </c>
      <c r="F128">
        <v>18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20"/>
        <v>zf[18,FeedTray2-1]:=0;</v>
      </c>
    </row>
    <row r="129" spans="1:11" x14ac:dyDescent="0.25">
      <c r="A129" t="s">
        <v>127</v>
      </c>
      <c r="B129">
        <v>0</v>
      </c>
      <c r="C129" t="e">
        <f t="shared" si="19"/>
        <v>#DIV/0!</v>
      </c>
      <c r="D129" s="9"/>
      <c r="E129" t="s">
        <v>167</v>
      </c>
      <c r="F129">
        <v>19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20"/>
        <v>zf[19,FeedTray2-1]:=0;</v>
      </c>
    </row>
    <row r="130" spans="1:11" x14ac:dyDescent="0.25">
      <c r="A130" t="s">
        <v>129</v>
      </c>
      <c r="B130">
        <v>0</v>
      </c>
      <c r="C130" t="e">
        <f t="shared" si="19"/>
        <v>#DIV/0!</v>
      </c>
      <c r="D130" s="9"/>
      <c r="E130" t="s">
        <v>167</v>
      </c>
      <c r="F130">
        <v>20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20"/>
        <v>zf[20,FeedTray2-1]:=0;</v>
      </c>
    </row>
    <row r="131" spans="1:11" x14ac:dyDescent="0.25">
      <c r="A131" t="s">
        <v>130</v>
      </c>
      <c r="B131">
        <v>0</v>
      </c>
      <c r="C131" t="e">
        <f t="shared" si="19"/>
        <v>#DIV/0!</v>
      </c>
      <c r="D131" s="9"/>
      <c r="E131" t="s">
        <v>167</v>
      </c>
      <c r="F131">
        <v>21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20"/>
        <v>zf[21,FeedTray2-1]:=0;</v>
      </c>
    </row>
    <row r="132" spans="1:11" x14ac:dyDescent="0.25">
      <c r="A132" t="s">
        <v>101</v>
      </c>
      <c r="B132">
        <v>0</v>
      </c>
      <c r="C132" t="e">
        <f t="shared" si="19"/>
        <v>#DIV/0!</v>
      </c>
      <c r="D132" s="9"/>
      <c r="E132" t="s">
        <v>167</v>
      </c>
      <c r="F132">
        <v>22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20"/>
        <v>zf[22,FeedTray2-1]:=0;</v>
      </c>
    </row>
    <row r="133" spans="1:11" x14ac:dyDescent="0.25">
      <c r="A133" t="s">
        <v>65</v>
      </c>
      <c r="B133">
        <v>0</v>
      </c>
      <c r="C133" t="e">
        <f t="shared" si="19"/>
        <v>#DIV/0!</v>
      </c>
      <c r="D133" s="9"/>
      <c r="E133" t="s">
        <v>167</v>
      </c>
      <c r="F133">
        <v>23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20"/>
        <v>zf[23,FeedTray2-1]:=0;</v>
      </c>
    </row>
    <row r="134" spans="1:11" x14ac:dyDescent="0.25">
      <c r="A134" t="s">
        <v>70</v>
      </c>
      <c r="B134">
        <v>0</v>
      </c>
      <c r="C134" t="e">
        <f t="shared" si="19"/>
        <v>#DIV/0!</v>
      </c>
      <c r="D134" s="9"/>
      <c r="E134" t="s">
        <v>167</v>
      </c>
      <c r="F134">
        <v>24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20"/>
        <v>zf[24,FeedTray2-1]:=0;</v>
      </c>
    </row>
    <row r="136" spans="1:11" x14ac:dyDescent="0.25">
      <c r="B136" t="s">
        <v>1987</v>
      </c>
      <c r="C136" t="s">
        <v>1935</v>
      </c>
      <c r="E136" t="s">
        <v>1987</v>
      </c>
      <c r="F136" t="s">
        <v>1935</v>
      </c>
    </row>
    <row r="137" spans="1:11" x14ac:dyDescent="0.25">
      <c r="A137" t="s">
        <v>1988</v>
      </c>
      <c r="B137">
        <v>0</v>
      </c>
      <c r="C137">
        <v>0</v>
      </c>
      <c r="D137" t="s">
        <v>108</v>
      </c>
      <c r="E137">
        <f>B141</f>
        <v>0</v>
      </c>
      <c r="F137">
        <f>C141</f>
        <v>0</v>
      </c>
    </row>
    <row r="138" spans="1:11" x14ac:dyDescent="0.25">
      <c r="A138" t="s">
        <v>1989</v>
      </c>
      <c r="B138">
        <v>0</v>
      </c>
      <c r="C138">
        <v>0</v>
      </c>
      <c r="D138" t="s">
        <v>109</v>
      </c>
      <c r="E138">
        <f>B142</f>
        <v>0</v>
      </c>
      <c r="F138">
        <f>C142</f>
        <v>8.2749863351620301E-4</v>
      </c>
    </row>
    <row r="139" spans="1:11" x14ac:dyDescent="0.25">
      <c r="A139" t="s">
        <v>1990</v>
      </c>
      <c r="B139">
        <v>0</v>
      </c>
      <c r="C139">
        <v>0</v>
      </c>
      <c r="D139" t="s">
        <v>110</v>
      </c>
      <c r="E139">
        <f t="shared" ref="E139:F141" si="21">B144</f>
        <v>0</v>
      </c>
      <c r="F139">
        <f t="shared" si="21"/>
        <v>2.3790585713590801E-3</v>
      </c>
    </row>
    <row r="140" spans="1:11" x14ac:dyDescent="0.25">
      <c r="A140" t="s">
        <v>1991</v>
      </c>
      <c r="B140" s="10">
        <v>2.95247708236639E-2</v>
      </c>
      <c r="C140" s="10">
        <v>5.79086443102797E-3</v>
      </c>
      <c r="D140" t="s">
        <v>112</v>
      </c>
      <c r="E140">
        <f t="shared" si="21"/>
        <v>0.60845541702137096</v>
      </c>
      <c r="F140">
        <f t="shared" si="21"/>
        <v>0.95345930688148695</v>
      </c>
    </row>
    <row r="141" spans="1:11" x14ac:dyDescent="0.25">
      <c r="A141" t="s">
        <v>1992</v>
      </c>
      <c r="B141">
        <v>0</v>
      </c>
      <c r="C141">
        <v>0</v>
      </c>
      <c r="D141" t="s">
        <v>96</v>
      </c>
      <c r="E141">
        <f t="shared" si="21"/>
        <v>0.162170426974245</v>
      </c>
      <c r="F141">
        <f t="shared" si="21"/>
        <v>3.7543271482609601E-2</v>
      </c>
    </row>
    <row r="142" spans="1:11" x14ac:dyDescent="0.25">
      <c r="A142" t="s">
        <v>1993</v>
      </c>
      <c r="B142">
        <v>0</v>
      </c>
      <c r="C142" s="10">
        <v>8.2749863351620301E-4</v>
      </c>
      <c r="D142" t="s">
        <v>115</v>
      </c>
      <c r="E142" s="10">
        <f t="shared" ref="E142:F147" si="22">B150</f>
        <v>5.9210317186749101E-2</v>
      </c>
      <c r="F142" s="10">
        <f t="shared" si="22"/>
        <v>0</v>
      </c>
    </row>
    <row r="143" spans="1:11" x14ac:dyDescent="0.25">
      <c r="A143" t="s">
        <v>1994</v>
      </c>
      <c r="B143">
        <v>0</v>
      </c>
      <c r="C143">
        <v>0</v>
      </c>
      <c r="D143" t="s">
        <v>116</v>
      </c>
      <c r="E143" s="10">
        <f t="shared" si="22"/>
        <v>3.1310686051787398E-2</v>
      </c>
      <c r="F143" s="10">
        <f t="shared" si="22"/>
        <v>0</v>
      </c>
    </row>
    <row r="144" spans="1:11" x14ac:dyDescent="0.25">
      <c r="A144" t="s">
        <v>1995</v>
      </c>
      <c r="B144">
        <v>0</v>
      </c>
      <c r="C144" s="10">
        <v>2.3790585713590801E-3</v>
      </c>
      <c r="D144" t="s">
        <v>117</v>
      </c>
      <c r="E144">
        <f t="shared" si="22"/>
        <v>2.6412259430701E-2</v>
      </c>
      <c r="F144">
        <f t="shared" si="22"/>
        <v>0</v>
      </c>
    </row>
    <row r="145" spans="1:6" x14ac:dyDescent="0.25">
      <c r="A145" t="s">
        <v>1996</v>
      </c>
      <c r="B145">
        <v>0.60845541702137096</v>
      </c>
      <c r="C145">
        <v>0.95345930688148695</v>
      </c>
      <c r="D145" t="s">
        <v>119</v>
      </c>
      <c r="E145" s="10">
        <f t="shared" si="22"/>
        <v>6.9756488019270804E-3</v>
      </c>
      <c r="F145" s="10">
        <f t="shared" si="22"/>
        <v>0</v>
      </c>
    </row>
    <row r="146" spans="1:6" x14ac:dyDescent="0.25">
      <c r="A146" t="s">
        <v>1997</v>
      </c>
      <c r="B146">
        <v>0.162170426974245</v>
      </c>
      <c r="C146" s="10">
        <v>3.7543271482609601E-2</v>
      </c>
      <c r="D146" t="s">
        <v>120</v>
      </c>
      <c r="E146" s="10">
        <f t="shared" si="22"/>
        <v>5.6773849389016497E-3</v>
      </c>
      <c r="F146" s="10">
        <f t="shared" si="22"/>
        <v>0</v>
      </c>
    </row>
    <row r="147" spans="1:6" x14ac:dyDescent="0.25">
      <c r="A147" t="s">
        <v>1998</v>
      </c>
      <c r="B147">
        <v>0</v>
      </c>
      <c r="C147">
        <v>0</v>
      </c>
      <c r="D147" t="s">
        <v>121</v>
      </c>
      <c r="E147" s="10">
        <f t="shared" si="22"/>
        <v>4.9096900975235903E-3</v>
      </c>
      <c r="F147" s="10">
        <f t="shared" si="22"/>
        <v>0</v>
      </c>
    </row>
    <row r="148" spans="1:6" x14ac:dyDescent="0.25">
      <c r="A148" t="s">
        <v>1999</v>
      </c>
      <c r="B148" s="10">
        <v>2.40253828630273E-2</v>
      </c>
      <c r="C148">
        <v>0</v>
      </c>
      <c r="D148" t="s">
        <v>97</v>
      </c>
      <c r="E148" s="10">
        <f>B139</f>
        <v>0</v>
      </c>
      <c r="F148" s="10">
        <f>C139</f>
        <v>0</v>
      </c>
    </row>
    <row r="149" spans="1:6" x14ac:dyDescent="0.25">
      <c r="A149" t="s">
        <v>2000</v>
      </c>
      <c r="B149">
        <v>0</v>
      </c>
      <c r="C149">
        <v>0</v>
      </c>
      <c r="D149" t="s">
        <v>122</v>
      </c>
      <c r="E149" s="10">
        <f t="shared" ref="E149:F155" si="23">B156</f>
        <v>6.2592459849861804E-3</v>
      </c>
      <c r="F149" s="10">
        <f t="shared" si="23"/>
        <v>0</v>
      </c>
    </row>
    <row r="150" spans="1:6" x14ac:dyDescent="0.25">
      <c r="A150" t="s">
        <v>2001</v>
      </c>
      <c r="B150" s="10">
        <v>5.9210317186749101E-2</v>
      </c>
      <c r="C150">
        <v>0</v>
      </c>
      <c r="D150" t="s">
        <v>123</v>
      </c>
      <c r="E150" s="10">
        <f t="shared" si="23"/>
        <v>3.8317776651772501E-4</v>
      </c>
      <c r="F150" s="10">
        <f t="shared" si="23"/>
        <v>0</v>
      </c>
    </row>
    <row r="151" spans="1:6" x14ac:dyDescent="0.25">
      <c r="A151" t="s">
        <v>2002</v>
      </c>
      <c r="B151" s="10">
        <v>3.1310686051787398E-2</v>
      </c>
      <c r="C151">
        <v>0</v>
      </c>
      <c r="D151" t="s">
        <v>124</v>
      </c>
      <c r="E151" s="10">
        <f t="shared" si="23"/>
        <v>3.7101339297747902E-4</v>
      </c>
      <c r="F151" s="10">
        <f t="shared" si="23"/>
        <v>0</v>
      </c>
    </row>
    <row r="152" spans="1:6" x14ac:dyDescent="0.25">
      <c r="A152" t="s">
        <v>2003</v>
      </c>
      <c r="B152">
        <v>2.6412259430701E-2</v>
      </c>
      <c r="C152">
        <v>0</v>
      </c>
      <c r="D152" t="s">
        <v>125</v>
      </c>
      <c r="E152" s="10">
        <f t="shared" si="23"/>
        <v>3.15597913516362E-3</v>
      </c>
      <c r="F152" s="10">
        <f t="shared" si="23"/>
        <v>0</v>
      </c>
    </row>
    <row r="153" spans="1:6" x14ac:dyDescent="0.25">
      <c r="A153" t="s">
        <v>2004</v>
      </c>
      <c r="B153" s="10">
        <v>6.9756488019270804E-3</v>
      </c>
      <c r="C153">
        <v>0</v>
      </c>
      <c r="D153" t="s">
        <v>126</v>
      </c>
      <c r="E153" s="10">
        <f t="shared" si="23"/>
        <v>2.6220982964528602E-4</v>
      </c>
      <c r="F153" s="10">
        <f t="shared" si="23"/>
        <v>0</v>
      </c>
    </row>
    <row r="154" spans="1:6" x14ac:dyDescent="0.25">
      <c r="A154" t="s">
        <v>2005</v>
      </c>
      <c r="B154" s="10">
        <v>5.6773849389016497E-3</v>
      </c>
      <c r="C154">
        <v>0</v>
      </c>
      <c r="D154" t="s">
        <v>30</v>
      </c>
      <c r="E154" s="10">
        <f t="shared" si="23"/>
        <v>0</v>
      </c>
      <c r="F154" s="10">
        <f t="shared" si="23"/>
        <v>0</v>
      </c>
    </row>
    <row r="155" spans="1:6" x14ac:dyDescent="0.25">
      <c r="A155" t="s">
        <v>2006</v>
      </c>
      <c r="B155" s="10">
        <v>4.9096900975235903E-3</v>
      </c>
      <c r="C155">
        <v>0</v>
      </c>
      <c r="D155" t="s">
        <v>32</v>
      </c>
      <c r="E155" s="10">
        <f t="shared" si="23"/>
        <v>4.4425522326541596E-3</v>
      </c>
      <c r="F155" s="10">
        <f t="shared" si="23"/>
        <v>0</v>
      </c>
    </row>
    <row r="156" spans="1:6" x14ac:dyDescent="0.25">
      <c r="A156" t="s">
        <v>2007</v>
      </c>
      <c r="B156" s="10">
        <v>6.2592459849861804E-3</v>
      </c>
      <c r="C156">
        <v>0</v>
      </c>
      <c r="D156" t="s">
        <v>98</v>
      </c>
      <c r="E156" s="10">
        <f>B147</f>
        <v>0</v>
      </c>
      <c r="F156" s="10">
        <f>C147</f>
        <v>0</v>
      </c>
    </row>
    <row r="157" spans="1:6" x14ac:dyDescent="0.25">
      <c r="A157" t="s">
        <v>2008</v>
      </c>
      <c r="B157" s="10">
        <v>3.8317776651772501E-4</v>
      </c>
      <c r="C157">
        <v>0</v>
      </c>
      <c r="D157" t="s">
        <v>36</v>
      </c>
      <c r="E157" s="10">
        <f>B163</f>
        <v>5.9862553352849797E-3</v>
      </c>
      <c r="F157" s="10">
        <f>C163</f>
        <v>0</v>
      </c>
    </row>
    <row r="158" spans="1:6" x14ac:dyDescent="0.25">
      <c r="A158" t="s">
        <v>2009</v>
      </c>
      <c r="B158" s="10">
        <v>3.7101339297747902E-4</v>
      </c>
      <c r="C158">
        <v>0</v>
      </c>
      <c r="D158" t="s">
        <v>99</v>
      </c>
      <c r="E158" s="10">
        <f>B140</f>
        <v>2.95247708236639E-2</v>
      </c>
      <c r="F158" s="10">
        <f>C140</f>
        <v>5.79086443102797E-3</v>
      </c>
    </row>
    <row r="159" spans="1:6" x14ac:dyDescent="0.25">
      <c r="A159" t="s">
        <v>2010</v>
      </c>
      <c r="B159" s="10">
        <v>3.15597913516362E-3</v>
      </c>
      <c r="C159">
        <v>0</v>
      </c>
      <c r="D159" t="s">
        <v>100</v>
      </c>
      <c r="E159" s="10">
        <f>B148</f>
        <v>2.40253828630273E-2</v>
      </c>
      <c r="F159" s="10">
        <f>C148</f>
        <v>0</v>
      </c>
    </row>
    <row r="160" spans="1:6" x14ac:dyDescent="0.25">
      <c r="A160" t="s">
        <v>2011</v>
      </c>
      <c r="B160" s="10">
        <v>2.6220982964528602E-4</v>
      </c>
      <c r="C160">
        <v>0</v>
      </c>
      <c r="D160" t="s">
        <v>127</v>
      </c>
      <c r="E160" s="10">
        <f t="shared" ref="E160:F166" si="24">B164</f>
        <v>1.03363822712661E-2</v>
      </c>
      <c r="F160" s="10">
        <f t="shared" si="24"/>
        <v>0</v>
      </c>
    </row>
    <row r="161" spans="1:8" x14ac:dyDescent="0.25">
      <c r="A161" t="s">
        <v>2012</v>
      </c>
      <c r="B161">
        <v>0</v>
      </c>
      <c r="C161">
        <v>0</v>
      </c>
      <c r="D161" t="s">
        <v>128</v>
      </c>
      <c r="E161">
        <f t="shared" si="24"/>
        <v>0</v>
      </c>
      <c r="F161">
        <f t="shared" si="24"/>
        <v>0</v>
      </c>
    </row>
    <row r="162" spans="1:8" x14ac:dyDescent="0.25">
      <c r="A162" t="s">
        <v>2013</v>
      </c>
      <c r="B162" s="10">
        <v>4.4425522326541596E-3</v>
      </c>
      <c r="C162">
        <v>0</v>
      </c>
      <c r="D162" t="s">
        <v>129</v>
      </c>
      <c r="E162" s="10">
        <f t="shared" si="24"/>
        <v>2.4029692097865202E-3</v>
      </c>
      <c r="F162" s="10">
        <f t="shared" si="24"/>
        <v>0</v>
      </c>
    </row>
    <row r="163" spans="1:8" x14ac:dyDescent="0.25">
      <c r="A163" t="s">
        <v>2014</v>
      </c>
      <c r="B163" s="10">
        <v>5.9862553352849797E-3</v>
      </c>
      <c r="C163">
        <v>0</v>
      </c>
      <c r="D163" t="s">
        <v>130</v>
      </c>
      <c r="E163" s="10">
        <f t="shared" si="24"/>
        <v>1.12840542356227E-3</v>
      </c>
      <c r="F163" s="10">
        <f t="shared" si="24"/>
        <v>0</v>
      </c>
    </row>
    <row r="164" spans="1:8" x14ac:dyDescent="0.25">
      <c r="A164" t="s">
        <v>2015</v>
      </c>
      <c r="B164" s="10">
        <v>1.03363822712661E-2</v>
      </c>
      <c r="C164">
        <v>0</v>
      </c>
      <c r="D164" t="s">
        <v>101</v>
      </c>
      <c r="E164" s="10">
        <f t="shared" si="24"/>
        <v>2.2620635649920999E-4</v>
      </c>
      <c r="F164" s="10">
        <f t="shared" si="24"/>
        <v>0</v>
      </c>
    </row>
    <row r="165" spans="1:8" x14ac:dyDescent="0.25">
      <c r="A165" t="s">
        <v>2016</v>
      </c>
      <c r="B165">
        <v>0</v>
      </c>
      <c r="C165">
        <v>0</v>
      </c>
      <c r="D165" t="s">
        <v>65</v>
      </c>
      <c r="E165" s="10">
        <f t="shared" si="24"/>
        <v>1.6562533039808001E-3</v>
      </c>
      <c r="F165" s="10">
        <f t="shared" si="24"/>
        <v>0</v>
      </c>
    </row>
    <row r="166" spans="1:8" x14ac:dyDescent="0.25">
      <c r="A166" t="s">
        <v>2017</v>
      </c>
      <c r="B166" s="10">
        <v>2.4029692097865202E-3</v>
      </c>
      <c r="C166">
        <v>0</v>
      </c>
      <c r="D166" t="s">
        <v>70</v>
      </c>
      <c r="E166" s="10">
        <f t="shared" si="24"/>
        <v>4.7173655677782197E-3</v>
      </c>
      <c r="F166" s="10">
        <f t="shared" si="24"/>
        <v>0</v>
      </c>
    </row>
    <row r="167" spans="1:8" x14ac:dyDescent="0.25">
      <c r="A167" t="s">
        <v>2018</v>
      </c>
      <c r="B167" s="10">
        <v>1.12840542356227E-3</v>
      </c>
      <c r="C167">
        <v>0</v>
      </c>
      <c r="D167" t="s">
        <v>102</v>
      </c>
      <c r="E167" s="10">
        <f>B138</f>
        <v>0</v>
      </c>
      <c r="F167" s="10">
        <f>C138</f>
        <v>0</v>
      </c>
    </row>
    <row r="168" spans="1:8" x14ac:dyDescent="0.25">
      <c r="A168" t="s">
        <v>2019</v>
      </c>
      <c r="B168" s="10">
        <v>2.2620635649920999E-4</v>
      </c>
      <c r="C168">
        <v>0</v>
      </c>
    </row>
    <row r="169" spans="1:8" x14ac:dyDescent="0.25">
      <c r="A169" t="s">
        <v>2020</v>
      </c>
      <c r="B169" s="10">
        <v>1.6562533039808001E-3</v>
      </c>
      <c r="C169">
        <v>0</v>
      </c>
    </row>
    <row r="170" spans="1:8" x14ac:dyDescent="0.25">
      <c r="A170" t="s">
        <v>2021</v>
      </c>
      <c r="B170" s="10">
        <v>4.7173655677782197E-3</v>
      </c>
      <c r="C170">
        <v>0</v>
      </c>
    </row>
    <row r="172" spans="1:8" x14ac:dyDescent="0.25">
      <c r="A172" t="s">
        <v>167</v>
      </c>
      <c r="B172">
        <v>0</v>
      </c>
      <c r="C172" t="s">
        <v>150</v>
      </c>
      <c r="D172" t="s">
        <v>168</v>
      </c>
      <c r="E172" t="s">
        <v>169</v>
      </c>
      <c r="F172" t="s">
        <v>170</v>
      </c>
      <c r="G172" t="str">
        <f>CONCATENATE(A172,B172,C172,D172,E172,E137,F172)</f>
        <v>zf[0,FeedTray1-1]:=0;</v>
      </c>
      <c r="H172" t="str">
        <f>CONCATENATE(A172,B172,C172,D198,E172,F137,F172)</f>
        <v>zf[0,FeedTray2-1]:=0;</v>
      </c>
    </row>
    <row r="173" spans="1:8" x14ac:dyDescent="0.25">
      <c r="A173" t="s">
        <v>167</v>
      </c>
      <c r="B173">
        <v>1</v>
      </c>
      <c r="C173" t="s">
        <v>150</v>
      </c>
      <c r="D173" t="s">
        <v>168</v>
      </c>
      <c r="E173" t="s">
        <v>169</v>
      </c>
      <c r="F173" t="s">
        <v>170</v>
      </c>
      <c r="G173" t="str">
        <f t="shared" ref="G173:G196" si="25">CONCATENATE(A173,B173,C173,D173,E173,E138,F173)</f>
        <v>zf[1,FeedTray1-1]:=0;</v>
      </c>
      <c r="H173" t="str">
        <f t="shared" ref="H173:H196" si="26">CONCATENATE(A173,B173,C173,D199,E173,F138,F173)</f>
        <v>zf[1,FeedTray2-1]:=0.000827498633516203;</v>
      </c>
    </row>
    <row r="174" spans="1:8" x14ac:dyDescent="0.25">
      <c r="A174" t="s">
        <v>167</v>
      </c>
      <c r="B174">
        <v>2</v>
      </c>
      <c r="C174" t="s">
        <v>150</v>
      </c>
      <c r="D174" t="s">
        <v>168</v>
      </c>
      <c r="E174" t="s">
        <v>169</v>
      </c>
      <c r="F174" t="s">
        <v>170</v>
      </c>
      <c r="G174" t="str">
        <f t="shared" si="25"/>
        <v>zf[2,FeedTray1-1]:=0;</v>
      </c>
      <c r="H174" t="str">
        <f t="shared" si="26"/>
        <v>zf[2,FeedTray2-1]:=0.00237905857135908;</v>
      </c>
    </row>
    <row r="175" spans="1:8" x14ac:dyDescent="0.25">
      <c r="A175" t="s">
        <v>167</v>
      </c>
      <c r="B175">
        <v>3</v>
      </c>
      <c r="C175" t="s">
        <v>150</v>
      </c>
      <c r="D175" t="s">
        <v>168</v>
      </c>
      <c r="E175" t="s">
        <v>169</v>
      </c>
      <c r="F175" t="s">
        <v>170</v>
      </c>
      <c r="G175" t="str">
        <f t="shared" si="25"/>
        <v>zf[3,FeedTray1-1]:=0.608455417021371;</v>
      </c>
      <c r="H175" t="str">
        <f t="shared" si="26"/>
        <v>zf[3,FeedTray2-1]:=0.953459306881487;</v>
      </c>
    </row>
    <row r="176" spans="1:8" x14ac:dyDescent="0.25">
      <c r="A176" t="s">
        <v>167</v>
      </c>
      <c r="B176">
        <v>4</v>
      </c>
      <c r="C176" t="s">
        <v>150</v>
      </c>
      <c r="D176" t="s">
        <v>168</v>
      </c>
      <c r="E176" t="s">
        <v>169</v>
      </c>
      <c r="F176" t="s">
        <v>170</v>
      </c>
      <c r="G176" t="str">
        <f t="shared" si="25"/>
        <v>zf[4,FeedTray1-1]:=0.162170426974245;</v>
      </c>
      <c r="H176" t="str">
        <f t="shared" si="26"/>
        <v>zf[4,FeedTray2-1]:=0.0375432714826096;</v>
      </c>
    </row>
    <row r="177" spans="1:8" x14ac:dyDescent="0.25">
      <c r="A177" t="s">
        <v>167</v>
      </c>
      <c r="B177">
        <v>5</v>
      </c>
      <c r="C177" t="s">
        <v>150</v>
      </c>
      <c r="D177" t="s">
        <v>168</v>
      </c>
      <c r="E177" t="s">
        <v>169</v>
      </c>
      <c r="F177" t="s">
        <v>170</v>
      </c>
      <c r="G177" t="str">
        <f t="shared" si="25"/>
        <v>zf[5,FeedTray1-1]:=0.0592103171867491;</v>
      </c>
      <c r="H177" t="str">
        <f t="shared" si="26"/>
        <v>zf[5,FeedTray2-1]:=0;</v>
      </c>
    </row>
    <row r="178" spans="1:8" x14ac:dyDescent="0.25">
      <c r="A178" t="s">
        <v>167</v>
      </c>
      <c r="B178">
        <v>6</v>
      </c>
      <c r="C178" t="s">
        <v>150</v>
      </c>
      <c r="D178" t="s">
        <v>168</v>
      </c>
      <c r="E178" t="s">
        <v>169</v>
      </c>
      <c r="F178" t="s">
        <v>170</v>
      </c>
      <c r="G178" t="str">
        <f t="shared" si="25"/>
        <v>zf[6,FeedTray1-1]:=0.0313106860517874;</v>
      </c>
      <c r="H178" t="str">
        <f t="shared" si="26"/>
        <v>zf[6,FeedTray2-1]:=0;</v>
      </c>
    </row>
    <row r="179" spans="1:8" x14ac:dyDescent="0.25">
      <c r="A179" t="s">
        <v>167</v>
      </c>
      <c r="B179">
        <v>7</v>
      </c>
      <c r="C179" t="s">
        <v>150</v>
      </c>
      <c r="D179" t="s">
        <v>168</v>
      </c>
      <c r="E179" t="s">
        <v>169</v>
      </c>
      <c r="F179" t="s">
        <v>170</v>
      </c>
      <c r="G179" t="str">
        <f t="shared" si="25"/>
        <v>zf[7,FeedTray1-1]:=0.026412259430701;</v>
      </c>
      <c r="H179" t="str">
        <f t="shared" si="26"/>
        <v>zf[7,FeedTray2-1]:=0;</v>
      </c>
    </row>
    <row r="180" spans="1:8" x14ac:dyDescent="0.25">
      <c r="A180" t="s">
        <v>167</v>
      </c>
      <c r="B180">
        <v>8</v>
      </c>
      <c r="C180" t="s">
        <v>150</v>
      </c>
      <c r="D180" t="s">
        <v>168</v>
      </c>
      <c r="E180" t="s">
        <v>169</v>
      </c>
      <c r="F180" t="s">
        <v>170</v>
      </c>
      <c r="G180" t="str">
        <f t="shared" si="25"/>
        <v>zf[8,FeedTray1-1]:=0.00697564880192708;</v>
      </c>
      <c r="H180" t="str">
        <f t="shared" si="26"/>
        <v>zf[8,FeedTray2-1]:=0;</v>
      </c>
    </row>
    <row r="181" spans="1:8" x14ac:dyDescent="0.25">
      <c r="A181" t="s">
        <v>167</v>
      </c>
      <c r="B181">
        <v>9</v>
      </c>
      <c r="C181" t="s">
        <v>150</v>
      </c>
      <c r="D181" t="s">
        <v>168</v>
      </c>
      <c r="E181" t="s">
        <v>169</v>
      </c>
      <c r="F181" t="s">
        <v>170</v>
      </c>
      <c r="G181" t="str">
        <f t="shared" si="25"/>
        <v>zf[9,FeedTray1-1]:=0.00567738493890165;</v>
      </c>
      <c r="H181" t="str">
        <f t="shared" si="26"/>
        <v>zf[9,FeedTray2-1]:=0;</v>
      </c>
    </row>
    <row r="182" spans="1:8" x14ac:dyDescent="0.25">
      <c r="A182" t="s">
        <v>167</v>
      </c>
      <c r="B182">
        <v>10</v>
      </c>
      <c r="C182" t="s">
        <v>150</v>
      </c>
      <c r="D182" t="s">
        <v>168</v>
      </c>
      <c r="E182" t="s">
        <v>169</v>
      </c>
      <c r="F182" t="s">
        <v>170</v>
      </c>
      <c r="G182" t="str">
        <f t="shared" si="25"/>
        <v>zf[10,FeedTray1-1]:=0.00490969009752359;</v>
      </c>
      <c r="H182" t="str">
        <f t="shared" si="26"/>
        <v>zf[10,FeedTray2-1]:=0;</v>
      </c>
    </row>
    <row r="183" spans="1:8" x14ac:dyDescent="0.25">
      <c r="A183" t="s">
        <v>167</v>
      </c>
      <c r="B183">
        <v>11</v>
      </c>
      <c r="C183" t="s">
        <v>150</v>
      </c>
      <c r="D183" t="s">
        <v>168</v>
      </c>
      <c r="E183" t="s">
        <v>169</v>
      </c>
      <c r="F183" t="s">
        <v>170</v>
      </c>
      <c r="G183" t="str">
        <f t="shared" si="25"/>
        <v>zf[11,FeedTray1-1]:=0;</v>
      </c>
      <c r="H183" t="str">
        <f t="shared" si="26"/>
        <v>zf[11,FeedTray2-1]:=0;</v>
      </c>
    </row>
    <row r="184" spans="1:8" x14ac:dyDescent="0.25">
      <c r="A184" t="s">
        <v>167</v>
      </c>
      <c r="B184">
        <v>12</v>
      </c>
      <c r="C184" t="s">
        <v>150</v>
      </c>
      <c r="D184" t="s">
        <v>168</v>
      </c>
      <c r="E184" t="s">
        <v>169</v>
      </c>
      <c r="F184" t="s">
        <v>170</v>
      </c>
      <c r="G184" t="str">
        <f t="shared" si="25"/>
        <v>zf[12,FeedTray1-1]:=0.00625924598498618;</v>
      </c>
      <c r="H184" t="str">
        <f t="shared" si="26"/>
        <v>zf[12,FeedTray2-1]:=0;</v>
      </c>
    </row>
    <row r="185" spans="1:8" x14ac:dyDescent="0.25">
      <c r="A185" t="s">
        <v>167</v>
      </c>
      <c r="B185">
        <v>13</v>
      </c>
      <c r="C185" t="s">
        <v>150</v>
      </c>
      <c r="D185" t="s">
        <v>168</v>
      </c>
      <c r="E185" t="s">
        <v>169</v>
      </c>
      <c r="F185" t="s">
        <v>170</v>
      </c>
      <c r="G185" t="str">
        <f t="shared" si="25"/>
        <v>zf[13,FeedTray1-1]:=0.000383177766517725;</v>
      </c>
      <c r="H185" t="str">
        <f t="shared" si="26"/>
        <v>zf[13,FeedTray2-1]:=0;</v>
      </c>
    </row>
    <row r="186" spans="1:8" x14ac:dyDescent="0.25">
      <c r="A186" t="s">
        <v>167</v>
      </c>
      <c r="B186">
        <v>14</v>
      </c>
      <c r="C186" t="s">
        <v>150</v>
      </c>
      <c r="D186" t="s">
        <v>168</v>
      </c>
      <c r="E186" t="s">
        <v>169</v>
      </c>
      <c r="F186" t="s">
        <v>170</v>
      </c>
      <c r="G186" t="str">
        <f t="shared" si="25"/>
        <v>zf[14,FeedTray1-1]:=0.000371013392977479;</v>
      </c>
      <c r="H186" t="str">
        <f t="shared" si="26"/>
        <v>zf[14,FeedTray2-1]:=0;</v>
      </c>
    </row>
    <row r="187" spans="1:8" x14ac:dyDescent="0.25">
      <c r="A187" t="s">
        <v>167</v>
      </c>
      <c r="B187">
        <v>15</v>
      </c>
      <c r="C187" t="s">
        <v>150</v>
      </c>
      <c r="D187" t="s">
        <v>168</v>
      </c>
      <c r="E187" t="s">
        <v>169</v>
      </c>
      <c r="F187" t="s">
        <v>170</v>
      </c>
      <c r="G187" t="str">
        <f t="shared" si="25"/>
        <v>zf[15,FeedTray1-1]:=0.00315597913516362;</v>
      </c>
      <c r="H187" t="str">
        <f t="shared" si="26"/>
        <v>zf[15,FeedTray2-1]:=0;</v>
      </c>
    </row>
    <row r="188" spans="1:8" x14ac:dyDescent="0.25">
      <c r="A188" t="s">
        <v>167</v>
      </c>
      <c r="B188">
        <v>16</v>
      </c>
      <c r="C188" t="s">
        <v>150</v>
      </c>
      <c r="D188" t="s">
        <v>168</v>
      </c>
      <c r="E188" t="s">
        <v>169</v>
      </c>
      <c r="F188" t="s">
        <v>170</v>
      </c>
      <c r="G188" t="str">
        <f t="shared" si="25"/>
        <v>zf[16,FeedTray1-1]:=0.000262209829645286;</v>
      </c>
      <c r="H188" t="str">
        <f t="shared" si="26"/>
        <v>zf[16,FeedTray2-1]:=0;</v>
      </c>
    </row>
    <row r="189" spans="1:8" x14ac:dyDescent="0.25">
      <c r="A189" t="s">
        <v>167</v>
      </c>
      <c r="B189">
        <v>17</v>
      </c>
      <c r="C189" t="s">
        <v>150</v>
      </c>
      <c r="D189" t="s">
        <v>168</v>
      </c>
      <c r="E189" t="s">
        <v>169</v>
      </c>
      <c r="F189" t="s">
        <v>170</v>
      </c>
      <c r="G189" t="str">
        <f t="shared" si="25"/>
        <v>zf[17,FeedTray1-1]:=0;</v>
      </c>
      <c r="H189" t="str">
        <f t="shared" si="26"/>
        <v>zf[17,FeedTray2-1]:=0;</v>
      </c>
    </row>
    <row r="190" spans="1:8" x14ac:dyDescent="0.25">
      <c r="A190" t="s">
        <v>167</v>
      </c>
      <c r="B190">
        <v>18</v>
      </c>
      <c r="C190" t="s">
        <v>150</v>
      </c>
      <c r="D190" t="s">
        <v>168</v>
      </c>
      <c r="E190" t="s">
        <v>169</v>
      </c>
      <c r="F190" t="s">
        <v>170</v>
      </c>
      <c r="G190" t="str">
        <f t="shared" si="25"/>
        <v>zf[18,FeedTray1-1]:=0.00444255223265416;</v>
      </c>
      <c r="H190" t="str">
        <f t="shared" si="26"/>
        <v>zf[18,FeedTray2-1]:=0;</v>
      </c>
    </row>
    <row r="191" spans="1:8" x14ac:dyDescent="0.25">
      <c r="A191" t="s">
        <v>167</v>
      </c>
      <c r="B191">
        <v>19</v>
      </c>
      <c r="C191" t="s">
        <v>150</v>
      </c>
      <c r="D191" t="s">
        <v>168</v>
      </c>
      <c r="E191" t="s">
        <v>169</v>
      </c>
      <c r="F191" t="s">
        <v>170</v>
      </c>
      <c r="G191" t="str">
        <f t="shared" si="25"/>
        <v>zf[19,FeedTray1-1]:=0;</v>
      </c>
      <c r="H191" t="str">
        <f t="shared" si="26"/>
        <v>zf[19,FeedTray2-1]:=0;</v>
      </c>
    </row>
    <row r="192" spans="1:8" x14ac:dyDescent="0.25">
      <c r="A192" t="s">
        <v>167</v>
      </c>
      <c r="B192">
        <v>20</v>
      </c>
      <c r="C192" t="s">
        <v>150</v>
      </c>
      <c r="D192" t="s">
        <v>168</v>
      </c>
      <c r="E192" t="s">
        <v>169</v>
      </c>
      <c r="F192" t="s">
        <v>170</v>
      </c>
      <c r="G192" t="str">
        <f t="shared" si="25"/>
        <v>zf[20,FeedTray1-1]:=0.00598625533528498;</v>
      </c>
      <c r="H192" t="str">
        <f t="shared" si="26"/>
        <v>zf[20,FeedTray2-1]:=0;</v>
      </c>
    </row>
    <row r="193" spans="1:8" x14ac:dyDescent="0.25">
      <c r="A193" t="s">
        <v>167</v>
      </c>
      <c r="B193">
        <v>21</v>
      </c>
      <c r="C193" t="s">
        <v>150</v>
      </c>
      <c r="D193" t="s">
        <v>168</v>
      </c>
      <c r="E193" t="s">
        <v>169</v>
      </c>
      <c r="F193" t="s">
        <v>170</v>
      </c>
      <c r="G193" t="str">
        <f t="shared" si="25"/>
        <v>zf[21,FeedTray1-1]:=0.0295247708236639;</v>
      </c>
      <c r="H193" t="str">
        <f t="shared" si="26"/>
        <v>zf[21,FeedTray2-1]:=0.00579086443102797;</v>
      </c>
    </row>
    <row r="194" spans="1:8" x14ac:dyDescent="0.25">
      <c r="A194" t="s">
        <v>167</v>
      </c>
      <c r="B194">
        <v>22</v>
      </c>
      <c r="C194" t="s">
        <v>150</v>
      </c>
      <c r="D194" t="s">
        <v>168</v>
      </c>
      <c r="E194" t="s">
        <v>169</v>
      </c>
      <c r="F194" t="s">
        <v>170</v>
      </c>
      <c r="G194" t="str">
        <f t="shared" si="25"/>
        <v>zf[22,FeedTray1-1]:=0.0240253828630273;</v>
      </c>
      <c r="H194" t="str">
        <f t="shared" si="26"/>
        <v>zf[22,FeedTray2-1]:=0;</v>
      </c>
    </row>
    <row r="195" spans="1:8" x14ac:dyDescent="0.25">
      <c r="A195" t="s">
        <v>167</v>
      </c>
      <c r="B195">
        <v>23</v>
      </c>
      <c r="C195" t="s">
        <v>150</v>
      </c>
      <c r="D195" t="s">
        <v>168</v>
      </c>
      <c r="E195" t="s">
        <v>169</v>
      </c>
      <c r="F195" t="s">
        <v>170</v>
      </c>
      <c r="G195" t="str">
        <f t="shared" si="25"/>
        <v>zf[23,FeedTray1-1]:=0.0103363822712661;</v>
      </c>
      <c r="H195" t="str">
        <f t="shared" si="26"/>
        <v>zf[23,FeedTray2-1]:=0;</v>
      </c>
    </row>
    <row r="196" spans="1:8" x14ac:dyDescent="0.25">
      <c r="A196" t="s">
        <v>167</v>
      </c>
      <c r="B196">
        <v>24</v>
      </c>
      <c r="C196" t="s">
        <v>150</v>
      </c>
      <c r="D196" t="s">
        <v>168</v>
      </c>
      <c r="E196" t="s">
        <v>169</v>
      </c>
      <c r="F196" t="s">
        <v>170</v>
      </c>
      <c r="G196" t="str">
        <f t="shared" si="25"/>
        <v>zf[24,FeedTray1-1]:=0;</v>
      </c>
      <c r="H196" t="str">
        <f t="shared" si="26"/>
        <v>zf[24,FeedTray2-1]:=0;</v>
      </c>
    </row>
    <row r="198" spans="1:8" x14ac:dyDescent="0.25">
      <c r="D198" t="s">
        <v>171</v>
      </c>
    </row>
    <row r="199" spans="1:8" x14ac:dyDescent="0.25">
      <c r="D199" t="s">
        <v>171</v>
      </c>
    </row>
    <row r="200" spans="1:8" x14ac:dyDescent="0.25">
      <c r="D200" t="s">
        <v>171</v>
      </c>
    </row>
    <row r="201" spans="1:8" x14ac:dyDescent="0.25">
      <c r="D201" t="s">
        <v>171</v>
      </c>
    </row>
    <row r="202" spans="1:8" x14ac:dyDescent="0.25">
      <c r="D202" t="s">
        <v>171</v>
      </c>
    </row>
    <row r="203" spans="1:8" x14ac:dyDescent="0.25">
      <c r="D203" t="s">
        <v>171</v>
      </c>
    </row>
    <row r="204" spans="1:8" x14ac:dyDescent="0.25">
      <c r="D204" t="s">
        <v>171</v>
      </c>
    </row>
    <row r="205" spans="1:8" x14ac:dyDescent="0.25">
      <c r="D205" t="s">
        <v>171</v>
      </c>
    </row>
    <row r="206" spans="1:8" x14ac:dyDescent="0.25">
      <c r="D206" t="s">
        <v>171</v>
      </c>
    </row>
    <row r="207" spans="1:8" x14ac:dyDescent="0.25">
      <c r="D207" t="s">
        <v>171</v>
      </c>
    </row>
    <row r="208" spans="1:8" x14ac:dyDescent="0.25">
      <c r="D208" t="s">
        <v>171</v>
      </c>
    </row>
    <row r="209" spans="4:4" x14ac:dyDescent="0.25">
      <c r="D209" t="s">
        <v>171</v>
      </c>
    </row>
    <row r="210" spans="4:4" x14ac:dyDescent="0.25">
      <c r="D210" t="s">
        <v>171</v>
      </c>
    </row>
    <row r="211" spans="4:4" x14ac:dyDescent="0.25">
      <c r="D211" t="s">
        <v>171</v>
      </c>
    </row>
    <row r="212" spans="4:4" x14ac:dyDescent="0.25">
      <c r="D212" t="s">
        <v>171</v>
      </c>
    </row>
    <row r="213" spans="4:4" x14ac:dyDescent="0.25">
      <c r="D213" t="s">
        <v>171</v>
      </c>
    </row>
    <row r="214" spans="4:4" x14ac:dyDescent="0.25">
      <c r="D214" t="s">
        <v>171</v>
      </c>
    </row>
    <row r="215" spans="4:4" x14ac:dyDescent="0.25">
      <c r="D215" t="s">
        <v>171</v>
      </c>
    </row>
    <row r="216" spans="4:4" x14ac:dyDescent="0.25">
      <c r="D216" t="s">
        <v>171</v>
      </c>
    </row>
    <row r="217" spans="4:4" x14ac:dyDescent="0.25">
      <c r="D217" t="s">
        <v>171</v>
      </c>
    </row>
    <row r="218" spans="4:4" x14ac:dyDescent="0.25">
      <c r="D218" t="s">
        <v>171</v>
      </c>
    </row>
    <row r="219" spans="4:4" x14ac:dyDescent="0.25">
      <c r="D219" t="s">
        <v>171</v>
      </c>
    </row>
    <row r="220" spans="4:4" x14ac:dyDescent="0.25">
      <c r="D220" t="s">
        <v>171</v>
      </c>
    </row>
    <row r="221" spans="4:4" x14ac:dyDescent="0.25">
      <c r="D221" t="s">
        <v>171</v>
      </c>
    </row>
    <row r="222" spans="4:4" x14ac:dyDescent="0.25">
      <c r="D222" t="s">
        <v>171</v>
      </c>
    </row>
    <row r="225" spans="1:9" x14ac:dyDescent="0.25">
      <c r="B225" t="s">
        <v>2022</v>
      </c>
      <c r="C225" t="s">
        <v>2023</v>
      </c>
      <c r="E225" t="s">
        <v>2022</v>
      </c>
      <c r="F225" t="s">
        <v>2023</v>
      </c>
    </row>
    <row r="226" spans="1:9" x14ac:dyDescent="0.25">
      <c r="A226" t="s">
        <v>1988</v>
      </c>
      <c r="B226">
        <v>0</v>
      </c>
      <c r="C226">
        <v>0</v>
      </c>
      <c r="D226" t="s">
        <v>108</v>
      </c>
      <c r="E226">
        <f>B230</f>
        <v>0</v>
      </c>
      <c r="F226" s="14">
        <f>C230</f>
        <v>0</v>
      </c>
      <c r="H226">
        <v>1312.99991559452</v>
      </c>
      <c r="I226">
        <v>1618</v>
      </c>
    </row>
    <row r="227" spans="1:9" x14ac:dyDescent="0.25">
      <c r="A227" t="s">
        <v>1989</v>
      </c>
      <c r="B227">
        <v>0</v>
      </c>
      <c r="C227">
        <v>0</v>
      </c>
      <c r="D227" t="s">
        <v>109</v>
      </c>
      <c r="E227">
        <f>B231</f>
        <v>1.49852588284716E-6</v>
      </c>
      <c r="F227" s="14">
        <f>C231</f>
        <v>2.0449209101502399E-4</v>
      </c>
      <c r="H227">
        <v>391.70780302940102</v>
      </c>
      <c r="I227">
        <v>103.1</v>
      </c>
    </row>
    <row r="228" spans="1:9" x14ac:dyDescent="0.25">
      <c r="A228" t="s">
        <v>1990</v>
      </c>
      <c r="B228">
        <v>0</v>
      </c>
      <c r="C228">
        <v>0</v>
      </c>
      <c r="D228" t="s">
        <v>110</v>
      </c>
      <c r="E228">
        <f t="shared" ref="E228:E230" si="27">B233</f>
        <v>6.3404179787276705E-5</v>
      </c>
      <c r="F228" s="14">
        <f t="shared" ref="F228:F230" si="28">C233</f>
        <v>3.9760683260483599E-4</v>
      </c>
      <c r="H228">
        <f>SUM(H226:H227)</f>
        <v>1704.707718623921</v>
      </c>
      <c r="I228">
        <f>SUM(I226:I227)</f>
        <v>1721.1</v>
      </c>
    </row>
    <row r="229" spans="1:9" x14ac:dyDescent="0.25">
      <c r="A229" t="s">
        <v>1991</v>
      </c>
      <c r="B229" s="10">
        <v>3.6828765556975701E-2</v>
      </c>
      <c r="C229" s="10">
        <v>2.5386754344451099E-21</v>
      </c>
      <c r="D229" t="s">
        <v>112</v>
      </c>
      <c r="E229">
        <f t="shared" si="27"/>
        <v>0.82098408463884098</v>
      </c>
      <c r="F229" s="14">
        <f t="shared" si="28"/>
        <v>1.1314100660211801E-2</v>
      </c>
    </row>
    <row r="230" spans="1:9" x14ac:dyDescent="0.25">
      <c r="A230" t="s">
        <v>1992</v>
      </c>
      <c r="B230">
        <v>0</v>
      </c>
      <c r="C230">
        <v>0</v>
      </c>
      <c r="D230" t="s">
        <v>96</v>
      </c>
      <c r="E230">
        <f t="shared" si="27"/>
        <v>0.13819719386235499</v>
      </c>
      <c r="F230" s="14">
        <f t="shared" si="28"/>
        <v>0.207847227552409</v>
      </c>
    </row>
    <row r="231" spans="1:9" x14ac:dyDescent="0.25">
      <c r="A231" t="s">
        <v>1993</v>
      </c>
      <c r="B231" s="10">
        <v>1.49852588284716E-6</v>
      </c>
      <c r="C231" s="10">
        <v>2.0449209101502399E-4</v>
      </c>
      <c r="D231" t="s">
        <v>115</v>
      </c>
      <c r="E231" s="10">
        <f t="shared" ref="E231:E236" si="29">B239</f>
        <v>4.1551606289867097E-11</v>
      </c>
      <c r="F231" s="14">
        <f t="shared" ref="F231:F236" si="30">C239</f>
        <v>0.23490925250460601</v>
      </c>
    </row>
    <row r="232" spans="1:9" x14ac:dyDescent="0.25">
      <c r="A232" t="s">
        <v>1994</v>
      </c>
      <c r="B232">
        <v>0</v>
      </c>
      <c r="C232">
        <v>0</v>
      </c>
      <c r="D232" t="s">
        <v>116</v>
      </c>
      <c r="E232" s="10">
        <f t="shared" si="29"/>
        <v>2.4732968922153198E-13</v>
      </c>
      <c r="F232" s="14">
        <f t="shared" si="30"/>
        <v>0.124221085267557</v>
      </c>
    </row>
    <row r="233" spans="1:9" x14ac:dyDescent="0.25">
      <c r="A233" t="s">
        <v>1995</v>
      </c>
      <c r="B233" s="10">
        <v>6.3404179787276705E-5</v>
      </c>
      <c r="C233" s="10">
        <v>3.9760683260483599E-4</v>
      </c>
      <c r="D233" t="s">
        <v>117</v>
      </c>
      <c r="E233">
        <f t="shared" si="29"/>
        <v>1.9523397441409901E-13</v>
      </c>
      <c r="F233" s="14">
        <f t="shared" si="30"/>
        <v>0.104787213075582</v>
      </c>
    </row>
    <row r="234" spans="1:9" x14ac:dyDescent="0.25">
      <c r="A234" t="s">
        <v>1996</v>
      </c>
      <c r="B234">
        <v>0.82098408463884098</v>
      </c>
      <c r="C234" s="10">
        <v>1.1314100660211801E-2</v>
      </c>
      <c r="D234" t="s">
        <v>119</v>
      </c>
      <c r="E234" s="10">
        <f t="shared" si="29"/>
        <v>2.4965893608088201E-13</v>
      </c>
      <c r="F234" s="14">
        <f t="shared" si="30"/>
        <v>2.7674981735241699E-2</v>
      </c>
    </row>
    <row r="235" spans="1:9" x14ac:dyDescent="0.25">
      <c r="A235" t="s">
        <v>1997</v>
      </c>
      <c r="B235">
        <v>0.13819719386235499</v>
      </c>
      <c r="C235" s="10">
        <v>0.207847227552409</v>
      </c>
      <c r="D235" t="s">
        <v>120</v>
      </c>
      <c r="E235" s="10">
        <f t="shared" si="29"/>
        <v>1.5227946216122299E-13</v>
      </c>
      <c r="F235" s="14">
        <f t="shared" si="30"/>
        <v>2.2524288270615998E-2</v>
      </c>
    </row>
    <row r="236" spans="1:9" x14ac:dyDescent="0.25">
      <c r="A236" t="s">
        <v>1998</v>
      </c>
      <c r="B236">
        <v>0</v>
      </c>
      <c r="C236">
        <v>0</v>
      </c>
      <c r="D236" t="s">
        <v>121</v>
      </c>
      <c r="E236" s="10">
        <f t="shared" si="29"/>
        <v>2.06486408545875E-14</v>
      </c>
      <c r="F236" s="14">
        <f t="shared" si="30"/>
        <v>1.9478558573735701E-2</v>
      </c>
    </row>
    <row r="237" spans="1:9" x14ac:dyDescent="0.25">
      <c r="A237" t="s">
        <v>1999</v>
      </c>
      <c r="B237" s="10">
        <v>3.9197760932139199E-3</v>
      </c>
      <c r="C237" s="10">
        <v>8.2694645773245895E-2</v>
      </c>
      <c r="D237" t="s">
        <v>97</v>
      </c>
      <c r="E237" s="10">
        <f>B228</f>
        <v>0</v>
      </c>
      <c r="F237" s="14">
        <f>C228</f>
        <v>0</v>
      </c>
    </row>
    <row r="238" spans="1:9" x14ac:dyDescent="0.25">
      <c r="A238" t="s">
        <v>2000</v>
      </c>
      <c r="B238">
        <v>0</v>
      </c>
      <c r="C238">
        <v>0</v>
      </c>
      <c r="D238" t="s">
        <v>122</v>
      </c>
      <c r="E238" s="10">
        <f t="shared" ref="E238:E244" si="31">B245</f>
        <v>2.1841294213315398E-9</v>
      </c>
      <c r="F238" s="14">
        <f t="shared" ref="F238:F244" si="32">C245</f>
        <v>2.4832739458460099E-2</v>
      </c>
    </row>
    <row r="239" spans="1:9" x14ac:dyDescent="0.25">
      <c r="A239" t="s">
        <v>2001</v>
      </c>
      <c r="B239" s="10">
        <v>4.1551606289867097E-11</v>
      </c>
      <c r="C239">
        <v>0.23490925250460601</v>
      </c>
      <c r="D239" t="s">
        <v>123</v>
      </c>
      <c r="E239" s="10">
        <f t="shared" si="31"/>
        <v>1.3477385976669001E-10</v>
      </c>
      <c r="F239" s="14">
        <f t="shared" si="32"/>
        <v>1.5202076485801199E-3</v>
      </c>
    </row>
    <row r="240" spans="1:9" x14ac:dyDescent="0.25">
      <c r="A240" t="s">
        <v>2002</v>
      </c>
      <c r="B240" s="10">
        <v>2.4732968922153198E-13</v>
      </c>
      <c r="C240">
        <v>0.124221085267557</v>
      </c>
      <c r="D240" t="s">
        <v>124</v>
      </c>
      <c r="E240" s="10">
        <f t="shared" si="31"/>
        <v>4.7885506939839597E-12</v>
      </c>
      <c r="F240" s="14">
        <f t="shared" si="32"/>
        <v>1.47194749312412E-3</v>
      </c>
    </row>
    <row r="241" spans="1:6" x14ac:dyDescent="0.25">
      <c r="A241" t="s">
        <v>2003</v>
      </c>
      <c r="B241" s="10">
        <v>1.9523397441409901E-13</v>
      </c>
      <c r="C241">
        <v>0.104787213075582</v>
      </c>
      <c r="D241" t="s">
        <v>125</v>
      </c>
      <c r="E241" s="10">
        <f t="shared" si="31"/>
        <v>5.9275076183887706E-11</v>
      </c>
      <c r="F241" s="14">
        <f t="shared" si="32"/>
        <v>1.2520937632255799E-2</v>
      </c>
    </row>
    <row r="242" spans="1:6" x14ac:dyDescent="0.25">
      <c r="A242" t="s">
        <v>2004</v>
      </c>
      <c r="B242" s="10">
        <v>2.4965893608088201E-13</v>
      </c>
      <c r="C242" s="10">
        <v>2.7674981735241699E-2</v>
      </c>
      <c r="D242" t="s">
        <v>126</v>
      </c>
      <c r="E242" s="10">
        <f t="shared" si="31"/>
        <v>2.4973033489339902E-12</v>
      </c>
      <c r="F242" s="14">
        <f t="shared" si="32"/>
        <v>1.0402834770496499E-3</v>
      </c>
    </row>
    <row r="243" spans="1:6" x14ac:dyDescent="0.25">
      <c r="A243" t="s">
        <v>2005</v>
      </c>
      <c r="B243" s="10">
        <v>1.5227946216122299E-13</v>
      </c>
      <c r="C243">
        <v>2.2524288270615998E-2</v>
      </c>
      <c r="D243" t="s">
        <v>30</v>
      </c>
      <c r="E243" s="10">
        <f t="shared" si="31"/>
        <v>0</v>
      </c>
      <c r="F243" s="14">
        <f t="shared" si="32"/>
        <v>0</v>
      </c>
    </row>
    <row r="244" spans="1:6" x14ac:dyDescent="0.25">
      <c r="A244" t="s">
        <v>2006</v>
      </c>
      <c r="B244" s="10">
        <v>2.06486408545875E-14</v>
      </c>
      <c r="C244" s="10">
        <v>1.9478558573735701E-2</v>
      </c>
      <c r="D244" t="s">
        <v>32</v>
      </c>
      <c r="E244" s="10">
        <f t="shared" si="31"/>
        <v>4.11620040986828E-15</v>
      </c>
      <c r="F244" s="14">
        <f t="shared" si="32"/>
        <v>1.7625249692340399E-2</v>
      </c>
    </row>
    <row r="245" spans="1:6" x14ac:dyDescent="0.25">
      <c r="A245" t="s">
        <v>2007</v>
      </c>
      <c r="B245" s="10">
        <v>2.1841294213315398E-9</v>
      </c>
      <c r="C245" s="10">
        <v>2.4832739458460099E-2</v>
      </c>
      <c r="D245" t="s">
        <v>98</v>
      </c>
      <c r="E245" s="10">
        <f>B236</f>
        <v>0</v>
      </c>
      <c r="F245" s="14">
        <f>C236</f>
        <v>0</v>
      </c>
    </row>
    <row r="246" spans="1:6" x14ac:dyDescent="0.25">
      <c r="A246" t="s">
        <v>2008</v>
      </c>
      <c r="B246" s="10">
        <v>1.3477385976669001E-10</v>
      </c>
      <c r="C246" s="10">
        <v>1.5202076485801199E-3</v>
      </c>
      <c r="D246" t="s">
        <v>36</v>
      </c>
      <c r="E246" s="10">
        <f>B252</f>
        <v>4.9112919612574701E-15</v>
      </c>
      <c r="F246" s="14">
        <f>C252</f>
        <v>2.3749691501877199E-2</v>
      </c>
    </row>
    <row r="247" spans="1:6" x14ac:dyDescent="0.25">
      <c r="A247" t="s">
        <v>2009</v>
      </c>
      <c r="B247" s="10">
        <v>4.7885506939839597E-12</v>
      </c>
      <c r="C247" s="10">
        <v>1.47194749312412E-3</v>
      </c>
      <c r="D247" t="s">
        <v>99</v>
      </c>
      <c r="E247" s="10">
        <f>B229</f>
        <v>3.6828765556975701E-2</v>
      </c>
      <c r="F247" s="14">
        <f>C229</f>
        <v>2.5386754344451099E-21</v>
      </c>
    </row>
    <row r="248" spans="1:6" x14ac:dyDescent="0.25">
      <c r="A248" t="s">
        <v>2010</v>
      </c>
      <c r="B248" s="10">
        <v>5.9275076183887706E-11</v>
      </c>
      <c r="C248" s="10">
        <v>1.2520937632255799E-2</v>
      </c>
      <c r="D248" t="s">
        <v>100</v>
      </c>
      <c r="E248" s="10">
        <f>B237</f>
        <v>3.9197760932139199E-3</v>
      </c>
      <c r="F248" s="14">
        <f>C237</f>
        <v>8.2694645773245895E-2</v>
      </c>
    </row>
    <row r="249" spans="1:6" x14ac:dyDescent="0.25">
      <c r="A249" t="s">
        <v>2011</v>
      </c>
      <c r="B249" s="10">
        <v>2.4973033489339902E-12</v>
      </c>
      <c r="C249" s="10">
        <v>1.0402834770496499E-3</v>
      </c>
      <c r="D249" t="s">
        <v>127</v>
      </c>
      <c r="E249" s="10">
        <f t="shared" ref="E249:E255" si="33">B253</f>
        <v>4.6365893650737902E-6</v>
      </c>
      <c r="F249" s="14">
        <f t="shared" ref="F249:F255" si="34">C253</f>
        <v>4.09933245049263E-2</v>
      </c>
    </row>
    <row r="250" spans="1:6" x14ac:dyDescent="0.25">
      <c r="A250" t="s">
        <v>2012</v>
      </c>
      <c r="B250">
        <v>0</v>
      </c>
      <c r="C250">
        <v>0</v>
      </c>
      <c r="D250" t="s">
        <v>128</v>
      </c>
      <c r="E250">
        <f t="shared" si="33"/>
        <v>0</v>
      </c>
      <c r="F250" s="14">
        <f t="shared" si="34"/>
        <v>0</v>
      </c>
    </row>
    <row r="251" spans="1:6" x14ac:dyDescent="0.25">
      <c r="A251" t="s">
        <v>2013</v>
      </c>
      <c r="B251" s="10">
        <v>4.11620040986828E-15</v>
      </c>
      <c r="C251" s="10">
        <v>1.7625249692340399E-2</v>
      </c>
      <c r="D251" t="s">
        <v>129</v>
      </c>
      <c r="E251" s="10">
        <f t="shared" si="33"/>
        <v>5.3270494503594399E-7</v>
      </c>
      <c r="F251" s="14">
        <f t="shared" si="34"/>
        <v>9.5317531432772395E-3</v>
      </c>
    </row>
    <row r="252" spans="1:6" x14ac:dyDescent="0.25">
      <c r="A252" t="s">
        <v>2014</v>
      </c>
      <c r="B252" s="10">
        <v>4.9112919612574701E-15</v>
      </c>
      <c r="C252" s="10">
        <v>2.3749691501877199E-2</v>
      </c>
      <c r="D252" t="s">
        <v>130</v>
      </c>
      <c r="E252" s="10">
        <f t="shared" si="33"/>
        <v>1.0542074330547799E-7</v>
      </c>
      <c r="F252" s="14">
        <f t="shared" si="34"/>
        <v>4.4764626516954403E-3</v>
      </c>
    </row>
    <row r="253" spans="1:6" x14ac:dyDescent="0.25">
      <c r="A253" t="s">
        <v>2015</v>
      </c>
      <c r="B253" s="10">
        <v>4.6365893650737902E-6</v>
      </c>
      <c r="C253" s="10">
        <v>4.09933245049263E-2</v>
      </c>
      <c r="D253" t="s">
        <v>101</v>
      </c>
      <c r="E253" s="10">
        <f t="shared" si="33"/>
        <v>9.5175514181316701E-31</v>
      </c>
      <c r="F253" s="14">
        <f t="shared" si="34"/>
        <v>8.9744437577815302E-4</v>
      </c>
    </row>
    <row r="254" spans="1:6" x14ac:dyDescent="0.25">
      <c r="A254" t="s">
        <v>2016</v>
      </c>
      <c r="B254">
        <v>0</v>
      </c>
      <c r="C254">
        <v>0</v>
      </c>
      <c r="D254" t="s">
        <v>65</v>
      </c>
      <c r="E254" s="10">
        <f t="shared" si="33"/>
        <v>2.6157486971791499E-22</v>
      </c>
      <c r="F254" s="14">
        <f t="shared" si="34"/>
        <v>6.5709701333116202E-3</v>
      </c>
    </row>
    <row r="255" spans="1:6" x14ac:dyDescent="0.25">
      <c r="A255" t="s">
        <v>2017</v>
      </c>
      <c r="B255" s="10">
        <v>5.3270494503594399E-7</v>
      </c>
      <c r="C255" s="10">
        <v>9.5317531432772395E-3</v>
      </c>
      <c r="D255" t="s">
        <v>70</v>
      </c>
      <c r="E255" s="10">
        <f t="shared" si="33"/>
        <v>7.1102814211597695E-29</v>
      </c>
      <c r="F255" s="14">
        <f t="shared" si="34"/>
        <v>1.87155359504978E-2</v>
      </c>
    </row>
    <row r="256" spans="1:6" x14ac:dyDescent="0.25">
      <c r="A256" t="s">
        <v>2018</v>
      </c>
      <c r="B256" s="10">
        <v>1.0542074330547799E-7</v>
      </c>
      <c r="C256" s="10">
        <v>4.4764626516954403E-3</v>
      </c>
      <c r="D256" t="s">
        <v>102</v>
      </c>
      <c r="E256" s="10">
        <f>B227</f>
        <v>0</v>
      </c>
      <c r="F256" s="14">
        <f>C227</f>
        <v>0</v>
      </c>
    </row>
    <row r="257" spans="1:6" x14ac:dyDescent="0.25">
      <c r="A257" t="s">
        <v>2019</v>
      </c>
      <c r="B257" s="10">
        <v>9.5175514181316701E-31</v>
      </c>
      <c r="C257" s="10">
        <v>8.9744437577815302E-4</v>
      </c>
      <c r="E257" s="10"/>
      <c r="F257" s="10"/>
    </row>
    <row r="258" spans="1:6" x14ac:dyDescent="0.25">
      <c r="A258" t="s">
        <v>2020</v>
      </c>
      <c r="B258" s="10">
        <v>2.6157486971791499E-22</v>
      </c>
      <c r="C258" s="10">
        <v>6.5709701333116202E-3</v>
      </c>
    </row>
    <row r="259" spans="1:6" x14ac:dyDescent="0.25">
      <c r="A259" t="s">
        <v>2021</v>
      </c>
      <c r="B259" s="10">
        <v>7.1102814211597695E-29</v>
      </c>
      <c r="C259" s="10">
        <v>1.87155359504978E-2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opLeftCell="A103" workbookViewId="0">
      <selection activeCell="B111" sqref="B111"/>
    </sheetView>
  </sheetViews>
  <sheetFormatPr defaultRowHeight="15" x14ac:dyDescent="0.25"/>
  <cols>
    <col min="1" max="1" width="9.7109375" bestFit="1" customWidth="1"/>
    <col min="2" max="2" width="10" bestFit="1" customWidth="1"/>
    <col min="3" max="3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42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si="1"/>
        <v>0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1"/>
        <v>0</v>
      </c>
      <c r="V39">
        <f t="shared" si="1"/>
        <v>0.22503543847141094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1"/>
        <v>0</v>
      </c>
      <c r="AC39">
        <f t="shared" si="1"/>
        <v>0</v>
      </c>
      <c r="AD39">
        <f t="shared" si="1"/>
        <v>0</v>
      </c>
      <c r="AE39">
        <f t="shared" si="1"/>
        <v>0</v>
      </c>
      <c r="AF39">
        <f t="shared" si="1"/>
        <v>0</v>
      </c>
      <c r="AG39">
        <f t="shared" si="1"/>
        <v>0</v>
      </c>
      <c r="AH39">
        <f t="shared" si="1"/>
        <v>0</v>
      </c>
      <c r="AI39">
        <f t="shared" si="1"/>
        <v>0</v>
      </c>
      <c r="AJ39">
        <f t="shared" si="1"/>
        <v>0</v>
      </c>
      <c r="AK39">
        <f t="shared" si="1"/>
        <v>0</v>
      </c>
      <c r="AL39">
        <f t="shared" si="1"/>
        <v>0</v>
      </c>
      <c r="AM39">
        <f t="shared" si="1"/>
        <v>0</v>
      </c>
      <c r="AN39">
        <f t="shared" si="1"/>
        <v>0</v>
      </c>
      <c r="AO39">
        <f t="shared" si="1"/>
        <v>0</v>
      </c>
      <c r="AP39">
        <f t="shared" si="1"/>
        <v>0</v>
      </c>
      <c r="AQ39">
        <f t="shared" si="1"/>
        <v>0</v>
      </c>
      <c r="AR39">
        <f t="shared" si="1"/>
        <v>0</v>
      </c>
      <c r="AS39">
        <f t="shared" si="1"/>
        <v>0</v>
      </c>
      <c r="AT39">
        <f t="shared" si="1"/>
        <v>0</v>
      </c>
      <c r="AU39">
        <f t="shared" si="1"/>
        <v>0</v>
      </c>
      <c r="AV39">
        <f t="shared" si="1"/>
        <v>0</v>
      </c>
      <c r="AW39">
        <f t="shared" si="1"/>
        <v>0</v>
      </c>
      <c r="AX39">
        <f t="shared" si="1"/>
        <v>0</v>
      </c>
      <c r="AY39">
        <f t="shared" si="1"/>
        <v>0</v>
      </c>
      <c r="AZ39">
        <f t="shared" si="1"/>
        <v>0</v>
      </c>
      <c r="BA39">
        <f t="shared" si="1"/>
        <v>0</v>
      </c>
      <c r="BB39">
        <f t="shared" si="1"/>
        <v>0</v>
      </c>
      <c r="BC39">
        <f t="shared" si="1"/>
        <v>0</v>
      </c>
      <c r="BD39">
        <f t="shared" si="1"/>
        <v>0</v>
      </c>
      <c r="BE39">
        <f t="shared" si="1"/>
        <v>0</v>
      </c>
      <c r="BF39">
        <f t="shared" si="1"/>
        <v>0</v>
      </c>
      <c r="BG39">
        <f t="shared" si="1"/>
        <v>0</v>
      </c>
      <c r="BH39">
        <f t="shared" si="1"/>
        <v>0</v>
      </c>
      <c r="BI39">
        <f t="shared" si="1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si="1"/>
        <v>0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861.47903768226445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0</v>
      </c>
      <c r="V40">
        <f t="shared" si="1"/>
        <v>98.55394616142911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</v>
      </c>
      <c r="AA40">
        <f t="shared" si="1"/>
        <v>0</v>
      </c>
      <c r="AB40">
        <f t="shared" si="1"/>
        <v>0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>
        <f t="shared" si="1"/>
        <v>0</v>
      </c>
      <c r="AH40">
        <f t="shared" si="1"/>
        <v>0</v>
      </c>
      <c r="AI40">
        <f t="shared" si="1"/>
        <v>0</v>
      </c>
      <c r="AJ40">
        <f t="shared" si="1"/>
        <v>0</v>
      </c>
      <c r="AK40">
        <f t="shared" si="1"/>
        <v>0</v>
      </c>
      <c r="AL40">
        <f t="shared" si="1"/>
        <v>0</v>
      </c>
      <c r="AM40">
        <f t="shared" si="1"/>
        <v>0</v>
      </c>
      <c r="AN40">
        <f t="shared" si="1"/>
        <v>0</v>
      </c>
      <c r="AO40">
        <f t="shared" si="1"/>
        <v>0</v>
      </c>
      <c r="AP40">
        <f t="shared" si="1"/>
        <v>0</v>
      </c>
      <c r="AQ40">
        <f t="shared" si="1"/>
        <v>0</v>
      </c>
      <c r="AR40">
        <f t="shared" si="1"/>
        <v>0</v>
      </c>
      <c r="AS40">
        <f t="shared" si="1"/>
        <v>0</v>
      </c>
      <c r="AT40">
        <f t="shared" si="1"/>
        <v>0</v>
      </c>
      <c r="AU40">
        <f t="shared" si="1"/>
        <v>0</v>
      </c>
      <c r="AV40">
        <f t="shared" si="1"/>
        <v>0</v>
      </c>
      <c r="AW40">
        <f t="shared" si="1"/>
        <v>0</v>
      </c>
      <c r="AX40">
        <f t="shared" si="1"/>
        <v>0</v>
      </c>
      <c r="AY40">
        <f t="shared" si="1"/>
        <v>0</v>
      </c>
      <c r="AZ40">
        <f t="shared" si="1"/>
        <v>0</v>
      </c>
      <c r="BA40">
        <f t="shared" si="1"/>
        <v>0</v>
      </c>
      <c r="BB40">
        <f t="shared" si="1"/>
        <v>0</v>
      </c>
      <c r="BC40">
        <f t="shared" si="1"/>
        <v>0</v>
      </c>
      <c r="BD40">
        <f t="shared" si="1"/>
        <v>0</v>
      </c>
      <c r="BE40">
        <f t="shared" si="1"/>
        <v>0</v>
      </c>
      <c r="BF40">
        <f t="shared" si="1"/>
        <v>0</v>
      </c>
      <c r="BG40">
        <f t="shared" si="1"/>
        <v>0</v>
      </c>
      <c r="BH40">
        <f t="shared" si="1"/>
        <v>0</v>
      </c>
      <c r="BI40">
        <f t="shared" si="1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si="1"/>
        <v>0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>J$2*J8</f>
        <v>225.66178803140036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1"/>
        <v>0</v>
      </c>
      <c r="V41">
        <f t="shared" si="1"/>
        <v>3.7392056745084314</v>
      </c>
      <c r="W41">
        <f t="shared" si="1"/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0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J41">
        <f t="shared" si="1"/>
        <v>0</v>
      </c>
      <c r="AK41">
        <f t="shared" si="1"/>
        <v>0</v>
      </c>
      <c r="AL41">
        <f t="shared" si="1"/>
        <v>0</v>
      </c>
      <c r="AM41">
        <f t="shared" si="1"/>
        <v>0</v>
      </c>
      <c r="AN41">
        <f t="shared" si="1"/>
        <v>0</v>
      </c>
      <c r="AO41">
        <f t="shared" si="1"/>
        <v>0</v>
      </c>
      <c r="AP41">
        <f t="shared" si="1"/>
        <v>0</v>
      </c>
      <c r="AQ41">
        <f t="shared" si="1"/>
        <v>0</v>
      </c>
      <c r="AR41">
        <f t="shared" si="1"/>
        <v>0</v>
      </c>
      <c r="AS41">
        <f t="shared" si="1"/>
        <v>0</v>
      </c>
      <c r="AT41">
        <f t="shared" si="1"/>
        <v>0</v>
      </c>
      <c r="AU41">
        <f t="shared" si="1"/>
        <v>0</v>
      </c>
      <c r="AV41">
        <f t="shared" si="1"/>
        <v>0</v>
      </c>
      <c r="AW41">
        <f t="shared" si="1"/>
        <v>0</v>
      </c>
      <c r="AX41">
        <f t="shared" si="1"/>
        <v>0</v>
      </c>
      <c r="AY41">
        <f t="shared" si="1"/>
        <v>0</v>
      </c>
      <c r="AZ41">
        <f t="shared" si="1"/>
        <v>0</v>
      </c>
      <c r="BA41">
        <f t="shared" si="1"/>
        <v>0</v>
      </c>
      <c r="BB41">
        <f t="shared" si="1"/>
        <v>0</v>
      </c>
      <c r="BC41">
        <f t="shared" si="1"/>
        <v>0</v>
      </c>
      <c r="BD41">
        <f t="shared" si="1"/>
        <v>0</v>
      </c>
      <c r="BE41">
        <f t="shared" si="1"/>
        <v>0</v>
      </c>
      <c r="BF41">
        <f t="shared" si="1"/>
        <v>0</v>
      </c>
      <c r="BG41">
        <f t="shared" si="1"/>
        <v>0</v>
      </c>
      <c r="BH41">
        <f t="shared" si="1"/>
        <v>0</v>
      </c>
      <c r="BI41">
        <f t="shared" si="1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si="1"/>
        <v>0</v>
      </c>
      <c r="C42">
        <f t="shared" si="1"/>
        <v>0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156.05213356860051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ref="Q42:BI42" si="3">Q$2*Q9</f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3"/>
        <v>0</v>
      </c>
      <c r="AC42">
        <f t="shared" si="3"/>
        <v>0</v>
      </c>
      <c r="AD42">
        <f t="shared" si="3"/>
        <v>0</v>
      </c>
      <c r="AE42">
        <f t="shared" si="3"/>
        <v>0</v>
      </c>
      <c r="AF42">
        <f t="shared" si="3"/>
        <v>0</v>
      </c>
      <c r="AG42">
        <f t="shared" si="3"/>
        <v>0</v>
      </c>
      <c r="AH42">
        <f t="shared" si="3"/>
        <v>0</v>
      </c>
      <c r="AI42">
        <f t="shared" si="3"/>
        <v>0</v>
      </c>
      <c r="AJ42">
        <f t="shared" si="3"/>
        <v>0</v>
      </c>
      <c r="AK42">
        <f t="shared" si="3"/>
        <v>0</v>
      </c>
      <c r="AL42">
        <f t="shared" si="3"/>
        <v>0</v>
      </c>
      <c r="AM42">
        <f t="shared" si="3"/>
        <v>0</v>
      </c>
      <c r="AN42">
        <f t="shared" si="3"/>
        <v>0</v>
      </c>
      <c r="AO42">
        <f t="shared" si="3"/>
        <v>0</v>
      </c>
      <c r="AP42">
        <f t="shared" si="3"/>
        <v>0</v>
      </c>
      <c r="AQ42">
        <f t="shared" si="3"/>
        <v>0</v>
      </c>
      <c r="AR42">
        <f t="shared" si="3"/>
        <v>0</v>
      </c>
      <c r="AS42">
        <f t="shared" si="3"/>
        <v>0</v>
      </c>
      <c r="AT42">
        <f t="shared" si="3"/>
        <v>0</v>
      </c>
      <c r="AU42">
        <f t="shared" si="3"/>
        <v>0</v>
      </c>
      <c r="AV42">
        <f t="shared" si="3"/>
        <v>0</v>
      </c>
      <c r="AW42">
        <f t="shared" si="3"/>
        <v>0</v>
      </c>
      <c r="AX42">
        <f t="shared" si="3"/>
        <v>0</v>
      </c>
      <c r="AY42">
        <f t="shared" si="3"/>
        <v>0</v>
      </c>
      <c r="AZ42">
        <f t="shared" si="3"/>
        <v>0</v>
      </c>
      <c r="BA42">
        <f t="shared" si="3"/>
        <v>0</v>
      </c>
      <c r="BB42">
        <f t="shared" si="3"/>
        <v>0</v>
      </c>
      <c r="BC42">
        <f t="shared" si="3"/>
        <v>0</v>
      </c>
      <c r="BD42">
        <f t="shared" si="3"/>
        <v>0</v>
      </c>
      <c r="BE42">
        <f t="shared" si="3"/>
        <v>0</v>
      </c>
      <c r="BF42">
        <f t="shared" si="3"/>
        <v>0</v>
      </c>
      <c r="BG42">
        <f t="shared" si="3"/>
        <v>0</v>
      </c>
      <c r="BH42">
        <f t="shared" si="3"/>
        <v>0</v>
      </c>
      <c r="BI42">
        <f t="shared" si="3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7" si="4">B$2*B10</f>
        <v>0</v>
      </c>
      <c r="C43">
        <f t="shared" si="4"/>
        <v>0</v>
      </c>
      <c r="D43">
        <f t="shared" si="4"/>
        <v>0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82.514108198640969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si="4"/>
        <v>0</v>
      </c>
      <c r="U43">
        <f t="shared" si="4"/>
        <v>0</v>
      </c>
      <c r="V43">
        <f t="shared" si="4"/>
        <v>0</v>
      </c>
      <c r="W43">
        <f t="shared" si="4"/>
        <v>0</v>
      </c>
      <c r="X43">
        <f t="shared" si="4"/>
        <v>0</v>
      </c>
      <c r="Y43">
        <f t="shared" si="4"/>
        <v>0</v>
      </c>
      <c r="Z43">
        <f t="shared" si="4"/>
        <v>0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4"/>
        <v>0</v>
      </c>
      <c r="AE43">
        <f t="shared" si="4"/>
        <v>0</v>
      </c>
      <c r="AF43">
        <f t="shared" si="4"/>
        <v>0</v>
      </c>
      <c r="AG43">
        <f t="shared" si="4"/>
        <v>0</v>
      </c>
      <c r="AH43">
        <f t="shared" si="4"/>
        <v>0</v>
      </c>
      <c r="AI43">
        <f t="shared" si="4"/>
        <v>0</v>
      </c>
      <c r="AJ43">
        <f t="shared" si="4"/>
        <v>0</v>
      </c>
      <c r="AK43">
        <f t="shared" si="4"/>
        <v>0</v>
      </c>
      <c r="AL43">
        <f t="shared" si="4"/>
        <v>0</v>
      </c>
      <c r="AM43">
        <f t="shared" si="4"/>
        <v>0</v>
      </c>
      <c r="AN43">
        <f t="shared" si="4"/>
        <v>0</v>
      </c>
      <c r="AO43">
        <f t="shared" si="4"/>
        <v>0</v>
      </c>
      <c r="AP43">
        <f t="shared" si="4"/>
        <v>0</v>
      </c>
      <c r="AQ43">
        <f t="shared" si="4"/>
        <v>0</v>
      </c>
      <c r="AR43">
        <f t="shared" si="4"/>
        <v>0</v>
      </c>
      <c r="AS43">
        <f t="shared" si="4"/>
        <v>0</v>
      </c>
      <c r="AT43">
        <f t="shared" si="4"/>
        <v>0</v>
      </c>
      <c r="AU43">
        <f t="shared" si="4"/>
        <v>0</v>
      </c>
      <c r="AV43">
        <f t="shared" si="4"/>
        <v>0</v>
      </c>
      <c r="AW43">
        <f t="shared" si="4"/>
        <v>0</v>
      </c>
      <c r="AX43">
        <f t="shared" si="4"/>
        <v>0</v>
      </c>
      <c r="AY43">
        <f t="shared" si="4"/>
        <v>0</v>
      </c>
      <c r="AZ43">
        <f t="shared" si="4"/>
        <v>0</v>
      </c>
      <c r="BA43">
        <f t="shared" si="4"/>
        <v>0</v>
      </c>
      <c r="BB43">
        <f t="shared" si="4"/>
        <v>0</v>
      </c>
      <c r="BC43">
        <f t="shared" si="4"/>
        <v>0</v>
      </c>
      <c r="BD43">
        <f t="shared" si="4"/>
        <v>0</v>
      </c>
      <c r="BE43">
        <f t="shared" si="4"/>
        <v>0</v>
      </c>
      <c r="BF43">
        <f t="shared" si="4"/>
        <v>0</v>
      </c>
      <c r="BG43">
        <f t="shared" si="4"/>
        <v>0</v>
      </c>
      <c r="BH43">
        <f t="shared" si="4"/>
        <v>0</v>
      </c>
      <c r="BI43">
        <f t="shared" si="4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si="4"/>
        <v>0</v>
      </c>
      <c r="C44">
        <f t="shared" si="4"/>
        <v>0</v>
      </c>
      <c r="D44">
        <f t="shared" si="4"/>
        <v>0</v>
      </c>
      <c r="E44">
        <f t="shared" si="4"/>
        <v>0</v>
      </c>
      <c r="F44">
        <f t="shared" si="4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69.604687275447077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si="4"/>
        <v>0</v>
      </c>
      <c r="U44">
        <f t="shared" si="4"/>
        <v>0</v>
      </c>
      <c r="V44">
        <f t="shared" si="4"/>
        <v>0</v>
      </c>
      <c r="W44">
        <f t="shared" si="4"/>
        <v>0</v>
      </c>
      <c r="X44">
        <f t="shared" si="4"/>
        <v>0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4"/>
        <v>0</v>
      </c>
      <c r="AE44">
        <f t="shared" si="4"/>
        <v>0</v>
      </c>
      <c r="AF44">
        <f t="shared" si="4"/>
        <v>0</v>
      </c>
      <c r="AG44">
        <f t="shared" si="4"/>
        <v>0</v>
      </c>
      <c r="AH44">
        <f t="shared" si="4"/>
        <v>0</v>
      </c>
      <c r="AI44">
        <f t="shared" si="4"/>
        <v>0</v>
      </c>
      <c r="AJ44">
        <f t="shared" si="4"/>
        <v>0</v>
      </c>
      <c r="AK44">
        <f t="shared" si="4"/>
        <v>0</v>
      </c>
      <c r="AL44">
        <f t="shared" si="4"/>
        <v>0</v>
      </c>
      <c r="AM44">
        <f t="shared" si="4"/>
        <v>0</v>
      </c>
      <c r="AN44">
        <f t="shared" si="4"/>
        <v>0</v>
      </c>
      <c r="AO44">
        <f t="shared" si="4"/>
        <v>0</v>
      </c>
      <c r="AP44">
        <f t="shared" si="4"/>
        <v>0</v>
      </c>
      <c r="AQ44">
        <f t="shared" si="4"/>
        <v>0</v>
      </c>
      <c r="AR44">
        <f t="shared" si="4"/>
        <v>0</v>
      </c>
      <c r="AS44">
        <f t="shared" si="4"/>
        <v>0</v>
      </c>
      <c r="AT44">
        <f t="shared" si="4"/>
        <v>0</v>
      </c>
      <c r="AU44">
        <f t="shared" si="4"/>
        <v>0</v>
      </c>
      <c r="AV44">
        <f t="shared" si="4"/>
        <v>0</v>
      </c>
      <c r="AW44">
        <f t="shared" si="4"/>
        <v>0</v>
      </c>
      <c r="AX44">
        <f t="shared" si="4"/>
        <v>0</v>
      </c>
      <c r="AY44">
        <f t="shared" si="4"/>
        <v>0</v>
      </c>
      <c r="AZ44">
        <f t="shared" si="4"/>
        <v>0</v>
      </c>
      <c r="BA44">
        <f t="shared" si="4"/>
        <v>0</v>
      </c>
      <c r="BB44">
        <f t="shared" si="4"/>
        <v>0</v>
      </c>
      <c r="BC44">
        <f t="shared" si="4"/>
        <v>0</v>
      </c>
      <c r="BD44">
        <f t="shared" si="4"/>
        <v>0</v>
      </c>
      <c r="BE44">
        <f t="shared" si="4"/>
        <v>0</v>
      </c>
      <c r="BF44">
        <f t="shared" si="4"/>
        <v>0</v>
      </c>
      <c r="BG44">
        <f t="shared" si="4"/>
        <v>0</v>
      </c>
      <c r="BH44">
        <f t="shared" si="4"/>
        <v>0</v>
      </c>
      <c r="BI44">
        <f t="shared" si="4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si="4"/>
        <v>0</v>
      </c>
      <c r="C45">
        <f t="shared" si="4"/>
        <v>0</v>
      </c>
      <c r="D45">
        <f t="shared" si="4"/>
        <v>0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18.382503641020072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4"/>
        <v>0</v>
      </c>
      <c r="T45">
        <f t="shared" si="4"/>
        <v>0</v>
      </c>
      <c r="U45">
        <f t="shared" si="4"/>
        <v>0</v>
      </c>
      <c r="V45">
        <f t="shared" si="4"/>
        <v>0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4"/>
        <v>0</v>
      </c>
      <c r="AE45">
        <f t="shared" si="4"/>
        <v>0</v>
      </c>
      <c r="AF45">
        <f t="shared" si="4"/>
        <v>0</v>
      </c>
      <c r="AG45">
        <f t="shared" si="4"/>
        <v>0</v>
      </c>
      <c r="AH45">
        <f t="shared" si="4"/>
        <v>0</v>
      </c>
      <c r="AI45">
        <f t="shared" si="4"/>
        <v>0</v>
      </c>
      <c r="AJ45">
        <f t="shared" si="4"/>
        <v>0</v>
      </c>
      <c r="AK45">
        <f t="shared" si="4"/>
        <v>0</v>
      </c>
      <c r="AL45">
        <f t="shared" si="4"/>
        <v>0</v>
      </c>
      <c r="AM45">
        <f t="shared" si="4"/>
        <v>0</v>
      </c>
      <c r="AN45">
        <f t="shared" si="4"/>
        <v>0</v>
      </c>
      <c r="AO45">
        <f t="shared" si="4"/>
        <v>0</v>
      </c>
      <c r="AP45">
        <f t="shared" si="4"/>
        <v>0</v>
      </c>
      <c r="AQ45">
        <f t="shared" si="4"/>
        <v>0</v>
      </c>
      <c r="AR45">
        <f t="shared" si="4"/>
        <v>0</v>
      </c>
      <c r="AS45">
        <f t="shared" si="4"/>
        <v>0</v>
      </c>
      <c r="AT45">
        <f t="shared" si="4"/>
        <v>0</v>
      </c>
      <c r="AU45">
        <f t="shared" si="4"/>
        <v>0</v>
      </c>
      <c r="AV45">
        <f t="shared" si="4"/>
        <v>0</v>
      </c>
      <c r="AW45">
        <f t="shared" si="4"/>
        <v>0</v>
      </c>
      <c r="AX45">
        <f t="shared" si="4"/>
        <v>0</v>
      </c>
      <c r="AY45">
        <f t="shared" si="4"/>
        <v>0</v>
      </c>
      <c r="AZ45">
        <f t="shared" si="4"/>
        <v>0</v>
      </c>
      <c r="BA45">
        <f t="shared" si="4"/>
        <v>0</v>
      </c>
      <c r="BB45">
        <f t="shared" si="4"/>
        <v>0</v>
      </c>
      <c r="BC45">
        <f t="shared" si="4"/>
        <v>0</v>
      </c>
      <c r="BD45">
        <f t="shared" si="4"/>
        <v>0</v>
      </c>
      <c r="BE45">
        <f t="shared" si="4"/>
        <v>0</v>
      </c>
      <c r="BF45">
        <f t="shared" si="4"/>
        <v>0</v>
      </c>
      <c r="BG45">
        <f t="shared" si="4"/>
        <v>0</v>
      </c>
      <c r="BH45">
        <f t="shared" si="4"/>
        <v>0</v>
      </c>
      <c r="BI45">
        <f t="shared" si="4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si="4"/>
        <v>0</v>
      </c>
      <c r="C46">
        <f t="shared" si="4"/>
        <v>0</v>
      </c>
      <c r="D46">
        <f t="shared" si="4"/>
        <v>0</v>
      </c>
      <c r="E46">
        <f t="shared" si="4"/>
        <v>0</v>
      </c>
      <c r="F46">
        <f t="shared" si="4"/>
        <v>0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14.961308732234588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0</v>
      </c>
      <c r="R46">
        <f t="shared" si="4"/>
        <v>0</v>
      </c>
      <c r="S46">
        <f t="shared" si="4"/>
        <v>0</v>
      </c>
      <c r="T46">
        <f t="shared" si="4"/>
        <v>0</v>
      </c>
      <c r="U46">
        <f t="shared" si="4"/>
        <v>0</v>
      </c>
      <c r="V46">
        <f t="shared" si="4"/>
        <v>0</v>
      </c>
      <c r="W46">
        <f t="shared" si="4"/>
        <v>0</v>
      </c>
      <c r="X46">
        <f t="shared" si="4"/>
        <v>0</v>
      </c>
      <c r="Y46">
        <f t="shared" si="4"/>
        <v>0</v>
      </c>
      <c r="Z46">
        <f t="shared" si="4"/>
        <v>0</v>
      </c>
      <c r="AA46">
        <f t="shared" si="4"/>
        <v>0</v>
      </c>
      <c r="AB46">
        <f t="shared" si="4"/>
        <v>0</v>
      </c>
      <c r="AC46">
        <f t="shared" si="4"/>
        <v>0</v>
      </c>
      <c r="AD46">
        <f t="shared" si="4"/>
        <v>0</v>
      </c>
      <c r="AE46">
        <f t="shared" si="4"/>
        <v>0</v>
      </c>
      <c r="AF46">
        <f t="shared" si="4"/>
        <v>0</v>
      </c>
      <c r="AG46">
        <f t="shared" si="4"/>
        <v>0</v>
      </c>
      <c r="AH46">
        <f t="shared" si="4"/>
        <v>0</v>
      </c>
      <c r="AI46">
        <f t="shared" si="4"/>
        <v>0</v>
      </c>
      <c r="AJ46">
        <f t="shared" si="4"/>
        <v>0</v>
      </c>
      <c r="AK46">
        <f t="shared" si="4"/>
        <v>0</v>
      </c>
      <c r="AL46">
        <f t="shared" si="4"/>
        <v>0</v>
      </c>
      <c r="AM46">
        <f t="shared" si="4"/>
        <v>0</v>
      </c>
      <c r="AN46">
        <f t="shared" si="4"/>
        <v>0</v>
      </c>
      <c r="AO46">
        <f t="shared" si="4"/>
        <v>0</v>
      </c>
      <c r="AP46">
        <f t="shared" si="4"/>
        <v>0</v>
      </c>
      <c r="AQ46">
        <f t="shared" si="4"/>
        <v>0</v>
      </c>
      <c r="AR46">
        <f t="shared" si="4"/>
        <v>0</v>
      </c>
      <c r="AS46">
        <f t="shared" si="4"/>
        <v>0</v>
      </c>
      <c r="AT46">
        <f t="shared" si="4"/>
        <v>0</v>
      </c>
      <c r="AU46">
        <f t="shared" si="4"/>
        <v>0</v>
      </c>
      <c r="AV46">
        <f t="shared" si="4"/>
        <v>0</v>
      </c>
      <c r="AW46">
        <f t="shared" si="4"/>
        <v>0</v>
      </c>
      <c r="AX46">
        <f t="shared" si="4"/>
        <v>0</v>
      </c>
      <c r="AY46">
        <f t="shared" si="4"/>
        <v>0</v>
      </c>
      <c r="AZ46">
        <f t="shared" si="4"/>
        <v>0</v>
      </c>
      <c r="BA46">
        <f t="shared" si="4"/>
        <v>0</v>
      </c>
      <c r="BB46">
        <f t="shared" si="4"/>
        <v>0</v>
      </c>
      <c r="BC46">
        <f t="shared" si="4"/>
        <v>0</v>
      </c>
      <c r="BD46">
        <f t="shared" si="4"/>
        <v>0</v>
      </c>
      <c r="BE46">
        <f t="shared" si="4"/>
        <v>0</v>
      </c>
      <c r="BF46">
        <f t="shared" si="4"/>
        <v>0</v>
      </c>
      <c r="BG46">
        <f t="shared" si="4"/>
        <v>0</v>
      </c>
      <c r="BH46">
        <f t="shared" si="4"/>
        <v>0</v>
      </c>
      <c r="BI46">
        <f t="shared" si="4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si="4"/>
        <v>0</v>
      </c>
      <c r="C47">
        <f t="shared" si="4"/>
        <v>0</v>
      </c>
      <c r="D47">
        <f t="shared" si="4"/>
        <v>0</v>
      </c>
      <c r="E47">
        <f t="shared" si="4"/>
        <v>0</v>
      </c>
      <c r="F47">
        <f t="shared" si="4"/>
        <v>0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12.938486080023864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ref="Q47:BI47" si="5">Q$2*Q14</f>
        <v>0</v>
      </c>
      <c r="R47">
        <f t="shared" si="5"/>
        <v>0</v>
      </c>
      <c r="S47">
        <f t="shared" si="5"/>
        <v>0</v>
      </c>
      <c r="T47">
        <f t="shared" si="5"/>
        <v>0</v>
      </c>
      <c r="U47">
        <f t="shared" si="5"/>
        <v>0</v>
      </c>
      <c r="V47">
        <f t="shared" si="5"/>
        <v>0</v>
      </c>
      <c r="W47">
        <f t="shared" si="5"/>
        <v>0</v>
      </c>
      <c r="X47">
        <f t="shared" si="5"/>
        <v>0</v>
      </c>
      <c r="Y47">
        <f t="shared" si="5"/>
        <v>0</v>
      </c>
      <c r="Z47">
        <f t="shared" si="5"/>
        <v>0</v>
      </c>
      <c r="AA47">
        <f t="shared" si="5"/>
        <v>0</v>
      </c>
      <c r="AB47">
        <f t="shared" si="5"/>
        <v>0</v>
      </c>
      <c r="AC47">
        <f t="shared" si="5"/>
        <v>0</v>
      </c>
      <c r="AD47">
        <f t="shared" si="5"/>
        <v>0</v>
      </c>
      <c r="AE47">
        <f t="shared" si="5"/>
        <v>0</v>
      </c>
      <c r="AF47">
        <f t="shared" si="5"/>
        <v>0</v>
      </c>
      <c r="AG47">
        <f t="shared" si="5"/>
        <v>0</v>
      </c>
      <c r="AH47">
        <f t="shared" si="5"/>
        <v>0</v>
      </c>
      <c r="AI47">
        <f t="shared" si="5"/>
        <v>0</v>
      </c>
      <c r="AJ47">
        <f t="shared" si="5"/>
        <v>0</v>
      </c>
      <c r="AK47">
        <f t="shared" si="5"/>
        <v>0</v>
      </c>
      <c r="AL47">
        <f t="shared" si="5"/>
        <v>0</v>
      </c>
      <c r="AM47">
        <f t="shared" si="5"/>
        <v>0</v>
      </c>
      <c r="AN47">
        <f t="shared" si="5"/>
        <v>0</v>
      </c>
      <c r="AO47">
        <f t="shared" si="5"/>
        <v>0</v>
      </c>
      <c r="AP47">
        <f t="shared" si="5"/>
        <v>0</v>
      </c>
      <c r="AQ47">
        <f t="shared" si="5"/>
        <v>0</v>
      </c>
      <c r="AR47">
        <f t="shared" si="5"/>
        <v>0</v>
      </c>
      <c r="AS47">
        <f t="shared" si="5"/>
        <v>0</v>
      </c>
      <c r="AT47">
        <f t="shared" si="5"/>
        <v>0</v>
      </c>
      <c r="AU47">
        <f t="shared" si="5"/>
        <v>0</v>
      </c>
      <c r="AV47">
        <f t="shared" si="5"/>
        <v>0</v>
      </c>
      <c r="AW47">
        <f t="shared" si="5"/>
        <v>0</v>
      </c>
      <c r="AX47">
        <f t="shared" si="5"/>
        <v>0</v>
      </c>
      <c r="AY47">
        <f t="shared" si="5"/>
        <v>0</v>
      </c>
      <c r="AZ47">
        <f t="shared" si="5"/>
        <v>0</v>
      </c>
      <c r="BA47">
        <f t="shared" si="5"/>
        <v>0</v>
      </c>
      <c r="BB47">
        <f t="shared" si="5"/>
        <v>0</v>
      </c>
      <c r="BC47">
        <f t="shared" si="5"/>
        <v>0</v>
      </c>
      <c r="BD47">
        <f t="shared" si="5"/>
        <v>0</v>
      </c>
      <c r="BE47">
        <f t="shared" si="5"/>
        <v>0</v>
      </c>
      <c r="BF47">
        <f t="shared" si="5"/>
        <v>0</v>
      </c>
      <c r="BG47">
        <f t="shared" si="5"/>
        <v>0</v>
      </c>
      <c r="BH47">
        <f t="shared" si="5"/>
        <v>0</v>
      </c>
      <c r="BI47">
        <f t="shared" si="5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52" si="6">B$2*B15</f>
        <v>0</v>
      </c>
      <c r="C48">
        <f t="shared" si="6"/>
        <v>0</v>
      </c>
      <c r="D48">
        <f t="shared" si="6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0</v>
      </c>
      <c r="T48">
        <f t="shared" si="6"/>
        <v>0</v>
      </c>
      <c r="U48">
        <f t="shared" si="6"/>
        <v>0</v>
      </c>
      <c r="V48">
        <f t="shared" si="6"/>
        <v>0</v>
      </c>
      <c r="W48">
        <f t="shared" si="6"/>
        <v>0</v>
      </c>
      <c r="X48">
        <f t="shared" si="6"/>
        <v>0</v>
      </c>
      <c r="Y48">
        <f t="shared" si="6"/>
        <v>0</v>
      </c>
      <c r="Z48">
        <f t="shared" si="6"/>
        <v>0</v>
      </c>
      <c r="AA48">
        <f t="shared" si="6"/>
        <v>0</v>
      </c>
      <c r="AB48">
        <f t="shared" si="6"/>
        <v>0</v>
      </c>
      <c r="AC48">
        <f t="shared" si="6"/>
        <v>0</v>
      </c>
      <c r="AD48">
        <f t="shared" si="6"/>
        <v>0</v>
      </c>
      <c r="AE48">
        <f t="shared" si="6"/>
        <v>0</v>
      </c>
      <c r="AF48">
        <f t="shared" si="6"/>
        <v>0</v>
      </c>
      <c r="AG48">
        <f t="shared" si="6"/>
        <v>0</v>
      </c>
      <c r="AH48">
        <f t="shared" si="6"/>
        <v>0</v>
      </c>
      <c r="AI48">
        <f t="shared" si="6"/>
        <v>0</v>
      </c>
      <c r="AJ48">
        <f t="shared" si="6"/>
        <v>0</v>
      </c>
      <c r="AK48">
        <f t="shared" si="6"/>
        <v>0</v>
      </c>
      <c r="AL48">
        <f t="shared" si="6"/>
        <v>0</v>
      </c>
      <c r="AM48">
        <f t="shared" si="6"/>
        <v>0</v>
      </c>
      <c r="AN48">
        <f t="shared" si="6"/>
        <v>0</v>
      </c>
      <c r="AO48">
        <f t="shared" si="6"/>
        <v>0</v>
      </c>
      <c r="AP48">
        <f t="shared" si="6"/>
        <v>0</v>
      </c>
      <c r="AQ48">
        <f t="shared" si="6"/>
        <v>0</v>
      </c>
      <c r="AR48">
        <f t="shared" si="6"/>
        <v>0</v>
      </c>
      <c r="AS48">
        <f t="shared" si="6"/>
        <v>0</v>
      </c>
      <c r="AT48">
        <f t="shared" si="6"/>
        <v>0</v>
      </c>
      <c r="AU48">
        <f t="shared" si="6"/>
        <v>0</v>
      </c>
      <c r="AV48">
        <f t="shared" si="6"/>
        <v>0</v>
      </c>
      <c r="AW48">
        <f t="shared" si="6"/>
        <v>0</v>
      </c>
      <c r="AX48">
        <f t="shared" si="6"/>
        <v>0</v>
      </c>
      <c r="AY48">
        <f t="shared" si="6"/>
        <v>0</v>
      </c>
      <c r="AZ48">
        <f t="shared" si="6"/>
        <v>0</v>
      </c>
      <c r="BA48">
        <f t="shared" si="6"/>
        <v>0</v>
      </c>
      <c r="BB48">
        <f t="shared" si="6"/>
        <v>0</v>
      </c>
      <c r="BC48">
        <f t="shared" si="6"/>
        <v>0</v>
      </c>
      <c r="BD48">
        <f t="shared" si="6"/>
        <v>0</v>
      </c>
      <c r="BE48">
        <f t="shared" si="6"/>
        <v>0</v>
      </c>
      <c r="BF48">
        <f t="shared" si="6"/>
        <v>0</v>
      </c>
      <c r="BG48">
        <f t="shared" si="6"/>
        <v>0</v>
      </c>
      <c r="BH48">
        <f t="shared" si="6"/>
        <v>0</v>
      </c>
      <c r="BI48">
        <f t="shared" si="6"/>
        <v>0</v>
      </c>
      <c r="BJ48">
        <f t="shared" si="2"/>
        <v>0</v>
      </c>
    </row>
    <row r="49" spans="1:62" x14ac:dyDescent="0.25">
      <c r="A49" t="s">
        <v>122</v>
      </c>
      <c r="B49">
        <f t="shared" si="6"/>
        <v>0</v>
      </c>
      <c r="C49">
        <f t="shared" si="6"/>
        <v>0</v>
      </c>
      <c r="D49">
        <f t="shared" si="6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14.47022328903134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f t="shared" si="6"/>
        <v>0</v>
      </c>
      <c r="U49">
        <f t="shared" si="6"/>
        <v>0</v>
      </c>
      <c r="V49">
        <f t="shared" si="6"/>
        <v>0</v>
      </c>
      <c r="W49">
        <f t="shared" si="6"/>
        <v>0</v>
      </c>
      <c r="X49">
        <f t="shared" si="6"/>
        <v>0</v>
      </c>
      <c r="Y49">
        <f t="shared" si="6"/>
        <v>0</v>
      </c>
      <c r="Z49">
        <f t="shared" si="6"/>
        <v>0</v>
      </c>
      <c r="AA49">
        <f t="shared" si="6"/>
        <v>0</v>
      </c>
      <c r="AB49">
        <f t="shared" si="6"/>
        <v>0</v>
      </c>
      <c r="AC49">
        <f t="shared" si="6"/>
        <v>0</v>
      </c>
      <c r="AD49">
        <f t="shared" si="6"/>
        <v>0</v>
      </c>
      <c r="AE49">
        <f t="shared" si="6"/>
        <v>0</v>
      </c>
      <c r="AF49">
        <f t="shared" si="6"/>
        <v>0</v>
      </c>
      <c r="AG49">
        <f t="shared" si="6"/>
        <v>0</v>
      </c>
      <c r="AH49">
        <f t="shared" si="6"/>
        <v>0</v>
      </c>
      <c r="AI49">
        <f t="shared" si="6"/>
        <v>0</v>
      </c>
      <c r="AJ49">
        <f t="shared" si="6"/>
        <v>0</v>
      </c>
      <c r="AK49">
        <f t="shared" si="6"/>
        <v>0</v>
      </c>
      <c r="AL49">
        <f t="shared" si="6"/>
        <v>0</v>
      </c>
      <c r="AM49">
        <f t="shared" si="6"/>
        <v>0</v>
      </c>
      <c r="AN49">
        <f t="shared" si="6"/>
        <v>0</v>
      </c>
      <c r="AO49">
        <f t="shared" si="6"/>
        <v>0</v>
      </c>
      <c r="AP49">
        <f t="shared" si="6"/>
        <v>0</v>
      </c>
      <c r="AQ49">
        <f t="shared" si="6"/>
        <v>0</v>
      </c>
      <c r="AR49">
        <f t="shared" si="6"/>
        <v>0</v>
      </c>
      <c r="AS49">
        <f t="shared" si="6"/>
        <v>0</v>
      </c>
      <c r="AT49">
        <f t="shared" si="6"/>
        <v>0</v>
      </c>
      <c r="AU49">
        <f t="shared" si="6"/>
        <v>0</v>
      </c>
      <c r="AV49">
        <f t="shared" si="6"/>
        <v>0</v>
      </c>
      <c r="AW49">
        <f t="shared" si="6"/>
        <v>0</v>
      </c>
      <c r="AX49">
        <f t="shared" si="6"/>
        <v>0</v>
      </c>
      <c r="AY49">
        <f t="shared" si="6"/>
        <v>0</v>
      </c>
      <c r="AZ49">
        <f t="shared" si="6"/>
        <v>0</v>
      </c>
      <c r="BA49">
        <f t="shared" si="6"/>
        <v>0</v>
      </c>
      <c r="BB49">
        <f t="shared" si="6"/>
        <v>0</v>
      </c>
      <c r="BC49">
        <f t="shared" si="6"/>
        <v>0</v>
      </c>
      <c r="BD49">
        <f t="shared" si="6"/>
        <v>0</v>
      </c>
      <c r="BE49">
        <f t="shared" si="6"/>
        <v>0</v>
      </c>
      <c r="BF49">
        <f t="shared" si="6"/>
        <v>0</v>
      </c>
      <c r="BG49">
        <f t="shared" si="6"/>
        <v>0</v>
      </c>
      <c r="BH49">
        <f t="shared" si="6"/>
        <v>0</v>
      </c>
      <c r="BI49">
        <f t="shared" si="6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si="6"/>
        <v>0</v>
      </c>
      <c r="C50">
        <f t="shared" si="6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0.88513158455539664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  <c r="T50">
        <f t="shared" si="6"/>
        <v>0</v>
      </c>
      <c r="U50">
        <f t="shared" si="6"/>
        <v>0</v>
      </c>
      <c r="V50">
        <f t="shared" si="6"/>
        <v>0</v>
      </c>
      <c r="W50">
        <f t="shared" si="6"/>
        <v>0</v>
      </c>
      <c r="X50">
        <f t="shared" si="6"/>
        <v>0</v>
      </c>
      <c r="Y50">
        <f t="shared" si="6"/>
        <v>0</v>
      </c>
      <c r="Z50">
        <f t="shared" si="6"/>
        <v>0</v>
      </c>
      <c r="AA50">
        <f t="shared" si="6"/>
        <v>0</v>
      </c>
      <c r="AB50">
        <f t="shared" si="6"/>
        <v>0</v>
      </c>
      <c r="AC50">
        <f t="shared" si="6"/>
        <v>0</v>
      </c>
      <c r="AD50">
        <f t="shared" si="6"/>
        <v>0</v>
      </c>
      <c r="AE50">
        <f t="shared" si="6"/>
        <v>0</v>
      </c>
      <c r="AF50">
        <f t="shared" si="6"/>
        <v>0</v>
      </c>
      <c r="AG50">
        <f t="shared" si="6"/>
        <v>0</v>
      </c>
      <c r="AH50">
        <f t="shared" si="6"/>
        <v>0</v>
      </c>
      <c r="AI50">
        <f t="shared" si="6"/>
        <v>0</v>
      </c>
      <c r="AJ50">
        <f t="shared" si="6"/>
        <v>0</v>
      </c>
      <c r="AK50">
        <f t="shared" si="6"/>
        <v>0</v>
      </c>
      <c r="AL50">
        <f t="shared" si="6"/>
        <v>0</v>
      </c>
      <c r="AM50">
        <f t="shared" si="6"/>
        <v>0</v>
      </c>
      <c r="AN50">
        <f t="shared" si="6"/>
        <v>0</v>
      </c>
      <c r="AO50">
        <f t="shared" si="6"/>
        <v>0</v>
      </c>
      <c r="AP50">
        <f t="shared" si="6"/>
        <v>0</v>
      </c>
      <c r="AQ50">
        <f t="shared" si="6"/>
        <v>0</v>
      </c>
      <c r="AR50">
        <f t="shared" si="6"/>
        <v>0</v>
      </c>
      <c r="AS50">
        <f t="shared" si="6"/>
        <v>0</v>
      </c>
      <c r="AT50">
        <f t="shared" si="6"/>
        <v>0</v>
      </c>
      <c r="AU50">
        <f t="shared" si="6"/>
        <v>0</v>
      </c>
      <c r="AV50">
        <f t="shared" si="6"/>
        <v>0</v>
      </c>
      <c r="AW50">
        <f t="shared" si="6"/>
        <v>0</v>
      </c>
      <c r="AX50">
        <f t="shared" si="6"/>
        <v>0</v>
      </c>
      <c r="AY50">
        <f t="shared" si="6"/>
        <v>0</v>
      </c>
      <c r="AZ50">
        <f t="shared" si="6"/>
        <v>0</v>
      </c>
      <c r="BA50">
        <f t="shared" si="6"/>
        <v>0</v>
      </c>
      <c r="BB50">
        <f t="shared" si="6"/>
        <v>0</v>
      </c>
      <c r="BC50">
        <f t="shared" si="6"/>
        <v>0</v>
      </c>
      <c r="BD50">
        <f t="shared" si="6"/>
        <v>0</v>
      </c>
      <c r="BE50">
        <f t="shared" si="6"/>
        <v>0</v>
      </c>
      <c r="BF50">
        <f t="shared" si="6"/>
        <v>0</v>
      </c>
      <c r="BG50">
        <f t="shared" si="6"/>
        <v>0</v>
      </c>
      <c r="BH50">
        <f t="shared" si="6"/>
        <v>0</v>
      </c>
      <c r="BI50">
        <f t="shared" si="6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si="6"/>
        <v>0</v>
      </c>
      <c r="C51">
        <f t="shared" si="6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0.85797196265248077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  <c r="T51">
        <f t="shared" si="6"/>
        <v>0</v>
      </c>
      <c r="U51">
        <f t="shared" si="6"/>
        <v>0</v>
      </c>
      <c r="V51">
        <f t="shared" si="6"/>
        <v>0</v>
      </c>
      <c r="W51">
        <f t="shared" si="6"/>
        <v>0</v>
      </c>
      <c r="X51">
        <f t="shared" si="6"/>
        <v>0</v>
      </c>
      <c r="Y51">
        <f t="shared" si="6"/>
        <v>0</v>
      </c>
      <c r="Z51">
        <f t="shared" si="6"/>
        <v>0</v>
      </c>
      <c r="AA51">
        <f t="shared" si="6"/>
        <v>0</v>
      </c>
      <c r="AB51">
        <f t="shared" si="6"/>
        <v>0</v>
      </c>
      <c r="AC51">
        <f t="shared" si="6"/>
        <v>0</v>
      </c>
      <c r="AD51">
        <f t="shared" si="6"/>
        <v>0</v>
      </c>
      <c r="AE51">
        <f t="shared" si="6"/>
        <v>0</v>
      </c>
      <c r="AF51">
        <f t="shared" si="6"/>
        <v>0</v>
      </c>
      <c r="AG51">
        <f t="shared" si="6"/>
        <v>0</v>
      </c>
      <c r="AH51">
        <f t="shared" si="6"/>
        <v>0</v>
      </c>
      <c r="AI51">
        <f t="shared" si="6"/>
        <v>0</v>
      </c>
      <c r="AJ51">
        <f t="shared" si="6"/>
        <v>0</v>
      </c>
      <c r="AK51">
        <f t="shared" si="6"/>
        <v>0</v>
      </c>
      <c r="AL51">
        <f t="shared" si="6"/>
        <v>0</v>
      </c>
      <c r="AM51">
        <f t="shared" si="6"/>
        <v>0</v>
      </c>
      <c r="AN51">
        <f t="shared" si="6"/>
        <v>0</v>
      </c>
      <c r="AO51">
        <f t="shared" si="6"/>
        <v>0</v>
      </c>
      <c r="AP51">
        <f t="shared" si="6"/>
        <v>0</v>
      </c>
      <c r="AQ51">
        <f t="shared" si="6"/>
        <v>0</v>
      </c>
      <c r="AR51">
        <f t="shared" si="6"/>
        <v>0</v>
      </c>
      <c r="AS51">
        <f t="shared" si="6"/>
        <v>0</v>
      </c>
      <c r="AT51">
        <f t="shared" si="6"/>
        <v>0</v>
      </c>
      <c r="AU51">
        <f t="shared" si="6"/>
        <v>0</v>
      </c>
      <c r="AV51">
        <f t="shared" si="6"/>
        <v>0</v>
      </c>
      <c r="AW51">
        <f t="shared" si="6"/>
        <v>0</v>
      </c>
      <c r="AX51">
        <f t="shared" si="6"/>
        <v>0</v>
      </c>
      <c r="AY51">
        <f t="shared" si="6"/>
        <v>0</v>
      </c>
      <c r="AZ51">
        <f t="shared" si="6"/>
        <v>0</v>
      </c>
      <c r="BA51">
        <f t="shared" si="6"/>
        <v>0</v>
      </c>
      <c r="BB51">
        <f t="shared" si="6"/>
        <v>0</v>
      </c>
      <c r="BC51">
        <f t="shared" si="6"/>
        <v>0</v>
      </c>
      <c r="BD51">
        <f t="shared" si="6"/>
        <v>0</v>
      </c>
      <c r="BE51">
        <f t="shared" si="6"/>
        <v>0</v>
      </c>
      <c r="BF51">
        <f t="shared" si="6"/>
        <v>0</v>
      </c>
      <c r="BG51">
        <f t="shared" si="6"/>
        <v>0</v>
      </c>
      <c r="BH51">
        <f t="shared" si="6"/>
        <v>0</v>
      </c>
      <c r="BI51">
        <f t="shared" si="6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si="6"/>
        <v>0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7.2961163871933232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ref="Q52:BI52" si="7">Q$2*Q19</f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7"/>
        <v>0</v>
      </c>
      <c r="AM52">
        <f t="shared" si="7"/>
        <v>0</v>
      </c>
      <c r="AN52">
        <f t="shared" si="7"/>
        <v>0</v>
      </c>
      <c r="AO52">
        <f t="shared" si="7"/>
        <v>0</v>
      </c>
      <c r="AP52">
        <f t="shared" si="7"/>
        <v>0</v>
      </c>
      <c r="AQ52">
        <f t="shared" si="7"/>
        <v>0</v>
      </c>
      <c r="AR52">
        <f t="shared" si="7"/>
        <v>0</v>
      </c>
      <c r="AS52">
        <f t="shared" si="7"/>
        <v>0</v>
      </c>
      <c r="AT52">
        <f t="shared" si="7"/>
        <v>0</v>
      </c>
      <c r="AU52">
        <f t="shared" si="7"/>
        <v>0</v>
      </c>
      <c r="AV52">
        <f t="shared" si="7"/>
        <v>0</v>
      </c>
      <c r="AW52">
        <f t="shared" si="7"/>
        <v>0</v>
      </c>
      <c r="AX52">
        <f t="shared" si="7"/>
        <v>0</v>
      </c>
      <c r="AY52">
        <f t="shared" si="7"/>
        <v>0</v>
      </c>
      <c r="AZ52">
        <f t="shared" si="7"/>
        <v>0</v>
      </c>
      <c r="BA52">
        <f t="shared" si="7"/>
        <v>0</v>
      </c>
      <c r="BB52">
        <f t="shared" si="7"/>
        <v>0</v>
      </c>
      <c r="BC52">
        <f t="shared" si="7"/>
        <v>0</v>
      </c>
      <c r="BD52">
        <f t="shared" si="7"/>
        <v>0</v>
      </c>
      <c r="BE52">
        <f t="shared" si="7"/>
        <v>0</v>
      </c>
      <c r="BF52">
        <f t="shared" si="7"/>
        <v>0</v>
      </c>
      <c r="BG52">
        <f t="shared" si="7"/>
        <v>0</v>
      </c>
      <c r="BH52">
        <f t="shared" si="7"/>
        <v>0</v>
      </c>
      <c r="BI52">
        <f t="shared" si="7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7" si="8">B$2*B20</f>
        <v>0</v>
      </c>
      <c r="C53">
        <f t="shared" si="8"/>
        <v>0</v>
      </c>
      <c r="D53">
        <f t="shared" si="8"/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0.60664108763267777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  <c r="AH53">
        <f t="shared" si="8"/>
        <v>0</v>
      </c>
      <c r="AI53">
        <f t="shared" si="8"/>
        <v>0</v>
      </c>
      <c r="AJ53">
        <f t="shared" si="8"/>
        <v>0</v>
      </c>
      <c r="AK53">
        <f t="shared" si="8"/>
        <v>0</v>
      </c>
      <c r="AL53">
        <f t="shared" si="8"/>
        <v>0</v>
      </c>
      <c r="AM53">
        <f t="shared" si="8"/>
        <v>0</v>
      </c>
      <c r="AN53">
        <f t="shared" si="8"/>
        <v>0</v>
      </c>
      <c r="AO53">
        <f t="shared" si="8"/>
        <v>0</v>
      </c>
      <c r="AP53">
        <f t="shared" si="8"/>
        <v>0</v>
      </c>
      <c r="AQ53">
        <f t="shared" si="8"/>
        <v>0</v>
      </c>
      <c r="AR53">
        <f t="shared" si="8"/>
        <v>0</v>
      </c>
      <c r="AS53">
        <f t="shared" si="8"/>
        <v>0</v>
      </c>
      <c r="AT53">
        <f t="shared" si="8"/>
        <v>0</v>
      </c>
      <c r="AU53">
        <f t="shared" si="8"/>
        <v>0</v>
      </c>
      <c r="AV53">
        <f t="shared" si="8"/>
        <v>0</v>
      </c>
      <c r="AW53">
        <f t="shared" si="8"/>
        <v>0</v>
      </c>
      <c r="AX53">
        <f t="shared" si="8"/>
        <v>0</v>
      </c>
      <c r="AY53">
        <f t="shared" si="8"/>
        <v>0</v>
      </c>
      <c r="AZ53">
        <f t="shared" si="8"/>
        <v>0</v>
      </c>
      <c r="BA53">
        <f t="shared" si="8"/>
        <v>0</v>
      </c>
      <c r="BB53">
        <f t="shared" si="8"/>
        <v>0</v>
      </c>
      <c r="BC53">
        <f t="shared" si="8"/>
        <v>0</v>
      </c>
      <c r="BD53">
        <f t="shared" si="8"/>
        <v>0</v>
      </c>
      <c r="BE53">
        <f t="shared" si="8"/>
        <v>0</v>
      </c>
      <c r="BF53">
        <f t="shared" si="8"/>
        <v>0</v>
      </c>
      <c r="BG53">
        <f t="shared" si="8"/>
        <v>0</v>
      </c>
      <c r="BH53">
        <f t="shared" si="8"/>
        <v>0</v>
      </c>
      <c r="BI53">
        <f t="shared" si="8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si="8"/>
        <v>0</v>
      </c>
      <c r="C54">
        <f t="shared" si="8"/>
        <v>0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0</v>
      </c>
      <c r="AH54">
        <f t="shared" si="8"/>
        <v>0</v>
      </c>
      <c r="AI54">
        <f t="shared" si="8"/>
        <v>0</v>
      </c>
      <c r="AJ54">
        <f t="shared" si="8"/>
        <v>0</v>
      </c>
      <c r="AK54">
        <f t="shared" si="8"/>
        <v>0</v>
      </c>
      <c r="AL54">
        <f t="shared" si="8"/>
        <v>0</v>
      </c>
      <c r="AM54">
        <f t="shared" si="8"/>
        <v>0</v>
      </c>
      <c r="AN54">
        <f t="shared" si="8"/>
        <v>0</v>
      </c>
      <c r="AO54">
        <f t="shared" si="8"/>
        <v>0</v>
      </c>
      <c r="AP54">
        <f t="shared" si="8"/>
        <v>0</v>
      </c>
      <c r="AQ54">
        <f t="shared" si="8"/>
        <v>0</v>
      </c>
      <c r="AR54">
        <f t="shared" si="8"/>
        <v>0</v>
      </c>
      <c r="AS54">
        <f t="shared" si="8"/>
        <v>0</v>
      </c>
      <c r="AT54">
        <f t="shared" si="8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  <c r="AY54">
        <f t="shared" si="8"/>
        <v>0</v>
      </c>
      <c r="AZ54">
        <f t="shared" si="8"/>
        <v>0</v>
      </c>
      <c r="BA54">
        <f t="shared" si="8"/>
        <v>0</v>
      </c>
      <c r="BB54">
        <f t="shared" si="8"/>
        <v>0</v>
      </c>
      <c r="BC54">
        <f t="shared" si="8"/>
        <v>0</v>
      </c>
      <c r="BD54">
        <f t="shared" si="8"/>
        <v>0</v>
      </c>
      <c r="BE54">
        <f t="shared" si="8"/>
        <v>0</v>
      </c>
      <c r="BF54">
        <f t="shared" si="8"/>
        <v>0</v>
      </c>
      <c r="BG54">
        <f t="shared" si="8"/>
        <v>0</v>
      </c>
      <c r="BH54">
        <f t="shared" si="8"/>
        <v>0</v>
      </c>
      <c r="BI54">
        <f t="shared" si="8"/>
        <v>0</v>
      </c>
      <c r="BJ54">
        <f t="shared" si="2"/>
        <v>0</v>
      </c>
    </row>
    <row r="55" spans="1:62" x14ac:dyDescent="0.25">
      <c r="A55" t="s">
        <v>32</v>
      </c>
      <c r="B55">
        <f t="shared" si="8"/>
        <v>0</v>
      </c>
      <c r="C55">
        <f t="shared" si="8"/>
        <v>0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11.708194350734761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  <c r="AF55">
        <f t="shared" si="8"/>
        <v>0</v>
      </c>
      <c r="AG55">
        <f t="shared" si="8"/>
        <v>0</v>
      </c>
      <c r="AH55">
        <f t="shared" si="8"/>
        <v>0</v>
      </c>
      <c r="AI55">
        <f t="shared" si="8"/>
        <v>0</v>
      </c>
      <c r="AJ55">
        <f t="shared" si="8"/>
        <v>0</v>
      </c>
      <c r="AK55">
        <f t="shared" si="8"/>
        <v>0</v>
      </c>
      <c r="AL55">
        <f t="shared" si="8"/>
        <v>0</v>
      </c>
      <c r="AM55">
        <f t="shared" si="8"/>
        <v>0</v>
      </c>
      <c r="AN55">
        <f t="shared" si="8"/>
        <v>0</v>
      </c>
      <c r="AO55">
        <f t="shared" si="8"/>
        <v>0</v>
      </c>
      <c r="AP55">
        <f t="shared" si="8"/>
        <v>0</v>
      </c>
      <c r="AQ55">
        <f t="shared" si="8"/>
        <v>0</v>
      </c>
      <c r="AR55">
        <f t="shared" si="8"/>
        <v>0</v>
      </c>
      <c r="AS55">
        <f t="shared" si="8"/>
        <v>0</v>
      </c>
      <c r="AT55">
        <f t="shared" si="8"/>
        <v>0</v>
      </c>
      <c r="AU55">
        <f t="shared" si="8"/>
        <v>0</v>
      </c>
      <c r="AV55">
        <f t="shared" si="8"/>
        <v>0</v>
      </c>
      <c r="AW55">
        <f t="shared" si="8"/>
        <v>0</v>
      </c>
      <c r="AX55">
        <f t="shared" si="8"/>
        <v>0</v>
      </c>
      <c r="AY55">
        <f t="shared" si="8"/>
        <v>0</v>
      </c>
      <c r="AZ55">
        <f t="shared" si="8"/>
        <v>0</v>
      </c>
      <c r="BA55">
        <f t="shared" si="8"/>
        <v>0</v>
      </c>
      <c r="BB55">
        <f t="shared" si="8"/>
        <v>0</v>
      </c>
      <c r="BC55">
        <f t="shared" si="8"/>
        <v>0</v>
      </c>
      <c r="BD55">
        <f t="shared" si="8"/>
        <v>0</v>
      </c>
      <c r="BE55">
        <f t="shared" si="8"/>
        <v>0</v>
      </c>
      <c r="BF55">
        <f t="shared" si="8"/>
        <v>0</v>
      </c>
      <c r="BG55">
        <f t="shared" si="8"/>
        <v>0</v>
      </c>
      <c r="BH55">
        <f t="shared" si="8"/>
        <v>0</v>
      </c>
      <c r="BI55">
        <f t="shared" si="8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si="8"/>
        <v>0</v>
      </c>
      <c r="C56">
        <f t="shared" si="8"/>
        <v>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  <c r="AF56">
        <f t="shared" si="8"/>
        <v>0</v>
      </c>
      <c r="AG56">
        <f t="shared" si="8"/>
        <v>0</v>
      </c>
      <c r="AH56">
        <f t="shared" si="8"/>
        <v>0</v>
      </c>
      <c r="AI56">
        <f t="shared" si="8"/>
        <v>0</v>
      </c>
      <c r="AJ56">
        <f t="shared" si="8"/>
        <v>0</v>
      </c>
      <c r="AK56">
        <f t="shared" si="8"/>
        <v>0</v>
      </c>
      <c r="AL56">
        <f t="shared" si="8"/>
        <v>0</v>
      </c>
      <c r="AM56">
        <f t="shared" si="8"/>
        <v>0</v>
      </c>
      <c r="AN56">
        <f t="shared" si="8"/>
        <v>0</v>
      </c>
      <c r="AO56">
        <f t="shared" si="8"/>
        <v>0</v>
      </c>
      <c r="AP56">
        <f t="shared" si="8"/>
        <v>0</v>
      </c>
      <c r="AQ56">
        <f t="shared" si="8"/>
        <v>0</v>
      </c>
      <c r="AR56">
        <f t="shared" si="8"/>
        <v>0</v>
      </c>
      <c r="AS56">
        <f t="shared" si="8"/>
        <v>0</v>
      </c>
      <c r="AT56">
        <f t="shared" si="8"/>
        <v>0</v>
      </c>
      <c r="AU56">
        <f t="shared" si="8"/>
        <v>0</v>
      </c>
      <c r="AV56">
        <f t="shared" si="8"/>
        <v>0</v>
      </c>
      <c r="AW56">
        <f t="shared" si="8"/>
        <v>0</v>
      </c>
      <c r="AX56">
        <f t="shared" si="8"/>
        <v>0</v>
      </c>
      <c r="AY56">
        <f t="shared" si="8"/>
        <v>0</v>
      </c>
      <c r="AZ56">
        <f t="shared" si="8"/>
        <v>0</v>
      </c>
      <c r="BA56">
        <f t="shared" si="8"/>
        <v>0</v>
      </c>
      <c r="BB56">
        <f t="shared" si="8"/>
        <v>0</v>
      </c>
      <c r="BC56">
        <f t="shared" si="8"/>
        <v>0</v>
      </c>
      <c r="BD56">
        <f t="shared" si="8"/>
        <v>0</v>
      </c>
      <c r="BE56">
        <f t="shared" si="8"/>
        <v>0</v>
      </c>
      <c r="BF56">
        <f t="shared" si="8"/>
        <v>0</v>
      </c>
      <c r="BG56">
        <f t="shared" si="8"/>
        <v>0</v>
      </c>
      <c r="BH56">
        <f t="shared" si="8"/>
        <v>0</v>
      </c>
      <c r="BI56">
        <f t="shared" si="8"/>
        <v>0</v>
      </c>
      <c r="BJ56">
        <f t="shared" si="2"/>
        <v>0</v>
      </c>
    </row>
    <row r="57" spans="1:62" x14ac:dyDescent="0.25">
      <c r="A57" t="s">
        <v>36</v>
      </c>
      <c r="B57">
        <f t="shared" si="8"/>
        <v>0</v>
      </c>
      <c r="C57">
        <f t="shared" si="8"/>
        <v>0</v>
      </c>
      <c r="D57">
        <f t="shared" si="8"/>
        <v>0</v>
      </c>
      <c r="E57">
        <f t="shared" si="8"/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17.713572769039928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ref="Q57:BI57" si="9">Q$2*Q24</f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  <c r="AC57">
        <f t="shared" si="9"/>
        <v>0</v>
      </c>
      <c r="AD57">
        <f t="shared" si="9"/>
        <v>0</v>
      </c>
      <c r="AE57">
        <f t="shared" si="9"/>
        <v>0</v>
      </c>
      <c r="AF57">
        <f t="shared" si="9"/>
        <v>0</v>
      </c>
      <c r="AG57">
        <f t="shared" si="9"/>
        <v>0</v>
      </c>
      <c r="AH57">
        <f t="shared" si="9"/>
        <v>0</v>
      </c>
      <c r="AI57">
        <f t="shared" si="9"/>
        <v>0</v>
      </c>
      <c r="AJ57">
        <f t="shared" si="9"/>
        <v>0</v>
      </c>
      <c r="AK57">
        <f t="shared" si="9"/>
        <v>0</v>
      </c>
      <c r="AL57">
        <f t="shared" si="9"/>
        <v>0</v>
      </c>
      <c r="AM57">
        <f t="shared" si="9"/>
        <v>0</v>
      </c>
      <c r="AN57">
        <f t="shared" si="9"/>
        <v>0</v>
      </c>
      <c r="AO57">
        <f t="shared" si="9"/>
        <v>0</v>
      </c>
      <c r="AP57">
        <f t="shared" si="9"/>
        <v>0</v>
      </c>
      <c r="AQ57">
        <f t="shared" si="9"/>
        <v>0</v>
      </c>
      <c r="AR57">
        <f t="shared" si="9"/>
        <v>0</v>
      </c>
      <c r="AS57">
        <f t="shared" si="9"/>
        <v>0</v>
      </c>
      <c r="AT57">
        <f t="shared" si="9"/>
        <v>0</v>
      </c>
      <c r="AU57">
        <f t="shared" si="9"/>
        <v>0</v>
      </c>
      <c r="AV57">
        <f t="shared" si="9"/>
        <v>0</v>
      </c>
      <c r="AW57">
        <f t="shared" si="9"/>
        <v>0</v>
      </c>
      <c r="AX57">
        <f t="shared" si="9"/>
        <v>0</v>
      </c>
      <c r="AY57">
        <f t="shared" si="9"/>
        <v>0</v>
      </c>
      <c r="AZ57">
        <f t="shared" si="9"/>
        <v>0</v>
      </c>
      <c r="BA57">
        <f t="shared" si="9"/>
        <v>0</v>
      </c>
      <c r="BB57">
        <f t="shared" si="9"/>
        <v>0</v>
      </c>
      <c r="BC57">
        <f t="shared" si="9"/>
        <v>0</v>
      </c>
      <c r="BD57">
        <f t="shared" si="9"/>
        <v>0</v>
      </c>
      <c r="BE57">
        <f t="shared" si="9"/>
        <v>0</v>
      </c>
      <c r="BF57">
        <f t="shared" si="9"/>
        <v>0</v>
      </c>
      <c r="BG57">
        <f t="shared" si="9"/>
        <v>0</v>
      </c>
      <c r="BH57">
        <f t="shared" si="9"/>
        <v>0</v>
      </c>
      <c r="BI57">
        <f t="shared" si="9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62" si="10">B$2*B25</f>
        <v>0</v>
      </c>
      <c r="C58">
        <f t="shared" si="10"/>
        <v>0</v>
      </c>
      <c r="D58">
        <f t="shared" si="10"/>
        <v>0</v>
      </c>
      <c r="E58">
        <f t="shared" si="10"/>
        <v>0</v>
      </c>
      <c r="F58">
        <f t="shared" si="10"/>
        <v>0</v>
      </c>
      <c r="G58">
        <f t="shared" si="10"/>
        <v>0</v>
      </c>
      <c r="H58">
        <f t="shared" si="10"/>
        <v>0</v>
      </c>
      <c r="I58">
        <f t="shared" si="10"/>
        <v>0</v>
      </c>
      <c r="J58">
        <f t="shared" si="10"/>
        <v>31.575333911595585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0</v>
      </c>
      <c r="S58">
        <f t="shared" si="10"/>
        <v>0</v>
      </c>
      <c r="T58">
        <f t="shared" si="10"/>
        <v>0</v>
      </c>
      <c r="U58">
        <f t="shared" si="10"/>
        <v>0</v>
      </c>
      <c r="V58">
        <f t="shared" si="10"/>
        <v>0.50367081847003226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  <c r="AC58">
        <f t="shared" si="10"/>
        <v>0</v>
      </c>
      <c r="AD58">
        <f t="shared" si="10"/>
        <v>0</v>
      </c>
      <c r="AE58">
        <f t="shared" si="10"/>
        <v>0</v>
      </c>
      <c r="AF58">
        <f t="shared" si="10"/>
        <v>0</v>
      </c>
      <c r="AG58">
        <f t="shared" si="10"/>
        <v>0</v>
      </c>
      <c r="AH58">
        <f t="shared" si="10"/>
        <v>0</v>
      </c>
      <c r="AI58">
        <f t="shared" si="10"/>
        <v>0</v>
      </c>
      <c r="AJ58">
        <f t="shared" si="10"/>
        <v>0</v>
      </c>
      <c r="AK58">
        <f t="shared" si="10"/>
        <v>0</v>
      </c>
      <c r="AL58">
        <f t="shared" si="10"/>
        <v>0</v>
      </c>
      <c r="AM58">
        <f t="shared" si="10"/>
        <v>0</v>
      </c>
      <c r="AN58">
        <f t="shared" si="10"/>
        <v>0</v>
      </c>
      <c r="AO58">
        <f t="shared" si="10"/>
        <v>0</v>
      </c>
      <c r="AP58">
        <f t="shared" si="10"/>
        <v>0</v>
      </c>
      <c r="AQ58">
        <f t="shared" si="10"/>
        <v>0</v>
      </c>
      <c r="AR58">
        <f t="shared" si="10"/>
        <v>0</v>
      </c>
      <c r="AS58">
        <f t="shared" si="10"/>
        <v>0</v>
      </c>
      <c r="AT58">
        <f t="shared" si="10"/>
        <v>0</v>
      </c>
      <c r="AU58">
        <f t="shared" si="10"/>
        <v>0</v>
      </c>
      <c r="AV58">
        <f t="shared" si="10"/>
        <v>0</v>
      </c>
      <c r="AW58">
        <f t="shared" si="10"/>
        <v>0</v>
      </c>
      <c r="AX58">
        <f t="shared" si="10"/>
        <v>0</v>
      </c>
      <c r="AY58">
        <f t="shared" si="10"/>
        <v>0</v>
      </c>
      <c r="AZ58">
        <f t="shared" si="10"/>
        <v>0</v>
      </c>
      <c r="BA58">
        <f t="shared" si="10"/>
        <v>0</v>
      </c>
      <c r="BB58">
        <f t="shared" si="10"/>
        <v>0</v>
      </c>
      <c r="BC58">
        <f t="shared" si="10"/>
        <v>0</v>
      </c>
      <c r="BD58">
        <f t="shared" si="10"/>
        <v>0</v>
      </c>
      <c r="BE58">
        <f t="shared" si="10"/>
        <v>0</v>
      </c>
      <c r="BF58">
        <f t="shared" si="10"/>
        <v>0</v>
      </c>
      <c r="BG58">
        <f t="shared" si="10"/>
        <v>0</v>
      </c>
      <c r="BH58">
        <f t="shared" si="10"/>
        <v>0</v>
      </c>
      <c r="BI58">
        <f t="shared" si="10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si="10"/>
        <v>0</v>
      </c>
      <c r="C59">
        <f t="shared" si="10"/>
        <v>0</v>
      </c>
      <c r="D59">
        <f t="shared" si="10"/>
        <v>0</v>
      </c>
      <c r="E59">
        <f t="shared" si="10"/>
        <v>0</v>
      </c>
      <c r="F59">
        <f t="shared" si="10"/>
        <v>0</v>
      </c>
      <c r="G59">
        <f t="shared" si="10"/>
        <v>0</v>
      </c>
      <c r="H59">
        <f t="shared" si="10"/>
        <v>0</v>
      </c>
      <c r="I59">
        <f t="shared" si="10"/>
        <v>0</v>
      </c>
      <c r="J59">
        <f t="shared" si="10"/>
        <v>40.384167579551509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0</v>
      </c>
      <c r="S59">
        <f t="shared" si="10"/>
        <v>0</v>
      </c>
      <c r="T59">
        <f t="shared" si="10"/>
        <v>0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  <c r="AC59">
        <f t="shared" si="10"/>
        <v>0</v>
      </c>
      <c r="AD59">
        <f t="shared" si="10"/>
        <v>0</v>
      </c>
      <c r="AE59">
        <f t="shared" si="10"/>
        <v>0</v>
      </c>
      <c r="AF59">
        <f t="shared" si="10"/>
        <v>0</v>
      </c>
      <c r="AG59">
        <f t="shared" si="10"/>
        <v>0</v>
      </c>
      <c r="AH59">
        <f t="shared" si="10"/>
        <v>0</v>
      </c>
      <c r="AI59">
        <f t="shared" si="10"/>
        <v>0</v>
      </c>
      <c r="AJ59">
        <f t="shared" si="10"/>
        <v>0</v>
      </c>
      <c r="AK59">
        <f t="shared" si="10"/>
        <v>0</v>
      </c>
      <c r="AL59">
        <f t="shared" si="10"/>
        <v>0</v>
      </c>
      <c r="AM59">
        <f t="shared" si="10"/>
        <v>0</v>
      </c>
      <c r="AN59">
        <f t="shared" si="10"/>
        <v>0</v>
      </c>
      <c r="AO59">
        <f t="shared" si="10"/>
        <v>0</v>
      </c>
      <c r="AP59">
        <f t="shared" si="10"/>
        <v>0</v>
      </c>
      <c r="AQ59">
        <f t="shared" si="10"/>
        <v>0</v>
      </c>
      <c r="AR59">
        <f t="shared" si="10"/>
        <v>0</v>
      </c>
      <c r="AS59">
        <f t="shared" si="10"/>
        <v>0</v>
      </c>
      <c r="AT59">
        <f t="shared" si="10"/>
        <v>0</v>
      </c>
      <c r="AU59">
        <f t="shared" si="10"/>
        <v>0</v>
      </c>
      <c r="AV59">
        <f t="shared" si="10"/>
        <v>0</v>
      </c>
      <c r="AW59">
        <f t="shared" si="10"/>
        <v>0</v>
      </c>
      <c r="AX59">
        <f t="shared" si="10"/>
        <v>0</v>
      </c>
      <c r="AY59">
        <f t="shared" si="10"/>
        <v>0</v>
      </c>
      <c r="AZ59">
        <f t="shared" si="10"/>
        <v>0</v>
      </c>
      <c r="BA59">
        <f t="shared" si="10"/>
        <v>0</v>
      </c>
      <c r="BB59">
        <f t="shared" si="10"/>
        <v>0</v>
      </c>
      <c r="BC59">
        <f t="shared" si="10"/>
        <v>0</v>
      </c>
      <c r="BD59">
        <f t="shared" si="10"/>
        <v>0</v>
      </c>
      <c r="BE59">
        <f t="shared" si="10"/>
        <v>0</v>
      </c>
      <c r="BF59">
        <f t="shared" si="10"/>
        <v>0</v>
      </c>
      <c r="BG59">
        <f t="shared" si="10"/>
        <v>0</v>
      </c>
      <c r="BH59">
        <f t="shared" si="10"/>
        <v>0</v>
      </c>
      <c r="BI59">
        <f t="shared" si="10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si="10"/>
        <v>0</v>
      </c>
      <c r="C60">
        <f t="shared" si="10"/>
        <v>0</v>
      </c>
      <c r="D60">
        <f t="shared" si="10"/>
        <v>0</v>
      </c>
      <c r="E60">
        <f t="shared" si="10"/>
        <v>0</v>
      </c>
      <c r="F60">
        <f t="shared" si="10"/>
        <v>0</v>
      </c>
      <c r="G60">
        <f t="shared" si="10"/>
        <v>0</v>
      </c>
      <c r="H60">
        <f t="shared" si="10"/>
        <v>0</v>
      </c>
      <c r="I60">
        <f t="shared" si="10"/>
        <v>0</v>
      </c>
      <c r="J60">
        <f t="shared" si="10"/>
        <v>20.550042895805696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10"/>
        <v>0</v>
      </c>
      <c r="S60">
        <f t="shared" si="10"/>
        <v>0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  <c r="AC60">
        <f t="shared" si="10"/>
        <v>0</v>
      </c>
      <c r="AD60">
        <f t="shared" si="10"/>
        <v>0</v>
      </c>
      <c r="AE60">
        <f t="shared" si="10"/>
        <v>0</v>
      </c>
      <c r="AF60">
        <f t="shared" si="10"/>
        <v>0</v>
      </c>
      <c r="AG60">
        <f t="shared" si="10"/>
        <v>0</v>
      </c>
      <c r="AH60">
        <f t="shared" si="10"/>
        <v>0</v>
      </c>
      <c r="AI60">
        <f t="shared" si="10"/>
        <v>0</v>
      </c>
      <c r="AJ60">
        <f t="shared" si="10"/>
        <v>0</v>
      </c>
      <c r="AK60">
        <f t="shared" si="10"/>
        <v>0</v>
      </c>
      <c r="AL60">
        <f t="shared" si="10"/>
        <v>0</v>
      </c>
      <c r="AM60">
        <f t="shared" si="10"/>
        <v>0</v>
      </c>
      <c r="AN60">
        <f t="shared" si="10"/>
        <v>0</v>
      </c>
      <c r="AO60">
        <f t="shared" si="10"/>
        <v>0</v>
      </c>
      <c r="AP60">
        <f t="shared" si="10"/>
        <v>0</v>
      </c>
      <c r="AQ60">
        <f t="shared" si="10"/>
        <v>0</v>
      </c>
      <c r="AR60">
        <f t="shared" si="10"/>
        <v>0</v>
      </c>
      <c r="AS60">
        <f t="shared" si="10"/>
        <v>0</v>
      </c>
      <c r="AT60">
        <f t="shared" si="10"/>
        <v>0</v>
      </c>
      <c r="AU60">
        <f t="shared" si="10"/>
        <v>0</v>
      </c>
      <c r="AV60">
        <f t="shared" si="10"/>
        <v>0</v>
      </c>
      <c r="AW60">
        <f t="shared" si="10"/>
        <v>0</v>
      </c>
      <c r="AX60">
        <f t="shared" si="10"/>
        <v>0</v>
      </c>
      <c r="AY60">
        <f t="shared" si="10"/>
        <v>0</v>
      </c>
      <c r="AZ60">
        <f t="shared" si="10"/>
        <v>0</v>
      </c>
      <c r="BA60">
        <f t="shared" si="10"/>
        <v>0</v>
      </c>
      <c r="BB60">
        <f t="shared" si="10"/>
        <v>0</v>
      </c>
      <c r="BC60">
        <f t="shared" si="10"/>
        <v>0</v>
      </c>
      <c r="BD60">
        <f t="shared" si="10"/>
        <v>0</v>
      </c>
      <c r="BE60">
        <f t="shared" si="10"/>
        <v>0</v>
      </c>
      <c r="BF60">
        <f t="shared" si="10"/>
        <v>0</v>
      </c>
      <c r="BG60">
        <f t="shared" si="10"/>
        <v>0</v>
      </c>
      <c r="BH60">
        <f t="shared" si="10"/>
        <v>0</v>
      </c>
      <c r="BI60">
        <f t="shared" si="10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si="10"/>
        <v>0</v>
      </c>
      <c r="C61">
        <f t="shared" si="10"/>
        <v>0</v>
      </c>
      <c r="D61">
        <f t="shared" si="10"/>
        <v>0</v>
      </c>
      <c r="E61">
        <f t="shared" si="10"/>
        <v>0</v>
      </c>
      <c r="F61">
        <f t="shared" si="10"/>
        <v>0</v>
      </c>
      <c r="G61">
        <f t="shared" si="10"/>
        <v>0</v>
      </c>
      <c r="H61">
        <f t="shared" si="10"/>
        <v>0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10"/>
        <v>0</v>
      </c>
      <c r="S61">
        <f t="shared" si="10"/>
        <v>0</v>
      </c>
      <c r="T61">
        <f t="shared" si="10"/>
        <v>0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  <c r="AC61">
        <f t="shared" si="10"/>
        <v>0</v>
      </c>
      <c r="AD61">
        <f t="shared" si="10"/>
        <v>0</v>
      </c>
      <c r="AE61">
        <f t="shared" si="10"/>
        <v>0</v>
      </c>
      <c r="AF61">
        <f t="shared" si="10"/>
        <v>0</v>
      </c>
      <c r="AG61">
        <f t="shared" si="10"/>
        <v>0</v>
      </c>
      <c r="AH61">
        <f t="shared" si="10"/>
        <v>0</v>
      </c>
      <c r="AI61">
        <f t="shared" si="10"/>
        <v>0</v>
      </c>
      <c r="AJ61">
        <f t="shared" si="10"/>
        <v>0</v>
      </c>
      <c r="AK61">
        <f t="shared" si="10"/>
        <v>0</v>
      </c>
      <c r="AL61">
        <f t="shared" si="10"/>
        <v>0</v>
      </c>
      <c r="AM61">
        <f t="shared" si="10"/>
        <v>0</v>
      </c>
      <c r="AN61">
        <f t="shared" si="10"/>
        <v>0</v>
      </c>
      <c r="AO61">
        <f t="shared" si="10"/>
        <v>0</v>
      </c>
      <c r="AP61">
        <f t="shared" si="10"/>
        <v>0</v>
      </c>
      <c r="AQ61">
        <f t="shared" si="10"/>
        <v>0</v>
      </c>
      <c r="AR61">
        <f t="shared" si="10"/>
        <v>0</v>
      </c>
      <c r="AS61">
        <f t="shared" si="10"/>
        <v>0</v>
      </c>
      <c r="AT61">
        <f t="shared" si="10"/>
        <v>0</v>
      </c>
      <c r="AU61">
        <f t="shared" si="10"/>
        <v>0</v>
      </c>
      <c r="AV61">
        <f t="shared" si="10"/>
        <v>0</v>
      </c>
      <c r="AW61">
        <f t="shared" si="10"/>
        <v>0</v>
      </c>
      <c r="AX61">
        <f t="shared" si="10"/>
        <v>0</v>
      </c>
      <c r="AY61">
        <f t="shared" si="10"/>
        <v>0</v>
      </c>
      <c r="AZ61">
        <f t="shared" si="10"/>
        <v>0</v>
      </c>
      <c r="BA61">
        <f t="shared" si="10"/>
        <v>0</v>
      </c>
      <c r="BB61">
        <f t="shared" si="10"/>
        <v>0</v>
      </c>
      <c r="BC61">
        <f t="shared" si="10"/>
        <v>0</v>
      </c>
      <c r="BD61">
        <f t="shared" si="10"/>
        <v>0</v>
      </c>
      <c r="BE61">
        <f t="shared" si="10"/>
        <v>0</v>
      </c>
      <c r="BF61">
        <f t="shared" si="10"/>
        <v>0</v>
      </c>
      <c r="BG61">
        <f t="shared" si="10"/>
        <v>0</v>
      </c>
      <c r="BH61">
        <f t="shared" si="10"/>
        <v>0</v>
      </c>
      <c r="BI61">
        <f t="shared" si="10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si="10"/>
        <v>0</v>
      </c>
      <c r="E62">
        <f t="shared" si="10"/>
        <v>0</v>
      </c>
      <c r="F62">
        <f t="shared" si="10"/>
        <v>0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4.777813549819264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  <c r="S62">
        <f t="shared" ref="S62:BI62" si="11">S$2*S29</f>
        <v>0</v>
      </c>
      <c r="T62">
        <f t="shared" si="11"/>
        <v>0</v>
      </c>
      <c r="U62">
        <f t="shared" si="11"/>
        <v>0</v>
      </c>
      <c r="V62">
        <f t="shared" si="11"/>
        <v>0</v>
      </c>
      <c r="W62">
        <f t="shared" si="11"/>
        <v>0</v>
      </c>
      <c r="X62">
        <f t="shared" si="11"/>
        <v>0</v>
      </c>
      <c r="Y62">
        <f t="shared" si="11"/>
        <v>0</v>
      </c>
      <c r="Z62">
        <f t="shared" si="11"/>
        <v>0</v>
      </c>
      <c r="AA62">
        <f t="shared" si="11"/>
        <v>0</v>
      </c>
      <c r="AB62">
        <f t="shared" si="11"/>
        <v>0</v>
      </c>
      <c r="AC62">
        <f t="shared" si="11"/>
        <v>0</v>
      </c>
      <c r="AD62">
        <f t="shared" si="11"/>
        <v>0</v>
      </c>
      <c r="AE62">
        <f t="shared" si="11"/>
        <v>0</v>
      </c>
      <c r="AF62">
        <f t="shared" si="11"/>
        <v>0</v>
      </c>
      <c r="AG62">
        <f t="shared" si="11"/>
        <v>0</v>
      </c>
      <c r="AH62">
        <f t="shared" si="11"/>
        <v>0</v>
      </c>
      <c r="AI62">
        <f t="shared" si="11"/>
        <v>0</v>
      </c>
      <c r="AJ62">
        <f t="shared" si="11"/>
        <v>0</v>
      </c>
      <c r="AK62">
        <f t="shared" si="11"/>
        <v>0</v>
      </c>
      <c r="AL62">
        <f t="shared" si="11"/>
        <v>0</v>
      </c>
      <c r="AM62">
        <f t="shared" si="11"/>
        <v>0</v>
      </c>
      <c r="AN62">
        <f t="shared" si="11"/>
        <v>0</v>
      </c>
      <c r="AO62">
        <f t="shared" si="11"/>
        <v>0</v>
      </c>
      <c r="AP62">
        <f t="shared" si="11"/>
        <v>0</v>
      </c>
      <c r="AQ62">
        <f t="shared" si="11"/>
        <v>0</v>
      </c>
      <c r="AR62">
        <f t="shared" si="11"/>
        <v>0</v>
      </c>
      <c r="AS62">
        <f t="shared" si="11"/>
        <v>0</v>
      </c>
      <c r="AT62">
        <f t="shared" si="11"/>
        <v>0</v>
      </c>
      <c r="AU62">
        <f t="shared" si="11"/>
        <v>0</v>
      </c>
      <c r="AV62">
        <f t="shared" si="11"/>
        <v>0</v>
      </c>
      <c r="AW62">
        <f t="shared" si="11"/>
        <v>0</v>
      </c>
      <c r="AX62">
        <f t="shared" si="11"/>
        <v>0</v>
      </c>
      <c r="AY62">
        <f t="shared" si="11"/>
        <v>0</v>
      </c>
      <c r="AZ62">
        <f t="shared" si="11"/>
        <v>0</v>
      </c>
      <c r="BA62">
        <f t="shared" si="11"/>
        <v>0</v>
      </c>
      <c r="BB62">
        <f t="shared" si="11"/>
        <v>0</v>
      </c>
      <c r="BC62">
        <f t="shared" si="11"/>
        <v>0</v>
      </c>
      <c r="BD62">
        <f t="shared" si="11"/>
        <v>0</v>
      </c>
      <c r="BE62">
        <f t="shared" si="11"/>
        <v>0</v>
      </c>
      <c r="BF62">
        <f t="shared" si="11"/>
        <v>0</v>
      </c>
      <c r="BG62">
        <f t="shared" si="11"/>
        <v>0</v>
      </c>
      <c r="BH62">
        <f t="shared" si="11"/>
        <v>0</v>
      </c>
      <c r="BI62">
        <f t="shared" si="11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7" si="12">B$2*B30</f>
        <v>0</v>
      </c>
      <c r="C63">
        <f t="shared" si="12"/>
        <v>0</v>
      </c>
      <c r="D63">
        <f t="shared" si="12"/>
        <v>0</v>
      </c>
      <c r="E63">
        <f t="shared" si="12"/>
        <v>0</v>
      </c>
      <c r="F63">
        <f t="shared" si="12"/>
        <v>0</v>
      </c>
      <c r="G63">
        <f t="shared" si="12"/>
        <v>0</v>
      </c>
      <c r="H63">
        <f t="shared" si="12"/>
        <v>0</v>
      </c>
      <c r="I63">
        <f t="shared" si="12"/>
        <v>0</v>
      </c>
      <c r="J63">
        <f t="shared" si="12"/>
        <v>2.2434991478383868</v>
      </c>
      <c r="K63">
        <f t="shared" si="12"/>
        <v>0</v>
      </c>
      <c r="L63">
        <f t="shared" si="12"/>
        <v>0</v>
      </c>
      <c r="M63">
        <f t="shared" si="12"/>
        <v>0</v>
      </c>
      <c r="N63">
        <f t="shared" si="12"/>
        <v>0</v>
      </c>
      <c r="O63">
        <f t="shared" si="12"/>
        <v>0</v>
      </c>
      <c r="P63">
        <f t="shared" si="12"/>
        <v>0</v>
      </c>
      <c r="Q63">
        <f t="shared" si="12"/>
        <v>0</v>
      </c>
      <c r="R63">
        <f t="shared" si="12"/>
        <v>0</v>
      </c>
      <c r="S63">
        <f t="shared" si="12"/>
        <v>0</v>
      </c>
      <c r="T63">
        <f t="shared" si="12"/>
        <v>0</v>
      </c>
      <c r="U63">
        <f t="shared" si="12"/>
        <v>0</v>
      </c>
      <c r="V63">
        <f t="shared" si="12"/>
        <v>0</v>
      </c>
      <c r="W63">
        <f t="shared" si="12"/>
        <v>0</v>
      </c>
      <c r="X63">
        <f t="shared" si="12"/>
        <v>0</v>
      </c>
      <c r="Y63">
        <f t="shared" si="12"/>
        <v>0</v>
      </c>
      <c r="Z63">
        <f t="shared" si="12"/>
        <v>0</v>
      </c>
      <c r="AA63">
        <f t="shared" si="12"/>
        <v>0</v>
      </c>
      <c r="AB63">
        <f t="shared" si="12"/>
        <v>0</v>
      </c>
      <c r="AC63">
        <f t="shared" si="12"/>
        <v>0</v>
      </c>
      <c r="AD63">
        <f t="shared" si="12"/>
        <v>0</v>
      </c>
      <c r="AE63">
        <f t="shared" si="12"/>
        <v>0</v>
      </c>
      <c r="AF63">
        <f t="shared" si="12"/>
        <v>0</v>
      </c>
      <c r="AG63">
        <f t="shared" si="12"/>
        <v>0</v>
      </c>
      <c r="AH63">
        <f t="shared" si="12"/>
        <v>0</v>
      </c>
      <c r="AI63">
        <f t="shared" si="12"/>
        <v>0</v>
      </c>
      <c r="AJ63">
        <f t="shared" si="12"/>
        <v>0</v>
      </c>
      <c r="AK63">
        <f t="shared" si="12"/>
        <v>0</v>
      </c>
      <c r="AL63">
        <f t="shared" si="12"/>
        <v>0</v>
      </c>
      <c r="AM63">
        <f t="shared" si="12"/>
        <v>0</v>
      </c>
      <c r="AN63">
        <f t="shared" si="12"/>
        <v>0</v>
      </c>
      <c r="AO63">
        <f t="shared" si="12"/>
        <v>0</v>
      </c>
      <c r="AP63">
        <f t="shared" si="12"/>
        <v>0</v>
      </c>
      <c r="AQ63">
        <f t="shared" si="12"/>
        <v>0</v>
      </c>
      <c r="AR63">
        <f t="shared" si="12"/>
        <v>0</v>
      </c>
      <c r="AS63">
        <f t="shared" si="12"/>
        <v>0</v>
      </c>
      <c r="AT63">
        <f t="shared" si="12"/>
        <v>0</v>
      </c>
      <c r="AU63">
        <f t="shared" si="12"/>
        <v>0</v>
      </c>
      <c r="AV63">
        <f t="shared" si="12"/>
        <v>0</v>
      </c>
      <c r="AW63">
        <f t="shared" si="12"/>
        <v>0</v>
      </c>
      <c r="AX63">
        <f t="shared" si="12"/>
        <v>0</v>
      </c>
      <c r="AY63">
        <f t="shared" si="12"/>
        <v>0</v>
      </c>
      <c r="AZ63">
        <f t="shared" si="12"/>
        <v>0</v>
      </c>
      <c r="BA63">
        <f t="shared" si="12"/>
        <v>0</v>
      </c>
      <c r="BB63">
        <f t="shared" si="12"/>
        <v>0</v>
      </c>
      <c r="BC63">
        <f t="shared" si="12"/>
        <v>0</v>
      </c>
      <c r="BD63">
        <f t="shared" si="12"/>
        <v>0</v>
      </c>
      <c r="BE63">
        <f t="shared" si="12"/>
        <v>0</v>
      </c>
      <c r="BF63">
        <f t="shared" si="12"/>
        <v>0</v>
      </c>
      <c r="BG63">
        <f t="shared" si="12"/>
        <v>0</v>
      </c>
      <c r="BH63">
        <f t="shared" si="12"/>
        <v>0</v>
      </c>
      <c r="BI63">
        <f t="shared" si="12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si="12"/>
        <v>0</v>
      </c>
      <c r="C64">
        <f t="shared" si="12"/>
        <v>0</v>
      </c>
      <c r="D64">
        <f t="shared" si="12"/>
        <v>0</v>
      </c>
      <c r="E64">
        <f t="shared" si="12"/>
        <v>0</v>
      </c>
      <c r="F64">
        <f t="shared" si="12"/>
        <v>0</v>
      </c>
      <c r="G64">
        <f t="shared" si="12"/>
        <v>0</v>
      </c>
      <c r="H64">
        <f t="shared" si="12"/>
        <v>0</v>
      </c>
      <c r="I64">
        <f t="shared" si="12"/>
        <v>0</v>
      </c>
      <c r="J64">
        <f t="shared" si="12"/>
        <v>0.88898970459597759</v>
      </c>
      <c r="K64">
        <f t="shared" si="12"/>
        <v>0</v>
      </c>
      <c r="L64">
        <f t="shared" si="12"/>
        <v>0</v>
      </c>
      <c r="M64">
        <f t="shared" si="12"/>
        <v>0</v>
      </c>
      <c r="N64">
        <f t="shared" si="12"/>
        <v>0</v>
      </c>
      <c r="O64">
        <f t="shared" si="12"/>
        <v>0</v>
      </c>
      <c r="P64">
        <f t="shared" si="12"/>
        <v>0</v>
      </c>
      <c r="Q64">
        <f t="shared" si="12"/>
        <v>0</v>
      </c>
      <c r="R64">
        <f t="shared" si="12"/>
        <v>0</v>
      </c>
      <c r="S64">
        <f t="shared" si="12"/>
        <v>0</v>
      </c>
      <c r="T64">
        <f t="shared" si="12"/>
        <v>0</v>
      </c>
      <c r="U64">
        <f t="shared" si="12"/>
        <v>0</v>
      </c>
      <c r="V64">
        <f t="shared" si="12"/>
        <v>0</v>
      </c>
      <c r="W64">
        <f t="shared" si="12"/>
        <v>0</v>
      </c>
      <c r="X64">
        <f t="shared" si="12"/>
        <v>0</v>
      </c>
      <c r="Y64">
        <f t="shared" si="12"/>
        <v>0</v>
      </c>
      <c r="Z64">
        <f t="shared" si="12"/>
        <v>0</v>
      </c>
      <c r="AA64">
        <f t="shared" si="12"/>
        <v>0</v>
      </c>
      <c r="AB64">
        <f t="shared" si="12"/>
        <v>0</v>
      </c>
      <c r="AC64">
        <f t="shared" si="12"/>
        <v>0</v>
      </c>
      <c r="AD64">
        <f t="shared" si="12"/>
        <v>0</v>
      </c>
      <c r="AE64">
        <f t="shared" si="12"/>
        <v>0</v>
      </c>
      <c r="AF64">
        <f t="shared" si="12"/>
        <v>0</v>
      </c>
      <c r="AG64">
        <f t="shared" si="12"/>
        <v>0</v>
      </c>
      <c r="AH64">
        <f t="shared" si="12"/>
        <v>0</v>
      </c>
      <c r="AI64">
        <f t="shared" si="12"/>
        <v>0</v>
      </c>
      <c r="AJ64">
        <f t="shared" si="12"/>
        <v>0</v>
      </c>
      <c r="AK64">
        <f t="shared" si="12"/>
        <v>0</v>
      </c>
      <c r="AL64">
        <f t="shared" si="12"/>
        <v>0</v>
      </c>
      <c r="AM64">
        <f t="shared" si="12"/>
        <v>0</v>
      </c>
      <c r="AN64">
        <f t="shared" si="12"/>
        <v>0</v>
      </c>
      <c r="AO64">
        <f t="shared" si="12"/>
        <v>0</v>
      </c>
      <c r="AP64">
        <f t="shared" si="12"/>
        <v>0</v>
      </c>
      <c r="AQ64">
        <f t="shared" si="12"/>
        <v>0</v>
      </c>
      <c r="AR64">
        <f t="shared" si="12"/>
        <v>0</v>
      </c>
      <c r="AS64">
        <f t="shared" si="12"/>
        <v>0</v>
      </c>
      <c r="AT64">
        <f t="shared" si="12"/>
        <v>0</v>
      </c>
      <c r="AU64">
        <f t="shared" si="12"/>
        <v>0</v>
      </c>
      <c r="AV64">
        <f t="shared" si="12"/>
        <v>0</v>
      </c>
      <c r="AW64">
        <f t="shared" si="12"/>
        <v>0</v>
      </c>
      <c r="AX64">
        <f t="shared" si="12"/>
        <v>0</v>
      </c>
      <c r="AY64">
        <f t="shared" si="12"/>
        <v>0</v>
      </c>
      <c r="AZ64">
        <f t="shared" si="12"/>
        <v>0</v>
      </c>
      <c r="BA64">
        <f t="shared" si="12"/>
        <v>0</v>
      </c>
      <c r="BB64">
        <f t="shared" si="12"/>
        <v>0</v>
      </c>
      <c r="BC64">
        <f t="shared" si="12"/>
        <v>0</v>
      </c>
      <c r="BD64">
        <f t="shared" si="12"/>
        <v>0</v>
      </c>
      <c r="BE64">
        <f t="shared" si="12"/>
        <v>0</v>
      </c>
      <c r="BF64">
        <f t="shared" si="12"/>
        <v>0</v>
      </c>
      <c r="BG64">
        <f t="shared" si="12"/>
        <v>0</v>
      </c>
      <c r="BH64">
        <f t="shared" si="12"/>
        <v>0</v>
      </c>
      <c r="BI64">
        <f t="shared" si="12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5.4367680660025046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  <c r="V65">
        <f t="shared" si="12"/>
        <v>0</v>
      </c>
      <c r="W65">
        <f t="shared" si="12"/>
        <v>0</v>
      </c>
      <c r="X65">
        <f t="shared" si="12"/>
        <v>0</v>
      </c>
      <c r="Y65">
        <f t="shared" si="12"/>
        <v>0</v>
      </c>
      <c r="Z65">
        <f t="shared" si="12"/>
        <v>0</v>
      </c>
      <c r="AA65">
        <f t="shared" si="12"/>
        <v>0</v>
      </c>
      <c r="AB65">
        <f t="shared" si="12"/>
        <v>0</v>
      </c>
      <c r="AC65">
        <f t="shared" si="12"/>
        <v>0</v>
      </c>
      <c r="AD65">
        <f t="shared" si="12"/>
        <v>0</v>
      </c>
      <c r="AE65">
        <f t="shared" si="12"/>
        <v>0</v>
      </c>
      <c r="AF65">
        <f t="shared" si="12"/>
        <v>0</v>
      </c>
      <c r="AG65">
        <f t="shared" si="12"/>
        <v>0</v>
      </c>
      <c r="AH65">
        <f t="shared" si="12"/>
        <v>0</v>
      </c>
      <c r="AI65">
        <f t="shared" si="12"/>
        <v>0</v>
      </c>
      <c r="AJ65">
        <f t="shared" si="12"/>
        <v>0</v>
      </c>
      <c r="AK65">
        <f t="shared" si="12"/>
        <v>0</v>
      </c>
      <c r="AL65">
        <f t="shared" si="12"/>
        <v>0</v>
      </c>
      <c r="AM65">
        <f t="shared" si="12"/>
        <v>0</v>
      </c>
      <c r="AN65">
        <f t="shared" si="12"/>
        <v>0</v>
      </c>
      <c r="AO65">
        <f t="shared" si="12"/>
        <v>0</v>
      </c>
      <c r="AP65">
        <f t="shared" si="12"/>
        <v>0</v>
      </c>
      <c r="AQ65">
        <f t="shared" si="12"/>
        <v>0</v>
      </c>
      <c r="AR65">
        <f t="shared" si="12"/>
        <v>0</v>
      </c>
      <c r="AS65">
        <f t="shared" si="12"/>
        <v>0</v>
      </c>
      <c r="AT65">
        <f t="shared" si="12"/>
        <v>0</v>
      </c>
      <c r="AU65">
        <f t="shared" si="12"/>
        <v>0</v>
      </c>
      <c r="AV65">
        <f t="shared" si="12"/>
        <v>0</v>
      </c>
      <c r="AW65">
        <f t="shared" si="12"/>
        <v>0</v>
      </c>
      <c r="AX65">
        <f t="shared" si="12"/>
        <v>0</v>
      </c>
      <c r="AY65">
        <f t="shared" si="12"/>
        <v>0</v>
      </c>
      <c r="AZ65">
        <f t="shared" si="12"/>
        <v>0</v>
      </c>
      <c r="BA65">
        <f t="shared" si="12"/>
        <v>0</v>
      </c>
      <c r="BB65">
        <f t="shared" si="12"/>
        <v>0</v>
      </c>
      <c r="BC65">
        <f t="shared" si="12"/>
        <v>0</v>
      </c>
      <c r="BD65">
        <f t="shared" si="12"/>
        <v>0</v>
      </c>
      <c r="BE65">
        <f t="shared" si="12"/>
        <v>0</v>
      </c>
      <c r="BF65">
        <f t="shared" si="12"/>
        <v>0</v>
      </c>
      <c r="BG65">
        <f t="shared" si="12"/>
        <v>0</v>
      </c>
      <c r="BH65">
        <f t="shared" si="12"/>
        <v>0</v>
      </c>
      <c r="BI65">
        <f t="shared" si="12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si="12"/>
        <v>0</v>
      </c>
      <c r="C66">
        <f t="shared" si="12"/>
        <v>0</v>
      </c>
      <c r="D66">
        <f t="shared" si="12"/>
        <v>0</v>
      </c>
      <c r="E66">
        <f t="shared" si="12"/>
        <v>0</v>
      </c>
      <c r="F66">
        <f t="shared" si="12"/>
        <v>0</v>
      </c>
      <c r="G66">
        <f t="shared" si="12"/>
        <v>0</v>
      </c>
      <c r="H66">
        <f t="shared" si="12"/>
        <v>0</v>
      </c>
      <c r="I66">
        <f t="shared" si="12"/>
        <v>0</v>
      </c>
      <c r="J66">
        <f t="shared" si="12"/>
        <v>17.011480504320584</v>
      </c>
      <c r="K66">
        <f t="shared" si="12"/>
        <v>0</v>
      </c>
      <c r="L66">
        <f t="shared" si="12"/>
        <v>0</v>
      </c>
      <c r="M66">
        <f t="shared" si="12"/>
        <v>0</v>
      </c>
      <c r="N66">
        <f t="shared" si="12"/>
        <v>0</v>
      </c>
      <c r="O66">
        <f t="shared" si="12"/>
        <v>0</v>
      </c>
      <c r="P66">
        <f t="shared" si="12"/>
        <v>0</v>
      </c>
      <c r="Q66">
        <f t="shared" si="12"/>
        <v>0</v>
      </c>
      <c r="R66">
        <f t="shared" si="12"/>
        <v>0</v>
      </c>
      <c r="S66">
        <f t="shared" si="12"/>
        <v>0</v>
      </c>
      <c r="T66">
        <f t="shared" si="12"/>
        <v>0</v>
      </c>
      <c r="U66">
        <f t="shared" si="12"/>
        <v>0</v>
      </c>
      <c r="V66">
        <f t="shared" si="12"/>
        <v>0</v>
      </c>
      <c r="W66">
        <f t="shared" si="12"/>
        <v>0</v>
      </c>
      <c r="X66">
        <f t="shared" si="12"/>
        <v>0</v>
      </c>
      <c r="Y66">
        <f t="shared" si="12"/>
        <v>0</v>
      </c>
      <c r="Z66">
        <f t="shared" si="12"/>
        <v>0</v>
      </c>
      <c r="AA66">
        <f t="shared" si="12"/>
        <v>0</v>
      </c>
      <c r="AB66">
        <f t="shared" si="12"/>
        <v>0</v>
      </c>
      <c r="AC66">
        <f t="shared" si="12"/>
        <v>0</v>
      </c>
      <c r="AD66">
        <f t="shared" si="12"/>
        <v>0</v>
      </c>
      <c r="AE66">
        <f t="shared" si="12"/>
        <v>0</v>
      </c>
      <c r="AF66">
        <f t="shared" si="12"/>
        <v>0</v>
      </c>
      <c r="AG66">
        <f t="shared" si="12"/>
        <v>0</v>
      </c>
      <c r="AH66">
        <f t="shared" si="12"/>
        <v>0</v>
      </c>
      <c r="AI66">
        <f t="shared" si="12"/>
        <v>0</v>
      </c>
      <c r="AJ66">
        <f t="shared" si="12"/>
        <v>0</v>
      </c>
      <c r="AK66">
        <f t="shared" si="12"/>
        <v>0</v>
      </c>
      <c r="AL66">
        <f t="shared" si="12"/>
        <v>0</v>
      </c>
      <c r="AM66">
        <f t="shared" si="12"/>
        <v>0</v>
      </c>
      <c r="AN66">
        <f t="shared" si="12"/>
        <v>0</v>
      </c>
      <c r="AO66">
        <f t="shared" si="12"/>
        <v>0</v>
      </c>
      <c r="AP66">
        <f t="shared" si="12"/>
        <v>0</v>
      </c>
      <c r="AQ66">
        <f t="shared" si="12"/>
        <v>0</v>
      </c>
      <c r="AR66">
        <f t="shared" si="12"/>
        <v>0</v>
      </c>
      <c r="AS66">
        <f t="shared" si="12"/>
        <v>0</v>
      </c>
      <c r="AT66">
        <f t="shared" si="12"/>
        <v>0</v>
      </c>
      <c r="AU66">
        <f t="shared" si="12"/>
        <v>0</v>
      </c>
      <c r="AV66">
        <f t="shared" si="12"/>
        <v>0</v>
      </c>
      <c r="AW66">
        <f t="shared" si="12"/>
        <v>0</v>
      </c>
      <c r="AX66">
        <f t="shared" si="12"/>
        <v>0</v>
      </c>
      <c r="AY66">
        <f t="shared" si="12"/>
        <v>0</v>
      </c>
      <c r="AZ66">
        <f t="shared" si="12"/>
        <v>0</v>
      </c>
      <c r="BA66">
        <f t="shared" si="12"/>
        <v>0</v>
      </c>
      <c r="BB66">
        <f t="shared" si="12"/>
        <v>0</v>
      </c>
      <c r="BC66">
        <f t="shared" si="12"/>
        <v>0</v>
      </c>
      <c r="BD66">
        <f t="shared" si="12"/>
        <v>0</v>
      </c>
      <c r="BE66">
        <f t="shared" si="12"/>
        <v>0</v>
      </c>
      <c r="BF66">
        <f t="shared" si="12"/>
        <v>0</v>
      </c>
      <c r="BG66">
        <f t="shared" si="12"/>
        <v>0</v>
      </c>
      <c r="BH66">
        <f t="shared" si="12"/>
        <v>0</v>
      </c>
      <c r="BI66">
        <f t="shared" si="12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si="12"/>
        <v>0</v>
      </c>
      <c r="C67">
        <f t="shared" si="12"/>
        <v>0</v>
      </c>
      <c r="D67">
        <f t="shared" si="12"/>
        <v>0</v>
      </c>
      <c r="E67">
        <f t="shared" si="12"/>
        <v>0</v>
      </c>
      <c r="F67">
        <f t="shared" si="12"/>
        <v>0</v>
      </c>
      <c r="G67">
        <f t="shared" si="12"/>
        <v>0</v>
      </c>
      <c r="H67">
        <f t="shared" si="12"/>
        <v>0</v>
      </c>
      <c r="I67">
        <f t="shared" si="12"/>
        <v>0</v>
      </c>
      <c r="J67">
        <f t="shared" si="12"/>
        <v>0</v>
      </c>
      <c r="K67">
        <f t="shared" si="12"/>
        <v>0</v>
      </c>
      <c r="L67">
        <f t="shared" si="12"/>
        <v>0</v>
      </c>
      <c r="M67">
        <f t="shared" si="12"/>
        <v>0</v>
      </c>
      <c r="N67">
        <f t="shared" si="12"/>
        <v>0</v>
      </c>
      <c r="O67">
        <f t="shared" si="12"/>
        <v>0</v>
      </c>
      <c r="P67">
        <f t="shared" si="12"/>
        <v>0</v>
      </c>
      <c r="Q67">
        <f t="shared" ref="Q67:BI67" si="13">Q$2*Q34</f>
        <v>0</v>
      </c>
      <c r="R67">
        <f t="shared" si="13"/>
        <v>0</v>
      </c>
      <c r="S67">
        <f t="shared" si="13"/>
        <v>0</v>
      </c>
      <c r="T67">
        <f t="shared" si="13"/>
        <v>0</v>
      </c>
      <c r="U67">
        <f t="shared" si="13"/>
        <v>0</v>
      </c>
      <c r="V67">
        <f t="shared" si="13"/>
        <v>0</v>
      </c>
      <c r="W67">
        <f t="shared" si="13"/>
        <v>0</v>
      </c>
      <c r="X67">
        <f t="shared" si="13"/>
        <v>0</v>
      </c>
      <c r="Y67">
        <f t="shared" si="13"/>
        <v>0</v>
      </c>
      <c r="Z67">
        <f t="shared" si="13"/>
        <v>0</v>
      </c>
      <c r="AA67">
        <f t="shared" si="13"/>
        <v>0</v>
      </c>
      <c r="AB67">
        <f t="shared" si="13"/>
        <v>0</v>
      </c>
      <c r="AC67">
        <f t="shared" si="13"/>
        <v>0</v>
      </c>
      <c r="AD67">
        <f t="shared" si="13"/>
        <v>0</v>
      </c>
      <c r="AE67">
        <f t="shared" si="13"/>
        <v>0</v>
      </c>
      <c r="AF67">
        <f t="shared" si="13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J67">
        <f t="shared" si="13"/>
        <v>0</v>
      </c>
      <c r="AK67">
        <f t="shared" si="13"/>
        <v>0</v>
      </c>
      <c r="AL67">
        <f t="shared" si="13"/>
        <v>0</v>
      </c>
      <c r="AM67">
        <f t="shared" si="13"/>
        <v>0</v>
      </c>
      <c r="AN67">
        <f t="shared" si="13"/>
        <v>0</v>
      </c>
      <c r="AO67">
        <f t="shared" si="13"/>
        <v>0</v>
      </c>
      <c r="AP67">
        <f t="shared" si="13"/>
        <v>0</v>
      </c>
      <c r="AQ67">
        <f t="shared" si="13"/>
        <v>0</v>
      </c>
      <c r="AR67">
        <f t="shared" si="13"/>
        <v>0</v>
      </c>
      <c r="AS67">
        <f t="shared" si="13"/>
        <v>0</v>
      </c>
      <c r="AT67">
        <f t="shared" si="13"/>
        <v>0</v>
      </c>
      <c r="AU67">
        <f t="shared" si="13"/>
        <v>0</v>
      </c>
      <c r="AV67">
        <f t="shared" si="13"/>
        <v>0</v>
      </c>
      <c r="AW67">
        <f t="shared" si="13"/>
        <v>0</v>
      </c>
      <c r="AX67">
        <f t="shared" si="13"/>
        <v>0</v>
      </c>
      <c r="AY67">
        <f t="shared" si="13"/>
        <v>0</v>
      </c>
      <c r="AZ67">
        <f t="shared" si="13"/>
        <v>0</v>
      </c>
      <c r="BA67">
        <f t="shared" si="13"/>
        <v>0</v>
      </c>
      <c r="BB67">
        <f t="shared" si="13"/>
        <v>0</v>
      </c>
      <c r="BC67">
        <f t="shared" si="13"/>
        <v>0</v>
      </c>
      <c r="BD67">
        <f t="shared" si="13"/>
        <v>0</v>
      </c>
      <c r="BE67">
        <f t="shared" si="13"/>
        <v>0</v>
      </c>
      <c r="BF67">
        <f t="shared" si="13"/>
        <v>0</v>
      </c>
      <c r="BG67">
        <f t="shared" si="13"/>
        <v>0</v>
      </c>
      <c r="BH67">
        <f t="shared" si="13"/>
        <v>0</v>
      </c>
      <c r="BI67">
        <f t="shared" si="13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BI68" si="14">SUM(B37:B67)</f>
        <v>0</v>
      </c>
      <c r="C68" s="16">
        <f t="shared" si="14"/>
        <v>0</v>
      </c>
      <c r="D68" s="16">
        <f t="shared" si="14"/>
        <v>0</v>
      </c>
      <c r="E68" s="16">
        <f t="shared" si="14"/>
        <v>0</v>
      </c>
      <c r="F68" s="16">
        <f t="shared" si="14"/>
        <v>0</v>
      </c>
      <c r="G68" s="16">
        <f t="shared" si="14"/>
        <v>0</v>
      </c>
      <c r="H68" s="16">
        <f t="shared" si="14"/>
        <v>0</v>
      </c>
      <c r="I68" s="16">
        <f t="shared" si="14"/>
        <v>0</v>
      </c>
      <c r="J68" s="16">
        <f t="shared" si="14"/>
        <v>1618.0000000000016</v>
      </c>
      <c r="K68" s="16">
        <f t="shared" si="14"/>
        <v>0</v>
      </c>
      <c r="L68" s="16">
        <f t="shared" si="14"/>
        <v>0</v>
      </c>
      <c r="M68" s="16">
        <f t="shared" si="14"/>
        <v>0</v>
      </c>
      <c r="N68" s="16">
        <f t="shared" si="14"/>
        <v>0</v>
      </c>
      <c r="O68" s="16">
        <f t="shared" si="14"/>
        <v>0</v>
      </c>
      <c r="P68" s="16">
        <f t="shared" si="14"/>
        <v>0</v>
      </c>
      <c r="Q68" s="16">
        <f t="shared" si="14"/>
        <v>0</v>
      </c>
      <c r="R68" s="16">
        <f t="shared" si="14"/>
        <v>0</v>
      </c>
      <c r="S68" s="16">
        <f t="shared" si="14"/>
        <v>0</v>
      </c>
      <c r="T68" s="16">
        <f t="shared" si="14"/>
        <v>0</v>
      </c>
      <c r="U68" s="16">
        <f t="shared" si="14"/>
        <v>0</v>
      </c>
      <c r="V68" s="16">
        <f t="shared" si="14"/>
        <v>103.09999999999994</v>
      </c>
      <c r="W68" s="16">
        <f t="shared" si="14"/>
        <v>0</v>
      </c>
      <c r="X68" s="16">
        <f t="shared" si="14"/>
        <v>0</v>
      </c>
      <c r="Y68" s="16">
        <f t="shared" si="14"/>
        <v>0</v>
      </c>
      <c r="Z68" s="16">
        <f t="shared" si="14"/>
        <v>0</v>
      </c>
      <c r="AA68" s="16">
        <f t="shared" si="14"/>
        <v>0</v>
      </c>
      <c r="AB68" s="16">
        <f t="shared" si="14"/>
        <v>0</v>
      </c>
      <c r="AC68" s="16">
        <f t="shared" si="14"/>
        <v>0</v>
      </c>
      <c r="AD68" s="16">
        <f t="shared" si="14"/>
        <v>0</v>
      </c>
      <c r="AE68" s="16">
        <f t="shared" si="14"/>
        <v>0</v>
      </c>
      <c r="AF68" s="16">
        <f t="shared" si="14"/>
        <v>0</v>
      </c>
      <c r="AG68" s="16">
        <f t="shared" si="14"/>
        <v>0</v>
      </c>
      <c r="AH68" s="16">
        <f t="shared" si="14"/>
        <v>0</v>
      </c>
      <c r="AI68" s="16">
        <f t="shared" si="14"/>
        <v>0</v>
      </c>
      <c r="AJ68" s="16">
        <f t="shared" si="14"/>
        <v>0</v>
      </c>
      <c r="AK68" s="16">
        <f t="shared" si="14"/>
        <v>0</v>
      </c>
      <c r="AL68" s="16">
        <f t="shared" si="14"/>
        <v>0</v>
      </c>
      <c r="AM68" s="16">
        <f t="shared" si="14"/>
        <v>0</v>
      </c>
      <c r="AN68" s="16">
        <f t="shared" si="14"/>
        <v>0</v>
      </c>
      <c r="AO68" s="16">
        <f t="shared" si="14"/>
        <v>0</v>
      </c>
      <c r="AP68" s="16">
        <f t="shared" si="14"/>
        <v>0</v>
      </c>
      <c r="AQ68" s="16">
        <f t="shared" si="14"/>
        <v>0</v>
      </c>
      <c r="AR68" s="16">
        <f t="shared" si="14"/>
        <v>0</v>
      </c>
      <c r="AS68" s="16">
        <f t="shared" si="14"/>
        <v>0</v>
      </c>
      <c r="AT68" s="16">
        <f t="shared" si="14"/>
        <v>0</v>
      </c>
      <c r="AU68" s="16">
        <f t="shared" si="14"/>
        <v>0</v>
      </c>
      <c r="AV68" s="16">
        <f t="shared" si="14"/>
        <v>0</v>
      </c>
      <c r="AW68" s="16">
        <f t="shared" si="14"/>
        <v>0</v>
      </c>
      <c r="AX68" s="16">
        <f t="shared" si="14"/>
        <v>0</v>
      </c>
      <c r="AY68" s="16">
        <f t="shared" si="14"/>
        <v>0</v>
      </c>
      <c r="AZ68" s="16">
        <f t="shared" si="14"/>
        <v>0</v>
      </c>
      <c r="BA68" s="16">
        <f t="shared" si="14"/>
        <v>0</v>
      </c>
      <c r="BB68" s="16">
        <f t="shared" si="14"/>
        <v>0</v>
      </c>
      <c r="BC68" s="16">
        <f t="shared" si="14"/>
        <v>0</v>
      </c>
      <c r="BD68" s="16">
        <f t="shared" si="14"/>
        <v>0</v>
      </c>
      <c r="BE68" s="16">
        <f t="shared" si="14"/>
        <v>0</v>
      </c>
      <c r="BF68" s="16">
        <f t="shared" si="14"/>
        <v>0</v>
      </c>
      <c r="BG68" s="16">
        <f t="shared" si="14"/>
        <v>0</v>
      </c>
      <c r="BH68" s="16">
        <f t="shared" si="14"/>
        <v>0</v>
      </c>
      <c r="BI68" s="16">
        <f t="shared" si="14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>
        <v>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 s="10">
        <v>8.2467818390208E-5</v>
      </c>
      <c r="C72">
        <v>0</v>
      </c>
      <c r="BJ72" t="s">
        <v>150</v>
      </c>
    </row>
    <row r="73" spans="1:62" x14ac:dyDescent="0.25">
      <c r="A73" t="s">
        <v>110</v>
      </c>
      <c r="B73">
        <v>1.8640445101380401E-4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0.73024165443677103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0.25375492986708997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4.6046767298246998E-10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5.2895883703095702E-12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4.3121584817080902E-12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4.4487098853323597E-12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2.8168081123605802E-12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5.0752566396711799E-13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6.42868093932839E-9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3.8260939328500099E-10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2.2079612233101999E-11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t="s">
        <v>2024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1.1938607203054701E-11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1.3546224395752499E-13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6.2160924777521802E-15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1.11228648580663E-2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>
        <v>4.6074989044584498E-3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4.1720918319882401E-6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>
        <v>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>
        <v>0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>
        <v>0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>
        <v>0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>
        <v>0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2" spans="1:62" x14ac:dyDescent="0.25">
      <c r="B102">
        <v>0</v>
      </c>
    </row>
    <row r="104" spans="1:62" x14ac:dyDescent="0.25">
      <c r="A104" t="s">
        <v>135</v>
      </c>
      <c r="B104">
        <v>1313.0004427715101</v>
      </c>
    </row>
    <row r="105" spans="1:62" x14ac:dyDescent="0.25">
      <c r="A105" t="s">
        <v>133</v>
      </c>
      <c r="B105">
        <v>408.09955722849497</v>
      </c>
      <c r="BJ105" s="10"/>
    </row>
    <row r="106" spans="1:62" x14ac:dyDescent="0.25">
      <c r="A106" t="s">
        <v>301</v>
      </c>
      <c r="B106" s="9">
        <v>2365.0129556767602</v>
      </c>
      <c r="BJ106" s="10"/>
    </row>
    <row r="107" spans="1:62" x14ac:dyDescent="0.25">
      <c r="BJ107" s="10"/>
    </row>
    <row r="108" spans="1:62" x14ac:dyDescent="0.25">
      <c r="B108" t="s">
        <v>2025</v>
      </c>
      <c r="C108" t="s">
        <v>2026</v>
      </c>
    </row>
    <row r="109" spans="1:62" x14ac:dyDescent="0.25">
      <c r="A109" t="s">
        <v>108</v>
      </c>
      <c r="B109">
        <v>0</v>
      </c>
      <c r="C109">
        <v>0</v>
      </c>
    </row>
    <row r="110" spans="1:62" x14ac:dyDescent="0.25">
      <c r="A110" t="s">
        <v>109</v>
      </c>
      <c r="B110">
        <f t="shared" ref="B110" si="15">BJ38/(1+$B$106*($B$105*C72))/($B$104*B72)</f>
        <v>0</v>
      </c>
      <c r="C110">
        <f t="shared" ref="C110:C132" si="16">$B$106*($B$105*C72)/($B$104*B72)*B110</f>
        <v>0</v>
      </c>
    </row>
    <row r="111" spans="1:62" x14ac:dyDescent="0.25">
      <c r="A111" t="s">
        <v>110</v>
      </c>
      <c r="B111">
        <f>BJ39/(1+$B$106*($B$105*C73)/($B$104*B73))</f>
        <v>4.0469761688327236E-4</v>
      </c>
      <c r="C111">
        <f>$B$106*($B$105*C73)/($B$104*B73)*B111</f>
        <v>0.22463074085452767</v>
      </c>
    </row>
    <row r="112" spans="1:62" x14ac:dyDescent="0.25">
      <c r="A112" t="s">
        <v>112</v>
      </c>
      <c r="B112">
        <f t="shared" ref="B112:B132" si="17">BJ40/(1+$B$106*($B$105*C74)/($B$104*B74))</f>
        <v>1.7443527515034996</v>
      </c>
      <c r="C112">
        <f t="shared" si="16"/>
        <v>958.28863109219003</v>
      </c>
    </row>
    <row r="113" spans="1:62" x14ac:dyDescent="0.25">
      <c r="A113" t="s">
        <v>96</v>
      </c>
      <c r="B113">
        <f t="shared" si="17"/>
        <v>0.55722515626630842</v>
      </c>
      <c r="C113">
        <f t="shared" si="16"/>
        <v>228.8437685496425</v>
      </c>
    </row>
    <row r="114" spans="1:62" x14ac:dyDescent="0.25">
      <c r="A114" t="s">
        <v>115</v>
      </c>
      <c r="B114">
        <f t="shared" si="17"/>
        <v>1.0015095440620815E-9</v>
      </c>
      <c r="C114">
        <f t="shared" si="16"/>
        <v>156.05213356759901</v>
      </c>
    </row>
    <row r="115" spans="1:62" x14ac:dyDescent="0.25">
      <c r="A115" t="s">
        <v>116</v>
      </c>
      <c r="B115">
        <f t="shared" si="17"/>
        <v>1.1504766887858735E-11</v>
      </c>
      <c r="C115">
        <f t="shared" si="16"/>
        <v>82.514108198629458</v>
      </c>
    </row>
    <row r="116" spans="1:62" x14ac:dyDescent="0.25">
      <c r="A116" t="s">
        <v>117</v>
      </c>
      <c r="B116">
        <f t="shared" si="17"/>
        <v>9.3788731074080177E-12</v>
      </c>
      <c r="C116">
        <f t="shared" si="16"/>
        <v>69.604687275437698</v>
      </c>
    </row>
    <row r="117" spans="1:62" x14ac:dyDescent="0.25">
      <c r="A117" t="s">
        <v>119</v>
      </c>
      <c r="B117">
        <f t="shared" si="17"/>
        <v>9.6758701432653278E-12</v>
      </c>
      <c r="C117">
        <f t="shared" si="16"/>
        <v>18.382503641010395</v>
      </c>
    </row>
    <row r="118" spans="1:62" x14ac:dyDescent="0.25">
      <c r="A118" t="s">
        <v>120</v>
      </c>
      <c r="B118">
        <f t="shared" si="17"/>
        <v>6.126510879831001E-12</v>
      </c>
      <c r="C118">
        <f t="shared" si="16"/>
        <v>14.961308732228462</v>
      </c>
    </row>
    <row r="119" spans="1:62" x14ac:dyDescent="0.25">
      <c r="A119" t="s">
        <v>121</v>
      </c>
      <c r="B119">
        <f t="shared" si="17"/>
        <v>1.1038598932048864E-12</v>
      </c>
      <c r="C119">
        <f t="shared" si="16"/>
        <v>12.938486080022759</v>
      </c>
    </row>
    <row r="120" spans="1:62" x14ac:dyDescent="0.25">
      <c r="A120" t="s">
        <v>97</v>
      </c>
      <c r="B120">
        <v>0</v>
      </c>
      <c r="C120">
        <v>0</v>
      </c>
    </row>
    <row r="121" spans="1:62" x14ac:dyDescent="0.25">
      <c r="A121" t="s">
        <v>122</v>
      </c>
      <c r="B121">
        <f t="shared" si="17"/>
        <v>1.3982274300790525E-8</v>
      </c>
      <c r="C121">
        <f t="shared" si="16"/>
        <v>14.470223275049065</v>
      </c>
    </row>
    <row r="122" spans="1:62" x14ac:dyDescent="0.25">
      <c r="A122" t="s">
        <v>123</v>
      </c>
      <c r="B122">
        <f t="shared" si="17"/>
        <v>8.3216907754463126E-10</v>
      </c>
      <c r="C122">
        <f t="shared" si="16"/>
        <v>0.88513158372322753</v>
      </c>
    </row>
    <row r="123" spans="1:62" x14ac:dyDescent="0.25">
      <c r="A123" t="s">
        <v>124</v>
      </c>
      <c r="B123">
        <f t="shared" si="17"/>
        <v>4.8022790039351141E-11</v>
      </c>
      <c r="C123">
        <f t="shared" si="16"/>
        <v>0.85797196260445796</v>
      </c>
    </row>
    <row r="124" spans="1:62" x14ac:dyDescent="0.25">
      <c r="A124" t="s">
        <v>125</v>
      </c>
      <c r="B124">
        <v>0</v>
      </c>
      <c r="C124">
        <v>0</v>
      </c>
    </row>
    <row r="125" spans="1:62" x14ac:dyDescent="0.25">
      <c r="A125" t="s">
        <v>126</v>
      </c>
      <c r="B125">
        <f t="shared" si="17"/>
        <v>2.5966272461189143E-11</v>
      </c>
      <c r="C125">
        <f t="shared" si="16"/>
        <v>0.60664108760671154</v>
      </c>
      <c r="BJ125" s="10"/>
    </row>
    <row r="126" spans="1:62" x14ac:dyDescent="0.25">
      <c r="A126" t="s">
        <v>30</v>
      </c>
      <c r="B126">
        <v>0</v>
      </c>
      <c r="C126">
        <v>0</v>
      </c>
    </row>
    <row r="127" spans="1:62" x14ac:dyDescent="0.25">
      <c r="A127" t="s">
        <v>32</v>
      </c>
      <c r="B127">
        <f t="shared" si="17"/>
        <v>2.9462813166812552E-13</v>
      </c>
      <c r="C127">
        <f t="shared" si="16"/>
        <v>11.708194350734466</v>
      </c>
    </row>
    <row r="128" spans="1:62" x14ac:dyDescent="0.25">
      <c r="A128" t="s">
        <v>98</v>
      </c>
      <c r="B128">
        <v>0</v>
      </c>
      <c r="C128">
        <v>0</v>
      </c>
    </row>
    <row r="129" spans="1:3" x14ac:dyDescent="0.25">
      <c r="A129" t="s">
        <v>36</v>
      </c>
      <c r="B129">
        <f t="shared" si="17"/>
        <v>1.3519897939758902E-14</v>
      </c>
      <c r="C129">
        <f t="shared" si="16"/>
        <v>17.713572769039914</v>
      </c>
    </row>
    <row r="130" spans="1:3" x14ac:dyDescent="0.25">
      <c r="A130" t="s">
        <v>99</v>
      </c>
      <c r="B130">
        <f t="shared" si="17"/>
        <v>32.079004730065549</v>
      </c>
      <c r="C130">
        <f t="shared" si="16"/>
        <v>7.2542464575500672E-14</v>
      </c>
    </row>
    <row r="131" spans="1:3" x14ac:dyDescent="0.25">
      <c r="A131" t="s">
        <v>100</v>
      </c>
      <c r="B131">
        <f t="shared" si="17"/>
        <v>1.0018770235387914E-2</v>
      </c>
      <c r="C131">
        <f t="shared" si="16"/>
        <v>40.374148809316118</v>
      </c>
    </row>
    <row r="132" spans="1:3" x14ac:dyDescent="0.25">
      <c r="A132" t="s">
        <v>127</v>
      </c>
      <c r="B132">
        <f t="shared" si="17"/>
        <v>9.0742264637065875E-6</v>
      </c>
      <c r="C132">
        <f t="shared" si="16"/>
        <v>20.550033821579234</v>
      </c>
    </row>
    <row r="133" spans="1:3" x14ac:dyDescent="0.25">
      <c r="A133" t="s">
        <v>128</v>
      </c>
      <c r="B133">
        <v>0</v>
      </c>
      <c r="C133">
        <v>0</v>
      </c>
    </row>
    <row r="134" spans="1:3" x14ac:dyDescent="0.25">
      <c r="A134" t="s">
        <v>129</v>
      </c>
      <c r="B134">
        <v>0</v>
      </c>
      <c r="C134">
        <v>0</v>
      </c>
    </row>
    <row r="135" spans="1:3" x14ac:dyDescent="0.25">
      <c r="A135" t="s">
        <v>130</v>
      </c>
      <c r="B135">
        <v>0</v>
      </c>
      <c r="C135">
        <v>0</v>
      </c>
    </row>
    <row r="136" spans="1:3" x14ac:dyDescent="0.25">
      <c r="A136" t="s">
        <v>101</v>
      </c>
      <c r="B136">
        <v>0</v>
      </c>
      <c r="C136">
        <v>0</v>
      </c>
    </row>
    <row r="137" spans="1:3" x14ac:dyDescent="0.25">
      <c r="A137" t="s">
        <v>65</v>
      </c>
      <c r="B137">
        <v>0</v>
      </c>
      <c r="C137">
        <v>0</v>
      </c>
    </row>
    <row r="138" spans="1:3" x14ac:dyDescent="0.25">
      <c r="A138" t="s">
        <v>70</v>
      </c>
      <c r="B138">
        <v>0</v>
      </c>
      <c r="C138">
        <v>0</v>
      </c>
    </row>
    <row r="139" spans="1:3" x14ac:dyDescent="0.25">
      <c r="A139" t="s">
        <v>102</v>
      </c>
      <c r="B139">
        <v>0</v>
      </c>
      <c r="C139">
        <v>0</v>
      </c>
    </row>
    <row r="140" spans="1:3" x14ac:dyDescent="0.25">
      <c r="B140">
        <f>SUM(B125:B139)</f>
        <v>32.089032574553677</v>
      </c>
      <c r="C140">
        <f>SUM(C109:C139)</f>
        <v>1648.9761755372679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9"/>
  <sheetViews>
    <sheetView workbookViewId="0">
      <selection activeCell="A3" sqref="A3:A33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21" t="s">
        <v>155</v>
      </c>
      <c r="J1" s="21"/>
      <c r="K1" s="21"/>
      <c r="L1" s="21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0.00000000830081,</v>
      </c>
      <c r="B79" t="str">
        <f t="shared" ref="B79:AE84" si="11">CONCATENATE(B72,B$41)</f>
        <v>0.0000000268367,</v>
      </c>
      <c r="C79" t="str">
        <f t="shared" si="11"/>
        <v>0.000000020158,</v>
      </c>
      <c r="D79" t="str">
        <f t="shared" si="11"/>
        <v>30.903,</v>
      </c>
      <c r="E79" t="str">
        <f t="shared" si="11"/>
        <v>67.721,</v>
      </c>
      <c r="F79" t="str">
        <f t="shared" si="11"/>
        <v>122.94,</v>
      </c>
      <c r="G79" t="str">
        <f t="shared" si="11"/>
        <v>83.412,</v>
      </c>
      <c r="H79" t="str">
        <f t="shared" si="11"/>
        <v>77.083,</v>
      </c>
      <c r="I79" t="str">
        <f t="shared" si="11"/>
        <v>59.136,</v>
      </c>
      <c r="J79" t="str">
        <f t="shared" si="11"/>
        <v>63.746,</v>
      </c>
      <c r="K79" t="str">
        <f t="shared" si="11"/>
        <v>67.87,</v>
      </c>
      <c r="L79" t="str">
        <f t="shared" si="11"/>
        <v>0.0000000192663,</v>
      </c>
      <c r="M79" t="str">
        <f t="shared" si="11"/>
        <v>75.9248,</v>
      </c>
      <c r="N79" t="str">
        <f t="shared" si="11"/>
        <v>86.0169,</v>
      </c>
      <c r="O79" t="str">
        <f t="shared" si="11"/>
        <v>47.7379,</v>
      </c>
      <c r="P79" t="str">
        <f t="shared" si="11"/>
        <v>80.006,</v>
      </c>
      <c r="Q79" t="str">
        <f t="shared" si="11"/>
        <v>0.0000000195712,</v>
      </c>
      <c r="R79" t="str">
        <f t="shared" si="11"/>
        <v>77.686,</v>
      </c>
      <c r="S79" t="str">
        <f t="shared" si="11"/>
        <v>125.477,</v>
      </c>
      <c r="T79" t="str">
        <f t="shared" si="11"/>
        <v>-0.0000000144437,</v>
      </c>
      <c r="U79" t="str">
        <f t="shared" si="11"/>
        <v>67.8938,</v>
      </c>
      <c r="V79" t="str">
        <f t="shared" si="11"/>
        <v>39.4889,</v>
      </c>
      <c r="W79" t="str">
        <f t="shared" si="11"/>
        <v>64.25,</v>
      </c>
      <c r="X79" t="str">
        <f t="shared" si="11"/>
        <v>0,</v>
      </c>
      <c r="Y79" t="str">
        <f t="shared" si="11"/>
        <v>0,</v>
      </c>
      <c r="Z79" t="str">
        <f t="shared" si="11"/>
        <v>111.47,</v>
      </c>
      <c r="AA79" t="str">
        <f t="shared" si="11"/>
        <v>83.821,</v>
      </c>
      <c r="AB79" t="str">
        <f t="shared" si="11"/>
        <v>0.0000000066763,</v>
      </c>
      <c r="AC79" t="str">
        <f t="shared" si="11"/>
        <v>33.475,</v>
      </c>
      <c r="AD79" t="str">
        <f t="shared" si="11"/>
        <v>0.00000000410848,</v>
      </c>
      <c r="AE79" t="str">
        <f t="shared" si="11"/>
        <v>-1.7675</v>
      </c>
    </row>
    <row r="80" spans="1:31" x14ac:dyDescent="0.25">
      <c r="A80" t="str">
        <f t="shared" si="10"/>
        <v>-0.0533615,</v>
      </c>
      <c r="B80" t="str">
        <f t="shared" ref="B80:P80" si="12">CONCATENATE(B73,B$41)</f>
        <v>0.3265,</v>
      </c>
      <c r="C80" t="str">
        <f t="shared" si="12"/>
        <v>0.28605,</v>
      </c>
      <c r="D80" t="str">
        <f t="shared" si="12"/>
        <v>0.1533,</v>
      </c>
      <c r="E80" t="str">
        <f t="shared" si="12"/>
        <v>0.00854058,</v>
      </c>
      <c r="F80" t="str">
        <f t="shared" si="12"/>
        <v>-0.364398,</v>
      </c>
      <c r="G80" t="str">
        <f t="shared" si="12"/>
        <v>0.094612,</v>
      </c>
      <c r="H80" t="str">
        <f t="shared" si="12"/>
        <v>0.109999,</v>
      </c>
      <c r="I80" t="str">
        <f t="shared" si="12"/>
        <v>0.209496,</v>
      </c>
      <c r="J80" t="str">
        <f t="shared" si="12"/>
        <v>0.1845,</v>
      </c>
      <c r="K80" t="str">
        <f t="shared" si="12"/>
        <v>0.15289,</v>
      </c>
      <c r="L80" t="str">
        <f t="shared" si="12"/>
        <v>0.0881636,</v>
      </c>
      <c r="M80" t="str">
        <f t="shared" si="12"/>
        <v>0.222689,</v>
      </c>
      <c r="N80" t="str">
        <f t="shared" si="12"/>
        <v>0.154798,</v>
      </c>
      <c r="O80" t="str">
        <f t="shared" si="12"/>
        <v>-0.125,</v>
      </c>
      <c r="P80" t="str">
        <f t="shared" si="12"/>
        <v>0.157998,</v>
      </c>
      <c r="Q80" t="str">
        <f t="shared" si="11"/>
        <v>-0.056075,</v>
      </c>
      <c r="R80" t="str">
        <f t="shared" si="11"/>
        <v>0.215498,</v>
      </c>
      <c r="S80" t="str">
        <f t="shared" si="11"/>
        <v>-0.060366,</v>
      </c>
      <c r="T80" t="str">
        <f t="shared" si="11"/>
        <v>-0.0019105,</v>
      </c>
      <c r="U80" t="str">
        <f t="shared" si="11"/>
        <v>0.14099,</v>
      </c>
      <c r="V80" t="str">
        <f t="shared" si="11"/>
        <v>0.395,</v>
      </c>
      <c r="W80" t="str">
        <f t="shared" si="11"/>
        <v>-0.131798,</v>
      </c>
      <c r="X80" t="str">
        <f t="shared" si="11"/>
        <v>-0.1695,</v>
      </c>
      <c r="Y80" t="str">
        <f t="shared" si="11"/>
        <v>-0.193,</v>
      </c>
      <c r="Z80" t="str">
        <f t="shared" si="11"/>
        <v>-0.6057,</v>
      </c>
      <c r="AA80" t="str">
        <f t="shared" si="11"/>
        <v>-0.1695,</v>
      </c>
      <c r="AB80" t="str">
        <f t="shared" si="11"/>
        <v>-0.0547613,</v>
      </c>
      <c r="AC80" t="str">
        <f t="shared" si="11"/>
        <v>0.209496,</v>
      </c>
      <c r="AD80" t="str">
        <f t="shared" si="11"/>
        <v>-0.0537062,</v>
      </c>
      <c r="AE80" t="str">
        <f t="shared" si="11"/>
        <v>1.1429</v>
      </c>
    </row>
    <row r="81" spans="1:31" x14ac:dyDescent="0.25">
      <c r="A81" t="str">
        <f t="shared" si="10"/>
        <v>0.0031475,</v>
      </c>
      <c r="B81" t="str">
        <f t="shared" si="11"/>
        <v>0.00228487,</v>
      </c>
      <c r="C81" t="str">
        <f t="shared" si="11"/>
        <v>0.00249875,</v>
      </c>
      <c r="D81" t="str">
        <f t="shared" si="11"/>
        <v>0.00263479,</v>
      </c>
      <c r="E81" t="str">
        <f t="shared" si="11"/>
        <v>0.00327699,</v>
      </c>
      <c r="F81" t="str">
        <f t="shared" si="11"/>
        <v>0.0042662,</v>
      </c>
      <c r="G81" t="str">
        <f t="shared" si="11"/>
        <v>0.0028405,</v>
      </c>
      <c r="H81" t="str">
        <f t="shared" si="11"/>
        <v>0.0028378,</v>
      </c>
      <c r="I81" t="str">
        <f t="shared" si="11"/>
        <v>0.0028279,</v>
      </c>
      <c r="J81" t="str">
        <f t="shared" si="11"/>
        <v>0.0028305,</v>
      </c>
      <c r="K81" t="str">
        <f t="shared" si="11"/>
        <v>0.002835,</v>
      </c>
      <c r="L81" t="str">
        <f t="shared" si="11"/>
        <v>0.0027863,</v>
      </c>
      <c r="M81" t="str">
        <f t="shared" si="11"/>
        <v>0.00281928,</v>
      </c>
      <c r="N81" t="str">
        <f t="shared" si="11"/>
        <v>0.0028265,</v>
      </c>
      <c r="O81" t="str">
        <f t="shared" si="11"/>
        <v>0.00360259,</v>
      </c>
      <c r="P81" t="str">
        <f t="shared" si="11"/>
        <v>0.0028285,</v>
      </c>
      <c r="Q81" t="str">
        <f t="shared" si="11"/>
        <v>0.0033777,</v>
      </c>
      <c r="R81" t="str">
        <f t="shared" si="11"/>
        <v>0.0028195,</v>
      </c>
      <c r="S81" t="str">
        <f t="shared" si="11"/>
        <v>0.0034085,</v>
      </c>
      <c r="T81" t="str">
        <f t="shared" si="11"/>
        <v>0.00308619,</v>
      </c>
      <c r="U81" t="str">
        <f t="shared" si="11"/>
        <v>0.0028379,</v>
      </c>
      <c r="V81" t="str">
        <f t="shared" si="11"/>
        <v>0.00211409,</v>
      </c>
      <c r="W81" t="str">
        <f t="shared" si="11"/>
        <v>0.003541,</v>
      </c>
      <c r="X81" t="str">
        <f t="shared" si="11"/>
        <v>0.00356839,</v>
      </c>
      <c r="Y81" t="str">
        <f t="shared" si="11"/>
        <v>0.003651,</v>
      </c>
      <c r="Z81" t="str">
        <f t="shared" si="11"/>
        <v>0.0049203,</v>
      </c>
      <c r="AA81" t="str">
        <f t="shared" si="11"/>
        <v>0.003678,</v>
      </c>
      <c r="AB81" t="str">
        <f t="shared" si="11"/>
        <v>0.00337268,</v>
      </c>
      <c r="AC81" t="str">
        <f t="shared" si="11"/>
        <v>0.0028405,</v>
      </c>
      <c r="AD81" t="str">
        <f t="shared" si="11"/>
        <v>0.00337144,</v>
      </c>
      <c r="AE81" t="str">
        <f t="shared" si="11"/>
        <v>-0.0003236</v>
      </c>
    </row>
    <row r="82" spans="1:31" x14ac:dyDescent="0.25">
      <c r="A82" t="str">
        <f t="shared" si="10"/>
        <v>-0.00000118222,</v>
      </c>
      <c r="B82" t="str">
        <f t="shared" si="11"/>
        <v>-0.000000416634,</v>
      </c>
      <c r="C82" t="str">
        <f t="shared" si="11"/>
        <v>-0.000000648153,</v>
      </c>
      <c r="D82" t="str">
        <f t="shared" si="11"/>
        <v>0.0000000727226,</v>
      </c>
      <c r="E82" t="str">
        <f t="shared" si="11"/>
        <v>-0.00000110968,</v>
      </c>
      <c r="F82" t="str">
        <f t="shared" si="11"/>
        <v>-0.00000228148,</v>
      </c>
      <c r="G82" t="str">
        <f t="shared" si="11"/>
        <v>-0.000000686766,</v>
      </c>
      <c r="H82" t="str">
        <f t="shared" si="11"/>
        <v>-0.000000684396,</v>
      </c>
      <c r="I82" t="str">
        <f t="shared" si="11"/>
        <v>-0.000000675566,</v>
      </c>
      <c r="J82" t="str">
        <f t="shared" si="11"/>
        <v>-0.000000677926,</v>
      </c>
      <c r="K82" t="str">
        <f t="shared" si="11"/>
        <v>-0.000000682036,</v>
      </c>
      <c r="L82" t="str">
        <f t="shared" si="11"/>
        <v>-0.000000918863,</v>
      </c>
      <c r="M82" t="str">
        <f t="shared" si="11"/>
        <v>-0.000000667846,</v>
      </c>
      <c r="N82" t="str">
        <f t="shared" si="11"/>
        <v>-0.000000674316,</v>
      </c>
      <c r="O82" t="str">
        <f t="shared" si="11"/>
        <v>-0.0000012797,</v>
      </c>
      <c r="P82" t="str">
        <f t="shared" si="11"/>
        <v>-0.000000676066,</v>
      </c>
      <c r="Q82" t="str">
        <f t="shared" si="11"/>
        <v>-0.00000121066,</v>
      </c>
      <c r="R82" t="str">
        <f t="shared" si="11"/>
        <v>-0.000000668226,</v>
      </c>
      <c r="S82" t="str">
        <f t="shared" si="11"/>
        <v>-0.000001235,</v>
      </c>
      <c r="T82" t="str">
        <f t="shared" si="11"/>
        <v>-0.0000011012,</v>
      </c>
      <c r="U82" t="str">
        <f t="shared" si="11"/>
        <v>-0.000000684406,</v>
      </c>
      <c r="V82" t="str">
        <f t="shared" si="11"/>
        <v>0.000000396486,</v>
      </c>
      <c r="W82" t="str">
        <f t="shared" si="11"/>
        <v>-0.0000013332,</v>
      </c>
      <c r="X82" t="str">
        <f t="shared" si="11"/>
        <v>-0.00000235029,</v>
      </c>
      <c r="Y82" t="str">
        <f t="shared" si="11"/>
        <v>-0.0000024234,</v>
      </c>
      <c r="Z82" t="str">
        <f t="shared" si="11"/>
        <v>-0.000003017,</v>
      </c>
      <c r="AA82" t="str">
        <f t="shared" si="11"/>
        <v>-0.0000015579,</v>
      </c>
      <c r="AB82" t="str">
        <f t="shared" si="11"/>
        <v>-0.00000124201,</v>
      </c>
      <c r="AC82" t="str">
        <f t="shared" si="11"/>
        <v>-0.000000686766,</v>
      </c>
      <c r="AD82" t="str">
        <f t="shared" si="11"/>
        <v>-0.00000123662,</v>
      </c>
      <c r="AE82" t="str">
        <f t="shared" si="11"/>
        <v>0.0000042431</v>
      </c>
    </row>
    <row r="83" spans="1:31" x14ac:dyDescent="0.25">
      <c r="A83" t="str">
        <f t="shared" si="10"/>
        <v>0.000000000198854,</v>
      </c>
      <c r="B83" t="str">
        <f t="shared" si="11"/>
        <v>-0.0000000000400519,</v>
      </c>
      <c r="C83" t="str">
        <f t="shared" si="11"/>
        <v>0.0000000000405376,</v>
      </c>
      <c r="D83" t="str">
        <f t="shared" si="11"/>
        <v>-0.000000000727896,</v>
      </c>
      <c r="E83" t="str">
        <f t="shared" si="11"/>
        <v>0.000000000176646,</v>
      </c>
      <c r="F83" t="str">
        <f t="shared" si="11"/>
        <v>0.000000000859866,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0.000000000130992,</v>
      </c>
      <c r="M83" t="str">
        <f t="shared" si="11"/>
        <v>0,</v>
      </c>
      <c r="N83" t="str">
        <f t="shared" si="11"/>
        <v>0,</v>
      </c>
      <c r="O83" t="str">
        <f t="shared" si="11"/>
        <v>0.0000000000986336,</v>
      </c>
      <c r="P83" t="str">
        <f t="shared" si="11"/>
        <v>0,</v>
      </c>
      <c r="Q83" t="str">
        <f t="shared" si="11"/>
        <v>0.000000000184802,</v>
      </c>
      <c r="R83" t="str">
        <f t="shared" si="11"/>
        <v>0,</v>
      </c>
      <c r="S83" t="str">
        <f t="shared" si="11"/>
        <v>0.000000000172896,</v>
      </c>
      <c r="T83" t="str">
        <f t="shared" si="11"/>
        <v>0.000000000166852,</v>
      </c>
      <c r="U83" t="str">
        <f t="shared" si="11"/>
        <v>0,</v>
      </c>
      <c r="V83" t="str">
        <f t="shared" si="11"/>
        <v>-0.000000000667176,</v>
      </c>
      <c r="W83" t="str">
        <f t="shared" si="11"/>
        <v>0.000000000251446,</v>
      </c>
      <c r="X83" t="str">
        <f t="shared" si="11"/>
        <v>0.000000000641015,</v>
      </c>
      <c r="Y83" t="str">
        <f t="shared" si="11"/>
        <v>0.000000000643776,</v>
      </c>
      <c r="Z83" t="str">
        <f t="shared" si="11"/>
        <v>0.00000000106506,</v>
      </c>
      <c r="AA83" t="str">
        <f t="shared" si="11"/>
        <v>0.000000000353795,</v>
      </c>
      <c r="AB83" t="str">
        <f t="shared" si="11"/>
        <v>0.000000000199451,</v>
      </c>
      <c r="AC83" t="str">
        <f t="shared" si="11"/>
        <v>0,</v>
      </c>
      <c r="AD83" t="str">
        <f t="shared" si="11"/>
        <v>0.000000000197836,</v>
      </c>
      <c r="AE83" t="str">
        <f t="shared" si="11"/>
        <v>-0.00000000339316</v>
      </c>
    </row>
    <row r="84" spans="1:31" x14ac:dyDescent="0.25">
      <c r="A84" t="str">
        <f t="shared" si="10"/>
        <v>-4.27421E-23,</v>
      </c>
      <c r="B84" t="str">
        <f t="shared" si="11"/>
        <v>-1.48189E-22,</v>
      </c>
      <c r="C84" t="str">
        <f t="shared" si="11"/>
        <v>-1.09334E-22,</v>
      </c>
      <c r="D84" t="str">
        <f t="shared" si="11"/>
        <v>0.000000000000236736,</v>
      </c>
      <c r="E84" t="str">
        <f t="shared" si="11"/>
        <v>-6.39926E-15,</v>
      </c>
      <c r="F84" t="str">
        <f t="shared" si="11"/>
        <v>-0.000000000000156206,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-1.04978E-22,</v>
      </c>
      <c r="M84" t="str">
        <f t="shared" si="11"/>
        <v>0,</v>
      </c>
      <c r="N84" t="str">
        <f t="shared" si="11"/>
        <v>0,</v>
      </c>
      <c r="O84" t="str">
        <f t="shared" si="11"/>
        <v>2.31836E-14,</v>
      </c>
      <c r="P84" t="str">
        <f t="shared" si="11"/>
        <v>0,</v>
      </c>
      <c r="Q84" t="str">
        <f t="shared" si="11"/>
        <v>-1.08753E-22,</v>
      </c>
      <c r="R84" t="str">
        <f t="shared" si="11"/>
        <v>0,</v>
      </c>
      <c r="S84" t="str">
        <f t="shared" si="11"/>
        <v>8.06576E-15,</v>
      </c>
      <c r="T84" t="str">
        <f t="shared" si="11"/>
        <v>8.01642E-23,</v>
      </c>
      <c r="U84" t="str">
        <f t="shared" si="11"/>
        <v>0,</v>
      </c>
      <c r="V84" t="str">
        <f t="shared" si="11"/>
        <v>0.000000000000167936,</v>
      </c>
      <c r="W84" t="str">
        <f t="shared" si="11"/>
        <v>-1.29576E-14,</v>
      </c>
      <c r="X84" t="str">
        <f t="shared" si="11"/>
        <v>0,</v>
      </c>
      <c r="Y84" t="str">
        <f t="shared" si="11"/>
        <v>0,</v>
      </c>
      <c r="Z84" t="str">
        <f t="shared" si="11"/>
        <v>-0.000000000000108026,</v>
      </c>
      <c r="AA84" t="str">
        <f t="shared" si="11"/>
        <v>-1.77176E-14,</v>
      </c>
      <c r="AB84" t="str">
        <f t="shared" si="11"/>
        <v>-3.4102E-23,</v>
      </c>
      <c r="AC84" t="str">
        <f t="shared" si="11"/>
        <v>0,</v>
      </c>
      <c r="AD84" t="str">
        <f t="shared" si="11"/>
        <v>-2.08778E-23,</v>
      </c>
      <c r="AE84" t="str">
        <f t="shared" si="11"/>
        <v>0.000000000000882096</v>
      </c>
    </row>
    <row r="86" spans="1:31" x14ac:dyDescent="0.25">
      <c r="A86" t="s">
        <v>1986</v>
      </c>
    </row>
    <row r="87" spans="1:31" x14ac:dyDescent="0.25">
      <c r="A87" s="14">
        <v>2.1309999999999998</v>
      </c>
      <c r="B87" s="14">
        <v>2.1349999999999998</v>
      </c>
      <c r="C87" s="14">
        <v>2.173</v>
      </c>
      <c r="D87" s="14">
        <v>2.2330000000000001</v>
      </c>
      <c r="E87" s="15">
        <v>1.6779999999999999</v>
      </c>
      <c r="F87" s="14">
        <v>2.0880000000000001</v>
      </c>
      <c r="G87" s="14">
        <v>2.0880000000000001</v>
      </c>
      <c r="H87" s="14">
        <v>2.0880000000000001</v>
      </c>
      <c r="I87" s="14">
        <v>2.0880000000000001</v>
      </c>
      <c r="J87" s="14">
        <v>2.0880000000000001</v>
      </c>
      <c r="K87" s="14">
        <v>2.0880000000000001</v>
      </c>
      <c r="L87" s="14">
        <v>2.177</v>
      </c>
      <c r="M87" s="14">
        <v>3.56</v>
      </c>
      <c r="N87" s="14">
        <v>3.56</v>
      </c>
      <c r="O87" s="14">
        <v>3.56</v>
      </c>
      <c r="P87" s="14">
        <v>3.56</v>
      </c>
      <c r="Q87" s="14">
        <v>3.56</v>
      </c>
      <c r="R87" s="14">
        <v>3.56</v>
      </c>
      <c r="S87" s="14">
        <v>2.2229999999999999</v>
      </c>
      <c r="T87" s="14">
        <v>2.2160000000000002</v>
      </c>
      <c r="U87" s="14">
        <v>2.214</v>
      </c>
      <c r="V87" s="14">
        <v>2.2309999999999999</v>
      </c>
      <c r="W87" s="14">
        <v>2.161</v>
      </c>
      <c r="X87" s="14">
        <v>2.2389999999999999</v>
      </c>
      <c r="Y87" s="14">
        <v>2.2389999999999999</v>
      </c>
      <c r="Z87" s="14">
        <v>2.2389999999999999</v>
      </c>
      <c r="AA87" s="14">
        <v>2.2389999999999999</v>
      </c>
      <c r="AB87" s="15">
        <v>2.19</v>
      </c>
      <c r="AC87" s="14">
        <v>2.206</v>
      </c>
      <c r="AD87" s="14">
        <v>2.19</v>
      </c>
      <c r="AE87" s="14">
        <v>3.48</v>
      </c>
    </row>
    <row r="88" spans="1:31" x14ac:dyDescent="0.25">
      <c r="A88" t="str">
        <f>CONCATENATE(A87,A41)</f>
        <v>2.131,</v>
      </c>
      <c r="B88" t="str">
        <f t="shared" ref="B88:AE88" si="13">CONCATENATE(B87,B41)</f>
        <v>2.135,</v>
      </c>
      <c r="C88" t="str">
        <f t="shared" si="13"/>
        <v>2.173,</v>
      </c>
      <c r="D88" t="str">
        <f t="shared" si="13"/>
        <v>2.233,</v>
      </c>
      <c r="E88" t="str">
        <f t="shared" si="13"/>
        <v>1.678,</v>
      </c>
      <c r="F88" t="str">
        <f t="shared" si="13"/>
        <v>2.088,</v>
      </c>
      <c r="G88" t="str">
        <f t="shared" si="13"/>
        <v>2.088,</v>
      </c>
      <c r="H88" t="str">
        <f t="shared" si="13"/>
        <v>2.088,</v>
      </c>
      <c r="I88" t="str">
        <f t="shared" si="13"/>
        <v>2.088,</v>
      </c>
      <c r="J88" t="str">
        <f t="shared" si="13"/>
        <v>2.088,</v>
      </c>
      <c r="K88" t="str">
        <f t="shared" si="13"/>
        <v>2.088,</v>
      </c>
      <c r="L88" t="str">
        <f t="shared" si="13"/>
        <v>2.177,</v>
      </c>
      <c r="M88" t="str">
        <f t="shared" si="13"/>
        <v>3.56,</v>
      </c>
      <c r="N88" t="str">
        <f t="shared" si="13"/>
        <v>3.56,</v>
      </c>
      <c r="O88" t="str">
        <f t="shared" si="13"/>
        <v>3.56,</v>
      </c>
      <c r="P88" t="str">
        <f t="shared" si="13"/>
        <v>3.56,</v>
      </c>
      <c r="Q88" t="str">
        <f t="shared" si="13"/>
        <v>3.56,</v>
      </c>
      <c r="R88" t="str">
        <f t="shared" si="13"/>
        <v>3.56,</v>
      </c>
      <c r="S88" t="str">
        <f t="shared" si="13"/>
        <v>2.223,</v>
      </c>
      <c r="T88" t="str">
        <f t="shared" si="13"/>
        <v>2.216,</v>
      </c>
      <c r="U88" t="str">
        <f t="shared" si="13"/>
        <v>2.214,</v>
      </c>
      <c r="V88" t="str">
        <f t="shared" si="13"/>
        <v>2.231,</v>
      </c>
      <c r="W88" t="str">
        <f t="shared" si="13"/>
        <v>2.161,</v>
      </c>
      <c r="X88" t="str">
        <f t="shared" si="13"/>
        <v>2.239,</v>
      </c>
      <c r="Y88" t="str">
        <f t="shared" si="13"/>
        <v>2.239,</v>
      </c>
      <c r="Z88" t="str">
        <f t="shared" si="13"/>
        <v>2.239,</v>
      </c>
      <c r="AA88" t="str">
        <f t="shared" si="13"/>
        <v>2.239,</v>
      </c>
      <c r="AB88" t="str">
        <f t="shared" si="13"/>
        <v>2.19,</v>
      </c>
      <c r="AC88" t="str">
        <f t="shared" si="13"/>
        <v>2.206,</v>
      </c>
      <c r="AD88" t="str">
        <f t="shared" si="13"/>
        <v>2.19,</v>
      </c>
      <c r="AE88" t="str">
        <f t="shared" si="13"/>
        <v>3.48</v>
      </c>
    </row>
    <row r="90" spans="1:31" x14ac:dyDescent="0.25">
      <c r="A90" t="s">
        <v>163</v>
      </c>
    </row>
    <row r="92" spans="1:31" x14ac:dyDescent="0.25">
      <c r="B92" t="s">
        <v>164</v>
      </c>
    </row>
    <row r="93" spans="1:31" x14ac:dyDescent="0.25">
      <c r="A93" t="s">
        <v>104</v>
      </c>
      <c r="B93" s="9" t="s">
        <v>165</v>
      </c>
    </row>
    <row r="94" spans="1:31" x14ac:dyDescent="0.25">
      <c r="A94" t="s">
        <v>108</v>
      </c>
      <c r="B94" s="9">
        <v>0</v>
      </c>
      <c r="C94">
        <f>B94/$B$125</f>
        <v>0</v>
      </c>
      <c r="E94" t="s">
        <v>167</v>
      </c>
      <c r="F94">
        <v>0</v>
      </c>
      <c r="G94" t="s">
        <v>150</v>
      </c>
      <c r="H94" t="s">
        <v>168</v>
      </c>
      <c r="I94" t="s">
        <v>169</v>
      </c>
      <c r="J94" t="s">
        <v>170</v>
      </c>
      <c r="K94" t="str">
        <f>CONCATENATE(E94,F94,G94,H94,I94,B94,J94)</f>
        <v>zf[0,FeedTray1-1]:=0;</v>
      </c>
    </row>
    <row r="95" spans="1:31" x14ac:dyDescent="0.25">
      <c r="A95" t="s">
        <v>109</v>
      </c>
      <c r="B95" s="9">
        <v>0</v>
      </c>
      <c r="C95">
        <f t="shared" ref="C95:C124" si="14">B95/$B$125</f>
        <v>0</v>
      </c>
      <c r="E95" t="s">
        <v>167</v>
      </c>
      <c r="F95">
        <v>1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ref="K95:K124" si="15">CONCATENATE(E95,F95,G95,H95,I95,B95,J95)</f>
        <v>zf[1,FeedTray1-1]:=0;</v>
      </c>
    </row>
    <row r="96" spans="1:31" x14ac:dyDescent="0.25">
      <c r="A96" t="s">
        <v>110</v>
      </c>
      <c r="B96" s="9">
        <v>0</v>
      </c>
      <c r="C96">
        <f t="shared" si="14"/>
        <v>0</v>
      </c>
      <c r="E96" t="s">
        <v>167</v>
      </c>
      <c r="F96">
        <v>2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5"/>
        <v>zf[2,FeedTray1-1]:=0;</v>
      </c>
    </row>
    <row r="97" spans="1:11" x14ac:dyDescent="0.25">
      <c r="A97" t="s">
        <v>112</v>
      </c>
      <c r="B97" s="9">
        <v>0.53243451031042266</v>
      </c>
      <c r="C97">
        <f>B97/$B$125</f>
        <v>0.53243451031042277</v>
      </c>
      <c r="E97" t="s">
        <v>167</v>
      </c>
      <c r="F97">
        <v>3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5"/>
        <v>zf[3,FeedTray1-1]:=0.532434510310423;</v>
      </c>
    </row>
    <row r="98" spans="1:11" x14ac:dyDescent="0.25">
      <c r="A98" t="s">
        <v>96</v>
      </c>
      <c r="B98" s="9">
        <v>0.13946958469184165</v>
      </c>
      <c r="C98">
        <f t="shared" si="14"/>
        <v>0.13946958469184167</v>
      </c>
      <c r="E98" t="s">
        <v>167</v>
      </c>
      <c r="F98">
        <v>4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5"/>
        <v>zf[4,FeedTray1-1]:=0.139469584691842;</v>
      </c>
    </row>
    <row r="99" spans="1:11" x14ac:dyDescent="0.25">
      <c r="A99" t="s">
        <v>115</v>
      </c>
      <c r="B99" s="9">
        <v>9.6447548559085591E-2</v>
      </c>
      <c r="C99">
        <f t="shared" si="14"/>
        <v>9.6447548559085605E-2</v>
      </c>
      <c r="E99" t="s">
        <v>167</v>
      </c>
      <c r="F99">
        <v>5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5"/>
        <v>zf[5,FeedTray1-1]:=0.0964475485590856;</v>
      </c>
    </row>
    <row r="100" spans="1:11" x14ac:dyDescent="0.25">
      <c r="A100" t="s">
        <v>116</v>
      </c>
      <c r="B100" s="9">
        <v>5.0997594683956086E-2</v>
      </c>
      <c r="C100">
        <f t="shared" si="14"/>
        <v>5.0997594683956093E-2</v>
      </c>
      <c r="E100" t="s">
        <v>167</v>
      </c>
      <c r="F100">
        <v>6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5"/>
        <v>zf[6,FeedTray1-1]:=0.0509975946839561;</v>
      </c>
    </row>
    <row r="101" spans="1:11" x14ac:dyDescent="0.25">
      <c r="A101" t="s">
        <v>117</v>
      </c>
      <c r="B101" s="9">
        <v>4.3018966177655764E-2</v>
      </c>
      <c r="C101">
        <f t="shared" si="14"/>
        <v>4.3018966177655771E-2</v>
      </c>
      <c r="E101" t="s">
        <v>167</v>
      </c>
      <c r="F101">
        <v>7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5"/>
        <v>zf[7,FeedTray1-1]:=0.0430189661776558;</v>
      </c>
    </row>
    <row r="102" spans="1:11" x14ac:dyDescent="0.25">
      <c r="A102" t="s">
        <v>119</v>
      </c>
      <c r="B102" s="9">
        <v>1.1361250705203992E-2</v>
      </c>
      <c r="C102">
        <f t="shared" si="14"/>
        <v>1.1361250705203994E-2</v>
      </c>
      <c r="E102" t="s">
        <v>167</v>
      </c>
      <c r="F102">
        <v>8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5"/>
        <v>zf[8,FeedTray1-1]:=0.011361250705204;</v>
      </c>
    </row>
    <row r="103" spans="1:11" x14ac:dyDescent="0.25">
      <c r="A103" t="s">
        <v>120</v>
      </c>
      <c r="B103" s="9">
        <v>9.2467915526789797E-3</v>
      </c>
      <c r="C103">
        <f t="shared" si="14"/>
        <v>9.2467915526789814E-3</v>
      </c>
      <c r="E103" t="s">
        <v>167</v>
      </c>
      <c r="F103">
        <v>9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5"/>
        <v>zf[9,FeedTray1-1]:=0.00924679155267898;</v>
      </c>
    </row>
    <row r="104" spans="1:11" x14ac:dyDescent="0.25">
      <c r="A104" t="s">
        <v>121</v>
      </c>
      <c r="B104" s="9">
        <v>7.996592138457272E-3</v>
      </c>
      <c r="C104">
        <f t="shared" si="14"/>
        <v>7.9965921384572737E-3</v>
      </c>
      <c r="E104" t="s">
        <v>167</v>
      </c>
      <c r="F104">
        <v>10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5"/>
        <v>zf[10,FeedTray1-1]:=0.00799659213845727;</v>
      </c>
    </row>
    <row r="105" spans="1:11" x14ac:dyDescent="0.25">
      <c r="A105" t="s">
        <v>97</v>
      </c>
      <c r="B105" s="9">
        <v>0</v>
      </c>
      <c r="C105">
        <f t="shared" si="14"/>
        <v>0</v>
      </c>
      <c r="E105" t="s">
        <v>167</v>
      </c>
      <c r="F105">
        <v>11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5"/>
        <v>zf[11,FeedTray1-1]:=0;</v>
      </c>
    </row>
    <row r="106" spans="1:11" x14ac:dyDescent="0.25">
      <c r="A106" t="s">
        <v>122</v>
      </c>
      <c r="B106" s="9">
        <v>8.9432776817251793E-3</v>
      </c>
      <c r="C106">
        <f t="shared" si="14"/>
        <v>8.943277681725181E-3</v>
      </c>
      <c r="E106" t="s">
        <v>167</v>
      </c>
      <c r="F106">
        <v>12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5"/>
        <v>zf[12,FeedTray1-1]:=0.00894327768172518;</v>
      </c>
    </row>
    <row r="107" spans="1:11" x14ac:dyDescent="0.25">
      <c r="A107" t="s">
        <v>123</v>
      </c>
      <c r="B107" s="9">
        <v>5.4705289527527613E-4</v>
      </c>
      <c r="C107">
        <f t="shared" si="14"/>
        <v>5.4705289527527624E-4</v>
      </c>
      <c r="E107" t="s">
        <v>167</v>
      </c>
      <c r="F107">
        <v>13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5"/>
        <v>zf[13,FeedTray1-1]:=0.000547052895275276;</v>
      </c>
    </row>
    <row r="108" spans="1:11" x14ac:dyDescent="0.25">
      <c r="A108" t="s">
        <v>124</v>
      </c>
      <c r="B108" s="9">
        <v>5.3026697320919666E-4</v>
      </c>
      <c r="C108">
        <f t="shared" si="14"/>
        <v>5.3026697320919676E-4</v>
      </c>
      <c r="E108" t="s">
        <v>167</v>
      </c>
      <c r="F108">
        <v>14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5"/>
        <v>zf[14,FeedTray1-1]:=0.000530266973209197;</v>
      </c>
    </row>
    <row r="109" spans="1:11" x14ac:dyDescent="0.25">
      <c r="A109" t="s">
        <v>125</v>
      </c>
      <c r="B109" s="9">
        <v>4.5093426373259086E-3</v>
      </c>
      <c r="C109">
        <f t="shared" si="14"/>
        <v>4.5093426373259094E-3</v>
      </c>
      <c r="E109" t="s">
        <v>167</v>
      </c>
      <c r="F109">
        <v>15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5"/>
        <v>zf[15,FeedTray1-1]:=0.00450934263732591;</v>
      </c>
    </row>
    <row r="110" spans="1:11" x14ac:dyDescent="0.25">
      <c r="A110" t="s">
        <v>126</v>
      </c>
      <c r="B110" s="9">
        <v>3.7493268704121008E-4</v>
      </c>
      <c r="C110">
        <f t="shared" si="14"/>
        <v>3.7493268704121013E-4</v>
      </c>
      <c r="E110" t="s">
        <v>167</v>
      </c>
      <c r="F110">
        <v>16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5"/>
        <v>zf[16,FeedTray1-1]:=0.00037493268704121;</v>
      </c>
    </row>
    <row r="111" spans="1:11" x14ac:dyDescent="0.25">
      <c r="A111" t="s">
        <v>30</v>
      </c>
      <c r="B111" s="9">
        <v>0</v>
      </c>
      <c r="C111">
        <f t="shared" si="14"/>
        <v>0</v>
      </c>
      <c r="E111" t="s">
        <v>167</v>
      </c>
      <c r="F111">
        <v>17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5"/>
        <v>zf[17,FeedTray1-1]:=0;</v>
      </c>
    </row>
    <row r="112" spans="1:11" x14ac:dyDescent="0.25">
      <c r="A112" t="s">
        <v>32</v>
      </c>
      <c r="B112" s="9">
        <v>7.2362140610227168E-3</v>
      </c>
      <c r="C112">
        <f t="shared" si="14"/>
        <v>7.2362140610227176E-3</v>
      </c>
      <c r="E112" t="s">
        <v>167</v>
      </c>
      <c r="F112">
        <v>18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5"/>
        <v>zf[18,FeedTray1-1]:=0.00723621406102272;</v>
      </c>
    </row>
    <row r="113" spans="1:11" x14ac:dyDescent="0.25">
      <c r="A113" t="s">
        <v>98</v>
      </c>
      <c r="B113" s="9">
        <v>0</v>
      </c>
      <c r="C113">
        <f t="shared" si="14"/>
        <v>0</v>
      </c>
      <c r="E113" t="s">
        <v>167</v>
      </c>
      <c r="F113">
        <v>19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5"/>
        <v>zf[19,FeedTray1-1]:=0;</v>
      </c>
    </row>
    <row r="114" spans="1:11" x14ac:dyDescent="0.25">
      <c r="A114" t="s">
        <v>36</v>
      </c>
      <c r="B114" s="9">
        <v>1.0947820005587128E-2</v>
      </c>
      <c r="C114">
        <f t="shared" si="14"/>
        <v>1.094782000558713E-2</v>
      </c>
      <c r="E114" t="s">
        <v>167</v>
      </c>
      <c r="F114">
        <v>20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5"/>
        <v>zf[20,FeedTray1-1]:=0.0109478200055871;</v>
      </c>
    </row>
    <row r="115" spans="1:11" x14ac:dyDescent="0.25">
      <c r="A115" t="s">
        <v>99</v>
      </c>
      <c r="B115" s="9">
        <v>1.9515039500368137E-2</v>
      </c>
      <c r="C115">
        <f t="shared" si="14"/>
        <v>1.9515039500368141E-2</v>
      </c>
      <c r="E115" t="s">
        <v>167</v>
      </c>
      <c r="F115">
        <v>21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5"/>
        <v>zf[21,FeedTray1-1]:=0.0195150395003681;</v>
      </c>
    </row>
    <row r="116" spans="1:11" x14ac:dyDescent="0.25">
      <c r="A116" t="s">
        <v>100</v>
      </c>
      <c r="B116" s="9">
        <v>2.4959312471910664E-2</v>
      </c>
      <c r="C116">
        <f t="shared" si="14"/>
        <v>2.4959312471910668E-2</v>
      </c>
      <c r="E116" t="s">
        <v>167</v>
      </c>
      <c r="F116">
        <v>22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5"/>
        <v>zf[22,FeedTray1-1]:=0.0249593124719107;</v>
      </c>
    </row>
    <row r="117" spans="1:11" x14ac:dyDescent="0.25">
      <c r="A117" t="s">
        <v>127</v>
      </c>
      <c r="B117" s="9">
        <v>1.2700891777383011E-2</v>
      </c>
      <c r="C117">
        <f t="shared" si="14"/>
        <v>1.2700891777383013E-2</v>
      </c>
      <c r="E117" t="s">
        <v>167</v>
      </c>
      <c r="F117">
        <v>23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5"/>
        <v>zf[23,FeedTray1-1]:=0.012700891777383;</v>
      </c>
    </row>
    <row r="118" spans="1:11" x14ac:dyDescent="0.25">
      <c r="A118" t="s">
        <v>128</v>
      </c>
      <c r="B118" s="9">
        <v>0</v>
      </c>
      <c r="C118">
        <f t="shared" si="14"/>
        <v>0</v>
      </c>
      <c r="E118" t="s">
        <v>167</v>
      </c>
      <c r="F118">
        <v>24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5"/>
        <v>zf[24,FeedTray1-1]:=0;</v>
      </c>
    </row>
    <row r="119" spans="1:11" x14ac:dyDescent="0.25">
      <c r="A119" t="s">
        <v>129</v>
      </c>
      <c r="B119" s="9">
        <v>2.9529131951911416E-3</v>
      </c>
      <c r="C119">
        <f t="shared" si="14"/>
        <v>2.952913195191142E-3</v>
      </c>
      <c r="E119" t="s">
        <v>167</v>
      </c>
      <c r="F119">
        <v>25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5"/>
        <v>zf[25,FeedTray1-1]:=0.00295291319519114;</v>
      </c>
    </row>
    <row r="120" spans="1:11" x14ac:dyDescent="0.25">
      <c r="A120" t="s">
        <v>130</v>
      </c>
      <c r="B120" s="9">
        <v>1.3865878540410266E-3</v>
      </c>
      <c r="C120">
        <f t="shared" si="14"/>
        <v>1.3865878540410268E-3</v>
      </c>
      <c r="E120" t="s">
        <v>167</v>
      </c>
      <c r="F120">
        <v>26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5"/>
        <v>zf[26,FeedTray1-1]:=0.00138658785404103;</v>
      </c>
    </row>
    <row r="121" spans="1:11" x14ac:dyDescent="0.25">
      <c r="A121" t="s">
        <v>101</v>
      </c>
      <c r="B121" s="9">
        <v>5.494373946823099E-4</v>
      </c>
      <c r="C121">
        <f t="shared" si="14"/>
        <v>5.4943739468231001E-4</v>
      </c>
      <c r="E121" t="s">
        <v>167</v>
      </c>
      <c r="F121">
        <v>27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5"/>
        <v>zf[27,FeedTray1-1]:=0.00054943739468231;</v>
      </c>
    </row>
    <row r="122" spans="1:11" x14ac:dyDescent="0.25">
      <c r="A122" t="s">
        <v>65</v>
      </c>
      <c r="B122" s="9">
        <v>3.3601780383204615E-3</v>
      </c>
      <c r="C122">
        <f t="shared" si="14"/>
        <v>3.3601780383204619E-3</v>
      </c>
      <c r="E122" t="s">
        <v>167</v>
      </c>
      <c r="F122">
        <v>28</v>
      </c>
      <c r="G122" t="s">
        <v>150</v>
      </c>
      <c r="H122" t="s">
        <v>168</v>
      </c>
      <c r="I122" t="s">
        <v>169</v>
      </c>
      <c r="J122" t="s">
        <v>170</v>
      </c>
      <c r="K122" t="str">
        <f t="shared" si="15"/>
        <v>zf[28,FeedTray1-1]:=0.00336017803832046;</v>
      </c>
    </row>
    <row r="123" spans="1:11" x14ac:dyDescent="0.25">
      <c r="A123" t="s">
        <v>70</v>
      </c>
      <c r="B123" s="9">
        <v>1.0513894007614729E-2</v>
      </c>
      <c r="C123">
        <f t="shared" si="14"/>
        <v>1.0513894007614731E-2</v>
      </c>
      <c r="E123" t="s">
        <v>167</v>
      </c>
      <c r="F123">
        <v>29</v>
      </c>
      <c r="G123" t="s">
        <v>150</v>
      </c>
      <c r="H123" t="s">
        <v>168</v>
      </c>
      <c r="I123" t="s">
        <v>169</v>
      </c>
      <c r="J123" t="s">
        <v>170</v>
      </c>
      <c r="K123" t="str">
        <f t="shared" si="15"/>
        <v>zf[29,FeedTray1-1]:=0.0105138940076147;</v>
      </c>
    </row>
    <row r="124" spans="1:11" x14ac:dyDescent="0.25">
      <c r="A124" t="s">
        <v>102</v>
      </c>
      <c r="B124" s="9">
        <v>0</v>
      </c>
      <c r="C124">
        <f t="shared" si="14"/>
        <v>0</v>
      </c>
      <c r="E124" t="s">
        <v>167</v>
      </c>
      <c r="F124">
        <v>30</v>
      </c>
      <c r="G124" t="s">
        <v>150</v>
      </c>
      <c r="H124" t="s">
        <v>168</v>
      </c>
      <c r="I124" t="s">
        <v>169</v>
      </c>
      <c r="J124" t="s">
        <v>170</v>
      </c>
      <c r="K124" t="str">
        <f t="shared" si="15"/>
        <v>zf[30,FeedTray1-1]:=0;</v>
      </c>
    </row>
    <row r="125" spans="1:11" x14ac:dyDescent="0.25">
      <c r="B125" s="9">
        <f>SUM(B94:B124)</f>
        <v>0.99999999999999989</v>
      </c>
    </row>
    <row r="126" spans="1:11" x14ac:dyDescent="0.25">
      <c r="B126" t="s">
        <v>166</v>
      </c>
    </row>
    <row r="127" spans="1:11" x14ac:dyDescent="0.25">
      <c r="B127" t="s">
        <v>165</v>
      </c>
    </row>
    <row r="128" spans="1:11" x14ac:dyDescent="0.25">
      <c r="B128">
        <v>7.5792344443218981E-4</v>
      </c>
      <c r="C128">
        <f>B128/$B$159</f>
        <v>7.5792344443218992E-4</v>
      </c>
      <c r="E128" t="s">
        <v>167</v>
      </c>
      <c r="F128">
        <v>0</v>
      </c>
      <c r="G128" t="s">
        <v>150</v>
      </c>
      <c r="H128" t="s">
        <v>171</v>
      </c>
      <c r="I128" t="s">
        <v>169</v>
      </c>
      <c r="J128" t="s">
        <v>170</v>
      </c>
      <c r="K128" t="str">
        <f>CONCATENATE(E128,F128,G128,H128,I128,B128,J128)</f>
        <v>zf[0,FeedTray2-1]:=0.00075792344443219;</v>
      </c>
    </row>
    <row r="129" spans="2:11" x14ac:dyDescent="0.25">
      <c r="B129">
        <v>0</v>
      </c>
      <c r="C129">
        <f t="shared" ref="C129:C158" si="16">B129/$B$159</f>
        <v>0</v>
      </c>
      <c r="E129" t="s">
        <v>167</v>
      </c>
      <c r="F129">
        <v>1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ref="K129:K158" si="17">CONCATENATE(E129,F129,G129,H129,I129,B129,J129)</f>
        <v>zf[1,FeedTray2-1]:=0;</v>
      </c>
    </row>
    <row r="130" spans="2:11" x14ac:dyDescent="0.25">
      <c r="B130">
        <v>2.1826909648051539E-3</v>
      </c>
      <c r="C130">
        <f t="shared" si="16"/>
        <v>2.1826909648051543E-3</v>
      </c>
      <c r="E130" t="s">
        <v>167</v>
      </c>
      <c r="F130">
        <v>2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7"/>
        <v>zf[2,FeedTray2-1]:=0.00218269096480515;</v>
      </c>
    </row>
    <row r="131" spans="2:11" x14ac:dyDescent="0.25">
      <c r="B131">
        <v>0.95590636432036047</v>
      </c>
      <c r="C131">
        <f t="shared" si="16"/>
        <v>0.95590636432036058</v>
      </c>
      <c r="E131" t="s">
        <v>167</v>
      </c>
      <c r="F131">
        <v>3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7"/>
        <v>zf[3,FeedTray2-1]:=0.95590636432036;</v>
      </c>
    </row>
    <row r="132" spans="2:11" x14ac:dyDescent="0.25">
      <c r="B132">
        <v>3.6267756299790774E-2</v>
      </c>
      <c r="C132">
        <f t="shared" si="16"/>
        <v>3.6267756299790781E-2</v>
      </c>
      <c r="E132" t="s">
        <v>167</v>
      </c>
      <c r="F132">
        <v>4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7"/>
        <v>zf[4,FeedTray2-1]:=0.0362677562997908;</v>
      </c>
    </row>
    <row r="133" spans="2:11" x14ac:dyDescent="0.25">
      <c r="B133">
        <v>0</v>
      </c>
      <c r="C133">
        <f t="shared" si="16"/>
        <v>0</v>
      </c>
      <c r="E133" t="s">
        <v>167</v>
      </c>
      <c r="F133">
        <v>5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7"/>
        <v>zf[5,FeedTray2-1]:=0;</v>
      </c>
    </row>
    <row r="134" spans="2:11" x14ac:dyDescent="0.25">
      <c r="B134">
        <v>0</v>
      </c>
      <c r="C134">
        <f t="shared" si="16"/>
        <v>0</v>
      </c>
      <c r="E134" t="s">
        <v>167</v>
      </c>
      <c r="F134">
        <v>6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7"/>
        <v>zf[6,FeedTray2-1]:=0;</v>
      </c>
    </row>
    <row r="135" spans="2:11" x14ac:dyDescent="0.25">
      <c r="B135">
        <v>0</v>
      </c>
      <c r="C135">
        <f t="shared" si="16"/>
        <v>0</v>
      </c>
      <c r="E135" t="s">
        <v>167</v>
      </c>
      <c r="F135">
        <v>7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7"/>
        <v>zf[7,FeedTray2-1]:=0;</v>
      </c>
    </row>
    <row r="136" spans="2:11" x14ac:dyDescent="0.25">
      <c r="B136">
        <v>0</v>
      </c>
      <c r="C136">
        <f t="shared" si="16"/>
        <v>0</v>
      </c>
      <c r="E136" t="s">
        <v>167</v>
      </c>
      <c r="F136">
        <v>8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7"/>
        <v>zf[8,FeedTray2-1]:=0;</v>
      </c>
    </row>
    <row r="137" spans="2:11" x14ac:dyDescent="0.25">
      <c r="B137">
        <v>0</v>
      </c>
      <c r="C137">
        <f t="shared" si="16"/>
        <v>0</v>
      </c>
      <c r="E137" t="s">
        <v>167</v>
      </c>
      <c r="F137">
        <v>9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7"/>
        <v>zf[9,FeedTray2-1]:=0;</v>
      </c>
    </row>
    <row r="138" spans="2:11" x14ac:dyDescent="0.25">
      <c r="B138">
        <v>0</v>
      </c>
      <c r="C138">
        <f t="shared" si="16"/>
        <v>0</v>
      </c>
      <c r="E138" t="s">
        <v>167</v>
      </c>
      <c r="F138">
        <v>10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7"/>
        <v>zf[10,FeedTray2-1]:=0;</v>
      </c>
    </row>
    <row r="139" spans="2:11" x14ac:dyDescent="0.25">
      <c r="B139">
        <v>0</v>
      </c>
      <c r="C139">
        <f t="shared" si="16"/>
        <v>0</v>
      </c>
      <c r="E139" t="s">
        <v>167</v>
      </c>
      <c r="F139">
        <v>11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7"/>
        <v>zf[11,FeedTray2-1]:=0;</v>
      </c>
    </row>
    <row r="140" spans="2:11" x14ac:dyDescent="0.25">
      <c r="B140">
        <v>0</v>
      </c>
      <c r="C140">
        <f t="shared" si="16"/>
        <v>0</v>
      </c>
      <c r="E140" t="s">
        <v>167</v>
      </c>
      <c r="F140">
        <v>12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7"/>
        <v>zf[12,FeedTray2-1]:=0;</v>
      </c>
    </row>
    <row r="141" spans="2:11" x14ac:dyDescent="0.25">
      <c r="B141">
        <v>0</v>
      </c>
      <c r="C141">
        <f t="shared" si="16"/>
        <v>0</v>
      </c>
      <c r="E141" t="s">
        <v>167</v>
      </c>
      <c r="F141">
        <v>13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7"/>
        <v>zf[13,FeedTray2-1]:=0;</v>
      </c>
    </row>
    <row r="142" spans="2:11" x14ac:dyDescent="0.25">
      <c r="B142">
        <v>0</v>
      </c>
      <c r="C142">
        <f t="shared" si="16"/>
        <v>0</v>
      </c>
      <c r="E142" t="s">
        <v>167</v>
      </c>
      <c r="F142">
        <v>14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7"/>
        <v>zf[14,FeedTray2-1]:=0;</v>
      </c>
    </row>
    <row r="143" spans="2:11" x14ac:dyDescent="0.25">
      <c r="B143">
        <v>0</v>
      </c>
      <c r="C143">
        <f t="shared" si="16"/>
        <v>0</v>
      </c>
      <c r="E143" t="s">
        <v>167</v>
      </c>
      <c r="F143">
        <v>15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7"/>
        <v>zf[15,FeedTray2-1]:=0;</v>
      </c>
    </row>
    <row r="144" spans="2:11" x14ac:dyDescent="0.25">
      <c r="B144">
        <v>0</v>
      </c>
      <c r="C144">
        <f t="shared" si="16"/>
        <v>0</v>
      </c>
      <c r="E144" t="s">
        <v>167</v>
      </c>
      <c r="F144">
        <v>16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7"/>
        <v>zf[16,FeedTray2-1]:=0;</v>
      </c>
    </row>
    <row r="145" spans="2:11" x14ac:dyDescent="0.25">
      <c r="B145">
        <v>0</v>
      </c>
      <c r="C145">
        <f t="shared" si="16"/>
        <v>0</v>
      </c>
      <c r="E145" t="s">
        <v>167</v>
      </c>
      <c r="F145">
        <v>17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7"/>
        <v>zf[17,FeedTray2-1]:=0;</v>
      </c>
    </row>
    <row r="146" spans="2:11" x14ac:dyDescent="0.25">
      <c r="B146">
        <v>0</v>
      </c>
      <c r="C146">
        <f t="shared" si="16"/>
        <v>0</v>
      </c>
      <c r="E146" t="s">
        <v>167</v>
      </c>
      <c r="F146">
        <v>18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7"/>
        <v>zf[18,FeedTray2-1]:=0;</v>
      </c>
    </row>
    <row r="147" spans="2:11" x14ac:dyDescent="0.25">
      <c r="B147">
        <v>0</v>
      </c>
      <c r="C147">
        <f t="shared" si="16"/>
        <v>0</v>
      </c>
      <c r="E147" t="s">
        <v>167</v>
      </c>
      <c r="F147">
        <v>19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7"/>
        <v>zf[19,FeedTray2-1]:=0;</v>
      </c>
    </row>
    <row r="148" spans="2:11" x14ac:dyDescent="0.25">
      <c r="B148">
        <v>0</v>
      </c>
      <c r="C148">
        <f t="shared" si="16"/>
        <v>0</v>
      </c>
      <c r="E148" t="s">
        <v>167</v>
      </c>
      <c r="F148">
        <v>20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7"/>
        <v>zf[20,FeedTray2-1]:=0;</v>
      </c>
    </row>
    <row r="149" spans="2:11" x14ac:dyDescent="0.25">
      <c r="B149">
        <v>4.8852649706113702E-3</v>
      </c>
      <c r="C149">
        <f t="shared" si="16"/>
        <v>4.8852649706113711E-3</v>
      </c>
      <c r="E149" t="s">
        <v>167</v>
      </c>
      <c r="F149">
        <v>21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7"/>
        <v>zf[21,FeedTray2-1]:=0.00488526497061137;</v>
      </c>
    </row>
    <row r="150" spans="2:11" x14ac:dyDescent="0.25">
      <c r="B150">
        <v>0</v>
      </c>
      <c r="C150">
        <f t="shared" si="16"/>
        <v>0</v>
      </c>
      <c r="E150" t="s">
        <v>167</v>
      </c>
      <c r="F150">
        <v>22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7"/>
        <v>zf[22,FeedTray2-1]:=0;</v>
      </c>
    </row>
    <row r="151" spans="2:11" x14ac:dyDescent="0.25">
      <c r="B151">
        <v>0</v>
      </c>
      <c r="C151">
        <f t="shared" si="16"/>
        <v>0</v>
      </c>
      <c r="E151" t="s">
        <v>167</v>
      </c>
      <c r="F151">
        <v>23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7"/>
        <v>zf[23,FeedTray2-1]:=0;</v>
      </c>
    </row>
    <row r="152" spans="2:11" x14ac:dyDescent="0.25">
      <c r="B152">
        <v>0</v>
      </c>
      <c r="C152">
        <f t="shared" si="16"/>
        <v>0</v>
      </c>
      <c r="E152" t="s">
        <v>167</v>
      </c>
      <c r="F152">
        <v>24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7"/>
        <v>zf[24,FeedTray2-1]:=0;</v>
      </c>
    </row>
    <row r="153" spans="2:11" x14ac:dyDescent="0.25">
      <c r="B153">
        <v>0</v>
      </c>
      <c r="C153">
        <f t="shared" si="16"/>
        <v>0</v>
      </c>
      <c r="E153" t="s">
        <v>167</v>
      </c>
      <c r="F153">
        <v>25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7"/>
        <v>zf[25,FeedTray2-1]:=0;</v>
      </c>
    </row>
    <row r="154" spans="2:11" x14ac:dyDescent="0.25">
      <c r="B154">
        <v>0</v>
      </c>
      <c r="C154">
        <f t="shared" si="16"/>
        <v>0</v>
      </c>
      <c r="E154" t="s">
        <v>167</v>
      </c>
      <c r="F154">
        <v>26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7"/>
        <v>zf[26,FeedTray2-1]:=0;</v>
      </c>
    </row>
    <row r="155" spans="2:11" x14ac:dyDescent="0.25">
      <c r="B155">
        <v>0</v>
      </c>
      <c r="C155">
        <f t="shared" si="16"/>
        <v>0</v>
      </c>
      <c r="E155" t="s">
        <v>167</v>
      </c>
      <c r="F155">
        <v>27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7"/>
        <v>zf[27,FeedTray2-1]:=0;</v>
      </c>
    </row>
    <row r="156" spans="2:11" x14ac:dyDescent="0.25">
      <c r="B156">
        <v>0</v>
      </c>
      <c r="C156">
        <f t="shared" si="16"/>
        <v>0</v>
      </c>
      <c r="E156" t="s">
        <v>167</v>
      </c>
      <c r="F156">
        <v>28</v>
      </c>
      <c r="G156" t="s">
        <v>150</v>
      </c>
      <c r="H156" t="s">
        <v>171</v>
      </c>
      <c r="I156" t="s">
        <v>169</v>
      </c>
      <c r="J156" t="s">
        <v>170</v>
      </c>
      <c r="K156" t="str">
        <f t="shared" si="17"/>
        <v>zf[28,FeedTray2-1]:=0;</v>
      </c>
    </row>
    <row r="157" spans="2:11" x14ac:dyDescent="0.25">
      <c r="B157">
        <v>0</v>
      </c>
      <c r="C157">
        <f t="shared" si="16"/>
        <v>0</v>
      </c>
      <c r="E157" t="s">
        <v>167</v>
      </c>
      <c r="F157">
        <v>29</v>
      </c>
      <c r="G157" t="s">
        <v>150</v>
      </c>
      <c r="H157" t="s">
        <v>171</v>
      </c>
      <c r="I157" t="s">
        <v>169</v>
      </c>
      <c r="J157" t="s">
        <v>170</v>
      </c>
      <c r="K157" t="str">
        <f t="shared" si="17"/>
        <v>zf[29,FeedTray2-1]:=0;</v>
      </c>
    </row>
    <row r="158" spans="2:11" x14ac:dyDescent="0.25">
      <c r="B158">
        <v>0</v>
      </c>
      <c r="C158">
        <f t="shared" si="16"/>
        <v>0</v>
      </c>
      <c r="E158" t="s">
        <v>167</v>
      </c>
      <c r="F158">
        <v>30</v>
      </c>
      <c r="G158" t="s">
        <v>150</v>
      </c>
      <c r="H158" t="s">
        <v>171</v>
      </c>
      <c r="I158" t="s">
        <v>169</v>
      </c>
      <c r="J158" t="s">
        <v>170</v>
      </c>
      <c r="K158" t="str">
        <f t="shared" si="17"/>
        <v>zf[30,FeedTray2-1]:=0;</v>
      </c>
    </row>
    <row r="159" spans="2:11" x14ac:dyDescent="0.25">
      <c r="B159">
        <f>SUM(B128:B158)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5"/>
  <sheetViews>
    <sheetView tabSelected="1" workbookViewId="0">
      <selection activeCell="G69" sqref="G69:H130"/>
    </sheetView>
  </sheetViews>
  <sheetFormatPr defaultRowHeight="15" x14ac:dyDescent="0.25"/>
  <cols>
    <col min="2" max="5" width="17.42578125" bestFit="1" customWidth="1"/>
    <col min="7" max="8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47.794324206299734</v>
      </c>
      <c r="C4">
        <v>46.043582630709402</v>
      </c>
      <c r="D4">
        <v>34.148088740296032</v>
      </c>
      <c r="E4">
        <v>576</v>
      </c>
      <c r="F4">
        <v>576</v>
      </c>
      <c r="G4" s="14">
        <v>320.94432420629971</v>
      </c>
      <c r="H4">
        <f>B4-D4</f>
        <v>13.646235466003702</v>
      </c>
    </row>
    <row r="5" spans="1:60" x14ac:dyDescent="0.25">
      <c r="A5">
        <v>2</v>
      </c>
      <c r="B5">
        <f t="shared" ref="B5:B65" si="0">G5-273.15</f>
        <v>47.823703214176362</v>
      </c>
      <c r="C5">
        <v>48.171534442983898</v>
      </c>
      <c r="D5">
        <v>35.347003861912015</v>
      </c>
      <c r="E5">
        <v>577.27419354838707</v>
      </c>
      <c r="F5">
        <v>576</v>
      </c>
      <c r="G5" s="14">
        <v>320.97370321417634</v>
      </c>
      <c r="H5">
        <f t="shared" ref="H5:H65" si="1">B5-D5</f>
        <v>12.476699352264347</v>
      </c>
    </row>
    <row r="6" spans="1:60" x14ac:dyDescent="0.25">
      <c r="A6">
        <v>3</v>
      </c>
      <c r="B6">
        <f t="shared" si="0"/>
        <v>48.330436748572708</v>
      </c>
      <c r="C6">
        <v>48.637331111067702</v>
      </c>
      <c r="D6">
        <v>36.545918983527997</v>
      </c>
      <c r="E6">
        <v>578.54838709677404</v>
      </c>
      <c r="F6">
        <v>577.34577656750002</v>
      </c>
      <c r="G6" s="14">
        <v>321.48043674857269</v>
      </c>
      <c r="H6">
        <f t="shared" si="1"/>
        <v>11.784517765044711</v>
      </c>
    </row>
    <row r="7" spans="1:60" x14ac:dyDescent="0.25">
      <c r="A7">
        <v>4</v>
      </c>
      <c r="B7">
        <f t="shared" si="0"/>
        <v>48.545839468607539</v>
      </c>
      <c r="C7">
        <v>48.837399453558803</v>
      </c>
      <c r="D7">
        <v>37.744834105143013</v>
      </c>
      <c r="E7">
        <v>579.822580645161</v>
      </c>
      <c r="F7">
        <v>578.69155313500096</v>
      </c>
      <c r="G7" s="14">
        <v>321.69583946860752</v>
      </c>
      <c r="H7">
        <f t="shared" si="1"/>
        <v>10.801005363464526</v>
      </c>
    </row>
    <row r="8" spans="1:60" x14ac:dyDescent="0.25">
      <c r="A8">
        <v>5</v>
      </c>
      <c r="B8">
        <f t="shared" si="0"/>
        <v>48.692763604352763</v>
      </c>
      <c r="C8">
        <v>48.968482363985501</v>
      </c>
      <c r="D8">
        <v>38.943749226758996</v>
      </c>
      <c r="E8">
        <v>581.09677419354796</v>
      </c>
      <c r="F8">
        <v>580.03732970250098</v>
      </c>
      <c r="G8" s="14">
        <v>321.84276360435274</v>
      </c>
      <c r="H8">
        <f t="shared" si="1"/>
        <v>9.7490143775937668</v>
      </c>
    </row>
    <row r="9" spans="1:60" x14ac:dyDescent="0.25">
      <c r="A9">
        <v>6</v>
      </c>
      <c r="B9">
        <f t="shared" si="0"/>
        <v>48.816685115586324</v>
      </c>
      <c r="C9">
        <v>49.076951638003301</v>
      </c>
      <c r="D9">
        <v>40.142664348374012</v>
      </c>
      <c r="E9">
        <v>582.37096774193492</v>
      </c>
      <c r="F9">
        <v>581.38310627000101</v>
      </c>
      <c r="G9" s="14">
        <v>321.9666851155863</v>
      </c>
      <c r="H9">
        <f t="shared" si="1"/>
        <v>8.674020767212312</v>
      </c>
    </row>
    <row r="10" spans="1:60" x14ac:dyDescent="0.25">
      <c r="A10">
        <v>7</v>
      </c>
      <c r="B10">
        <f t="shared" si="0"/>
        <v>48.940620931934575</v>
      </c>
      <c r="C10">
        <v>49.192221563876203</v>
      </c>
      <c r="D10">
        <v>41.341579469989995</v>
      </c>
      <c r="E10">
        <v>583.6451612903229</v>
      </c>
      <c r="F10">
        <v>582.72888283750103</v>
      </c>
      <c r="G10" s="14">
        <v>322.09062093193455</v>
      </c>
      <c r="H10">
        <f t="shared" si="1"/>
        <v>7.5990414619445801</v>
      </c>
    </row>
    <row r="11" spans="1:60" x14ac:dyDescent="0.25">
      <c r="A11">
        <v>8</v>
      </c>
      <c r="B11">
        <f t="shared" si="0"/>
        <v>49.125346333396408</v>
      </c>
      <c r="C11">
        <v>49.388229804275099</v>
      </c>
      <c r="D11">
        <v>42.540494591606034</v>
      </c>
      <c r="E11">
        <v>584.91935483871009</v>
      </c>
      <c r="F11">
        <v>584.07465940500197</v>
      </c>
      <c r="G11" s="14">
        <v>322.27534633339639</v>
      </c>
      <c r="H11">
        <f t="shared" si="1"/>
        <v>6.5848517417903736</v>
      </c>
    </row>
    <row r="12" spans="1:60" x14ac:dyDescent="0.25">
      <c r="A12">
        <v>9</v>
      </c>
      <c r="B12">
        <f t="shared" si="0"/>
        <v>49.803283481074004</v>
      </c>
      <c r="C12">
        <v>50.151837894986798</v>
      </c>
      <c r="D12">
        <v>43.73940971322105</v>
      </c>
      <c r="E12">
        <v>586.19354838709705</v>
      </c>
      <c r="F12">
        <v>585.42043597250199</v>
      </c>
      <c r="G12" s="14">
        <v>322.95328348107398</v>
      </c>
      <c r="H12">
        <f t="shared" si="1"/>
        <v>6.0638737678529537</v>
      </c>
    </row>
    <row r="13" spans="1:60" x14ac:dyDescent="0.25">
      <c r="A13">
        <v>10</v>
      </c>
      <c r="B13">
        <f t="shared" si="0"/>
        <v>54.587868597043894</v>
      </c>
      <c r="C13">
        <v>54.9799937069698</v>
      </c>
      <c r="D13">
        <v>44.938324834837033</v>
      </c>
      <c r="E13">
        <v>587.46774193548401</v>
      </c>
      <c r="F13">
        <v>586.76621254000202</v>
      </c>
      <c r="G13" s="14">
        <v>327.73786859704387</v>
      </c>
      <c r="H13">
        <f t="shared" si="1"/>
        <v>9.6495437622068607</v>
      </c>
    </row>
    <row r="14" spans="1:60" x14ac:dyDescent="0.25">
      <c r="A14">
        <v>11</v>
      </c>
      <c r="B14">
        <f t="shared" si="0"/>
        <v>55.045650028779107</v>
      </c>
      <c r="C14">
        <v>55.475286124278298</v>
      </c>
      <c r="D14">
        <v>46.137239956452049</v>
      </c>
      <c r="E14">
        <v>588.74193548387098</v>
      </c>
      <c r="F14">
        <v>588.11198910750204</v>
      </c>
      <c r="G14" s="14">
        <v>328.19565002877908</v>
      </c>
      <c r="H14">
        <f t="shared" si="1"/>
        <v>8.9084100723270581</v>
      </c>
    </row>
    <row r="15" spans="1:60" x14ac:dyDescent="0.25">
      <c r="A15">
        <v>12</v>
      </c>
      <c r="B15">
        <f t="shared" si="0"/>
        <v>55.158628127231907</v>
      </c>
      <c r="C15">
        <v>55.681952080612703</v>
      </c>
      <c r="D15">
        <v>47.336155078068032</v>
      </c>
      <c r="E15">
        <v>590.01612903225794</v>
      </c>
      <c r="F15">
        <v>589.45776567500297</v>
      </c>
      <c r="G15" s="14">
        <v>328.30862812723188</v>
      </c>
      <c r="H15">
        <f t="shared" si="1"/>
        <v>7.8224730491638752</v>
      </c>
    </row>
    <row r="16" spans="1:60" x14ac:dyDescent="0.25">
      <c r="A16">
        <v>13</v>
      </c>
      <c r="B16">
        <f t="shared" si="0"/>
        <v>55.150155801490314</v>
      </c>
      <c r="C16">
        <v>55.772428049256199</v>
      </c>
      <c r="D16">
        <v>48.535070199684014</v>
      </c>
      <c r="E16">
        <v>591.29032258064501</v>
      </c>
      <c r="F16">
        <v>590.803542242503</v>
      </c>
      <c r="G16" s="14">
        <v>328.30015580149029</v>
      </c>
      <c r="H16">
        <f t="shared" si="1"/>
        <v>6.6150856018062996</v>
      </c>
    </row>
    <row r="17" spans="1:8" x14ac:dyDescent="0.25">
      <c r="A17">
        <v>14</v>
      </c>
      <c r="B17">
        <f t="shared" si="0"/>
        <v>55.099647896067381</v>
      </c>
      <c r="C17">
        <v>55.815322520011698</v>
      </c>
      <c r="D17">
        <v>49.733985321299031</v>
      </c>
      <c r="E17">
        <v>592.56451612903209</v>
      </c>
      <c r="F17">
        <v>592.14931881000302</v>
      </c>
      <c r="G17" s="14">
        <v>328.24964789606736</v>
      </c>
      <c r="H17">
        <f t="shared" si="1"/>
        <v>5.3656625747683506</v>
      </c>
    </row>
    <row r="18" spans="1:8" x14ac:dyDescent="0.25">
      <c r="A18">
        <v>15</v>
      </c>
      <c r="B18">
        <f t="shared" si="0"/>
        <v>55.036065115766462</v>
      </c>
      <c r="C18">
        <v>55.837119346028203</v>
      </c>
      <c r="D18">
        <v>50.932900442915013</v>
      </c>
      <c r="E18">
        <v>593.83870967741905</v>
      </c>
      <c r="F18">
        <v>593.49509537750305</v>
      </c>
      <c r="G18" s="14">
        <v>328.18606511576644</v>
      </c>
      <c r="H18">
        <f t="shared" si="1"/>
        <v>4.1031646728514488</v>
      </c>
    </row>
    <row r="19" spans="1:8" x14ac:dyDescent="0.25">
      <c r="A19">
        <v>16</v>
      </c>
      <c r="B19">
        <f t="shared" si="0"/>
        <v>54.971352231400658</v>
      </c>
      <c r="C19">
        <v>55.847558602984101</v>
      </c>
      <c r="D19">
        <v>52.131815564530996</v>
      </c>
      <c r="E19">
        <v>595.11290322580601</v>
      </c>
      <c r="F19">
        <v>594.84087194500398</v>
      </c>
      <c r="G19" s="14">
        <v>328.12135223140064</v>
      </c>
      <c r="H19">
        <f t="shared" si="1"/>
        <v>2.8395366668696624</v>
      </c>
    </row>
    <row r="20" spans="1:8" x14ac:dyDescent="0.25">
      <c r="A20">
        <v>17</v>
      </c>
      <c r="B20">
        <f t="shared" si="0"/>
        <v>54.911939392048225</v>
      </c>
      <c r="C20">
        <v>55.849676477742896</v>
      </c>
      <c r="D20">
        <v>53.330730686146012</v>
      </c>
      <c r="E20">
        <v>596.38709677419297</v>
      </c>
      <c r="F20">
        <v>596.18664851250401</v>
      </c>
      <c r="G20" s="14">
        <v>328.0619393920482</v>
      </c>
      <c r="H20">
        <f t="shared" si="1"/>
        <v>1.5812087059022133</v>
      </c>
    </row>
    <row r="21" spans="1:8" x14ac:dyDescent="0.25">
      <c r="A21">
        <v>18</v>
      </c>
      <c r="B21">
        <f t="shared" si="0"/>
        <v>54.862611658591845</v>
      </c>
      <c r="C21">
        <v>55.843548999819603</v>
      </c>
      <c r="D21">
        <v>54.529645807761995</v>
      </c>
      <c r="E21">
        <v>597.66129032258095</v>
      </c>
      <c r="F21">
        <v>597.53242508000403</v>
      </c>
      <c r="G21" s="14">
        <v>328.01261165859182</v>
      </c>
      <c r="H21">
        <f t="shared" si="1"/>
        <v>0.33296585082985075</v>
      </c>
    </row>
    <row r="22" spans="1:8" x14ac:dyDescent="0.25">
      <c r="A22">
        <v>19</v>
      </c>
      <c r="B22">
        <f t="shared" si="0"/>
        <v>54.827453141291414</v>
      </c>
      <c r="C22">
        <v>55.827340623791699</v>
      </c>
      <c r="D22">
        <v>55.728560929377011</v>
      </c>
      <c r="E22">
        <v>598.93548387096791</v>
      </c>
      <c r="F22">
        <v>598.87820164750406</v>
      </c>
      <c r="G22" s="14">
        <v>327.97745314129139</v>
      </c>
      <c r="H22">
        <f t="shared" si="1"/>
        <v>-0.90110778808559644</v>
      </c>
    </row>
    <row r="23" spans="1:8" x14ac:dyDescent="0.25">
      <c r="A23">
        <v>20</v>
      </c>
      <c r="B23">
        <f t="shared" si="0"/>
        <v>54.808995845457105</v>
      </c>
      <c r="C23">
        <v>55.795734063302604</v>
      </c>
      <c r="D23">
        <v>56.92747605099305</v>
      </c>
      <c r="E23">
        <v>600.2096774193551</v>
      </c>
      <c r="F23">
        <v>600.22397821500499</v>
      </c>
      <c r="G23" s="14">
        <v>327.95899584545708</v>
      </c>
      <c r="H23">
        <f t="shared" si="1"/>
        <v>-2.1184802055359455</v>
      </c>
    </row>
    <row r="24" spans="1:8" x14ac:dyDescent="0.25">
      <c r="A24">
        <v>21</v>
      </c>
      <c r="B24">
        <f t="shared" si="0"/>
        <v>54.797755480012142</v>
      </c>
      <c r="C24">
        <v>55.723509688218201</v>
      </c>
      <c r="D24">
        <v>58.126391172609033</v>
      </c>
      <c r="E24">
        <v>601.48387096774206</v>
      </c>
      <c r="F24">
        <v>601.56975478250502</v>
      </c>
      <c r="G24" s="14">
        <v>327.94775548001212</v>
      </c>
      <c r="H24">
        <f t="shared" si="1"/>
        <v>-3.3286356925968903</v>
      </c>
    </row>
    <row r="25" spans="1:8" x14ac:dyDescent="0.25">
      <c r="A25">
        <v>22</v>
      </c>
      <c r="B25">
        <f t="shared" si="0"/>
        <v>54.567367909214454</v>
      </c>
      <c r="C25">
        <v>55.344109407954399</v>
      </c>
      <c r="D25">
        <v>59.325306294224049</v>
      </c>
      <c r="E25">
        <v>602.75806451612902</v>
      </c>
      <c r="F25">
        <v>602.91553135000504</v>
      </c>
      <c r="G25" s="14">
        <v>327.71736790921443</v>
      </c>
      <c r="H25">
        <f t="shared" si="1"/>
        <v>-4.7579383850095951</v>
      </c>
    </row>
    <row r="26" spans="1:8" x14ac:dyDescent="0.25">
      <c r="A26">
        <v>23</v>
      </c>
      <c r="B26">
        <f t="shared" si="0"/>
        <v>54.741421695075644</v>
      </c>
      <c r="C26">
        <v>55.385015614794</v>
      </c>
      <c r="D26">
        <v>60.524221415840032</v>
      </c>
      <c r="E26">
        <v>604.03225806451599</v>
      </c>
      <c r="F26">
        <v>604.26130791750495</v>
      </c>
      <c r="G26" s="14">
        <v>327.89142169507562</v>
      </c>
      <c r="H26">
        <f t="shared" si="1"/>
        <v>-5.7827997207643875</v>
      </c>
    </row>
    <row r="27" spans="1:8" x14ac:dyDescent="0.25">
      <c r="A27">
        <v>24</v>
      </c>
      <c r="B27">
        <f t="shared" si="0"/>
        <v>54.987258546732789</v>
      </c>
      <c r="C27">
        <v>55.4219035266308</v>
      </c>
      <c r="D27">
        <v>61.723136537455048</v>
      </c>
      <c r="E27">
        <v>605.30645161290295</v>
      </c>
      <c r="F27">
        <v>605.607084485006</v>
      </c>
      <c r="G27" s="14">
        <v>328.13725854673277</v>
      </c>
      <c r="H27">
        <f t="shared" si="1"/>
        <v>-6.7358779907222583</v>
      </c>
    </row>
    <row r="28" spans="1:8" x14ac:dyDescent="0.25">
      <c r="A28">
        <v>25</v>
      </c>
      <c r="B28">
        <f t="shared" si="0"/>
        <v>55.318883171522202</v>
      </c>
      <c r="C28">
        <v>55.457441572728499</v>
      </c>
      <c r="D28">
        <v>62.92205165907103</v>
      </c>
      <c r="E28">
        <v>606.58064516128991</v>
      </c>
      <c r="F28">
        <v>606.95286105250602</v>
      </c>
      <c r="G28" s="14">
        <v>328.46888317152218</v>
      </c>
      <c r="H28">
        <f t="shared" si="1"/>
        <v>-7.6031684875488281</v>
      </c>
    </row>
    <row r="29" spans="1:8" x14ac:dyDescent="0.25">
      <c r="A29">
        <v>26</v>
      </c>
      <c r="B29">
        <f t="shared" si="0"/>
        <v>55.745622504258449</v>
      </c>
      <c r="C29">
        <v>55.492807114889303</v>
      </c>
      <c r="D29">
        <v>64.120966780687013</v>
      </c>
      <c r="E29">
        <v>607.8548387096771</v>
      </c>
      <c r="F29">
        <v>608.29863762000605</v>
      </c>
      <c r="G29" s="14">
        <v>328.89562250425843</v>
      </c>
      <c r="H29">
        <f t="shared" si="1"/>
        <v>-8.3753442764285637</v>
      </c>
    </row>
    <row r="30" spans="1:8" x14ac:dyDescent="0.25">
      <c r="A30">
        <v>27</v>
      </c>
      <c r="B30">
        <f t="shared" si="0"/>
        <v>56.271782384479991</v>
      </c>
      <c r="C30">
        <v>55.528481248985301</v>
      </c>
      <c r="D30">
        <v>65.319881902302029</v>
      </c>
      <c r="E30">
        <v>609.12903225806406</v>
      </c>
      <c r="F30">
        <v>609.64441418750596</v>
      </c>
      <c r="G30" s="14">
        <v>329.42178238447997</v>
      </c>
      <c r="H30">
        <f t="shared" si="1"/>
        <v>-9.0480995178220383</v>
      </c>
    </row>
    <row r="31" spans="1:8" x14ac:dyDescent="0.25">
      <c r="A31">
        <v>28</v>
      </c>
      <c r="B31">
        <f t="shared" si="0"/>
        <v>56.895588977958425</v>
      </c>
      <c r="C31">
        <v>55.564954097481298</v>
      </c>
      <c r="D31">
        <v>66.518797023918012</v>
      </c>
      <c r="E31">
        <v>610.40322580645102</v>
      </c>
      <c r="F31">
        <v>610.99019075500701</v>
      </c>
      <c r="G31" s="14">
        <v>330.0455889779584</v>
      </c>
      <c r="H31">
        <f t="shared" si="1"/>
        <v>-9.6232080459595863</v>
      </c>
    </row>
    <row r="32" spans="1:8" x14ac:dyDescent="0.25">
      <c r="A32">
        <v>29</v>
      </c>
      <c r="B32">
        <f t="shared" si="0"/>
        <v>57.60819457122318</v>
      </c>
      <c r="C32">
        <v>55.603125646644301</v>
      </c>
      <c r="D32">
        <v>67.717712145533028</v>
      </c>
      <c r="E32">
        <v>611.677419354839</v>
      </c>
      <c r="F32">
        <v>612.33596732250703</v>
      </c>
      <c r="G32" s="14">
        <v>330.75819457122316</v>
      </c>
      <c r="H32">
        <f t="shared" si="1"/>
        <v>-10.109517574309848</v>
      </c>
    </row>
    <row r="33" spans="1:8" x14ac:dyDescent="0.25">
      <c r="A33">
        <v>30</v>
      </c>
      <c r="B33">
        <f t="shared" si="0"/>
        <v>58.393534520414505</v>
      </c>
      <c r="C33">
        <v>55.642535222350503</v>
      </c>
      <c r="D33">
        <v>68.916627267149011</v>
      </c>
      <c r="E33">
        <v>612.95161290322596</v>
      </c>
      <c r="F33">
        <v>613.68174389000706</v>
      </c>
      <c r="G33" s="14">
        <v>331.54353452041448</v>
      </c>
      <c r="H33">
        <f t="shared" si="1"/>
        <v>-10.523092746734505</v>
      </c>
    </row>
    <row r="34" spans="1:8" x14ac:dyDescent="0.25">
      <c r="A34">
        <v>31</v>
      </c>
      <c r="B34">
        <f t="shared" si="0"/>
        <v>59.229357219544738</v>
      </c>
      <c r="C34">
        <v>55.683784575349698</v>
      </c>
      <c r="D34">
        <v>70.11554238876505</v>
      </c>
      <c r="E34">
        <v>614.22580645161293</v>
      </c>
      <c r="F34">
        <v>615.02752045750697</v>
      </c>
      <c r="G34" s="14">
        <v>332.37935721954472</v>
      </c>
      <c r="H34">
        <f t="shared" si="1"/>
        <v>-10.886185169220312</v>
      </c>
    </row>
    <row r="35" spans="1:8" x14ac:dyDescent="0.25">
      <c r="A35">
        <v>32</v>
      </c>
      <c r="B35">
        <f t="shared" si="0"/>
        <v>60.089562986759745</v>
      </c>
      <c r="C35">
        <v>55.7275335971472</v>
      </c>
      <c r="D35">
        <v>71.314457510380009</v>
      </c>
      <c r="E35">
        <v>615.5</v>
      </c>
      <c r="F35">
        <v>616.37329702500801</v>
      </c>
      <c r="G35" s="14">
        <v>333.23956298675972</v>
      </c>
      <c r="H35">
        <f t="shared" si="1"/>
        <v>-11.224894523620264</v>
      </c>
    </row>
    <row r="36" spans="1:8" x14ac:dyDescent="0.25">
      <c r="A36">
        <v>33</v>
      </c>
      <c r="B36">
        <f t="shared" si="0"/>
        <v>60.947372647254781</v>
      </c>
      <c r="C36">
        <v>55.773600524469003</v>
      </c>
      <c r="D36">
        <v>72.513372631996049</v>
      </c>
      <c r="E36">
        <v>616.77419354838707</v>
      </c>
      <c r="F36">
        <v>617.71907359250804</v>
      </c>
      <c r="G36" s="14">
        <v>334.09737264725476</v>
      </c>
      <c r="H36">
        <f t="shared" si="1"/>
        <v>-11.565999984741268</v>
      </c>
    </row>
    <row r="37" spans="1:8" x14ac:dyDescent="0.25">
      <c r="A37">
        <v>34</v>
      </c>
      <c r="B37">
        <f t="shared" si="0"/>
        <v>61.778474658518803</v>
      </c>
      <c r="C37">
        <v>55.829560982055902</v>
      </c>
      <c r="D37">
        <v>73.712287753612031</v>
      </c>
      <c r="E37">
        <v>618.04838709677404</v>
      </c>
      <c r="F37">
        <v>619.06485016000795</v>
      </c>
      <c r="G37" s="14">
        <v>334.92847465851878</v>
      </c>
      <c r="H37">
        <f t="shared" si="1"/>
        <v>-11.933813095093228</v>
      </c>
    </row>
    <row r="38" spans="1:8" x14ac:dyDescent="0.25">
      <c r="A38">
        <v>35</v>
      </c>
      <c r="B38">
        <f t="shared" si="0"/>
        <v>62.563449827284103</v>
      </c>
      <c r="C38">
        <v>55.898871370666399</v>
      </c>
      <c r="D38">
        <v>74.911202875227048</v>
      </c>
      <c r="E38">
        <v>619.322580645161</v>
      </c>
      <c r="F38">
        <v>620.41062672750797</v>
      </c>
      <c r="G38" s="14">
        <v>335.71344982728408</v>
      </c>
      <c r="H38">
        <f t="shared" si="1"/>
        <v>-12.347753047942945</v>
      </c>
    </row>
    <row r="39" spans="1:8" x14ac:dyDescent="0.25">
      <c r="A39">
        <v>36</v>
      </c>
      <c r="B39">
        <f t="shared" si="0"/>
        <v>63.288887108476104</v>
      </c>
      <c r="C39">
        <v>55.974034854856797</v>
      </c>
      <c r="D39">
        <v>76.11011799684303</v>
      </c>
      <c r="E39">
        <v>620.59677419354796</v>
      </c>
      <c r="F39">
        <v>621.75640329500902</v>
      </c>
      <c r="G39" s="14">
        <v>336.43888710847608</v>
      </c>
      <c r="H39">
        <f t="shared" si="1"/>
        <v>-12.821230888366927</v>
      </c>
    </row>
    <row r="40" spans="1:8" x14ac:dyDescent="0.25">
      <c r="A40">
        <v>37</v>
      </c>
      <c r="B40">
        <f t="shared" si="0"/>
        <v>63.947269164295847</v>
      </c>
      <c r="C40">
        <v>56.059174593141798</v>
      </c>
      <c r="D40">
        <v>77.309033118458046</v>
      </c>
      <c r="E40">
        <v>621.87096774193492</v>
      </c>
      <c r="F40">
        <v>623.10217986250905</v>
      </c>
      <c r="G40" s="14">
        <v>337.09726916429582</v>
      </c>
      <c r="H40">
        <f t="shared" si="1"/>
        <v>-13.3617639541622</v>
      </c>
    </row>
    <row r="41" spans="1:8" x14ac:dyDescent="0.25">
      <c r="A41">
        <v>38</v>
      </c>
      <c r="B41">
        <f t="shared" si="0"/>
        <v>64.535942395957818</v>
      </c>
      <c r="C41">
        <v>56.158400420386101</v>
      </c>
      <c r="D41">
        <v>78.507948240074029</v>
      </c>
      <c r="E41">
        <v>623.14516129032199</v>
      </c>
      <c r="F41">
        <v>624.44795643000896</v>
      </c>
      <c r="G41" s="14">
        <v>337.6859423959578</v>
      </c>
      <c r="H41">
        <f t="shared" si="1"/>
        <v>-13.972005844116211</v>
      </c>
    </row>
    <row r="42" spans="1:8" x14ac:dyDescent="0.25">
      <c r="A42">
        <v>39</v>
      </c>
      <c r="B42">
        <f t="shared" si="0"/>
        <v>65.055822330805881</v>
      </c>
      <c r="C42">
        <v>56.272140186739399</v>
      </c>
      <c r="D42">
        <v>79.706863361690012</v>
      </c>
      <c r="E42">
        <v>624.41935483870907</v>
      </c>
      <c r="F42">
        <v>625.79373299750898</v>
      </c>
      <c r="G42" s="14">
        <v>338.20582233080586</v>
      </c>
      <c r="H42">
        <f t="shared" si="1"/>
        <v>-14.65104103088413</v>
      </c>
    </row>
    <row r="43" spans="1:8" x14ac:dyDescent="0.25">
      <c r="A43">
        <v>40</v>
      </c>
      <c r="B43">
        <f t="shared" si="0"/>
        <v>65.510056094084064</v>
      </c>
      <c r="C43">
        <v>56.405981867150601</v>
      </c>
      <c r="D43">
        <v>80.905778483305028</v>
      </c>
      <c r="E43">
        <v>625.69354838709705</v>
      </c>
      <c r="F43">
        <v>627.13950956501003</v>
      </c>
      <c r="G43" s="14">
        <v>338.66005609408404</v>
      </c>
      <c r="H43">
        <f t="shared" si="1"/>
        <v>-15.395722389220964</v>
      </c>
    </row>
    <row r="44" spans="1:8" x14ac:dyDescent="0.25">
      <c r="A44">
        <v>41</v>
      </c>
      <c r="B44">
        <f t="shared" si="0"/>
        <v>65.903049661134276</v>
      </c>
      <c r="C44">
        <v>56.568995115090601</v>
      </c>
      <c r="D44">
        <v>82.10469360492101</v>
      </c>
      <c r="E44">
        <v>626.96774193548401</v>
      </c>
      <c r="F44">
        <v>628.48528613251005</v>
      </c>
      <c r="G44" s="14">
        <v>339.05304966113425</v>
      </c>
      <c r="H44">
        <f t="shared" si="1"/>
        <v>-16.201643943786735</v>
      </c>
    </row>
    <row r="45" spans="1:8" x14ac:dyDescent="0.25">
      <c r="A45">
        <v>42</v>
      </c>
      <c r="B45">
        <f t="shared" si="0"/>
        <v>66.239859890019147</v>
      </c>
      <c r="C45">
        <v>56.7667675369892</v>
      </c>
      <c r="D45">
        <v>83.303608726536027</v>
      </c>
      <c r="E45">
        <v>628.24193548387098</v>
      </c>
      <c r="F45">
        <v>629.83106270000997</v>
      </c>
      <c r="G45" s="14">
        <v>339.38985989001912</v>
      </c>
      <c r="H45">
        <f t="shared" si="1"/>
        <v>-17.063748836516879</v>
      </c>
    </row>
    <row r="46" spans="1:8" x14ac:dyDescent="0.25">
      <c r="A46">
        <v>43</v>
      </c>
      <c r="B46">
        <f t="shared" si="0"/>
        <v>66.525801130866967</v>
      </c>
      <c r="C46">
        <v>57.009759387807499</v>
      </c>
      <c r="D46">
        <v>84.502523848152009</v>
      </c>
      <c r="E46">
        <v>629.51612903225794</v>
      </c>
      <c r="F46">
        <v>631.17683926750999</v>
      </c>
      <c r="G46" s="14">
        <v>339.67580113086694</v>
      </c>
      <c r="H46">
        <f t="shared" si="1"/>
        <v>-17.976722717285043</v>
      </c>
    </row>
    <row r="47" spans="1:8" x14ac:dyDescent="0.25">
      <c r="A47">
        <v>44</v>
      </c>
      <c r="B47">
        <f t="shared" si="0"/>
        <v>66.766345090068</v>
      </c>
      <c r="C47">
        <v>57.295867897514803</v>
      </c>
      <c r="D47">
        <v>85.701438969768049</v>
      </c>
      <c r="E47">
        <v>630.79032258064501</v>
      </c>
      <c r="F47">
        <v>632.52261583501104</v>
      </c>
      <c r="G47" s="14">
        <v>339.91634509006798</v>
      </c>
      <c r="H47">
        <f t="shared" si="1"/>
        <v>-18.935093879700048</v>
      </c>
    </row>
    <row r="48" spans="1:8" x14ac:dyDescent="0.25">
      <c r="A48">
        <v>45</v>
      </c>
      <c r="B48">
        <f t="shared" si="0"/>
        <v>66.967077914930712</v>
      </c>
      <c r="C48">
        <v>57.642965543990599</v>
      </c>
      <c r="D48">
        <v>86.900354091383008</v>
      </c>
      <c r="E48">
        <v>632.06451612903197</v>
      </c>
      <c r="F48">
        <v>633.86839240251095</v>
      </c>
      <c r="G48" s="14">
        <v>340.11707791493069</v>
      </c>
      <c r="H48">
        <f t="shared" si="1"/>
        <v>-19.933276176452296</v>
      </c>
    </row>
    <row r="49" spans="1:8" x14ac:dyDescent="0.25">
      <c r="A49">
        <v>46</v>
      </c>
      <c r="B49">
        <f t="shared" si="0"/>
        <v>67.13370734623868</v>
      </c>
      <c r="C49">
        <v>58.057429399797101</v>
      </c>
      <c r="D49">
        <v>88.099269212999047</v>
      </c>
      <c r="E49">
        <v>633.33870967741905</v>
      </c>
      <c r="F49">
        <v>635.21416897001097</v>
      </c>
      <c r="G49" s="14">
        <v>340.28370734623866</v>
      </c>
      <c r="H49">
        <f t="shared" si="1"/>
        <v>-20.965561866760368</v>
      </c>
    </row>
    <row r="50" spans="1:8" x14ac:dyDescent="0.25">
      <c r="A50">
        <v>47</v>
      </c>
      <c r="B50">
        <f t="shared" si="0"/>
        <v>67.272127091267407</v>
      </c>
      <c r="C50">
        <v>58.538835291702597</v>
      </c>
      <c r="D50">
        <v>89.29818433461503</v>
      </c>
      <c r="E50">
        <v>634.61290322580601</v>
      </c>
      <c r="F50">
        <v>636.559945537511</v>
      </c>
      <c r="G50" s="14">
        <v>340.42212709126738</v>
      </c>
      <c r="H50">
        <f t="shared" si="1"/>
        <v>-22.026057243347623</v>
      </c>
    </row>
    <row r="51" spans="1:8" x14ac:dyDescent="0.25">
      <c r="A51">
        <v>48</v>
      </c>
      <c r="B51">
        <f t="shared" si="0"/>
        <v>67.388445434013363</v>
      </c>
      <c r="C51">
        <v>59.073670614655398</v>
      </c>
      <c r="D51">
        <v>90.497099456230046</v>
      </c>
      <c r="E51">
        <v>635.88709677419297</v>
      </c>
      <c r="F51">
        <v>637.90572210501205</v>
      </c>
      <c r="G51" s="14">
        <v>340.53844543401334</v>
      </c>
      <c r="H51">
        <f t="shared" si="1"/>
        <v>-23.108654022216683</v>
      </c>
    </row>
    <row r="52" spans="1:8" x14ac:dyDescent="0.25">
      <c r="A52">
        <v>49</v>
      </c>
      <c r="B52">
        <f t="shared" si="0"/>
        <v>67.489035303096045</v>
      </c>
      <c r="C52">
        <v>59.710782824925303</v>
      </c>
      <c r="D52">
        <v>91.696014577846029</v>
      </c>
      <c r="E52">
        <v>637.16129032257993</v>
      </c>
      <c r="F52">
        <v>639.25149867251196</v>
      </c>
      <c r="G52" s="14">
        <v>340.63903530309602</v>
      </c>
      <c r="H52">
        <f t="shared" si="1"/>
        <v>-24.206979274749983</v>
      </c>
    </row>
    <row r="53" spans="1:8" x14ac:dyDescent="0.25">
      <c r="A53">
        <v>50</v>
      </c>
      <c r="B53">
        <f t="shared" si="0"/>
        <v>67.580663017790243</v>
      </c>
      <c r="C53">
        <v>60.384127439959002</v>
      </c>
      <c r="D53">
        <v>92.894929699461045</v>
      </c>
      <c r="E53">
        <v>638.435483870967</v>
      </c>
      <c r="F53">
        <v>640.59727524001198</v>
      </c>
      <c r="G53" s="14">
        <v>340.73066301779022</v>
      </c>
      <c r="H53">
        <f t="shared" si="1"/>
        <v>-25.314266681670802</v>
      </c>
    </row>
    <row r="54" spans="1:8" x14ac:dyDescent="0.25">
      <c r="A54">
        <v>51</v>
      </c>
      <c r="B54">
        <f t="shared" si="0"/>
        <v>67.670659949403444</v>
      </c>
      <c r="C54">
        <v>61.096293131063398</v>
      </c>
      <c r="D54">
        <v>94.093844821077028</v>
      </c>
      <c r="E54">
        <v>639.70967741935499</v>
      </c>
      <c r="F54">
        <v>641.94305180751201</v>
      </c>
      <c r="G54" s="14">
        <v>340.82065994940342</v>
      </c>
      <c r="H54">
        <f t="shared" si="1"/>
        <v>-26.423184871673584</v>
      </c>
    </row>
    <row r="55" spans="1:8" x14ac:dyDescent="0.25">
      <c r="A55">
        <v>52</v>
      </c>
      <c r="B55">
        <f t="shared" si="0"/>
        <v>67.767287301701401</v>
      </c>
      <c r="C55">
        <v>61.830301439656402</v>
      </c>
      <c r="D55">
        <v>95.29275994269301</v>
      </c>
      <c r="E55">
        <v>640.98387096774206</v>
      </c>
      <c r="F55">
        <v>643.28882837501305</v>
      </c>
      <c r="G55" s="14">
        <v>340.91728730170138</v>
      </c>
      <c r="H55">
        <f t="shared" si="1"/>
        <v>-27.525472640991609</v>
      </c>
    </row>
    <row r="56" spans="1:8" x14ac:dyDescent="0.25">
      <c r="A56">
        <v>53</v>
      </c>
      <c r="B56">
        <f t="shared" si="0"/>
        <v>67.880372688514797</v>
      </c>
      <c r="C56">
        <v>62.5657958466808</v>
      </c>
      <c r="D56">
        <v>96.491675064308026</v>
      </c>
      <c r="E56">
        <v>642.25806451612902</v>
      </c>
      <c r="F56">
        <v>644.63460494251296</v>
      </c>
      <c r="G56" s="14">
        <v>341.03037268851477</v>
      </c>
      <c r="H56">
        <f t="shared" si="1"/>
        <v>-28.61130237579323</v>
      </c>
    </row>
    <row r="57" spans="1:8" x14ac:dyDescent="0.25">
      <c r="A57">
        <v>54</v>
      </c>
      <c r="B57">
        <f t="shared" si="0"/>
        <v>68.022590441508555</v>
      </c>
      <c r="C57">
        <v>63.283943278721601</v>
      </c>
      <c r="D57">
        <v>97.690590185924009</v>
      </c>
      <c r="E57">
        <v>643.53225806451599</v>
      </c>
      <c r="F57">
        <v>645.98038151001299</v>
      </c>
      <c r="G57" s="14">
        <v>341.17259044150853</v>
      </c>
      <c r="H57">
        <f t="shared" si="1"/>
        <v>-29.667999744415454</v>
      </c>
    </row>
    <row r="58" spans="1:8" x14ac:dyDescent="0.25">
      <c r="A58">
        <v>55</v>
      </c>
      <c r="B58">
        <f t="shared" si="0"/>
        <v>68.211986462934988</v>
      </c>
      <c r="C58">
        <v>63.966767795580502</v>
      </c>
      <c r="D58">
        <v>98.889505307539025</v>
      </c>
      <c r="E58">
        <v>644.80645161290295</v>
      </c>
      <c r="F58">
        <v>647.32615807751301</v>
      </c>
      <c r="G58" s="14">
        <v>341.36198646293496</v>
      </c>
      <c r="H58">
        <f t="shared" si="1"/>
        <v>-30.677518844604037</v>
      </c>
    </row>
    <row r="59" spans="1:8" x14ac:dyDescent="0.25">
      <c r="A59">
        <v>56</v>
      </c>
      <c r="B59">
        <f t="shared" si="0"/>
        <v>68.477335491105748</v>
      </c>
      <c r="C59">
        <v>64.614439781489594</v>
      </c>
      <c r="D59">
        <v>100.08842042915501</v>
      </c>
      <c r="E59">
        <v>646.08064516129002</v>
      </c>
      <c r="F59">
        <v>648.67193464501395</v>
      </c>
      <c r="G59" s="14">
        <v>341.62733549110573</v>
      </c>
      <c r="H59">
        <f t="shared" si="1"/>
        <v>-31.61108493804926</v>
      </c>
    </row>
    <row r="60" spans="1:8" x14ac:dyDescent="0.25">
      <c r="A60">
        <v>57</v>
      </c>
      <c r="B60">
        <f t="shared" si="0"/>
        <v>68.869878447041458</v>
      </c>
      <c r="C60">
        <v>65.249609590819404</v>
      </c>
      <c r="D60">
        <v>101.28733555077105</v>
      </c>
      <c r="E60">
        <v>647.35483870967698</v>
      </c>
      <c r="F60">
        <v>650.01771121251397</v>
      </c>
      <c r="G60" s="14">
        <v>342.01987844704144</v>
      </c>
      <c r="H60">
        <f t="shared" si="1"/>
        <v>-32.417457103729589</v>
      </c>
    </row>
    <row r="61" spans="1:8" x14ac:dyDescent="0.25">
      <c r="A61">
        <v>58</v>
      </c>
      <c r="B61">
        <f t="shared" si="0"/>
        <v>69.491932663963439</v>
      </c>
      <c r="C61">
        <v>65.944758620172394</v>
      </c>
      <c r="D61">
        <v>102.48625067238601</v>
      </c>
      <c r="E61">
        <v>648.62903225806406</v>
      </c>
      <c r="F61">
        <v>651.363487780014</v>
      </c>
      <c r="G61" s="14">
        <v>342.64193266396342</v>
      </c>
      <c r="H61">
        <f t="shared" si="1"/>
        <v>-32.994318008422567</v>
      </c>
    </row>
    <row r="62" spans="1:8" x14ac:dyDescent="0.25">
      <c r="A62">
        <v>59</v>
      </c>
      <c r="B62">
        <f t="shared" si="0"/>
        <v>70.583452136622782</v>
      </c>
      <c r="C62">
        <v>66.935453844689704</v>
      </c>
      <c r="D62">
        <v>103.68516579400205</v>
      </c>
      <c r="E62">
        <v>649.90322580645102</v>
      </c>
      <c r="F62">
        <v>652.70926434751402</v>
      </c>
      <c r="G62" s="14">
        <v>343.73345213662276</v>
      </c>
      <c r="H62">
        <f t="shared" si="1"/>
        <v>-33.101713657379264</v>
      </c>
    </row>
    <row r="63" spans="1:8" x14ac:dyDescent="0.25">
      <c r="A63">
        <v>60</v>
      </c>
      <c r="B63">
        <f t="shared" si="0"/>
        <v>72.957468061613611</v>
      </c>
      <c r="C63">
        <v>69.210593338762493</v>
      </c>
      <c r="D63">
        <v>104.88408091561701</v>
      </c>
      <c r="E63">
        <v>651.17741935483798</v>
      </c>
      <c r="F63">
        <v>654.05504091501496</v>
      </c>
      <c r="G63" s="14">
        <v>346.10746806161359</v>
      </c>
      <c r="H63">
        <f t="shared" si="1"/>
        <v>-31.926612854003395</v>
      </c>
    </row>
    <row r="64" spans="1:8" x14ac:dyDescent="0.25">
      <c r="A64">
        <v>61</v>
      </c>
      <c r="B64">
        <f t="shared" si="0"/>
        <v>81.286424305665776</v>
      </c>
      <c r="C64">
        <v>78.942378390062203</v>
      </c>
      <c r="D64">
        <v>106.08299603723304</v>
      </c>
      <c r="E64">
        <v>652.45161290322596</v>
      </c>
      <c r="F64">
        <v>655.40081748251498</v>
      </c>
      <c r="G64" s="14">
        <v>354.43642430566575</v>
      </c>
      <c r="H64">
        <f t="shared" si="1"/>
        <v>-24.796571731567269</v>
      </c>
    </row>
    <row r="65" spans="1:8" x14ac:dyDescent="0.25">
      <c r="A65">
        <v>62</v>
      </c>
      <c r="B65">
        <f t="shared" si="0"/>
        <v>115.08837678461168</v>
      </c>
      <c r="C65">
        <v>118.59490960456699</v>
      </c>
      <c r="D65">
        <v>107.28191115884903</v>
      </c>
      <c r="E65">
        <v>655</v>
      </c>
      <c r="F65">
        <v>655.40081748251498</v>
      </c>
      <c r="G65" s="14">
        <v>388.23837678461166</v>
      </c>
      <c r="H65">
        <f t="shared" si="1"/>
        <v>7.8064656257626552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376.211399330777</v>
      </c>
      <c r="E69" s="10">
        <v>3.9516105327975499E-19</v>
      </c>
      <c r="G69" s="9">
        <v>376.20000653081354</v>
      </c>
      <c r="H69" s="9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374.27882853649498</v>
      </c>
      <c r="E70">
        <v>1689.25118409422</v>
      </c>
      <c r="G70" s="9">
        <v>494.2901410854713</v>
      </c>
      <c r="H70" s="9">
        <v>1689.2000293244289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372.71879442095297</v>
      </c>
      <c r="E71">
        <v>1687.3186132999399</v>
      </c>
      <c r="G71" s="9">
        <v>494.33765392838473</v>
      </c>
      <c r="H71" s="9">
        <v>1807.2901638790868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371.58533090607801</v>
      </c>
      <c r="E72">
        <v>1685.7585791844001</v>
      </c>
      <c r="G72" s="9">
        <v>494.26316492135402</v>
      </c>
      <c r="H72" s="9">
        <v>1807.3376767220002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370.63961849127401</v>
      </c>
      <c r="E73">
        <v>1684.62511566952</v>
      </c>
      <c r="G73" s="9">
        <v>494.11115103322891</v>
      </c>
      <c r="H73" s="9">
        <v>1807.2631877149695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369.61605307244002</v>
      </c>
      <c r="E74">
        <v>1683.67940325472</v>
      </c>
      <c r="G74" s="9">
        <v>493.92660128200077</v>
      </c>
      <c r="H74" s="9">
        <v>1807.1111738268444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367.79680597044802</v>
      </c>
      <c r="E75">
        <v>1682.65583783588</v>
      </c>
      <c r="G75" s="9">
        <v>493.66912892554978</v>
      </c>
      <c r="H75" s="9">
        <v>1806.9266240756162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360.51295400656898</v>
      </c>
      <c r="E76">
        <v>1680.83659073389</v>
      </c>
      <c r="G76" s="9">
        <v>492.95974908935068</v>
      </c>
      <c r="H76" s="9">
        <v>1806.6691517191653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315.19681812677499</v>
      </c>
      <c r="E77">
        <v>1673.5527387700099</v>
      </c>
      <c r="G77" s="9">
        <v>488.65027947709928</v>
      </c>
      <c r="H77" s="9">
        <v>1805.9597718829662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2152.5343572327201</v>
      </c>
      <c r="E78">
        <v>1628.23660289022</v>
      </c>
      <c r="G78" s="9">
        <v>2093.1755861581564</v>
      </c>
      <c r="H78" s="9">
        <v>1801.6503022707147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2157.0348167501502</v>
      </c>
      <c r="E79">
        <v>1847.9365901557901</v>
      </c>
      <c r="G79" s="9">
        <v>2091.5004045395453</v>
      </c>
      <c r="H79" s="9">
        <v>1788.1756089517719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2159.06811719814</v>
      </c>
      <c r="E80">
        <v>1852.4370496732199</v>
      </c>
      <c r="G80" s="9">
        <v>2091.3523822845236</v>
      </c>
      <c r="H80" s="9">
        <v>1786.500427333161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2160.1117741747798</v>
      </c>
      <c r="E81">
        <v>1854.47035012121</v>
      </c>
      <c r="G81" s="9">
        <v>2091.7885223231951</v>
      </c>
      <c r="H81" s="9">
        <v>1786.3524050781389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2160.7757625059398</v>
      </c>
      <c r="E82">
        <v>1855.51400709785</v>
      </c>
      <c r="G82" s="9">
        <v>2092.4891513426128</v>
      </c>
      <c r="H82" s="9">
        <v>1786.7885451168106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2161.3061854994899</v>
      </c>
      <c r="E83">
        <v>1856.17799542901</v>
      </c>
      <c r="G83" s="9">
        <v>2093.3487860213031</v>
      </c>
      <c r="H83" s="9">
        <v>1787.489174136228</v>
      </c>
    </row>
    <row r="84" spans="1:8" x14ac:dyDescent="0.25">
      <c r="A84">
        <v>16</v>
      </c>
      <c r="B84">
        <v>2177.05015677453</v>
      </c>
      <c r="C84">
        <v>1875.04169578438</v>
      </c>
      <c r="D84">
        <v>2161.8051927384399</v>
      </c>
      <c r="E84">
        <v>1856.70841842256</v>
      </c>
      <c r="G84" s="9">
        <v>2094.3342731955095</v>
      </c>
      <c r="H84" s="9">
        <v>1788.3488088149186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2162.31874221617</v>
      </c>
      <c r="E85">
        <v>1857.2074256615099</v>
      </c>
      <c r="G85" s="9">
        <v>2095.436242907298</v>
      </c>
      <c r="H85" s="9">
        <v>1789.3342959891249</v>
      </c>
    </row>
    <row r="86" spans="1:8" x14ac:dyDescent="0.25">
      <c r="A86">
        <v>18</v>
      </c>
      <c r="B86">
        <v>2177.6308621619401</v>
      </c>
      <c r="C86">
        <v>1875.32146214</v>
      </c>
      <c r="D86">
        <v>2162.8775435124198</v>
      </c>
      <c r="E86">
        <v>1857.72097513925</v>
      </c>
      <c r="G86" s="9">
        <v>2096.6533064227351</v>
      </c>
      <c r="H86" s="9">
        <v>1790.4362657009137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2163.5323400258499</v>
      </c>
      <c r="E87">
        <v>1858.27977643549</v>
      </c>
      <c r="G87" s="9">
        <v>2097.9895856352832</v>
      </c>
      <c r="H87" s="9">
        <v>1791.6533292163504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2164.5321711310899</v>
      </c>
      <c r="E88">
        <v>1858.93457294892</v>
      </c>
      <c r="G88" s="9">
        <v>2099.469486213784</v>
      </c>
      <c r="H88" s="9">
        <v>1792.9896084288987</v>
      </c>
    </row>
    <row r="89" spans="1:8" x14ac:dyDescent="0.25">
      <c r="A89">
        <v>21</v>
      </c>
      <c r="B89">
        <v>2183.37333738608</v>
      </c>
      <c r="C89">
        <v>1877.27995640223</v>
      </c>
      <c r="D89">
        <v>2168.64193934899</v>
      </c>
      <c r="E89">
        <v>1859.93440405416</v>
      </c>
      <c r="G89" s="9">
        <v>2101.3488820954467</v>
      </c>
      <c r="H89" s="9">
        <v>1794.4695090073992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2272.4360354092701</v>
      </c>
      <c r="E90">
        <v>1864.04417227206</v>
      </c>
      <c r="G90" s="9">
        <v>2206.8963005395985</v>
      </c>
      <c r="H90" s="9">
        <v>1796.3489048890622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2272.7708243638999</v>
      </c>
      <c r="E91">
        <v>1864.7005738985399</v>
      </c>
      <c r="G91" s="9">
        <v>2210.3735228286091</v>
      </c>
      <c r="H91" s="9">
        <v>1798.7963233332141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2273.0550613996402</v>
      </c>
      <c r="E92">
        <v>1865.03536285317</v>
      </c>
      <c r="G92" s="9">
        <v>2214.3969716954575</v>
      </c>
      <c r="H92" s="9">
        <v>1802.2735456222247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2273.3118036149499</v>
      </c>
      <c r="E93">
        <v>1865.31959988891</v>
      </c>
      <c r="G93" s="9">
        <v>2219.0042793979251</v>
      </c>
      <c r="H93" s="9">
        <v>1806.2969944890731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2273.57102285064</v>
      </c>
      <c r="E94">
        <v>1865.57634210423</v>
      </c>
      <c r="G94" s="9">
        <v>2224.2256168264935</v>
      </c>
      <c r="H94" s="9">
        <v>1810.9043021915406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2273.8960928807701</v>
      </c>
      <c r="E95">
        <v>1865.8355613399201</v>
      </c>
      <c r="G95" s="9">
        <v>2230.0626667614015</v>
      </c>
      <c r="H95" s="9">
        <v>1816.1256396201088</v>
      </c>
    </row>
    <row r="96" spans="1:8" x14ac:dyDescent="0.25">
      <c r="A96">
        <v>28</v>
      </c>
      <c r="B96">
        <v>2290.52710733398</v>
      </c>
      <c r="C96">
        <v>1884.6963273043</v>
      </c>
      <c r="D96">
        <v>2274.27947764896</v>
      </c>
      <c r="E96">
        <v>1866.1606313700399</v>
      </c>
      <c r="G96" s="9">
        <v>2236.4698845278649</v>
      </c>
      <c r="H96" s="9">
        <v>1821.9626895550168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2274.5258521624701</v>
      </c>
      <c r="E97">
        <v>1866.5440161382301</v>
      </c>
      <c r="G97" s="9">
        <v>2243.3405593465823</v>
      </c>
      <c r="H97" s="9">
        <v>1828.3699073214802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2274.9505061286</v>
      </c>
      <c r="E98">
        <v>1866.7903906517499</v>
      </c>
      <c r="G98" s="9">
        <v>2250.5029188345929</v>
      </c>
      <c r="H98" s="9">
        <v>1835.2405821401978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2275.5426791455102</v>
      </c>
      <c r="E99">
        <v>1867.21504461788</v>
      </c>
      <c r="G99" s="9">
        <v>2257.7306276424279</v>
      </c>
      <c r="H99" s="9">
        <v>1842.4029416282083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2276.3335143920399</v>
      </c>
      <c r="E100">
        <v>1867.80721763478</v>
      </c>
      <c r="G100" s="9">
        <v>2264.7680303011034</v>
      </c>
      <c r="H100" s="9">
        <v>1849.6306504360434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2277.8357827766099</v>
      </c>
      <c r="E101">
        <v>1868.59805288132</v>
      </c>
      <c r="G101" s="9">
        <v>2271.3649538483241</v>
      </c>
      <c r="H101" s="9">
        <v>1856.6680530947187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2277.9257731249299</v>
      </c>
      <c r="E102">
        <v>1870.10032126589</v>
      </c>
      <c r="G102" s="9">
        <v>2277.3116258659916</v>
      </c>
      <c r="H102" s="9">
        <v>1863.2649766419395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2275.5674797211</v>
      </c>
      <c r="E103">
        <v>1870.19031161421</v>
      </c>
      <c r="G103" s="9">
        <v>2282.4643032553408</v>
      </c>
      <c r="H103" s="9">
        <v>1869.2116486596069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2273.9337931291202</v>
      </c>
      <c r="E104">
        <v>1867.8320182103701</v>
      </c>
      <c r="G104" s="9">
        <v>2286.7560090039192</v>
      </c>
      <c r="H104" s="9">
        <v>1874.3643260489562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2272.65298904157</v>
      </c>
      <c r="E105">
        <v>1866.1983316184001</v>
      </c>
      <c r="G105" s="9">
        <v>2290.1924929191373</v>
      </c>
      <c r="H105" s="9">
        <v>1878.6560317975348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2271.16866736263</v>
      </c>
      <c r="E106">
        <v>1864.9175275308401</v>
      </c>
      <c r="G106" s="9">
        <v>2292.8376228816169</v>
      </c>
      <c r="H106" s="9">
        <v>1882.0925157127529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2270.7040728192401</v>
      </c>
      <c r="E107">
        <v>1863.4332058519001</v>
      </c>
      <c r="G107" s="9">
        <v>2294.7938705252495</v>
      </c>
      <c r="H107" s="9">
        <v>1884.7376456752324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2270.9464363116299</v>
      </c>
      <c r="E108">
        <v>1862.9686113085099</v>
      </c>
      <c r="G108" s="9">
        <v>2296.1829361195273</v>
      </c>
      <c r="H108" s="9">
        <v>1886.6938933188649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2270.6470289192398</v>
      </c>
      <c r="E109">
        <v>1863.2109748009</v>
      </c>
      <c r="G109" s="9">
        <v>2297.1294368947365</v>
      </c>
      <c r="H109" s="9">
        <v>1888.0829589131429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2270.1406796036399</v>
      </c>
      <c r="E110">
        <v>1862.9115674085101</v>
      </c>
      <c r="G110" s="9">
        <v>2297.7491282116034</v>
      </c>
      <c r="H110" s="9">
        <v>1889.0294596883521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2268.1846391853001</v>
      </c>
      <c r="E111">
        <v>1862.40521809292</v>
      </c>
      <c r="G111" s="9">
        <v>2298.1414271912231</v>
      </c>
      <c r="H111" s="9">
        <v>1889.649151005219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2268.2231761948601</v>
      </c>
      <c r="E112">
        <v>1860.4491776745799</v>
      </c>
      <c r="G112" s="9">
        <v>2298.3856798268462</v>
      </c>
      <c r="H112" s="9">
        <v>1890.0414499848384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2266.8328793834698</v>
      </c>
      <c r="E113">
        <v>1860.48771468414</v>
      </c>
      <c r="G113" s="9">
        <v>2298.5401369057649</v>
      </c>
      <c r="H113" s="9">
        <v>1890.2857026204615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2263.9640853809001</v>
      </c>
      <c r="E114">
        <v>1859.0974178727399</v>
      </c>
      <c r="G114" s="9">
        <v>2298.6426717556405</v>
      </c>
      <c r="H114" s="9">
        <v>1890.4401596993805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2261.2595059697301</v>
      </c>
      <c r="E115">
        <v>1856.2286238701699</v>
      </c>
      <c r="G115" s="9">
        <v>2298.7124335946442</v>
      </c>
      <c r="H115" s="9">
        <v>1890.5426945492561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2265.0834207094699</v>
      </c>
      <c r="E116">
        <v>1853.5240444590099</v>
      </c>
      <c r="G116" s="9">
        <v>2298.7517977096882</v>
      </c>
      <c r="H116" s="9">
        <v>1890.6124563882595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2255.88857871963</v>
      </c>
      <c r="E117">
        <v>1857.34795919875</v>
      </c>
      <c r="G117" s="9">
        <v>2298.7480748633893</v>
      </c>
      <c r="H117" s="9">
        <v>1890.6518205033037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2253.6030394991099</v>
      </c>
      <c r="E118">
        <v>1848.1531172089101</v>
      </c>
      <c r="G118" s="9">
        <v>2298.6744477777788</v>
      </c>
      <c r="H118" s="9">
        <v>1890.6480976570049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2252.48202832995</v>
      </c>
      <c r="E119">
        <v>1845.8675779883799</v>
      </c>
      <c r="G119" s="9">
        <v>2298.4896482962599</v>
      </c>
      <c r="H119" s="9">
        <v>1890.5744705713944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2251.6536549150601</v>
      </c>
      <c r="E120">
        <v>1844.7465668192201</v>
      </c>
      <c r="G120" s="9">
        <v>2298.1353664566</v>
      </c>
      <c r="H120" s="9">
        <v>1890.3896710898753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2250.7115157692601</v>
      </c>
      <c r="E121">
        <v>1843.9181934043299</v>
      </c>
      <c r="G121" s="9">
        <v>2297.5295052958368</v>
      </c>
      <c r="H121" s="9">
        <v>1890.0353892502155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2249.13725189553</v>
      </c>
      <c r="E122">
        <v>1842.97605425854</v>
      </c>
      <c r="G122" s="9">
        <v>2296.5512339089546</v>
      </c>
      <c r="H122" s="9">
        <v>1889.4295280894521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2248.1921418284201</v>
      </c>
      <c r="E123">
        <v>1841.4017903848001</v>
      </c>
      <c r="G123" s="9">
        <v>2295.0086767000848</v>
      </c>
      <c r="H123" s="9">
        <v>1888.4512567025702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2246.93097794186</v>
      </c>
      <c r="E124">
        <v>1840.4566803176999</v>
      </c>
      <c r="G124" s="9">
        <v>2292.5680124677847</v>
      </c>
      <c r="H124" s="9">
        <v>1886.9086994937004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2244.4354710170301</v>
      </c>
      <c r="E125">
        <v>1839.19551643113</v>
      </c>
      <c r="G125" s="9">
        <v>2288.5912925307025</v>
      </c>
      <c r="H125" s="9">
        <v>1884.4680352614002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2239.8099740017201</v>
      </c>
      <c r="E126">
        <v>1836.7000095062999</v>
      </c>
      <c r="G126" s="9">
        <v>2281.7242465935374</v>
      </c>
      <c r="H126" s="9">
        <v>1880.4913153243178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2223.2931735091702</v>
      </c>
      <c r="E127">
        <v>1832.0745124909899</v>
      </c>
      <c r="G127" s="9">
        <v>2268.4631555587962</v>
      </c>
      <c r="H127" s="9">
        <v>1873.6242693871527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2135.2181143204798</v>
      </c>
      <c r="E128">
        <v>1815.55771199844</v>
      </c>
      <c r="G128" s="9">
        <v>2234.4263449815576</v>
      </c>
      <c r="H128" s="9">
        <v>1860.3631783524115</v>
      </c>
    </row>
    <row r="129" spans="1:63" x14ac:dyDescent="0.25">
      <c r="A129">
        <v>61</v>
      </c>
      <c r="B129">
        <v>2953.0142371537199</v>
      </c>
      <c r="C129">
        <v>1362.53440755937</v>
      </c>
      <c r="D129">
        <v>1788.5046742494001</v>
      </c>
      <c r="E129">
        <v>1727.4826528097501</v>
      </c>
      <c r="G129" s="9">
        <v>2097.2978763658416</v>
      </c>
      <c r="H129" s="9">
        <v>1826.3263677751731</v>
      </c>
    </row>
    <row r="130" spans="1:63" x14ac:dyDescent="0.25">
      <c r="A130">
        <v>62</v>
      </c>
      <c r="B130">
        <v>404.90374004890498</v>
      </c>
      <c r="C130">
        <v>1004.93397621798</v>
      </c>
      <c r="D130">
        <v>407.73546151072799</v>
      </c>
      <c r="E130">
        <v>1380.7692127386699</v>
      </c>
      <c r="G130" s="9">
        <v>408.09997720638455</v>
      </c>
      <c r="H130" s="9">
        <v>1689.1978991594572</v>
      </c>
    </row>
    <row r="134" spans="1:63" x14ac:dyDescent="0.25">
      <c r="B134">
        <v>307.29808874029601</v>
      </c>
      <c r="C134">
        <v>308.49700386191199</v>
      </c>
      <c r="D134">
        <v>309.69591898352797</v>
      </c>
      <c r="E134">
        <v>310.89483410514299</v>
      </c>
      <c r="F134">
        <v>312.09374922675897</v>
      </c>
      <c r="G134">
        <v>313.29266434837399</v>
      </c>
      <c r="H134">
        <v>314.49157946998997</v>
      </c>
      <c r="I134">
        <v>315.69049459160601</v>
      </c>
      <c r="J134">
        <v>316.88940971322103</v>
      </c>
      <c r="K134">
        <v>318.08832483483701</v>
      </c>
      <c r="L134">
        <v>319.28723995645203</v>
      </c>
      <c r="M134">
        <v>320.48615507806801</v>
      </c>
      <c r="N134">
        <v>321.68507019968399</v>
      </c>
      <c r="O134">
        <v>322.88398532129901</v>
      </c>
      <c r="P134">
        <v>324.08290044291499</v>
      </c>
      <c r="Q134">
        <v>325.28181556453097</v>
      </c>
      <c r="R134">
        <v>326.48073068614599</v>
      </c>
      <c r="S134">
        <v>327.67964580776197</v>
      </c>
      <c r="T134">
        <v>328.87856092937699</v>
      </c>
      <c r="U134">
        <v>330.07747605099303</v>
      </c>
      <c r="V134">
        <v>331.27639117260901</v>
      </c>
      <c r="W134">
        <v>332.47530629422403</v>
      </c>
      <c r="X134">
        <v>333.67422141584001</v>
      </c>
      <c r="Y134">
        <v>334.87313653745503</v>
      </c>
      <c r="Z134">
        <v>336.07205165907101</v>
      </c>
      <c r="AA134">
        <v>337.27096678068699</v>
      </c>
      <c r="AB134">
        <v>338.46988190230201</v>
      </c>
      <c r="AC134">
        <v>339.66879702391799</v>
      </c>
      <c r="AD134">
        <v>340.86771214553301</v>
      </c>
      <c r="AE134">
        <v>342.06662726714899</v>
      </c>
      <c r="AF134">
        <v>343.26554238876503</v>
      </c>
      <c r="AG134">
        <v>344.46445751037999</v>
      </c>
      <c r="AH134">
        <v>345.66337263199603</v>
      </c>
      <c r="AI134">
        <v>346.86228775361201</v>
      </c>
      <c r="AJ134">
        <v>348.06120287522702</v>
      </c>
      <c r="AK134">
        <v>349.26011799684301</v>
      </c>
      <c r="AL134">
        <v>350.45903311845802</v>
      </c>
      <c r="AM134">
        <v>351.65794824007401</v>
      </c>
      <c r="AN134">
        <v>352.85686336168999</v>
      </c>
      <c r="AO134">
        <v>354.05577848330501</v>
      </c>
      <c r="AP134">
        <v>355.25469360492099</v>
      </c>
      <c r="AQ134">
        <v>356.453608726536</v>
      </c>
      <c r="AR134">
        <v>357.65252384815199</v>
      </c>
      <c r="AS134">
        <v>358.85143896976803</v>
      </c>
      <c r="AT134">
        <v>360.05035409138299</v>
      </c>
      <c r="AU134">
        <v>361.24926921299902</v>
      </c>
      <c r="AV134">
        <v>362.44818433461501</v>
      </c>
      <c r="AW134">
        <v>363.64709945623002</v>
      </c>
      <c r="AX134">
        <v>364.84601457784601</v>
      </c>
      <c r="AY134">
        <v>366.04492969946102</v>
      </c>
      <c r="AZ134">
        <v>367.243844821077</v>
      </c>
      <c r="BA134">
        <v>368.44275994269299</v>
      </c>
      <c r="BB134">
        <v>369.641675064308</v>
      </c>
      <c r="BC134">
        <v>370.84059018592399</v>
      </c>
      <c r="BD134">
        <v>372.039505307539</v>
      </c>
      <c r="BE134">
        <v>373.23842042915498</v>
      </c>
      <c r="BF134">
        <v>374.43733555077102</v>
      </c>
      <c r="BG134">
        <v>375.63625067238598</v>
      </c>
      <c r="BH134">
        <v>376.83516579400202</v>
      </c>
      <c r="BI134">
        <v>378.03408091561698</v>
      </c>
      <c r="BJ134">
        <v>379.23299603723302</v>
      </c>
      <c r="BK134">
        <v>380.431911158849</v>
      </c>
    </row>
    <row r="135" spans="1:63" x14ac:dyDescent="0.25">
      <c r="B135">
        <v>34.148088740296032</v>
      </c>
      <c r="C135">
        <v>35.347003861912015</v>
      </c>
      <c r="D135">
        <v>36.545918983527997</v>
      </c>
      <c r="E135">
        <v>37.744834105143013</v>
      </c>
      <c r="F135">
        <v>38.943749226758996</v>
      </c>
      <c r="G135">
        <v>40.142664348374012</v>
      </c>
      <c r="H135">
        <v>41.341579469989995</v>
      </c>
      <c r="I135">
        <v>42.540494591606034</v>
      </c>
      <c r="J135">
        <v>43.73940971322105</v>
      </c>
      <c r="K135">
        <v>44.938324834837033</v>
      </c>
      <c r="L135">
        <v>46.137239956452049</v>
      </c>
      <c r="M135">
        <v>47.336155078068032</v>
      </c>
      <c r="N135">
        <v>48.535070199684014</v>
      </c>
      <c r="O135">
        <v>49.733985321299031</v>
      </c>
      <c r="P135">
        <v>50.932900442915013</v>
      </c>
      <c r="Q135">
        <v>52.131815564530996</v>
      </c>
      <c r="R135">
        <v>53.330730686146012</v>
      </c>
      <c r="S135">
        <v>54.529645807761995</v>
      </c>
      <c r="T135">
        <v>55.728560929377011</v>
      </c>
      <c r="U135">
        <v>56.92747605099305</v>
      </c>
      <c r="V135">
        <v>58.126391172609033</v>
      </c>
      <c r="W135">
        <v>59.325306294224049</v>
      </c>
      <c r="X135">
        <v>60.524221415840032</v>
      </c>
      <c r="Y135">
        <v>61.723136537455048</v>
      </c>
      <c r="Z135">
        <v>62.92205165907103</v>
      </c>
      <c r="AA135">
        <v>64.120966780687013</v>
      </c>
      <c r="AB135">
        <v>65.319881902302029</v>
      </c>
      <c r="AC135">
        <v>66.518797023918012</v>
      </c>
      <c r="AD135">
        <v>67.717712145533028</v>
      </c>
      <c r="AE135">
        <v>68.916627267149011</v>
      </c>
      <c r="AF135">
        <v>70.11554238876505</v>
      </c>
      <c r="AG135">
        <v>71.314457510380009</v>
      </c>
      <c r="AH135">
        <v>72.513372631996049</v>
      </c>
      <c r="AI135">
        <v>73.712287753612031</v>
      </c>
      <c r="AJ135">
        <v>74.911202875227048</v>
      </c>
      <c r="AK135">
        <v>76.11011799684303</v>
      </c>
      <c r="AL135">
        <v>77.309033118458046</v>
      </c>
      <c r="AM135">
        <v>78.507948240074029</v>
      </c>
      <c r="AN135">
        <v>79.706863361690012</v>
      </c>
      <c r="AO135">
        <v>80.905778483305028</v>
      </c>
      <c r="AP135">
        <v>82.10469360492101</v>
      </c>
      <c r="AQ135">
        <v>83.303608726536027</v>
      </c>
      <c r="AR135">
        <v>84.502523848152009</v>
      </c>
      <c r="AS135">
        <v>85.701438969768049</v>
      </c>
      <c r="AT135">
        <v>86.900354091383008</v>
      </c>
      <c r="AU135">
        <v>88.099269212999047</v>
      </c>
      <c r="AV135">
        <v>89.29818433461503</v>
      </c>
      <c r="AW135">
        <v>90.497099456230046</v>
      </c>
      <c r="AX135">
        <v>91.696014577846029</v>
      </c>
      <c r="AY135">
        <v>92.894929699461045</v>
      </c>
      <c r="AZ135">
        <v>94.093844821077028</v>
      </c>
      <c r="BA135">
        <v>95.29275994269301</v>
      </c>
      <c r="BB135">
        <v>96.491675064308026</v>
      </c>
      <c r="BC135">
        <v>97.690590185924009</v>
      </c>
      <c r="BD135">
        <v>98.889505307539025</v>
      </c>
      <c r="BE135">
        <v>100.08842042915501</v>
      </c>
      <c r="BF135">
        <v>101.28733555077105</v>
      </c>
      <c r="BG135">
        <v>102.48625067238601</v>
      </c>
      <c r="BH135">
        <v>103.68516579400205</v>
      </c>
      <c r="BI135">
        <v>104.88408091561701</v>
      </c>
      <c r="BJ135">
        <v>106.08299603723304</v>
      </c>
      <c r="BK135">
        <v>107.28191115884903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opLeftCell="A94" workbookViewId="0">
      <selection activeCell="A103" sqref="A103:B105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19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  <vt:lpstr>zf</vt:lpstr>
      <vt:lpstr>theta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2020-02-20T05:06:44Z</dcterms:modified>
</cp:coreProperties>
</file>