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6314DCA1-8D70-44CC-BDA1-9C828791EEC3}" xr6:coauthVersionLast="40" xr6:coauthVersionMax="40" xr10:uidLastSave="{00000000-0000-0000-0000-000000000000}"/>
  <bookViews>
    <workbookView xWindow="-120" yWindow="-120" windowWidth="29040" windowHeight="15840" firstSheet="6" activeTab="9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0" l="1"/>
  <c r="D14" i="10"/>
  <c r="E14" i="10"/>
  <c r="F14" i="10"/>
  <c r="G14" i="10"/>
  <c r="H14" i="10"/>
  <c r="I14" i="10"/>
  <c r="C14" i="10"/>
  <c r="B14" i="10"/>
  <c r="I2" i="12" l="1"/>
  <c r="I3" i="12"/>
  <c r="I4" i="12"/>
  <c r="I5" i="12"/>
  <c r="I6" i="12"/>
  <c r="I7" i="12"/>
  <c r="I8" i="12"/>
  <c r="I9" i="12"/>
  <c r="I10" i="12"/>
  <c r="I11" i="12"/>
  <c r="I12" i="12"/>
  <c r="I13" i="12"/>
  <c r="H3" i="12"/>
  <c r="H4" i="12"/>
  <c r="H5" i="12"/>
  <c r="H6" i="12"/>
  <c r="H7" i="12"/>
  <c r="H8" i="12"/>
  <c r="H9" i="12"/>
  <c r="H10" i="12"/>
  <c r="H11" i="12"/>
  <c r="H12" i="12"/>
  <c r="H13" i="12"/>
  <c r="H2" i="12"/>
  <c r="P52" i="11" l="1"/>
  <c r="P43" i="11"/>
  <c r="P44" i="11" s="1"/>
  <c r="P45" i="11" s="1"/>
  <c r="P46" i="11" s="1"/>
  <c r="P47" i="11" s="1"/>
  <c r="P48" i="11" s="1"/>
  <c r="P49" i="11" s="1"/>
  <c r="P50" i="11" s="1"/>
  <c r="P51" i="11" s="1"/>
  <c r="P42" i="11"/>
  <c r="R27" i="11" l="1"/>
  <c r="Q27" i="11"/>
  <c r="P35" i="11"/>
  <c r="P27" i="11"/>
  <c r="O27" i="11"/>
  <c r="B52" i="11"/>
  <c r="C52" i="11"/>
  <c r="D52" i="11"/>
  <c r="E52" i="11"/>
  <c r="F52" i="11"/>
  <c r="G52" i="11"/>
  <c r="H52" i="11"/>
  <c r="I52" i="11"/>
  <c r="J52" i="11"/>
  <c r="K52" i="11"/>
  <c r="L52" i="11"/>
  <c r="A52" i="11"/>
  <c r="L49" i="11"/>
  <c r="B41" i="11"/>
  <c r="B50" i="11" s="1"/>
  <c r="C41" i="11"/>
  <c r="C50" i="11" s="1"/>
  <c r="D41" i="11"/>
  <c r="E41" i="11"/>
  <c r="F41" i="11"/>
  <c r="G41" i="11"/>
  <c r="H41" i="11"/>
  <c r="I41" i="11"/>
  <c r="I50" i="11" s="1"/>
  <c r="J41" i="11"/>
  <c r="J50" i="11" s="1"/>
  <c r="K41" i="11"/>
  <c r="K50" i="11" s="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H45" i="11"/>
  <c r="I45" i="11"/>
  <c r="J45" i="11"/>
  <c r="K45" i="11"/>
  <c r="L45" i="11"/>
  <c r="B46" i="11"/>
  <c r="C46" i="11"/>
  <c r="D46" i="11"/>
  <c r="D50" i="11" s="1"/>
  <c r="E46" i="11"/>
  <c r="F46" i="11"/>
  <c r="G46" i="11"/>
  <c r="H46" i="11"/>
  <c r="I46" i="11"/>
  <c r="J46" i="11"/>
  <c r="K46" i="11"/>
  <c r="L46" i="11"/>
  <c r="L50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H50" i="11"/>
  <c r="A50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P38" i="11"/>
  <c r="Q38" i="11"/>
  <c r="R38" i="11"/>
  <c r="S38" i="11"/>
  <c r="T38" i="11"/>
  <c r="U38" i="11"/>
  <c r="V38" i="11"/>
  <c r="W38" i="11"/>
  <c r="X38" i="11"/>
  <c r="Y38" i="11"/>
  <c r="Z38" i="11"/>
  <c r="O38" i="11"/>
  <c r="Z35" i="11"/>
  <c r="X27" i="11"/>
  <c r="X36" i="11" s="1"/>
  <c r="Y27" i="11"/>
  <c r="Y36" i="11" s="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Z36" i="11" s="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P36" i="11"/>
  <c r="Q36" i="11"/>
  <c r="R36" i="11"/>
  <c r="S36" i="11"/>
  <c r="T36" i="11"/>
  <c r="U36" i="11"/>
  <c r="V36" i="11"/>
  <c r="W36" i="11"/>
  <c r="O35" i="11"/>
  <c r="O34" i="11"/>
  <c r="O33" i="11"/>
  <c r="O32" i="11"/>
  <c r="O31" i="11"/>
  <c r="O30" i="11"/>
  <c r="O29" i="11"/>
  <c r="O28" i="11"/>
  <c r="O36" i="11" l="1"/>
  <c r="C50" i="8"/>
  <c r="C53" i="8"/>
  <c r="I53" i="8"/>
  <c r="J53" i="8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J50" i="8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B41" i="8" l="1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2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D18" i="9"/>
  <c r="E18" i="9"/>
  <c r="F18" i="9"/>
  <c r="G18" i="9"/>
  <c r="H18" i="9"/>
  <c r="I18" i="9"/>
  <c r="J18" i="9"/>
  <c r="B18" i="9"/>
  <c r="C15" i="9"/>
  <c r="D15" i="9"/>
  <c r="E15" i="9"/>
  <c r="F15" i="9"/>
  <c r="G15" i="9"/>
  <c r="H15" i="9"/>
  <c r="I15" i="9"/>
  <c r="J15" i="9"/>
  <c r="B15" i="9"/>
  <c r="J24" i="8"/>
  <c r="B24" i="8"/>
  <c r="C18" i="8"/>
  <c r="B18" i="8"/>
  <c r="C24" i="8"/>
  <c r="D24" i="8"/>
  <c r="E24" i="8"/>
  <c r="F24" i="8"/>
  <c r="G24" i="8"/>
  <c r="G27" i="8" s="1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B8" i="7"/>
  <c r="J12" i="6"/>
  <c r="C12" i="6"/>
  <c r="D12" i="6"/>
  <c r="E12" i="6"/>
  <c r="F12" i="6"/>
  <c r="G12" i="6"/>
  <c r="H12" i="6"/>
  <c r="I12" i="6"/>
  <c r="H27" i="8" l="1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U147" i="5" s="1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L43" i="5"/>
  <c r="J43" i="5"/>
  <c r="F38" i="5"/>
  <c r="E38" i="5"/>
  <c r="B38" i="5"/>
  <c r="F37" i="5"/>
  <c r="E37" i="5"/>
  <c r="B37" i="5"/>
  <c r="E36" i="5"/>
  <c r="F36" i="5" s="1"/>
  <c r="B36" i="5"/>
  <c r="F35" i="5"/>
  <c r="E35" i="5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F30" i="5"/>
  <c r="E30" i="5"/>
  <c r="B30" i="5"/>
  <c r="AE22" i="5"/>
  <c r="U22" i="5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D21" i="5"/>
  <c r="AB21" i="5"/>
  <c r="U21" i="5"/>
  <c r="AE21" i="5" s="1"/>
  <c r="T21" i="5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AE18" i="5"/>
  <c r="U18" i="5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AC15" i="5"/>
  <c r="U15" i="5"/>
  <c r="AE15" i="5" s="1"/>
  <c r="T15" i="5"/>
  <c r="S15" i="5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W14" i="5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F3" i="4"/>
  <c r="F4" i="4"/>
  <c r="F5" i="4"/>
  <c r="F6" i="4"/>
  <c r="F7" i="4"/>
  <c r="F8" i="4"/>
  <c r="F9" i="4"/>
  <c r="F10" i="4"/>
  <c r="F11" i="4"/>
  <c r="F2" i="4"/>
  <c r="F39" i="5" l="1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12" i="4"/>
  <c r="C12" i="4" s="1"/>
  <c r="B12" i="4"/>
  <c r="D12" i="4" s="1"/>
  <c r="A11" i="4"/>
  <c r="B11" i="4"/>
  <c r="D11" i="4" s="1"/>
  <c r="C11" i="4"/>
  <c r="A10" i="4"/>
  <c r="C10" i="4" s="1"/>
  <c r="B10" i="4"/>
  <c r="A9" i="4"/>
  <c r="C9" i="4" s="1"/>
  <c r="B9" i="4"/>
  <c r="D9" i="4" s="1"/>
  <c r="A4" i="4"/>
  <c r="C4" i="4" s="1"/>
  <c r="B4" i="4"/>
  <c r="E3" i="4"/>
  <c r="C3" i="4"/>
  <c r="D3" i="4"/>
  <c r="B3" i="4"/>
  <c r="A3" i="4"/>
  <c r="E2" i="4"/>
  <c r="C2" i="4"/>
  <c r="H30" i="5" l="1"/>
  <c r="I30" i="5" s="1"/>
  <c r="G193" i="5"/>
  <c r="G208" i="5" s="1"/>
  <c r="J193" i="5"/>
  <c r="J208" i="5" s="1"/>
  <c r="D193" i="5"/>
  <c r="B193" i="5"/>
  <c r="B208" i="5" s="1"/>
  <c r="J30" i="5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E12" i="4"/>
  <c r="E11" i="4"/>
  <c r="D10" i="4"/>
  <c r="E10" i="4" s="1"/>
  <c r="E9" i="4"/>
  <c r="D4" i="4"/>
  <c r="E4" i="4" s="1"/>
  <c r="B5" i="4" s="1"/>
  <c r="A5" i="4"/>
  <c r="C5" i="4" s="1"/>
  <c r="B161" i="2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08" i="5" l="1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A6" i="4"/>
  <c r="C6" i="4" s="1"/>
  <c r="D5" i="4"/>
  <c r="E5" i="4" s="1"/>
  <c r="B6" i="4" s="1"/>
  <c r="K217" i="2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M30" i="5" l="1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6" i="4"/>
  <c r="E6" i="4" s="1"/>
  <c r="B7" i="4" s="1"/>
  <c r="A7" i="4"/>
  <c r="C7" i="4" s="1"/>
  <c r="D162" i="2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Q30" i="5" l="1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D7" i="4"/>
  <c r="E7" i="4"/>
  <c r="B8" i="4" s="1"/>
  <c r="A8" i="4"/>
  <c r="C8" i="4" s="1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C63" i="5" l="1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F82" i="5" s="1"/>
  <c r="C67" i="5"/>
  <c r="C82" i="5" s="1"/>
  <c r="E67" i="5"/>
  <c r="E82" i="5" s="1"/>
  <c r="D67" i="5"/>
  <c r="D82" i="5" s="1"/>
  <c r="B67" i="5"/>
  <c r="B82" i="5" s="1"/>
  <c r="J67" i="5"/>
  <c r="J82" i="5" s="1"/>
  <c r="I67" i="5"/>
  <c r="I82" i="5" s="1"/>
  <c r="G67" i="5"/>
  <c r="G82" i="5" s="1"/>
  <c r="H67" i="5"/>
  <c r="H82" i="5" s="1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D8" i="4"/>
  <c r="E8" i="4" s="1"/>
  <c r="H30" i="2"/>
  <c r="I30" i="2" s="1"/>
  <c r="P50" i="2"/>
  <c r="F39" i="2"/>
  <c r="K212" i="5" l="1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I83" i="5" l="1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K214" i="5" l="1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E201" i="5" l="1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D99" i="5" l="1"/>
  <c r="L113" i="5" s="1"/>
  <c r="L138" i="5" s="1"/>
  <c r="P52" i="5"/>
  <c r="K216" i="5"/>
  <c r="L216" i="5" s="1"/>
  <c r="P45" i="2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P51" i="5" l="1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97" i="5" l="1"/>
  <c r="J111" i="5" s="1"/>
  <c r="J136" i="5" s="1"/>
  <c r="P50" i="5"/>
  <c r="D100" i="2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D96" i="5" l="1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95" i="5" l="1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P47" i="5" l="1"/>
  <c r="D94" i="5"/>
  <c r="G108" i="5" s="1"/>
  <c r="G133" i="5" s="1"/>
  <c r="E107" i="2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D93" i="5" l="1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92" i="5" l="1"/>
  <c r="E106" i="5" s="1"/>
  <c r="E131" i="5" s="1"/>
  <c r="P45" i="5"/>
  <c r="G109" i="2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D91" i="5" l="1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C91" i="5" l="1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B95" i="5" l="1"/>
  <c r="F109" i="5" s="1"/>
  <c r="F134" i="5" s="1"/>
  <c r="C94" i="5"/>
  <c r="F108" i="5" s="1"/>
  <c r="F133" i="5" s="1"/>
  <c r="Q48" i="5"/>
  <c r="L114" i="2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C95" i="5" l="1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<sst xmlns="http://schemas.openxmlformats.org/spreadsheetml/2006/main" count="1038" uniqueCount="161">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</sst>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383"/>
        <c:axId val="1155202527"/>
      </c:scatterChart>
      <c:valAx>
        <c:axId val="1146632383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2527"/>
        <c:crosses val="autoZero"/>
        <c:crossBetween val="midCat"/>
        <c:majorUnit val="1"/>
      </c:valAx>
      <c:valAx>
        <c:axId val="1155202527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1983"/>
        <c:axId val="1155200863"/>
      </c:scatterChart>
      <c:valAx>
        <c:axId val="11466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00863"/>
        <c:crosses val="autoZero"/>
        <c:crossBetween val="midCat"/>
      </c:valAx>
      <c:valAx>
        <c:axId val="11552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2061-8160-46CD-A059-42AB15B34130}">
  <dimension ref="A2:J14"/>
  <sheetViews>
    <sheetView tabSelected="1" workbookViewId="0">
      <selection activeCell="B14" sqref="B14:J14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ABAC-0D2A-460B-9FBB-BFD95CE4F24D}">
  <dimension ref="A1:Z52"/>
  <sheetViews>
    <sheetView topLeftCell="A4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676-A2E6-4B82-AE39-5D262F1985C3}">
  <dimension ref="A1:I13"/>
  <sheetViews>
    <sheetView workbookViewId="0">
      <selection activeCell="I3" sqref="I3"/>
    </sheetView>
  </sheetViews>
  <sheetFormatPr defaultRowHeight="15" x14ac:dyDescent="0.25"/>
  <sheetData>
    <row r="1" spans="1:9" x14ac:dyDescent="0.25">
      <c r="A1" t="s">
        <v>157</v>
      </c>
      <c r="B1" t="s">
        <v>155</v>
      </c>
      <c r="C1" t="s">
        <v>156</v>
      </c>
      <c r="D1" t="s">
        <v>16</v>
      </c>
      <c r="E1" t="s">
        <v>158</v>
      </c>
      <c r="F1" t="s">
        <v>159</v>
      </c>
      <c r="H1" t="s">
        <v>51</v>
      </c>
      <c r="I1" t="s">
        <v>160</v>
      </c>
    </row>
    <row r="2" spans="1:9" x14ac:dyDescent="0.25">
      <c r="A2">
        <v>1</v>
      </c>
      <c r="B2">
        <v>4.5</v>
      </c>
      <c r="C2">
        <v>0</v>
      </c>
      <c r="D2">
        <v>0</v>
      </c>
      <c r="E2">
        <v>4.5999999999999996</v>
      </c>
      <c r="F2">
        <v>0</v>
      </c>
      <c r="H2">
        <f>(B2+C2)/(E2+F2)</f>
        <v>0.97826086956521752</v>
      </c>
      <c r="I2">
        <f>H2/(H2+1)*(D2+F3+0)</f>
        <v>4.5494505494505493</v>
      </c>
    </row>
    <row r="3" spans="1:9" x14ac:dyDescent="0.25">
      <c r="A3">
        <v>2</v>
      </c>
      <c r="B3">
        <v>0</v>
      </c>
      <c r="C3">
        <v>0</v>
      </c>
      <c r="D3">
        <v>0</v>
      </c>
      <c r="E3">
        <v>4.5999999999999996</v>
      </c>
      <c r="F3">
        <v>9.1999999999999993</v>
      </c>
      <c r="H3">
        <f t="shared" ref="H3:H13" si="0">(B3+C3)/(E3+F3)</f>
        <v>0</v>
      </c>
      <c r="I3">
        <f t="shared" ref="I3:I13" si="1">H3/(H3+1)*(D3+F4+E2)</f>
        <v>0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4.5999999999999996</v>
      </c>
      <c r="F4">
        <v>9.1999999999999993</v>
      </c>
      <c r="H4">
        <f t="shared" si="0"/>
        <v>0</v>
      </c>
      <c r="I4">
        <f t="shared" si="1"/>
        <v>0</v>
      </c>
    </row>
    <row r="5" spans="1:9" x14ac:dyDescent="0.25">
      <c r="A5">
        <v>4</v>
      </c>
      <c r="B5">
        <v>0</v>
      </c>
      <c r="C5">
        <v>0</v>
      </c>
      <c r="D5">
        <v>0</v>
      </c>
      <c r="E5">
        <v>4.5999999999999996</v>
      </c>
      <c r="F5">
        <v>9.1999999999999993</v>
      </c>
      <c r="H5">
        <f t="shared" si="0"/>
        <v>0</v>
      </c>
      <c r="I5">
        <f t="shared" si="1"/>
        <v>0</v>
      </c>
    </row>
    <row r="6" spans="1:9" x14ac:dyDescent="0.25">
      <c r="A6">
        <v>5</v>
      </c>
      <c r="B6">
        <v>0</v>
      </c>
      <c r="C6">
        <v>0</v>
      </c>
      <c r="D6">
        <v>13.8</v>
      </c>
      <c r="E6">
        <v>18.399999999999999</v>
      </c>
      <c r="F6">
        <v>9.1999999999999993</v>
      </c>
      <c r="H6">
        <f t="shared" si="0"/>
        <v>0</v>
      </c>
      <c r="I6">
        <f t="shared" si="1"/>
        <v>0</v>
      </c>
    </row>
    <row r="7" spans="1:9" x14ac:dyDescent="0.25">
      <c r="A7">
        <v>6</v>
      </c>
      <c r="B7">
        <v>0</v>
      </c>
      <c r="C7">
        <v>0</v>
      </c>
      <c r="D7">
        <v>0</v>
      </c>
      <c r="E7">
        <v>18.399999999999999</v>
      </c>
      <c r="F7">
        <v>9.1999999999999993</v>
      </c>
      <c r="H7">
        <f t="shared" si="0"/>
        <v>0</v>
      </c>
      <c r="I7">
        <f t="shared" si="1"/>
        <v>0</v>
      </c>
    </row>
    <row r="8" spans="1:9" x14ac:dyDescent="0.25">
      <c r="A8">
        <v>7</v>
      </c>
      <c r="B8">
        <v>0</v>
      </c>
      <c r="C8">
        <v>0</v>
      </c>
      <c r="D8">
        <v>0</v>
      </c>
      <c r="E8">
        <v>18.399999999999999</v>
      </c>
      <c r="F8">
        <v>9.1999999999999993</v>
      </c>
      <c r="H8">
        <f t="shared" si="0"/>
        <v>0</v>
      </c>
      <c r="I8">
        <f t="shared" si="1"/>
        <v>0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18.399999999999999</v>
      </c>
      <c r="F9">
        <v>9.1999999999999993</v>
      </c>
      <c r="H9">
        <f t="shared" si="0"/>
        <v>0</v>
      </c>
      <c r="I9">
        <f t="shared" si="1"/>
        <v>0</v>
      </c>
    </row>
    <row r="10" spans="1:9" x14ac:dyDescent="0.25">
      <c r="A10">
        <v>9</v>
      </c>
      <c r="B10">
        <v>0</v>
      </c>
      <c r="C10">
        <v>0</v>
      </c>
      <c r="D10">
        <v>0</v>
      </c>
      <c r="E10">
        <v>18.399999999999999</v>
      </c>
      <c r="F10">
        <v>9.1999999999999993</v>
      </c>
      <c r="H10">
        <f t="shared" si="0"/>
        <v>0</v>
      </c>
      <c r="I10">
        <f t="shared" si="1"/>
        <v>0</v>
      </c>
    </row>
    <row r="11" spans="1:9" x14ac:dyDescent="0.25">
      <c r="A11">
        <v>10</v>
      </c>
      <c r="B11">
        <v>0</v>
      </c>
      <c r="C11">
        <v>0</v>
      </c>
      <c r="D11">
        <v>0</v>
      </c>
      <c r="E11">
        <v>18.399999999999999</v>
      </c>
      <c r="F11">
        <v>9.1999999999999993</v>
      </c>
      <c r="H11">
        <f t="shared" si="0"/>
        <v>0</v>
      </c>
      <c r="I11">
        <f t="shared" si="1"/>
        <v>0</v>
      </c>
    </row>
    <row r="12" spans="1:9" x14ac:dyDescent="0.25">
      <c r="A12">
        <v>11</v>
      </c>
      <c r="B12">
        <v>0</v>
      </c>
      <c r="C12">
        <v>0</v>
      </c>
      <c r="D12">
        <v>0</v>
      </c>
      <c r="E12">
        <v>18.399999999999999</v>
      </c>
      <c r="F12">
        <v>9.1999999999999993</v>
      </c>
      <c r="H12">
        <f t="shared" si="0"/>
        <v>0</v>
      </c>
      <c r="I12">
        <f t="shared" si="1"/>
        <v>0</v>
      </c>
    </row>
    <row r="13" spans="1:9" x14ac:dyDescent="0.25">
      <c r="A13">
        <v>12</v>
      </c>
      <c r="B13">
        <v>9.3000000000000007</v>
      </c>
      <c r="C13">
        <v>0</v>
      </c>
      <c r="D13">
        <v>0</v>
      </c>
      <c r="E13">
        <v>0</v>
      </c>
      <c r="F13">
        <v>9.1999999999999993</v>
      </c>
      <c r="H13">
        <f t="shared" si="0"/>
        <v>1.0108695652173914</v>
      </c>
      <c r="I13">
        <f t="shared" si="1"/>
        <v>9.2497297297297276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1847-565C-426E-9113-71B784AA110A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39C7-B763-4F9A-957C-8EF6B10B366E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7241-631E-4A23-9204-C54A0C89680A}">
  <dimension ref="A1:J20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273.14999999999998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569.76363408211148</v>
      </c>
      <c r="C12" s="14">
        <f t="shared" ref="C12:I12" si="0">C3+C4*$B$10+C5*$B$10^2+C6*$B$10^3+C7*$B$10^4+C8*$B$10^5</f>
        <v>355.19808512534354</v>
      </c>
      <c r="D12" s="14">
        <f t="shared" si="0"/>
        <v>309.73905900320631</v>
      </c>
      <c r="E12" s="14">
        <f t="shared" si="0"/>
        <v>267.15102149006486</v>
      </c>
      <c r="F12" s="14">
        <f t="shared" si="0"/>
        <v>292.91147800734956</v>
      </c>
      <c r="G12" s="14">
        <f t="shared" si="0"/>
        <v>266.65611632488469</v>
      </c>
      <c r="H12" s="14">
        <f t="shared" si="0"/>
        <v>284.68474120540094</v>
      </c>
      <c r="I12" s="14">
        <f t="shared" si="0"/>
        <v>281.94270545653768</v>
      </c>
      <c r="J12" s="14">
        <f>J3+J4*$B$10+J5*$B$10^2+J6*$B$10^3+J7*$B$10^4+J8*$B$10^5</f>
        <v>278.36030454864766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1">CONCATENATE(C3,$B$14)</f>
        <v>-1.7675,</v>
      </c>
      <c r="D15" t="str">
        <f t="shared" si="1"/>
        <v>39.4889,</v>
      </c>
      <c r="E15" t="str">
        <f t="shared" si="1"/>
        <v>30.903,</v>
      </c>
      <c r="F15" t="str">
        <f t="shared" si="1"/>
        <v>67.721,</v>
      </c>
      <c r="G15" t="str">
        <f t="shared" si="1"/>
        <v>64.25,</v>
      </c>
      <c r="H15" t="str">
        <f t="shared" si="1"/>
        <v>63.198,</v>
      </c>
      <c r="I15" t="str">
        <f t="shared" si="1"/>
        <v>74.513,</v>
      </c>
      <c r="J15" t="str">
        <f>CONCATENATE(J3,$J$14)</f>
        <v>71.41);</v>
      </c>
    </row>
    <row r="16" spans="1:10" x14ac:dyDescent="0.25">
      <c r="B16" t="str">
        <f t="shared" ref="B16:B20" si="2">CONCATENATE($A$14,B4,$B$14)</f>
        <v>(2.36459,</v>
      </c>
      <c r="C16" t="str">
        <f t="shared" ref="C16:I16" si="3">CONCATENATE(C4,$B$14)</f>
        <v>1.1429,</v>
      </c>
      <c r="D16" t="str">
        <f t="shared" si="3"/>
        <v>0.395,</v>
      </c>
      <c r="E16" t="str">
        <f t="shared" si="3"/>
        <v>0.1533,</v>
      </c>
      <c r="F16" t="str">
        <f t="shared" si="3"/>
        <v>0.00854058,</v>
      </c>
      <c r="G16" t="str">
        <f t="shared" si="3"/>
        <v>-0.131798,</v>
      </c>
      <c r="H16" t="str">
        <f t="shared" si="3"/>
        <v>-0.0117017,</v>
      </c>
      <c r="I16" t="str">
        <f t="shared" si="3"/>
        <v>-0.096697,</v>
      </c>
      <c r="J16" t="str">
        <f t="shared" ref="J16:J20" si="4">CONCATENATE(J4,$J$14)</f>
        <v>-0.0968949);</v>
      </c>
    </row>
    <row r="17" spans="2:10" x14ac:dyDescent="0.25">
      <c r="B17" t="str">
        <f t="shared" si="2"/>
        <v>(-0.00213247,</v>
      </c>
      <c r="C17" t="str">
        <f t="shared" ref="C17:I17" si="5">CONCATENATE(C5,$B$14)</f>
        <v>-0.0003236,</v>
      </c>
      <c r="D17" t="str">
        <f t="shared" si="5"/>
        <v>0.00211409,</v>
      </c>
      <c r="E17" t="str">
        <f t="shared" si="5"/>
        <v>0.00263479,</v>
      </c>
      <c r="F17" t="str">
        <f t="shared" si="5"/>
        <v>0.00327699,</v>
      </c>
      <c r="G17" t="str">
        <f t="shared" si="5"/>
        <v>0.003541,</v>
      </c>
      <c r="H17" t="str">
        <f t="shared" si="5"/>
        <v>0.0033164,</v>
      </c>
      <c r="I17" t="str">
        <f t="shared" si="5"/>
        <v>0.00347649,</v>
      </c>
      <c r="J17" t="str">
        <f t="shared" si="4"/>
        <v>0.003473);</v>
      </c>
    </row>
    <row r="18" spans="2:10" x14ac:dyDescent="0.25">
      <c r="B18" t="str">
        <f t="shared" si="2"/>
        <v>(0.0000056618,</v>
      </c>
      <c r="C18" t="str">
        <f t="shared" ref="C18:I18" si="6">CONCATENATE(C6,$B$14)</f>
        <v>0.0000042431,</v>
      </c>
      <c r="D18" t="str">
        <f t="shared" si="6"/>
        <v>0.000000396486,</v>
      </c>
      <c r="E18" t="str">
        <f t="shared" si="6"/>
        <v>0.0000000727226,</v>
      </c>
      <c r="F18" t="str">
        <f t="shared" si="6"/>
        <v>-0.00000110968,</v>
      </c>
      <c r="G18" t="str">
        <f t="shared" si="6"/>
        <v>-0.0000013332,</v>
      </c>
      <c r="H18" t="str">
        <f t="shared" si="6"/>
        <v>-0.0000011705,</v>
      </c>
      <c r="I18" t="str">
        <f t="shared" si="6"/>
        <v>-0.0000013212,</v>
      </c>
      <c r="J18" t="str">
        <f t="shared" si="4"/>
        <v>-0.0000013302);</v>
      </c>
    </row>
    <row r="19" spans="2:10" x14ac:dyDescent="0.25">
      <c r="B19" t="str">
        <f t="shared" si="2"/>
        <v>(-0.00000000372476,</v>
      </c>
      <c r="C19" t="str">
        <f t="shared" ref="C19:I19" si="7">CONCATENATE(C7,$B$14)</f>
        <v>-0.00000000339316,</v>
      </c>
      <c r="D19" t="str">
        <f t="shared" si="7"/>
        <v>-0.000000000667176,</v>
      </c>
      <c r="E19" t="str">
        <f t="shared" si="7"/>
        <v>-0.000000000727896,</v>
      </c>
      <c r="F19" t="str">
        <f t="shared" si="7"/>
        <v>0.000000000176646,</v>
      </c>
      <c r="G19" t="str">
        <f t="shared" si="7"/>
        <v>0.000000000251446,</v>
      </c>
      <c r="H19" t="str">
        <f t="shared" si="7"/>
        <v>0.000000000199636,</v>
      </c>
      <c r="I19" t="str">
        <f t="shared" si="7"/>
        <v>0.000000000252365,</v>
      </c>
      <c r="J19" t="str">
        <f t="shared" si="4"/>
        <v>0.000000000255766);</v>
      </c>
    </row>
    <row r="20" spans="2:10" x14ac:dyDescent="0.25">
      <c r="B20" t="str">
        <f t="shared" si="2"/>
        <v>(0.000000000000860896,</v>
      </c>
      <c r="C20" t="str">
        <f t="shared" ref="C20:I20" si="8">CONCATENATE(C8,$B$14)</f>
        <v>0.000000000000882096,</v>
      </c>
      <c r="D20" t="str">
        <f t="shared" si="8"/>
        <v>0.000000000000167936,</v>
      </c>
      <c r="E20" t="str">
        <f t="shared" si="8"/>
        <v>0.000000000000236736,</v>
      </c>
      <c r="F20" t="str">
        <f t="shared" si="8"/>
        <v>-6.39926E-15,</v>
      </c>
      <c r="G20" t="str">
        <f t="shared" si="8"/>
        <v>-1.29576E-14,</v>
      </c>
      <c r="H20" t="str">
        <f t="shared" si="8"/>
        <v>-8.66485E-15,</v>
      </c>
      <c r="I20" t="str">
        <f t="shared" si="8"/>
        <v>-1.34666E-14,</v>
      </c>
      <c r="J20" t="str">
        <f t="shared" si="4"/>
        <v>-1.37726E-14);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32BE-A347-4D47-9E44-36FD39B6CDF9}">
  <dimension ref="A1:J14"/>
  <sheetViews>
    <sheetView workbookViewId="0">
      <selection activeCell="B11" sqref="B11:J14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273.14999999999998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8.1570176700311947</v>
      </c>
      <c r="C8" s="21">
        <f t="shared" ref="C8:J8" si="0">C4+C5*$G$1+C6*$G$1^2+C7*$G$1^3</f>
        <v>11.717908738988699</v>
      </c>
      <c r="D8" s="21">
        <f t="shared" si="0"/>
        <v>16.30139208286116</v>
      </c>
      <c r="E8" s="21">
        <f t="shared" si="0"/>
        <v>21.61908544359525</v>
      </c>
      <c r="F8" s="21">
        <f t="shared" si="0"/>
        <v>21.892222538582871</v>
      </c>
      <c r="G8" s="21">
        <f t="shared" si="0"/>
        <v>26.190858199708561</v>
      </c>
      <c r="H8" s="21">
        <f t="shared" si="0"/>
        <v>26.588603110327682</v>
      </c>
      <c r="I8" s="21">
        <f t="shared" si="0"/>
        <v>31.672175771663369</v>
      </c>
      <c r="J8" s="21">
        <f t="shared" si="0"/>
        <v>36.751402272965201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5037-0751-43D4-BCFC-EA4F6E9E3D4F}">
  <dimension ref="A1:T53"/>
  <sheetViews>
    <sheetView topLeftCell="A16" zoomScale="85" zoomScaleNormal="85" workbookViewId="0">
      <selection activeCell="J53" sqref="J53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C269-D661-4A1D-BD70-092BDCB037EA}">
  <dimension ref="A1:U18"/>
  <sheetViews>
    <sheetView workbookViewId="0">
      <selection activeCell="B5" sqref="B5:J5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2020-01-09T13:33:36Z</dcterms:modified>
</cp:coreProperties>
</file>