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60" windowWidth="29040" windowHeight="15780" firstSheet="6" activeTab="11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2" l="1"/>
  <c r="L21" i="12"/>
  <c r="L22" i="12"/>
  <c r="L23" i="12"/>
  <c r="N23" i="12" s="1"/>
  <c r="L24" i="12"/>
  <c r="L25" i="12"/>
  <c r="L26" i="12"/>
  <c r="L27" i="12"/>
  <c r="L28" i="12"/>
  <c r="L19" i="12"/>
  <c r="N22" i="12"/>
  <c r="N25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O13" i="12"/>
  <c r="H29" i="12" s="1"/>
  <c r="N2" i="12"/>
  <c r="H18" i="12" s="1"/>
  <c r="N13" i="12"/>
  <c r="I13" i="12"/>
  <c r="M29" i="12"/>
  <c r="M28" i="12"/>
  <c r="M21" i="12"/>
  <c r="N21" i="12" s="1"/>
  <c r="M24" i="12"/>
  <c r="M25" i="12"/>
  <c r="M26" i="12"/>
  <c r="M27" i="12"/>
  <c r="M20" i="12"/>
  <c r="B20" i="12"/>
  <c r="N28" i="12"/>
  <c r="Q14" i="12" l="1"/>
  <c r="R2" i="12" s="1"/>
  <c r="S14" i="12"/>
  <c r="T2" i="12" s="1"/>
  <c r="N19" i="12"/>
  <c r="N26" i="12"/>
  <c r="N20" i="12"/>
  <c r="N24" i="12"/>
  <c r="N29" i="12"/>
  <c r="N27" i="12"/>
  <c r="N18" i="12"/>
  <c r="B19" i="12"/>
  <c r="B21" i="12"/>
  <c r="C18" i="12"/>
  <c r="B18" i="12"/>
  <c r="D18" i="12" s="1"/>
  <c r="G4" i="12"/>
  <c r="G5" i="12"/>
  <c r="G6" i="12"/>
  <c r="G7" i="12"/>
  <c r="G8" i="12"/>
  <c r="G9" i="12"/>
  <c r="G10" i="12"/>
  <c r="G11" i="12"/>
  <c r="G12" i="12"/>
  <c r="G13" i="12"/>
  <c r="C29" i="12" s="1"/>
  <c r="G3" i="12"/>
  <c r="C19" i="12" s="1"/>
  <c r="F13" i="12"/>
  <c r="F2" i="12"/>
  <c r="F3" i="12" s="1"/>
  <c r="F4" i="12" l="1"/>
  <c r="D19" i="12"/>
  <c r="J14" i="10"/>
  <c r="D14" i="10"/>
  <c r="E14" i="10"/>
  <c r="F14" i="10"/>
  <c r="G14" i="10"/>
  <c r="H14" i="10"/>
  <c r="I14" i="10"/>
  <c r="C14" i="10"/>
  <c r="B14" i="10"/>
  <c r="C20" i="12" l="1"/>
  <c r="D20" i="12" s="1"/>
  <c r="F5" i="12"/>
  <c r="I5" i="12" s="1"/>
  <c r="J5" i="12" s="1"/>
  <c r="I3" i="12"/>
  <c r="J3" i="12" s="1"/>
  <c r="I4" i="12"/>
  <c r="J4" i="12" s="1"/>
  <c r="I2" i="12"/>
  <c r="J2" i="12" s="1"/>
  <c r="F6" i="12" l="1"/>
  <c r="C21" i="12"/>
  <c r="D21" i="12" s="1"/>
  <c r="B22" i="12"/>
  <c r="P52" i="11"/>
  <c r="P43" i="11"/>
  <c r="P44" i="11" s="1"/>
  <c r="P45" i="11" s="1"/>
  <c r="P46" i="11" s="1"/>
  <c r="P47" i="11" s="1"/>
  <c r="P48" i="11" s="1"/>
  <c r="P49" i="11" s="1"/>
  <c r="P50" i="11" s="1"/>
  <c r="P51" i="11" s="1"/>
  <c r="P42" i="11"/>
  <c r="B23" i="12" l="1"/>
  <c r="C22" i="12"/>
  <c r="D22" i="12" s="1"/>
  <c r="F7" i="12"/>
  <c r="I6" i="12"/>
  <c r="J6" i="12" s="1"/>
  <c r="R27" i="11"/>
  <c r="Q27" i="11"/>
  <c r="P35" i="11"/>
  <c r="P27" i="11"/>
  <c r="O27" i="11"/>
  <c r="B52" i="11"/>
  <c r="C52" i="11"/>
  <c r="D52" i="11"/>
  <c r="E52" i="11"/>
  <c r="F52" i="11"/>
  <c r="G52" i="11"/>
  <c r="H52" i="11"/>
  <c r="I52" i="11"/>
  <c r="J52" i="11"/>
  <c r="K52" i="11"/>
  <c r="L52" i="11"/>
  <c r="A52" i="11"/>
  <c r="L49" i="11"/>
  <c r="B41" i="11"/>
  <c r="B50" i="11" s="1"/>
  <c r="C41" i="11"/>
  <c r="C50" i="11" s="1"/>
  <c r="D41" i="11"/>
  <c r="E41" i="11"/>
  <c r="F41" i="11"/>
  <c r="G41" i="11"/>
  <c r="H41" i="11"/>
  <c r="I41" i="11"/>
  <c r="I50" i="11" s="1"/>
  <c r="J41" i="11"/>
  <c r="J50" i="11" s="1"/>
  <c r="K41" i="11"/>
  <c r="K50" i="11" s="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E50" i="11" s="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G50" i="11" s="1"/>
  <c r="H45" i="11"/>
  <c r="I45" i="11"/>
  <c r="J45" i="11"/>
  <c r="K45" i="11"/>
  <c r="L45" i="11"/>
  <c r="B46" i="11"/>
  <c r="C46" i="11"/>
  <c r="D46" i="11"/>
  <c r="D50" i="11" s="1"/>
  <c r="E46" i="11"/>
  <c r="F46" i="11"/>
  <c r="G46" i="11"/>
  <c r="H46" i="11"/>
  <c r="I46" i="11"/>
  <c r="J46" i="11"/>
  <c r="K46" i="11"/>
  <c r="L46" i="11"/>
  <c r="L50" i="11" s="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F50" i="11" s="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H50" i="11"/>
  <c r="A50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P38" i="11"/>
  <c r="Q38" i="11"/>
  <c r="R38" i="11"/>
  <c r="S38" i="11"/>
  <c r="T38" i="11"/>
  <c r="U38" i="11"/>
  <c r="V38" i="11"/>
  <c r="W38" i="11"/>
  <c r="X38" i="11"/>
  <c r="Y38" i="11"/>
  <c r="Z38" i="11"/>
  <c r="O38" i="11"/>
  <c r="Z35" i="11"/>
  <c r="X27" i="11"/>
  <c r="X36" i="11" s="1"/>
  <c r="Y27" i="11"/>
  <c r="Y36" i="11" s="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Z36" i="11" s="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P36" i="11"/>
  <c r="Q36" i="11"/>
  <c r="R36" i="11"/>
  <c r="S36" i="11"/>
  <c r="T36" i="11"/>
  <c r="U36" i="11"/>
  <c r="V36" i="11"/>
  <c r="W36" i="11"/>
  <c r="O35" i="11"/>
  <c r="O34" i="11"/>
  <c r="O33" i="11"/>
  <c r="O32" i="11"/>
  <c r="O31" i="11"/>
  <c r="O30" i="11"/>
  <c r="O29" i="11"/>
  <c r="O28" i="11"/>
  <c r="F8" i="12" l="1"/>
  <c r="C23" i="12"/>
  <c r="D23" i="12" s="1"/>
  <c r="B24" i="12"/>
  <c r="I7" i="12"/>
  <c r="J7" i="12" s="1"/>
  <c r="O36" i="11"/>
  <c r="C50" i="8"/>
  <c r="C53" i="8"/>
  <c r="I53" i="8"/>
  <c r="J53" i="8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J50" i="8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2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D18" i="9"/>
  <c r="E18" i="9"/>
  <c r="F18" i="9"/>
  <c r="G18" i="9"/>
  <c r="H18" i="9"/>
  <c r="I18" i="9"/>
  <c r="J18" i="9"/>
  <c r="B18" i="9"/>
  <c r="C15" i="9"/>
  <c r="D15" i="9"/>
  <c r="E15" i="9"/>
  <c r="F15" i="9"/>
  <c r="G15" i="9"/>
  <c r="H15" i="9"/>
  <c r="I15" i="9"/>
  <c r="J15" i="9"/>
  <c r="B15" i="9"/>
  <c r="J24" i="8"/>
  <c r="B24" i="8"/>
  <c r="C18" i="8"/>
  <c r="B18" i="8"/>
  <c r="C24" i="8"/>
  <c r="D24" i="8"/>
  <c r="E24" i="8"/>
  <c r="F24" i="8"/>
  <c r="G24" i="8"/>
  <c r="G27" i="8" s="1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B8" i="7"/>
  <c r="J12" i="6"/>
  <c r="C12" i="6"/>
  <c r="D12" i="6"/>
  <c r="E12" i="6"/>
  <c r="F12" i="6"/>
  <c r="G12" i="6"/>
  <c r="H12" i="6"/>
  <c r="I12" i="6"/>
  <c r="F10" i="12" l="1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11" i="12" l="1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F12" i="12" l="1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B29" i="12" l="1"/>
  <c r="D29" i="12" s="1"/>
  <c r="C28" i="12"/>
  <c r="D28" i="12" s="1"/>
  <c r="I12" i="12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J12" i="12" l="1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2" i="12" l="1"/>
  <c r="O11" i="12" s="1"/>
  <c r="O10" i="12" l="1"/>
  <c r="O9" i="12" l="1"/>
  <c r="O8" i="12" l="1"/>
  <c r="O7" i="12" l="1"/>
  <c r="O6" i="12" l="1"/>
  <c r="O5" i="12" l="1"/>
  <c r="O4" i="12" l="1"/>
  <c r="O3" i="12" l="1"/>
  <c r="G19" i="12"/>
  <c r="G18" i="12" l="1"/>
  <c r="I18" i="12" s="1"/>
  <c r="N3" i="12"/>
  <c r="G20" i="12" l="1"/>
  <c r="N4" i="12"/>
  <c r="H19" i="12"/>
  <c r="I19" i="12" s="1"/>
  <c r="H20" i="12" l="1"/>
  <c r="I20" i="12" s="1"/>
  <c r="G21" i="12"/>
  <c r="N5" i="12"/>
  <c r="H21" i="12" l="1"/>
  <c r="I21" i="12" s="1"/>
  <c r="G22" i="12"/>
  <c r="N6" i="12"/>
  <c r="G23" i="12" l="1"/>
  <c r="H22" i="12"/>
  <c r="I22" i="12" s="1"/>
  <c r="N7" i="12"/>
  <c r="G24" i="12" l="1"/>
  <c r="H23" i="12"/>
  <c r="I23" i="12" s="1"/>
  <c r="N8" i="12"/>
  <c r="G25" i="12" l="1"/>
  <c r="H24" i="12"/>
  <c r="I24" i="12" s="1"/>
  <c r="N9" i="12"/>
  <c r="H25" i="12" l="1"/>
  <c r="I25" i="12" s="1"/>
  <c r="G26" i="12"/>
  <c r="N10" i="12"/>
  <c r="H26" i="12" l="1"/>
  <c r="I26" i="12" s="1"/>
  <c r="G27" i="12"/>
  <c r="N11" i="12"/>
  <c r="H27" i="12" l="1"/>
  <c r="I27" i="12" s="1"/>
  <c r="G28" i="12"/>
  <c r="N12" i="12"/>
  <c r="G29" i="12" s="1"/>
  <c r="I29" i="12" l="1"/>
  <c r="H28" i="12"/>
  <c r="I28" i="12" s="1"/>
</calcChain>
</file>

<file path=xl/sharedStrings.xml><?xml version="1.0" encoding="utf-8"?>
<sst xmlns="http://schemas.openxmlformats.org/spreadsheetml/2006/main" count="1066" uniqueCount="173">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</sst>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528"/>
        <c:axId val="61575104"/>
      </c:scatterChart>
      <c:valAx>
        <c:axId val="6157452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5104"/>
        <c:crosses val="autoZero"/>
        <c:crossBetween val="midCat"/>
        <c:majorUnit val="1"/>
      </c:valAx>
      <c:valAx>
        <c:axId val="61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7760"/>
        <c:axId val="146558336"/>
      </c:scatterChart>
      <c:valAx>
        <c:axId val="1465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8336"/>
        <c:crosses val="autoZero"/>
        <c:crossBetween val="midCat"/>
      </c:valAx>
      <c:valAx>
        <c:axId val="1465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6832"/>
        <c:axId val="61577408"/>
      </c:scatterChart>
      <c:valAx>
        <c:axId val="6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7408"/>
        <c:crosses val="autoZero"/>
        <c:crossBetween val="midCat"/>
        <c:majorUnit val="1"/>
      </c:valAx>
      <c:valAx>
        <c:axId val="61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General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General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General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General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3712"/>
        <c:axId val="145884288"/>
      </c:scatterChart>
      <c:valAx>
        <c:axId val="1458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4288"/>
        <c:crosses val="autoZero"/>
        <c:crossBetween val="midCat"/>
      </c:valAx>
      <c:valAx>
        <c:axId val="14588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6592"/>
        <c:axId val="145887168"/>
      </c:scatterChart>
      <c:valAx>
        <c:axId val="1458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7168"/>
        <c:crosses val="autoZero"/>
        <c:crossBetween val="midCat"/>
      </c:valAx>
      <c:valAx>
        <c:axId val="145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8896"/>
        <c:axId val="145889472"/>
      </c:scatterChart>
      <c:valAx>
        <c:axId val="14588889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9472"/>
        <c:crosses val="autoZero"/>
        <c:crossBetween val="midCat"/>
        <c:majorUnit val="1"/>
      </c:valAx>
      <c:valAx>
        <c:axId val="145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0480"/>
        <c:axId val="145941056"/>
      </c:scatterChart>
      <c:valAx>
        <c:axId val="145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1056"/>
        <c:crosses val="autoZero"/>
        <c:crossBetween val="midCat"/>
        <c:majorUnit val="1"/>
      </c:valAx>
      <c:valAx>
        <c:axId val="145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3360"/>
        <c:axId val="145943936"/>
      </c:scatterChart>
      <c:valAx>
        <c:axId val="14594336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3936"/>
        <c:crosses val="autoZero"/>
        <c:crossBetween val="midCat"/>
        <c:majorUnit val="1"/>
      </c:valAx>
      <c:valAx>
        <c:axId val="14594393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5664"/>
        <c:axId val="145946240"/>
      </c:scatterChart>
      <c:valAx>
        <c:axId val="145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6240"/>
        <c:crosses val="autoZero"/>
        <c:crossBetween val="midCat"/>
      </c:valAx>
      <c:valAx>
        <c:axId val="145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4880"/>
        <c:axId val="146555456"/>
      </c:scatterChart>
      <c:valAx>
        <c:axId val="1465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5456"/>
        <c:crosses val="autoZero"/>
        <c:crossBetween val="midCat"/>
      </c:valAx>
      <c:valAx>
        <c:axId val="1465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4" sqref="B14:J14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4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zoomScaleNormal="100" workbookViewId="0">
      <selection activeCell="O10" sqref="O10"/>
    </sheetView>
  </sheetViews>
  <sheetFormatPr defaultRowHeight="15" x14ac:dyDescent="0.25"/>
  <sheetData>
    <row r="1" spans="1:25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V1" s="30" t="s">
        <v>170</v>
      </c>
      <c r="W1" s="4" t="s">
        <v>167</v>
      </c>
      <c r="X1" s="4" t="s">
        <v>168</v>
      </c>
      <c r="Y1" s="4" t="s">
        <v>169</v>
      </c>
    </row>
    <row r="2" spans="1:25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f>D2+E2-B2</f>
        <v>9</v>
      </c>
      <c r="G2">
        <v>0</v>
      </c>
      <c r="I2">
        <f>(B2+C2)/(F2+G2)</f>
        <v>0.5</v>
      </c>
      <c r="J2">
        <f>I2/(I2+1)*(D2+G3+0)</f>
        <v>6</v>
      </c>
      <c r="K2">
        <v>1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11.040000000000001</v>
      </c>
      <c r="T2">
        <f>((K2+1)*$D$2+$L$2*$D$13+$S$14)/($K$2+$L$2+1)</f>
        <v>2.7600000000000002</v>
      </c>
      <c r="V2" s="30"/>
      <c r="W2" s="4">
        <v>1</v>
      </c>
      <c r="X2" s="1">
        <v>13.4982019279072</v>
      </c>
      <c r="Y2" s="1">
        <v>2.6853584055969199E-21</v>
      </c>
    </row>
    <row r="3" spans="1:25" x14ac:dyDescent="0.25">
      <c r="A3">
        <v>2</v>
      </c>
      <c r="B3">
        <v>0</v>
      </c>
      <c r="C3">
        <v>0</v>
      </c>
      <c r="D3">
        <v>0</v>
      </c>
      <c r="F3">
        <f>F2+D3-B3</f>
        <v>9</v>
      </c>
      <c r="G3">
        <f>$C$2+$B$2+$E$2-C3</f>
        <v>18</v>
      </c>
      <c r="I3">
        <f>(B3+C3)/(F3+G3)</f>
        <v>0</v>
      </c>
      <c r="J3">
        <f>I3/(I3+1)*(D3+G4+F2)</f>
        <v>0</v>
      </c>
      <c r="M3">
        <v>2</v>
      </c>
      <c r="N3" s="14">
        <f>(D3+O4+N2)/(I3+1)-O3</f>
        <v>13.5</v>
      </c>
      <c r="O3" s="14">
        <f t="shared" ref="O3:O11" si="0">O4/(I3+1)</f>
        <v>9.3000000000000007</v>
      </c>
      <c r="P3">
        <v>1</v>
      </c>
      <c r="Q3">
        <f>(P3+$L$2)*D3+($L$2+1)*B3-C3</f>
        <v>0</v>
      </c>
      <c r="S3">
        <f>($K$2+1-P3)*D3+($L$2+1)*B3+C3</f>
        <v>0</v>
      </c>
      <c r="V3" s="30"/>
      <c r="W3" s="4">
        <v>2</v>
      </c>
      <c r="X3" s="1">
        <v>20.800576995992198</v>
      </c>
      <c r="Y3" s="1">
        <v>17.997549685555601</v>
      </c>
    </row>
    <row r="4" spans="1:25" x14ac:dyDescent="0.25">
      <c r="A4">
        <v>3</v>
      </c>
      <c r="B4">
        <v>0</v>
      </c>
      <c r="C4">
        <v>0</v>
      </c>
      <c r="D4">
        <v>0</v>
      </c>
      <c r="F4">
        <f t="shared" ref="F4:F12" si="1">F3+D4-B4</f>
        <v>9</v>
      </c>
      <c r="G4">
        <f t="shared" ref="G4:G13" si="2">$C$2+$B$2+$E$2-C4</f>
        <v>18</v>
      </c>
      <c r="I4">
        <f>(B4+C4)/(F4+G4)</f>
        <v>0</v>
      </c>
      <c r="J4">
        <f>I4/(I4+1)*(D4+G5+F3)</f>
        <v>0</v>
      </c>
      <c r="M4">
        <v>3</v>
      </c>
      <c r="N4" s="14">
        <f t="shared" ref="N4:N12" si="3">(D4+O5+N3)/(I4+1)-O4</f>
        <v>13.5</v>
      </c>
      <c r="O4" s="14">
        <f t="shared" si="0"/>
        <v>9.3000000000000007</v>
      </c>
      <c r="P4">
        <v>1</v>
      </c>
      <c r="Q4">
        <f t="shared" ref="Q4:Q12" si="4">(P4+$L$2)*D4+($L$2+1)*B4-C4</f>
        <v>0</v>
      </c>
      <c r="S4">
        <f t="shared" ref="S4:S12" si="5">($K$2+1-P4)*D4+($L$2+1)*B4+C4</f>
        <v>0</v>
      </c>
      <c r="V4" s="30"/>
      <c r="W4" s="4">
        <v>3</v>
      </c>
      <c r="X4" s="1">
        <v>21.198150474979101</v>
      </c>
      <c r="Y4" s="1">
        <v>25.2999247536406</v>
      </c>
    </row>
    <row r="5" spans="1:25" x14ac:dyDescent="0.25">
      <c r="A5">
        <v>4</v>
      </c>
      <c r="B5">
        <v>0</v>
      </c>
      <c r="C5">
        <v>0</v>
      </c>
      <c r="D5">
        <v>0</v>
      </c>
      <c r="F5">
        <f t="shared" si="1"/>
        <v>9</v>
      </c>
      <c r="G5">
        <f t="shared" si="2"/>
        <v>18</v>
      </c>
      <c r="I5">
        <f>(B5+C5)/(F5+G5)</f>
        <v>0</v>
      </c>
      <c r="J5">
        <f>I5/(I5+1)*(D5+G6+F4)</f>
        <v>0</v>
      </c>
      <c r="M5">
        <v>4</v>
      </c>
      <c r="N5" s="14">
        <f t="shared" si="3"/>
        <v>13.5</v>
      </c>
      <c r="O5" s="14">
        <f t="shared" si="0"/>
        <v>9.3000000000000007</v>
      </c>
      <c r="P5">
        <v>1</v>
      </c>
      <c r="Q5">
        <f t="shared" si="4"/>
        <v>0</v>
      </c>
      <c r="S5">
        <f t="shared" si="5"/>
        <v>0</v>
      </c>
      <c r="V5" s="30"/>
      <c r="W5" s="4">
        <v>4</v>
      </c>
      <c r="X5" s="1">
        <v>20.774814507136</v>
      </c>
      <c r="Y5" s="1">
        <v>25.6974982326274</v>
      </c>
    </row>
    <row r="6" spans="1:25" x14ac:dyDescent="0.25">
      <c r="A6">
        <v>5</v>
      </c>
      <c r="B6">
        <v>0</v>
      </c>
      <c r="C6">
        <v>0</v>
      </c>
      <c r="D6">
        <v>13.8</v>
      </c>
      <c r="F6">
        <f>F5+D6-B6</f>
        <v>22.8</v>
      </c>
      <c r="G6">
        <f t="shared" si="2"/>
        <v>18</v>
      </c>
      <c r="I6">
        <f>(B6+C6)/(F6+G6)</f>
        <v>0</v>
      </c>
      <c r="J6">
        <f>I6/(I6+1)*(D6+G7+F5)</f>
        <v>0</v>
      </c>
      <c r="M6">
        <v>5</v>
      </c>
      <c r="N6" s="14">
        <f t="shared" si="3"/>
        <v>27.3</v>
      </c>
      <c r="O6" s="14">
        <f t="shared" si="0"/>
        <v>9.3000000000000007</v>
      </c>
      <c r="P6">
        <v>1</v>
      </c>
      <c r="Q6">
        <f t="shared" si="4"/>
        <v>55.2</v>
      </c>
      <c r="S6">
        <f t="shared" si="5"/>
        <v>13.8</v>
      </c>
      <c r="V6" s="30"/>
      <c r="W6" s="4">
        <v>5</v>
      </c>
      <c r="X6" s="1">
        <v>19.257355643670401</v>
      </c>
      <c r="Y6" s="1">
        <v>25.274162264784302</v>
      </c>
    </row>
    <row r="7" spans="1:25" x14ac:dyDescent="0.25">
      <c r="A7">
        <v>6</v>
      </c>
      <c r="B7">
        <v>0</v>
      </c>
      <c r="C7">
        <v>0</v>
      </c>
      <c r="D7">
        <v>0</v>
      </c>
      <c r="F7">
        <f t="shared" si="1"/>
        <v>22.8</v>
      </c>
      <c r="G7">
        <f t="shared" si="2"/>
        <v>18</v>
      </c>
      <c r="I7">
        <f>(B7+C7)/(F7+G7)</f>
        <v>0</v>
      </c>
      <c r="J7">
        <f>I7/(I7+1)*(D7+G8+F6)</f>
        <v>0</v>
      </c>
      <c r="M7">
        <v>6</v>
      </c>
      <c r="N7" s="14">
        <f t="shared" si="3"/>
        <v>27.3</v>
      </c>
      <c r="O7" s="14">
        <f t="shared" si="0"/>
        <v>9.3000000000000007</v>
      </c>
      <c r="P7">
        <v>1</v>
      </c>
      <c r="Q7">
        <f t="shared" si="4"/>
        <v>0</v>
      </c>
      <c r="S7">
        <f t="shared" si="5"/>
        <v>0</v>
      </c>
      <c r="V7" s="30"/>
      <c r="W7" s="4">
        <v>6</v>
      </c>
      <c r="X7" s="1">
        <v>25.873471181250501</v>
      </c>
      <c r="Y7" s="1">
        <v>23.756703401318699</v>
      </c>
    </row>
    <row r="8" spans="1:25" x14ac:dyDescent="0.25">
      <c r="A8">
        <v>7</v>
      </c>
      <c r="B8">
        <v>0</v>
      </c>
      <c r="C8">
        <v>0</v>
      </c>
      <c r="D8">
        <v>0</v>
      </c>
      <c r="F8">
        <f t="shared" si="1"/>
        <v>22.8</v>
      </c>
      <c r="G8">
        <f t="shared" si="2"/>
        <v>18</v>
      </c>
      <c r="I8">
        <f>(B8+C8)/(F8+G8)</f>
        <v>0</v>
      </c>
      <c r="J8">
        <f>I8/(I8+1)*(D8+G9+F7)</f>
        <v>0</v>
      </c>
      <c r="M8">
        <v>7</v>
      </c>
      <c r="N8" s="14">
        <f t="shared" si="3"/>
        <v>27.3</v>
      </c>
      <c r="O8" s="14">
        <f t="shared" si="0"/>
        <v>9.3000000000000007</v>
      </c>
      <c r="P8">
        <v>1</v>
      </c>
      <c r="Q8">
        <f t="shared" si="4"/>
        <v>0</v>
      </c>
      <c r="S8">
        <f t="shared" si="5"/>
        <v>0</v>
      </c>
      <c r="V8" s="30"/>
      <c r="W8" s="4">
        <v>7</v>
      </c>
      <c r="X8" s="1">
        <v>26.057153260008501</v>
      </c>
      <c r="Y8" s="1">
        <v>16.5726132104901</v>
      </c>
    </row>
    <row r="9" spans="1:25" x14ac:dyDescent="0.25">
      <c r="A9">
        <v>8</v>
      </c>
      <c r="B9">
        <v>0</v>
      </c>
      <c r="C9">
        <v>0</v>
      </c>
      <c r="D9">
        <v>0</v>
      </c>
      <c r="F9">
        <f t="shared" si="1"/>
        <v>22.8</v>
      </c>
      <c r="G9">
        <f t="shared" si="2"/>
        <v>18</v>
      </c>
      <c r="I9">
        <f>(B9+C9)/(F9+G9)</f>
        <v>0</v>
      </c>
      <c r="J9">
        <f>I9/(I9+1)*(D9+G10+F8)</f>
        <v>0</v>
      </c>
      <c r="M9">
        <v>8</v>
      </c>
      <c r="N9" s="14">
        <f t="shared" si="3"/>
        <v>27.3</v>
      </c>
      <c r="O9" s="14">
        <f t="shared" si="0"/>
        <v>9.3000000000000007</v>
      </c>
      <c r="P9">
        <v>1</v>
      </c>
      <c r="Q9">
        <f t="shared" si="4"/>
        <v>0</v>
      </c>
      <c r="S9">
        <f t="shared" si="5"/>
        <v>0</v>
      </c>
      <c r="V9" s="30"/>
      <c r="W9" s="4">
        <v>8</v>
      </c>
      <c r="X9" s="1">
        <v>26.092422771373901</v>
      </c>
      <c r="Y9" s="1">
        <v>16.756295289248101</v>
      </c>
    </row>
    <row r="10" spans="1:25" x14ac:dyDescent="0.25">
      <c r="A10">
        <v>9</v>
      </c>
      <c r="B10">
        <v>0</v>
      </c>
      <c r="C10">
        <v>0</v>
      </c>
      <c r="D10">
        <v>0</v>
      </c>
      <c r="F10">
        <f t="shared" si="1"/>
        <v>22.8</v>
      </c>
      <c r="G10">
        <f t="shared" si="2"/>
        <v>18</v>
      </c>
      <c r="I10">
        <f>(B10+C10)/(F10+G10)</f>
        <v>0</v>
      </c>
      <c r="J10">
        <f>I10/(I10+1)*(D10+G11+F9)</f>
        <v>0</v>
      </c>
      <c r="M10">
        <v>9</v>
      </c>
      <c r="N10" s="14">
        <f t="shared" si="3"/>
        <v>27.3</v>
      </c>
      <c r="O10" s="14">
        <f t="shared" si="0"/>
        <v>9.3000000000000007</v>
      </c>
      <c r="P10">
        <v>1</v>
      </c>
      <c r="Q10">
        <f t="shared" si="4"/>
        <v>0</v>
      </c>
      <c r="S10">
        <f t="shared" si="5"/>
        <v>0</v>
      </c>
      <c r="V10" s="30"/>
      <c r="W10" s="4">
        <v>9</v>
      </c>
      <c r="X10" s="1">
        <v>26.214133520568399</v>
      </c>
      <c r="Y10" s="1">
        <v>16.7915648006135</v>
      </c>
    </row>
    <row r="11" spans="1:25" x14ac:dyDescent="0.25">
      <c r="A11">
        <v>10</v>
      </c>
      <c r="B11">
        <v>0</v>
      </c>
      <c r="C11">
        <v>0</v>
      </c>
      <c r="D11">
        <v>0</v>
      </c>
      <c r="F11">
        <f t="shared" si="1"/>
        <v>22.8</v>
      </c>
      <c r="G11">
        <f t="shared" si="2"/>
        <v>18</v>
      </c>
      <c r="I11">
        <f>(B11+C11)/(F11+G11)</f>
        <v>0</v>
      </c>
      <c r="J11">
        <f>I11/(I11+1)*(D11+G12+F10)</f>
        <v>0</v>
      </c>
      <c r="M11">
        <v>10</v>
      </c>
      <c r="N11" s="14">
        <f t="shared" si="3"/>
        <v>27.3</v>
      </c>
      <c r="O11" s="14">
        <f t="shared" si="0"/>
        <v>9.3000000000000007</v>
      </c>
      <c r="P11">
        <v>1</v>
      </c>
      <c r="Q11">
        <f t="shared" si="4"/>
        <v>0</v>
      </c>
      <c r="S11">
        <f t="shared" si="5"/>
        <v>0</v>
      </c>
      <c r="V11" s="30"/>
      <c r="W11" s="4">
        <v>10</v>
      </c>
      <c r="X11" s="1">
        <v>26.203097608745601</v>
      </c>
      <c r="Y11" s="1">
        <v>16.913275549807999</v>
      </c>
    </row>
    <row r="12" spans="1:25" x14ac:dyDescent="0.25">
      <c r="A12">
        <v>11</v>
      </c>
      <c r="B12">
        <v>0</v>
      </c>
      <c r="C12">
        <v>0</v>
      </c>
      <c r="D12">
        <v>0</v>
      </c>
      <c r="F12">
        <f t="shared" si="1"/>
        <v>22.8</v>
      </c>
      <c r="G12">
        <f t="shared" si="2"/>
        <v>18</v>
      </c>
      <c r="I12">
        <f>(B12+C12)/(F12+G12)</f>
        <v>0</v>
      </c>
      <c r="J12">
        <f>I12/(I12+1)*(D12+G13+F11)</f>
        <v>0</v>
      </c>
      <c r="M12">
        <v>11</v>
      </c>
      <c r="N12" s="14">
        <f t="shared" si="3"/>
        <v>27.3</v>
      </c>
      <c r="O12" s="14">
        <f>O13/(I12+1)</f>
        <v>9.3000000000000007</v>
      </c>
      <c r="P12">
        <v>1</v>
      </c>
      <c r="Q12">
        <f t="shared" si="4"/>
        <v>0</v>
      </c>
      <c r="S12">
        <f t="shared" si="5"/>
        <v>0</v>
      </c>
      <c r="V12" s="30"/>
      <c r="W12" s="4">
        <v>11</v>
      </c>
      <c r="X12" s="1">
        <v>25.517547548452399</v>
      </c>
      <c r="Y12" s="1">
        <v>16.9022396379852</v>
      </c>
    </row>
    <row r="13" spans="1:25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2"/>
        <v>18</v>
      </c>
      <c r="I13">
        <f>(B13+C13)/(F13+G13)</f>
        <v>0.34065934065934067</v>
      </c>
      <c r="J13">
        <f>I13/(I13+1)*(D13+G14+F12)</f>
        <v>5.7934426229508196</v>
      </c>
      <c r="M13">
        <v>12</v>
      </c>
      <c r="N13" s="14">
        <f>B13</f>
        <v>9.3000000000000007</v>
      </c>
      <c r="O13" s="14">
        <f>K2*N13</f>
        <v>9.3000000000000007</v>
      </c>
      <c r="P13">
        <v>1</v>
      </c>
      <c r="V13" s="30"/>
      <c r="W13" s="4">
        <v>12</v>
      </c>
      <c r="X13" s="1">
        <v>9.3008579707604007</v>
      </c>
      <c r="Y13" s="1">
        <v>16.216689577692001</v>
      </c>
    </row>
    <row r="14" spans="1:25" x14ac:dyDescent="0.25">
      <c r="Q14">
        <f>SUM(Q3:Q12)</f>
        <v>55.2</v>
      </c>
      <c r="S14">
        <f>SUM(S3:S12)</f>
        <v>13.8</v>
      </c>
    </row>
    <row r="15" spans="1:25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9.3000000000000007</v>
      </c>
      <c r="H18" s="1">
        <f>N2+B2+C2+O2</f>
        <v>18</v>
      </c>
      <c r="I18" s="4">
        <f>G18-H18</f>
        <v>-8.6999999999999993</v>
      </c>
      <c r="K18" s="4">
        <v>1</v>
      </c>
      <c r="L18" s="1">
        <f>D2+Y3</f>
        <v>17.997549685555601</v>
      </c>
      <c r="M18" s="1">
        <f>X2+B2+C2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27</v>
      </c>
      <c r="D19" s="4">
        <f t="shared" ref="D19:D29" si="6">B19-C19</f>
        <v>4.5</v>
      </c>
      <c r="F19" s="4">
        <v>2</v>
      </c>
      <c r="G19" s="1">
        <f>D3+N2+O4</f>
        <v>22.8</v>
      </c>
      <c r="H19" s="1">
        <f>B3+C3+O3+N3</f>
        <v>22.8</v>
      </c>
      <c r="I19" s="4">
        <f t="shared" ref="I19:I29" si="7">G19-H19</f>
        <v>0</v>
      </c>
      <c r="K19" s="4">
        <v>2</v>
      </c>
      <c r="L19" s="1">
        <f>D2+X2+Y4</f>
        <v>38.798126681547799</v>
      </c>
      <c r="M19" s="1">
        <f>B3+C3+Y3+X3</f>
        <v>38.798126681547799</v>
      </c>
      <c r="N19" s="1">
        <f t="shared" ref="N19:N29" si="8">L19-M19</f>
        <v>0</v>
      </c>
    </row>
    <row r="20" spans="1:14" x14ac:dyDescent="0.25">
      <c r="A20" s="4">
        <v>3</v>
      </c>
      <c r="B20" s="4">
        <f>D4+F3+G5</f>
        <v>27</v>
      </c>
      <c r="C20" s="4">
        <f>B4+C4+F4+G4</f>
        <v>27</v>
      </c>
      <c r="D20" s="4">
        <f t="shared" si="6"/>
        <v>0</v>
      </c>
      <c r="F20" s="4">
        <v>3</v>
      </c>
      <c r="G20" s="1">
        <f>D4+N3+O5</f>
        <v>22.8</v>
      </c>
      <c r="H20" s="4">
        <f>B4+C4+N4+O4</f>
        <v>22.8</v>
      </c>
      <c r="I20" s="4">
        <f t="shared" si="7"/>
        <v>0</v>
      </c>
      <c r="K20" s="4">
        <v>3</v>
      </c>
      <c r="L20" s="1">
        <f t="shared" ref="L20:L28" si="9">D3+X3+Y5</f>
        <v>46.498075228619598</v>
      </c>
      <c r="M20" s="1">
        <f>B4+C4+X4+Y4</f>
        <v>46.498075228619697</v>
      </c>
      <c r="N20" s="1">
        <f t="shared" si="8"/>
        <v>-9.9475983006414026E-14</v>
      </c>
    </row>
    <row r="21" spans="1:14" x14ac:dyDescent="0.25">
      <c r="A21" s="4">
        <v>4</v>
      </c>
      <c r="B21" s="4">
        <f>D5+F4+G6</f>
        <v>27</v>
      </c>
      <c r="C21" s="4">
        <f t="shared" ref="C21:C28" si="10">B5+C5+F5+G5</f>
        <v>27</v>
      </c>
      <c r="D21" s="4">
        <f t="shared" si="6"/>
        <v>0</v>
      </c>
      <c r="F21" s="4">
        <v>4</v>
      </c>
      <c r="G21" s="4">
        <f>D5+N4+O6</f>
        <v>22.8</v>
      </c>
      <c r="H21" s="4">
        <f>B5+C5+N5+O5</f>
        <v>22.8</v>
      </c>
      <c r="I21" s="4">
        <f t="shared" si="7"/>
        <v>0</v>
      </c>
      <c r="K21" s="4">
        <v>4</v>
      </c>
      <c r="L21" s="1">
        <f t="shared" si="9"/>
        <v>46.472312739763403</v>
      </c>
      <c r="M21" s="1">
        <f>B5+C5+X5+Y5</f>
        <v>46.472312739763396</v>
      </c>
      <c r="N21" s="1">
        <f t="shared" si="8"/>
        <v>0</v>
      </c>
    </row>
    <row r="22" spans="1:14" x14ac:dyDescent="0.25">
      <c r="A22" s="4">
        <v>5</v>
      </c>
      <c r="B22" s="4">
        <f>D6+F5+G7</f>
        <v>40.799999999999997</v>
      </c>
      <c r="C22" s="4">
        <f t="shared" si="10"/>
        <v>40.799999999999997</v>
      </c>
      <c r="D22" s="4">
        <f t="shared" si="6"/>
        <v>0</v>
      </c>
      <c r="F22" s="4">
        <v>5</v>
      </c>
      <c r="G22" s="4">
        <f>D6+N5+O7</f>
        <v>36.6</v>
      </c>
      <c r="H22" s="4">
        <f>B6+C6+N6+O6</f>
        <v>36.6</v>
      </c>
      <c r="I22" s="4">
        <f t="shared" si="7"/>
        <v>0</v>
      </c>
      <c r="K22" s="4">
        <v>5</v>
      </c>
      <c r="L22" s="1">
        <f t="shared" si="9"/>
        <v>44.531517908454703</v>
      </c>
      <c r="M22" s="1">
        <f>B6+C6+X6+Y6</f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1:B28" si="11">D7+F6+G8</f>
        <v>40.799999999999997</v>
      </c>
      <c r="C23" s="4">
        <f t="shared" si="10"/>
        <v>40.799999999999997</v>
      </c>
      <c r="D23" s="4">
        <f t="shared" si="6"/>
        <v>0</v>
      </c>
      <c r="F23" s="4">
        <v>6</v>
      </c>
      <c r="G23" s="4">
        <f>D7+N6+O8</f>
        <v>36.6</v>
      </c>
      <c r="H23" s="4">
        <f>B7+C7+N7+O7</f>
        <v>36.6</v>
      </c>
      <c r="I23" s="4">
        <f t="shared" si="7"/>
        <v>0</v>
      </c>
      <c r="K23" s="4">
        <v>6</v>
      </c>
      <c r="L23" s="1">
        <f t="shared" si="9"/>
        <v>49.629968854160509</v>
      </c>
      <c r="M23" s="1">
        <f>B7+C7+X7+Y7</f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1"/>
        <v>40.799999999999997</v>
      </c>
      <c r="C24" s="4">
        <f t="shared" si="10"/>
        <v>40.799999999999997</v>
      </c>
      <c r="D24" s="4">
        <f t="shared" si="6"/>
        <v>0</v>
      </c>
      <c r="F24" s="4">
        <v>7</v>
      </c>
      <c r="G24" s="4">
        <f>D8+N7+O9</f>
        <v>36.6</v>
      </c>
      <c r="H24" s="4">
        <f>B8+C8+N8+O8</f>
        <v>36.6</v>
      </c>
      <c r="I24" s="4">
        <f t="shared" si="7"/>
        <v>0</v>
      </c>
      <c r="K24" s="4">
        <v>7</v>
      </c>
      <c r="L24" s="1">
        <f t="shared" si="9"/>
        <v>42.629766470498602</v>
      </c>
      <c r="M24" s="1">
        <f>B8+C8+X8+Y8</f>
        <v>42.629766470498602</v>
      </c>
      <c r="N24" s="1">
        <f t="shared" si="8"/>
        <v>0</v>
      </c>
    </row>
    <row r="25" spans="1:14" x14ac:dyDescent="0.25">
      <c r="A25" s="4">
        <v>8</v>
      </c>
      <c r="B25" s="4">
        <f t="shared" si="11"/>
        <v>40.799999999999997</v>
      </c>
      <c r="C25" s="4">
        <f t="shared" si="10"/>
        <v>40.799999999999997</v>
      </c>
      <c r="D25" s="4">
        <f t="shared" si="6"/>
        <v>0</v>
      </c>
      <c r="F25" s="4">
        <v>8</v>
      </c>
      <c r="G25" s="4">
        <f>D9+N8+O10</f>
        <v>36.6</v>
      </c>
      <c r="H25" s="4">
        <f>B9+C9+N9+O9</f>
        <v>36.6</v>
      </c>
      <c r="I25" s="4">
        <f t="shared" si="7"/>
        <v>0</v>
      </c>
      <c r="K25" s="4">
        <v>8</v>
      </c>
      <c r="L25" s="1">
        <f t="shared" si="9"/>
        <v>42.848718060622005</v>
      </c>
      <c r="M25" s="1">
        <f>B9+C9+X9+Y9</f>
        <v>42.848718060622005</v>
      </c>
      <c r="N25" s="1">
        <f t="shared" si="8"/>
        <v>0</v>
      </c>
    </row>
    <row r="26" spans="1:14" x14ac:dyDescent="0.25">
      <c r="A26" s="4">
        <v>9</v>
      </c>
      <c r="B26" s="4">
        <f t="shared" si="11"/>
        <v>40.799999999999997</v>
      </c>
      <c r="C26" s="4">
        <f t="shared" si="10"/>
        <v>40.799999999999997</v>
      </c>
      <c r="D26" s="4">
        <f t="shared" si="6"/>
        <v>0</v>
      </c>
      <c r="F26" s="4">
        <v>9</v>
      </c>
      <c r="G26" s="4">
        <f>D10+N9+O11</f>
        <v>36.6</v>
      </c>
      <c r="H26" s="4">
        <f>B10+C10+N10+O10</f>
        <v>36.6</v>
      </c>
      <c r="I26" s="4">
        <f t="shared" si="7"/>
        <v>0</v>
      </c>
      <c r="K26" s="4">
        <v>9</v>
      </c>
      <c r="L26" s="1">
        <f t="shared" si="9"/>
        <v>43.005698321181896</v>
      </c>
      <c r="M26" s="1">
        <f>B10+C10+X10+Y10</f>
        <v>43.005698321181896</v>
      </c>
      <c r="N26" s="1">
        <f t="shared" si="8"/>
        <v>0</v>
      </c>
    </row>
    <row r="27" spans="1:14" x14ac:dyDescent="0.25">
      <c r="A27" s="4">
        <v>10</v>
      </c>
      <c r="B27" s="4">
        <f t="shared" si="11"/>
        <v>40.799999999999997</v>
      </c>
      <c r="C27" s="4">
        <f t="shared" si="10"/>
        <v>40.799999999999997</v>
      </c>
      <c r="D27" s="4">
        <f t="shared" si="6"/>
        <v>0</v>
      </c>
      <c r="F27" s="4">
        <v>10</v>
      </c>
      <c r="G27" s="4">
        <f>D11+N10+O12</f>
        <v>36.6</v>
      </c>
      <c r="H27" s="4">
        <f>B11+C11+N11+O11</f>
        <v>36.6</v>
      </c>
      <c r="I27" s="4">
        <f t="shared" si="7"/>
        <v>0</v>
      </c>
      <c r="K27" s="4">
        <v>10</v>
      </c>
      <c r="L27" s="1">
        <f t="shared" si="9"/>
        <v>43.1163731585536</v>
      </c>
      <c r="M27" s="1">
        <f>B11+C11+X11+Y11</f>
        <v>43.1163731585536</v>
      </c>
      <c r="N27" s="1">
        <f t="shared" si="8"/>
        <v>0</v>
      </c>
    </row>
    <row r="28" spans="1:14" x14ac:dyDescent="0.25">
      <c r="A28" s="4">
        <v>11</v>
      </c>
      <c r="B28" s="4">
        <f t="shared" si="11"/>
        <v>40.799999999999997</v>
      </c>
      <c r="C28" s="4">
        <f t="shared" si="10"/>
        <v>40.799999999999997</v>
      </c>
      <c r="D28" s="4">
        <f t="shared" si="6"/>
        <v>0</v>
      </c>
      <c r="F28" s="4">
        <v>11</v>
      </c>
      <c r="G28" s="4">
        <f>D12+N11+O13</f>
        <v>36.6</v>
      </c>
      <c r="H28" s="4">
        <f>B12+C12+N12+O12</f>
        <v>36.6</v>
      </c>
      <c r="I28" s="4">
        <f t="shared" si="7"/>
        <v>0</v>
      </c>
      <c r="K28" s="4">
        <v>11</v>
      </c>
      <c r="L28" s="1">
        <f t="shared" si="9"/>
        <v>42.419787186437603</v>
      </c>
      <c r="M28" s="1">
        <f>B12+C12+X12+Y12</f>
        <v>42.419787186437603</v>
      </c>
      <c r="N28" s="1">
        <f t="shared" si="8"/>
        <v>0</v>
      </c>
    </row>
    <row r="29" spans="1:14" x14ac:dyDescent="0.25">
      <c r="A29" s="4">
        <v>12</v>
      </c>
      <c r="B29" s="4">
        <f>D13+F12</f>
        <v>22.8</v>
      </c>
      <c r="C29" s="4">
        <f>B13+C13+G13</f>
        <v>27.3</v>
      </c>
      <c r="D29" s="4">
        <f t="shared" si="6"/>
        <v>-4.5</v>
      </c>
      <c r="F29" s="4">
        <v>12</v>
      </c>
      <c r="G29" s="1">
        <f>D13+N12</f>
        <v>27.3</v>
      </c>
      <c r="H29" s="1">
        <f>B13+C13+O13</f>
        <v>18.600000000000001</v>
      </c>
      <c r="I29" s="4">
        <f t="shared" si="7"/>
        <v>8.6999999999999993</v>
      </c>
      <c r="K29" s="4">
        <v>12</v>
      </c>
      <c r="L29" s="1">
        <f>D13+X12</f>
        <v>25.517547548452399</v>
      </c>
      <c r="M29" s="1">
        <f>B13+C13+Y13</f>
        <v>25.516689577692002</v>
      </c>
      <c r="N29" s="1">
        <f t="shared" si="8"/>
        <v>8.5797076039639819E-4</v>
      </c>
    </row>
    <row r="30" spans="1:14" x14ac:dyDescent="0.25">
      <c r="J30" s="15"/>
    </row>
  </sheetData>
  <mergeCells count="1">
    <mergeCell ref="V1:V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273.14999999999998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569.76363408211148</v>
      </c>
      <c r="C12" s="14">
        <f t="shared" ref="C12:I12" si="0">C3+C4*$B$10+C5*$B$10^2+C6*$B$10^3+C7*$B$10^4+C8*$B$10^5</f>
        <v>355.19808512534354</v>
      </c>
      <c r="D12" s="14">
        <f t="shared" si="0"/>
        <v>309.73905900320631</v>
      </c>
      <c r="E12" s="14">
        <f t="shared" si="0"/>
        <v>267.15102149006486</v>
      </c>
      <c r="F12" s="14">
        <f t="shared" si="0"/>
        <v>292.91147800734956</v>
      </c>
      <c r="G12" s="14">
        <f t="shared" si="0"/>
        <v>266.65611632488469</v>
      </c>
      <c r="H12" s="14">
        <f t="shared" si="0"/>
        <v>284.68474120540094</v>
      </c>
      <c r="I12" s="14">
        <f t="shared" si="0"/>
        <v>281.94270545653768</v>
      </c>
      <c r="J12" s="14">
        <f>J3+J4*$B$10+J5*$B$10^2+J6*$B$10^3+J7*$B$10^4+J8*$B$10^5</f>
        <v>278.36030454864766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1">CONCATENATE(C3,$B$14)</f>
        <v>-1.7675,</v>
      </c>
      <c r="D15" t="str">
        <f t="shared" si="1"/>
        <v>39.4889,</v>
      </c>
      <c r="E15" t="str">
        <f t="shared" si="1"/>
        <v>30.903,</v>
      </c>
      <c r="F15" t="str">
        <f t="shared" si="1"/>
        <v>67.721,</v>
      </c>
      <c r="G15" t="str">
        <f t="shared" si="1"/>
        <v>64.25,</v>
      </c>
      <c r="H15" t="str">
        <f t="shared" si="1"/>
        <v>63.198,</v>
      </c>
      <c r="I15" t="str">
        <f t="shared" si="1"/>
        <v>74.513,</v>
      </c>
      <c r="J15" t="str">
        <f>CONCATENATE(J3,$J$14)</f>
        <v>71.41);</v>
      </c>
    </row>
    <row r="16" spans="1:10" x14ac:dyDescent="0.25">
      <c r="B16" t="str">
        <f t="shared" ref="B16:B20" si="2">CONCATENATE($A$14,B4,$B$14)</f>
        <v>(2.36459,</v>
      </c>
      <c r="C16" t="str">
        <f t="shared" ref="C16:I16" si="3">CONCATENATE(C4,$B$14)</f>
        <v>1.1429,</v>
      </c>
      <c r="D16" t="str">
        <f t="shared" si="3"/>
        <v>0.395,</v>
      </c>
      <c r="E16" t="str">
        <f t="shared" si="3"/>
        <v>0.1533,</v>
      </c>
      <c r="F16" t="str">
        <f t="shared" si="3"/>
        <v>0.00854058,</v>
      </c>
      <c r="G16" t="str">
        <f t="shared" si="3"/>
        <v>-0.131798,</v>
      </c>
      <c r="H16" t="str">
        <f t="shared" si="3"/>
        <v>-0.0117017,</v>
      </c>
      <c r="I16" t="str">
        <f t="shared" si="3"/>
        <v>-0.096697,</v>
      </c>
      <c r="J16" t="str">
        <f t="shared" ref="J16:J20" si="4">CONCATENATE(J4,$J$14)</f>
        <v>-0.0968949);</v>
      </c>
    </row>
    <row r="17" spans="2:10" x14ac:dyDescent="0.25">
      <c r="B17" t="str">
        <f t="shared" si="2"/>
        <v>(-0.00213247,</v>
      </c>
      <c r="C17" t="str">
        <f t="shared" ref="C17:I17" si="5">CONCATENATE(C5,$B$14)</f>
        <v>-0.0003236,</v>
      </c>
      <c r="D17" t="str">
        <f t="shared" si="5"/>
        <v>0.00211409,</v>
      </c>
      <c r="E17" t="str">
        <f t="shared" si="5"/>
        <v>0.00263479,</v>
      </c>
      <c r="F17" t="str">
        <f t="shared" si="5"/>
        <v>0.00327699,</v>
      </c>
      <c r="G17" t="str">
        <f t="shared" si="5"/>
        <v>0.003541,</v>
      </c>
      <c r="H17" t="str">
        <f t="shared" si="5"/>
        <v>0.0033164,</v>
      </c>
      <c r="I17" t="str">
        <f t="shared" si="5"/>
        <v>0.00347649,</v>
      </c>
      <c r="J17" t="str">
        <f t="shared" si="4"/>
        <v>0.003473);</v>
      </c>
    </row>
    <row r="18" spans="2:10" x14ac:dyDescent="0.25">
      <c r="B18" t="str">
        <f t="shared" si="2"/>
        <v>(0.0000056618,</v>
      </c>
      <c r="C18" t="str">
        <f t="shared" ref="C18:I18" si="6">CONCATENATE(C6,$B$14)</f>
        <v>0.0000042431,</v>
      </c>
      <c r="D18" t="str">
        <f t="shared" si="6"/>
        <v>0.000000396486,</v>
      </c>
      <c r="E18" t="str">
        <f t="shared" si="6"/>
        <v>0.0000000727226,</v>
      </c>
      <c r="F18" t="str">
        <f t="shared" si="6"/>
        <v>-0.00000110968,</v>
      </c>
      <c r="G18" t="str">
        <f t="shared" si="6"/>
        <v>-0.0000013332,</v>
      </c>
      <c r="H18" t="str">
        <f t="shared" si="6"/>
        <v>-0.0000011705,</v>
      </c>
      <c r="I18" t="str">
        <f t="shared" si="6"/>
        <v>-0.0000013212,</v>
      </c>
      <c r="J18" t="str">
        <f t="shared" si="4"/>
        <v>-0.0000013302);</v>
      </c>
    </row>
    <row r="19" spans="2:10" x14ac:dyDescent="0.25">
      <c r="B19" t="str">
        <f t="shared" si="2"/>
        <v>(-0.00000000372476,</v>
      </c>
      <c r="C19" t="str">
        <f t="shared" ref="C19:I19" si="7">CONCATENATE(C7,$B$14)</f>
        <v>-0.00000000339316,</v>
      </c>
      <c r="D19" t="str">
        <f t="shared" si="7"/>
        <v>-0.000000000667176,</v>
      </c>
      <c r="E19" t="str">
        <f t="shared" si="7"/>
        <v>-0.000000000727896,</v>
      </c>
      <c r="F19" t="str">
        <f t="shared" si="7"/>
        <v>0.000000000176646,</v>
      </c>
      <c r="G19" t="str">
        <f t="shared" si="7"/>
        <v>0.000000000251446,</v>
      </c>
      <c r="H19" t="str">
        <f t="shared" si="7"/>
        <v>0.000000000199636,</v>
      </c>
      <c r="I19" t="str">
        <f t="shared" si="7"/>
        <v>0.000000000252365,</v>
      </c>
      <c r="J19" t="str">
        <f t="shared" si="4"/>
        <v>0.000000000255766);</v>
      </c>
    </row>
    <row r="20" spans="2:10" x14ac:dyDescent="0.25">
      <c r="B20" t="str">
        <f t="shared" si="2"/>
        <v>(0.000000000000860896,</v>
      </c>
      <c r="C20" t="str">
        <f t="shared" ref="C20:I20" si="8">CONCATENATE(C8,$B$14)</f>
        <v>0.000000000000882096,</v>
      </c>
      <c r="D20" t="str">
        <f t="shared" si="8"/>
        <v>0.000000000000167936,</v>
      </c>
      <c r="E20" t="str">
        <f t="shared" si="8"/>
        <v>0.000000000000236736,</v>
      </c>
      <c r="F20" t="str">
        <f t="shared" si="8"/>
        <v>-6.39926E-15,</v>
      </c>
      <c r="G20" t="str">
        <f t="shared" si="8"/>
        <v>-1.29576E-14,</v>
      </c>
      <c r="H20" t="str">
        <f t="shared" si="8"/>
        <v>-8.66485E-15,</v>
      </c>
      <c r="I20" t="str">
        <f t="shared" si="8"/>
        <v>-1.34666E-14,</v>
      </c>
      <c r="J20" t="str">
        <f t="shared" si="4"/>
        <v>-1.37726E-14);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1" sqref="B11:J14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F21" sqref="F21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B5" sqref="B5:J5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2020-01-10T08:44:44Z</dcterms:modified>
</cp:coreProperties>
</file>