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787A6E8-F3A3-49D4-A336-22B671F4DEAB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55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9" i="1"/>
  <c r="AA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29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V29" i="1"/>
  <c r="P29" i="1"/>
  <c r="Q29" i="1"/>
  <c r="R29" i="1"/>
  <c r="S29" i="1"/>
  <c r="T29" i="1"/>
  <c r="U29" i="1"/>
  <c r="O29" i="1"/>
  <c r="J52" i="1" l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M28" i="1"/>
  <c r="K31" i="1" l="1"/>
  <c r="K47" i="1"/>
  <c r="K48" i="1"/>
  <c r="M48" i="1" s="1"/>
  <c r="K49" i="1"/>
  <c r="M49" i="1" s="1"/>
  <c r="N49" i="1" s="1"/>
  <c r="K50" i="1"/>
  <c r="K51" i="1"/>
  <c r="K52" i="1"/>
  <c r="M52" i="1" s="1"/>
  <c r="N52" i="1" s="1"/>
  <c r="K43" i="1"/>
  <c r="M43" i="1" s="1"/>
  <c r="N43" i="1" s="1"/>
  <c r="K35" i="1"/>
  <c r="M35" i="1" s="1"/>
  <c r="N35" i="1" s="1"/>
  <c r="K45" i="1"/>
  <c r="M45" i="1" s="1"/>
  <c r="N45" i="1" s="1"/>
  <c r="K29" i="1"/>
  <c r="M29" i="1" s="1"/>
  <c r="N29" i="1" s="1"/>
  <c r="K30" i="1"/>
  <c r="M30" i="1" s="1"/>
  <c r="N30" i="1" s="1"/>
  <c r="K34" i="1"/>
  <c r="M34" i="1" s="1"/>
  <c r="K32" i="1"/>
  <c r="K33" i="1"/>
  <c r="K36" i="1"/>
  <c r="M36" i="1" s="1"/>
  <c r="N36" i="1" s="1"/>
  <c r="K37" i="1"/>
  <c r="M37" i="1" s="1"/>
  <c r="N37" i="1" s="1"/>
  <c r="K38" i="1"/>
  <c r="M38" i="1" s="1"/>
  <c r="N38" i="1" s="1"/>
  <c r="K39" i="1"/>
  <c r="M39" i="1" s="1"/>
  <c r="N39" i="1" s="1"/>
  <c r="K40" i="1"/>
  <c r="M40" i="1" s="1"/>
  <c r="N40" i="1" s="1"/>
  <c r="K41" i="1"/>
  <c r="K42" i="1"/>
  <c r="M42" i="1" s="1"/>
  <c r="N42" i="1" s="1"/>
  <c r="K44" i="1"/>
  <c r="M44" i="1" s="1"/>
  <c r="K46" i="1"/>
  <c r="M46" i="1" s="1"/>
  <c r="N46" i="1" s="1"/>
  <c r="M47" i="1"/>
  <c r="N47" i="1" s="1"/>
  <c r="M31" i="1"/>
  <c r="N31" i="1" s="1"/>
  <c r="M50" i="1"/>
  <c r="N50" i="1" s="1"/>
  <c r="M32" i="1"/>
  <c r="N32" i="1" s="1"/>
  <c r="M51" i="1"/>
  <c r="N51" i="1" s="1"/>
  <c r="M33" i="1"/>
  <c r="N33" i="1" s="1"/>
  <c r="N48" i="1" l="1"/>
  <c r="M41" i="1"/>
  <c r="N41" i="1" s="1"/>
  <c r="N34" i="1"/>
  <c r="N44" i="1"/>
</calcChain>
</file>

<file path=xl/sharedStrings.xml><?xml version="1.0" encoding="utf-8"?>
<sst xmlns="http://schemas.openxmlformats.org/spreadsheetml/2006/main" count="501" uniqueCount="53">
  <si>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</si>
  <si>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</si>
  <si>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</si>
  <si>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</si>
  <si>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</si>
  <si>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</si>
  <si>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</si>
  <si>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</si>
  <si>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</si>
  <si>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</si>
  <si>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</si>
  <si>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</si>
  <si>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</si>
  <si>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</si>
  <si>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</si>
  <si>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Васильчук Ирина Александровна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</si>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</sst>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topLeftCell="A40" workbookViewId="0">
      <selection activeCell="E57" sqref="E57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36</v>
      </c>
      <c r="M1" s="4" t="s">
        <v>37</v>
      </c>
      <c r="N1" s="4" t="s">
        <v>44</v>
      </c>
      <c r="O1" s="4" t="s">
        <v>38</v>
      </c>
      <c r="P1" s="4" t="s">
        <v>39</v>
      </c>
      <c r="Q1" s="4" t="s">
        <v>40</v>
      </c>
      <c r="R1" s="4" t="s">
        <v>41</v>
      </c>
      <c r="S1" s="4" t="s">
        <v>45</v>
      </c>
      <c r="T1" s="4" t="s">
        <v>46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/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13</v>
      </c>
      <c r="L4" s="4"/>
      <c r="M4" s="4"/>
      <c r="N4" s="4"/>
      <c r="O4" s="4"/>
      <c r="P4" s="4"/>
      <c r="Q4" s="4"/>
      <c r="R4" s="4"/>
      <c r="S4" s="4"/>
      <c r="T4" s="4"/>
    </row>
    <row r="5" spans="1:20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 t="s">
        <v>9</v>
      </c>
      <c r="N5" s="4" t="s">
        <v>9</v>
      </c>
      <c r="O5" s="4" t="s">
        <v>9</v>
      </c>
      <c r="P5" s="4"/>
      <c r="Q5" s="4" t="s">
        <v>9</v>
      </c>
      <c r="R5" s="4" t="s">
        <v>9</v>
      </c>
      <c r="S5" s="4" t="s">
        <v>9</v>
      </c>
      <c r="T5" s="4">
        <v>10</v>
      </c>
    </row>
    <row r="6" spans="1:20" x14ac:dyDescent="0.3">
      <c r="A6">
        <v>5</v>
      </c>
      <c r="B6" t="s">
        <v>35</v>
      </c>
      <c r="L6" s="4"/>
      <c r="M6" s="4"/>
      <c r="N6" s="4"/>
      <c r="O6" s="4"/>
      <c r="P6" s="4"/>
      <c r="Q6" s="4"/>
      <c r="R6" s="4"/>
      <c r="S6" s="4"/>
      <c r="T6" s="4"/>
    </row>
    <row r="7" spans="1:20" x14ac:dyDescent="0.3">
      <c r="A7">
        <v>6</v>
      </c>
      <c r="B7" t="s">
        <v>16</v>
      </c>
      <c r="D7" t="s">
        <v>9</v>
      </c>
      <c r="F7" t="s">
        <v>9</v>
      </c>
      <c r="G7" t="s">
        <v>9</v>
      </c>
      <c r="H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/>
      <c r="P7" s="4"/>
      <c r="Q7" s="4" t="s">
        <v>9</v>
      </c>
      <c r="R7" s="4"/>
      <c r="S7" s="4" t="s">
        <v>9</v>
      </c>
      <c r="T7" s="4"/>
    </row>
    <row r="8" spans="1:20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>
        <v>8</v>
      </c>
      <c r="L8" s="4" t="s">
        <v>9</v>
      </c>
      <c r="M8" s="4" t="s">
        <v>9</v>
      </c>
      <c r="N8" s="4" t="s">
        <v>9</v>
      </c>
      <c r="O8" s="4" t="s">
        <v>9</v>
      </c>
      <c r="P8" s="4"/>
      <c r="Q8" s="4" t="s">
        <v>9</v>
      </c>
      <c r="R8" s="4" t="s">
        <v>9</v>
      </c>
      <c r="S8" s="4" t="s">
        <v>9</v>
      </c>
      <c r="T8" s="4">
        <v>10</v>
      </c>
    </row>
    <row r="9" spans="1:20" x14ac:dyDescent="0.3">
      <c r="A9">
        <v>8</v>
      </c>
      <c r="B9" t="s">
        <v>18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>
        <v>10</v>
      </c>
      <c r="L9" s="4" t="s">
        <v>9</v>
      </c>
      <c r="M9" s="4"/>
      <c r="N9" s="4" t="s">
        <v>9</v>
      </c>
      <c r="O9" s="4" t="s">
        <v>9</v>
      </c>
      <c r="P9" s="4"/>
      <c r="Q9" s="4" t="s">
        <v>9</v>
      </c>
      <c r="R9" s="4" t="s">
        <v>9</v>
      </c>
      <c r="S9" s="4" t="s">
        <v>9</v>
      </c>
      <c r="T9" s="4">
        <v>10</v>
      </c>
    </row>
    <row r="10" spans="1:20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G10" t="s">
        <v>9</v>
      </c>
      <c r="H10" t="s">
        <v>9</v>
      </c>
      <c r="I10" t="s">
        <v>9</v>
      </c>
      <c r="J10" t="s">
        <v>9</v>
      </c>
      <c r="K10">
        <v>10</v>
      </c>
      <c r="L10" s="4" t="s">
        <v>9</v>
      </c>
      <c r="M10" s="4" t="s">
        <v>9</v>
      </c>
      <c r="N10" s="4" t="s">
        <v>9</v>
      </c>
      <c r="O10" s="4"/>
      <c r="P10" s="4"/>
      <c r="Q10" s="4" t="s">
        <v>9</v>
      </c>
      <c r="R10" s="4" t="s">
        <v>9</v>
      </c>
      <c r="S10" s="4"/>
      <c r="T10" s="4">
        <v>8</v>
      </c>
    </row>
    <row r="11" spans="1:20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H11" t="s">
        <v>9</v>
      </c>
      <c r="I11" t="s">
        <v>9</v>
      </c>
      <c r="K11">
        <v>5</v>
      </c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t="s">
        <v>9</v>
      </c>
      <c r="H12" t="s">
        <v>9</v>
      </c>
      <c r="I12" t="s">
        <v>9</v>
      </c>
      <c r="K12">
        <v>10</v>
      </c>
      <c r="L12" s="4"/>
      <c r="M12" s="4" t="s">
        <v>9</v>
      </c>
      <c r="N12" s="4"/>
      <c r="O12" s="4" t="s">
        <v>9</v>
      </c>
      <c r="P12" s="4"/>
      <c r="Q12" s="4"/>
      <c r="R12" s="4" t="s">
        <v>9</v>
      </c>
      <c r="S12" s="4" t="s">
        <v>9</v>
      </c>
      <c r="T12" s="4"/>
    </row>
    <row r="13" spans="1:20" x14ac:dyDescent="0.3">
      <c r="A13">
        <v>12</v>
      </c>
      <c r="B13" t="s">
        <v>22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>
        <v>8</v>
      </c>
      <c r="L13" s="4" t="s">
        <v>9</v>
      </c>
      <c r="M13" s="4" t="s">
        <v>9</v>
      </c>
      <c r="N13" s="4" t="s">
        <v>9</v>
      </c>
      <c r="O13" s="4" t="s">
        <v>9</v>
      </c>
      <c r="P13" s="4"/>
      <c r="Q13" s="4" t="s">
        <v>9</v>
      </c>
      <c r="R13" s="4" t="s">
        <v>9</v>
      </c>
      <c r="S13" s="4"/>
      <c r="T13" s="4">
        <v>10</v>
      </c>
    </row>
    <row r="14" spans="1:20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L14" s="4"/>
      <c r="M14" s="4" t="s">
        <v>9</v>
      </c>
      <c r="N14" s="4" t="s">
        <v>9</v>
      </c>
      <c r="O14" s="4" t="s">
        <v>9</v>
      </c>
      <c r="P14" s="4" t="s">
        <v>9</v>
      </c>
      <c r="Q14" s="4" t="s">
        <v>9</v>
      </c>
      <c r="R14" s="4" t="s">
        <v>9</v>
      </c>
      <c r="S14" s="4"/>
      <c r="T14" s="4"/>
    </row>
    <row r="15" spans="1:20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J15" t="s">
        <v>9</v>
      </c>
      <c r="L15" s="4"/>
      <c r="M15" s="4" t="s">
        <v>9</v>
      </c>
      <c r="N15" s="4"/>
      <c r="O15" s="4"/>
      <c r="P15" s="4"/>
      <c r="Q15" s="4"/>
      <c r="R15" s="4"/>
      <c r="S15" s="4" t="s">
        <v>9</v>
      </c>
      <c r="T15" s="4"/>
    </row>
    <row r="16" spans="1:20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J16" t="s">
        <v>9</v>
      </c>
      <c r="K16">
        <v>8</v>
      </c>
      <c r="L16" s="4"/>
      <c r="M16" s="4"/>
      <c r="N16" s="4" t="s">
        <v>9</v>
      </c>
      <c r="O16" s="4"/>
      <c r="P16" s="4"/>
      <c r="Q16" s="4"/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J17" t="s">
        <v>9</v>
      </c>
      <c r="L17" s="4"/>
      <c r="M17" s="4" t="s">
        <v>9</v>
      </c>
      <c r="N17" s="4" t="s">
        <v>9</v>
      </c>
      <c r="O17" s="4"/>
      <c r="P17" s="4" t="s">
        <v>9</v>
      </c>
      <c r="Q17" s="4" t="s">
        <v>9</v>
      </c>
      <c r="R17" s="4"/>
      <c r="S17" s="4"/>
      <c r="T17" s="4"/>
    </row>
    <row r="18" spans="1:27" x14ac:dyDescent="0.3">
      <c r="A18">
        <v>17</v>
      </c>
      <c r="B18" t="s">
        <v>27</v>
      </c>
      <c r="K18">
        <v>8</v>
      </c>
      <c r="L18" s="4"/>
      <c r="M18" s="4"/>
      <c r="N18" s="4"/>
      <c r="O18" s="4"/>
      <c r="P18" s="4"/>
      <c r="Q18" s="4"/>
      <c r="R18" s="4"/>
      <c r="S18" s="4"/>
      <c r="T18" s="4"/>
    </row>
    <row r="19" spans="1:27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>
        <v>10</v>
      </c>
      <c r="L19" s="4" t="s">
        <v>9</v>
      </c>
      <c r="M19" s="4"/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10</v>
      </c>
      <c r="L20" s="4" t="s">
        <v>9</v>
      </c>
      <c r="M20" s="4"/>
      <c r="N20" s="4" t="s">
        <v>9</v>
      </c>
      <c r="O20" s="4" t="s">
        <v>9</v>
      </c>
      <c r="P20" s="4"/>
      <c r="Q20" s="4" t="s">
        <v>9</v>
      </c>
      <c r="R20" s="4" t="s">
        <v>9</v>
      </c>
      <c r="S20" s="4" t="s">
        <v>9</v>
      </c>
      <c r="T20" s="4">
        <v>10</v>
      </c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 t="s">
        <v>9</v>
      </c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K22">
        <v>10</v>
      </c>
      <c r="L22" s="4"/>
      <c r="M22" s="4" t="s">
        <v>9</v>
      </c>
      <c r="N22" s="4" t="s">
        <v>9</v>
      </c>
      <c r="O22" s="4" t="s">
        <v>9</v>
      </c>
      <c r="P22" s="4"/>
      <c r="Q22" s="4" t="s">
        <v>9</v>
      </c>
      <c r="R22" s="4" t="s">
        <v>9</v>
      </c>
      <c r="S22" s="4" t="s">
        <v>9</v>
      </c>
      <c r="T22" s="4">
        <v>10</v>
      </c>
    </row>
    <row r="23" spans="1:27" x14ac:dyDescent="0.3">
      <c r="A23">
        <v>22</v>
      </c>
      <c r="B23" t="s">
        <v>32</v>
      </c>
      <c r="D23" t="s">
        <v>9</v>
      </c>
      <c r="E23" t="s">
        <v>9</v>
      </c>
      <c r="F23" t="s">
        <v>9</v>
      </c>
      <c r="G23" t="s">
        <v>9</v>
      </c>
      <c r="I23" t="s">
        <v>9</v>
      </c>
      <c r="L23" s="4"/>
      <c r="M23" s="4" t="s">
        <v>9</v>
      </c>
      <c r="N23" s="4"/>
      <c r="O23" s="4"/>
      <c r="P23" s="4"/>
      <c r="Q23" s="4"/>
      <c r="R23" s="4"/>
      <c r="S23" s="4"/>
      <c r="T23" s="4"/>
    </row>
    <row r="24" spans="1:27" x14ac:dyDescent="0.3">
      <c r="A24">
        <v>23</v>
      </c>
      <c r="B24" t="s">
        <v>33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>
        <v>10</v>
      </c>
      <c r="L24" s="4" t="s">
        <v>9</v>
      </c>
      <c r="M24" s="4"/>
      <c r="N24" s="4" t="s">
        <v>9</v>
      </c>
      <c r="O24" s="4" t="s">
        <v>9</v>
      </c>
      <c r="P24" s="4"/>
      <c r="Q24" s="4" t="s">
        <v>9</v>
      </c>
      <c r="R24" s="4" t="s">
        <v>9</v>
      </c>
      <c r="S24" s="4" t="s">
        <v>9</v>
      </c>
      <c r="T24" s="4">
        <v>10</v>
      </c>
    </row>
    <row r="25" spans="1:27" x14ac:dyDescent="0.3">
      <c r="A25">
        <v>24</v>
      </c>
      <c r="B25" t="s">
        <v>34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L25" s="4"/>
      <c r="M25" s="4"/>
      <c r="N25" s="4"/>
      <c r="O25" s="4"/>
      <c r="P25" s="4"/>
      <c r="Q25" s="4"/>
      <c r="R25" s="4"/>
      <c r="S25" s="4"/>
      <c r="T25" s="4"/>
    </row>
    <row r="27" spans="1:27" x14ac:dyDescent="0.3">
      <c r="Z27" t="s">
        <v>47</v>
      </c>
      <c r="AA27" t="s">
        <v>48</v>
      </c>
    </row>
    <row r="28" spans="1:27" x14ac:dyDescent="0.3">
      <c r="C28">
        <v>4.375</v>
      </c>
      <c r="L28" t="s">
        <v>10</v>
      </c>
      <c r="M28">
        <f>8*C28</f>
        <v>35</v>
      </c>
      <c r="W28">
        <f>M28</f>
        <v>35</v>
      </c>
      <c r="X28" t="s">
        <v>10</v>
      </c>
      <c r="Z28">
        <v>10</v>
      </c>
      <c r="AA28">
        <f>Z28+W28+M28+K3+K3</f>
        <v>100</v>
      </c>
    </row>
    <row r="29" spans="1:27" x14ac:dyDescent="0.3">
      <c r="B29" t="s">
        <v>11</v>
      </c>
      <c r="C29">
        <f t="shared" ref="C29:J30" si="0">IF(C2="+",$C$28,0)</f>
        <v>4.375</v>
      </c>
      <c r="D29">
        <f t="shared" si="0"/>
        <v>4.375</v>
      </c>
      <c r="E29">
        <f t="shared" si="0"/>
        <v>4.375</v>
      </c>
      <c r="F29">
        <f t="shared" si="0"/>
        <v>4.375</v>
      </c>
      <c r="G29">
        <f t="shared" si="0"/>
        <v>4.375</v>
      </c>
      <c r="H29">
        <f t="shared" si="0"/>
        <v>0</v>
      </c>
      <c r="I29">
        <f t="shared" si="0"/>
        <v>4.375</v>
      </c>
      <c r="J29">
        <f t="shared" si="0"/>
        <v>0</v>
      </c>
      <c r="K29">
        <f>SUM(C29:J29)</f>
        <v>26.25</v>
      </c>
      <c r="L29">
        <v>0.7</v>
      </c>
      <c r="M29">
        <f>L29*$M$28*K29/$M$28</f>
        <v>18.375</v>
      </c>
      <c r="N29">
        <f>ROUND(K29+M29,0)</f>
        <v>45</v>
      </c>
      <c r="O29">
        <f>IF(L2="+",$C$28,0)</f>
        <v>0</v>
      </c>
      <c r="P29">
        <f t="shared" ref="P29:V29" si="1">IF(M2="+",$C$28,0)</f>
        <v>4.375</v>
      </c>
      <c r="Q29">
        <f t="shared" si="1"/>
        <v>4.375</v>
      </c>
      <c r="R29">
        <f t="shared" si="1"/>
        <v>4.375</v>
      </c>
      <c r="S29">
        <f t="shared" si="1"/>
        <v>4.375</v>
      </c>
      <c r="T29">
        <f t="shared" si="1"/>
        <v>0</v>
      </c>
      <c r="U29">
        <f t="shared" si="1"/>
        <v>0</v>
      </c>
      <c r="V29">
        <f>IF(S2="+",$C$28,0)</f>
        <v>0</v>
      </c>
      <c r="W29">
        <f>SUM(O29:V29)</f>
        <v>17.5</v>
      </c>
      <c r="X29">
        <v>0.7</v>
      </c>
      <c r="Y29">
        <f>W29*X29</f>
        <v>12.25</v>
      </c>
      <c r="AA29">
        <f>Y29+M29+K2+T2+Z29</f>
        <v>35.625</v>
      </c>
    </row>
    <row r="30" spans="1:27" x14ac:dyDescent="0.3">
      <c r="B30" t="s">
        <v>12</v>
      </c>
      <c r="C30">
        <f t="shared" si="0"/>
        <v>4.375</v>
      </c>
      <c r="D30">
        <f t="shared" si="0"/>
        <v>4.375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0</v>
      </c>
      <c r="I30">
        <f t="shared" si="0"/>
        <v>4.375</v>
      </c>
      <c r="J30">
        <f t="shared" si="0"/>
        <v>4.375</v>
      </c>
      <c r="K30">
        <f t="shared" ref="K30:K52" si="2">SUM(C30:J30)</f>
        <v>17.5</v>
      </c>
      <c r="L30">
        <v>0.7</v>
      </c>
      <c r="M30">
        <f>L30*$M$28*K30/$M$28</f>
        <v>12.25</v>
      </c>
      <c r="N30">
        <f t="shared" ref="N30:N52" si="3">ROUND(K30+M30,0)</f>
        <v>30</v>
      </c>
      <c r="O30">
        <f t="shared" ref="O30:O52" si="4">IF(L3="+",$C$28,0)</f>
        <v>0</v>
      </c>
      <c r="P30">
        <f t="shared" ref="P30:P52" si="5">IF(M3="+",$C$28,0)</f>
        <v>4.375</v>
      </c>
      <c r="Q30">
        <f t="shared" ref="Q30:Q52" si="6">IF(N3="+",$C$28,0)</f>
        <v>0</v>
      </c>
      <c r="R30">
        <f t="shared" ref="R30:R52" si="7">IF(O3="+",$C$28,0)</f>
        <v>4.375</v>
      </c>
      <c r="S30">
        <f t="shared" ref="S30:S52" si="8">IF(P3="+",$C$28,0)</f>
        <v>0</v>
      </c>
      <c r="T30">
        <f t="shared" ref="T30:T52" si="9">IF(Q3="+",$C$28,0)</f>
        <v>0</v>
      </c>
      <c r="U30">
        <f t="shared" ref="U30:V45" si="10">IF(R3="+",$C$28,0)</f>
        <v>4.375</v>
      </c>
      <c r="V30">
        <f t="shared" si="10"/>
        <v>4.375</v>
      </c>
      <c r="W30">
        <f t="shared" ref="W30:W52" si="11">SUM(O30:V30)</f>
        <v>17.5</v>
      </c>
      <c r="X30">
        <v>0.7</v>
      </c>
      <c r="Y30">
        <f t="shared" ref="Y30:Y52" si="12">W30*X30</f>
        <v>12.25</v>
      </c>
      <c r="AA30">
        <f t="shared" ref="AA30:AA52" si="13">Y30+M30+K3+T3+Z30</f>
        <v>44.5</v>
      </c>
    </row>
    <row r="31" spans="1:27" x14ac:dyDescent="0.3">
      <c r="B31" t="s">
        <v>13</v>
      </c>
      <c r="C31">
        <f t="shared" ref="C31:J45" si="14">IF(C4="+",$C$28,0)</f>
        <v>0</v>
      </c>
      <c r="D31">
        <f t="shared" si="14"/>
        <v>0</v>
      </c>
      <c r="E31">
        <f t="shared" si="14"/>
        <v>0</v>
      </c>
      <c r="F31">
        <f t="shared" si="14"/>
        <v>0</v>
      </c>
      <c r="G31">
        <f t="shared" si="14"/>
        <v>0</v>
      </c>
      <c r="H31">
        <f t="shared" si="14"/>
        <v>0</v>
      </c>
      <c r="I31">
        <f t="shared" si="14"/>
        <v>0</v>
      </c>
      <c r="J31">
        <f t="shared" si="14"/>
        <v>0</v>
      </c>
      <c r="K31">
        <f t="shared" si="2"/>
        <v>0</v>
      </c>
      <c r="M31">
        <f t="shared" ref="M31:M52" si="15">L31*$M$28*K31/$M$28</f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  <c r="V31">
        <f t="shared" ref="V31:V52" si="16">IF(S4="+",$C$28,0)</f>
        <v>0</v>
      </c>
      <c r="W31">
        <f t="shared" si="11"/>
        <v>0</v>
      </c>
      <c r="Y31">
        <f t="shared" si="12"/>
        <v>0</v>
      </c>
      <c r="AA31">
        <f t="shared" si="13"/>
        <v>0</v>
      </c>
    </row>
    <row r="32" spans="1:27" x14ac:dyDescent="0.3">
      <c r="B32" t="s">
        <v>14</v>
      </c>
      <c r="C32">
        <f t="shared" si="14"/>
        <v>4.375</v>
      </c>
      <c r="D32">
        <f t="shared" si="14"/>
        <v>4.375</v>
      </c>
      <c r="E32">
        <f t="shared" si="14"/>
        <v>4.375</v>
      </c>
      <c r="F32">
        <f t="shared" si="14"/>
        <v>4.375</v>
      </c>
      <c r="G32">
        <f t="shared" si="14"/>
        <v>4.375</v>
      </c>
      <c r="H32">
        <f t="shared" si="14"/>
        <v>4.375</v>
      </c>
      <c r="I32">
        <f t="shared" si="14"/>
        <v>0</v>
      </c>
      <c r="J32">
        <f t="shared" si="14"/>
        <v>4.375</v>
      </c>
      <c r="K32">
        <f t="shared" si="2"/>
        <v>30.625</v>
      </c>
      <c r="L32">
        <v>1</v>
      </c>
      <c r="M32">
        <f t="shared" si="15"/>
        <v>30.625</v>
      </c>
      <c r="N32">
        <f t="shared" si="3"/>
        <v>61</v>
      </c>
      <c r="O32">
        <f t="shared" si="4"/>
        <v>4.375</v>
      </c>
      <c r="P32">
        <f t="shared" si="5"/>
        <v>4.375</v>
      </c>
      <c r="Q32">
        <f t="shared" si="6"/>
        <v>4.375</v>
      </c>
      <c r="R32">
        <f t="shared" si="7"/>
        <v>4.375</v>
      </c>
      <c r="S32">
        <f t="shared" si="8"/>
        <v>0</v>
      </c>
      <c r="T32">
        <f t="shared" si="9"/>
        <v>4.375</v>
      </c>
      <c r="U32">
        <f t="shared" si="10"/>
        <v>4.375</v>
      </c>
      <c r="V32">
        <f t="shared" si="16"/>
        <v>4.375</v>
      </c>
      <c r="W32">
        <f t="shared" si="11"/>
        <v>30.625</v>
      </c>
      <c r="X32">
        <v>1</v>
      </c>
      <c r="Y32">
        <f t="shared" si="12"/>
        <v>30.625</v>
      </c>
      <c r="AA32">
        <f t="shared" si="13"/>
        <v>81.25</v>
      </c>
    </row>
    <row r="33" spans="2:27" x14ac:dyDescent="0.3">
      <c r="B33" t="s">
        <v>15</v>
      </c>
      <c r="C33">
        <f t="shared" si="14"/>
        <v>0</v>
      </c>
      <c r="D33">
        <f t="shared" si="14"/>
        <v>0</v>
      </c>
      <c r="E33">
        <f t="shared" si="14"/>
        <v>0</v>
      </c>
      <c r="F33">
        <f t="shared" si="14"/>
        <v>0</v>
      </c>
      <c r="G33">
        <f t="shared" si="14"/>
        <v>0</v>
      </c>
      <c r="H33">
        <f t="shared" si="14"/>
        <v>0</v>
      </c>
      <c r="I33">
        <f t="shared" si="14"/>
        <v>0</v>
      </c>
      <c r="J33">
        <f t="shared" si="14"/>
        <v>0</v>
      </c>
      <c r="K33">
        <f t="shared" si="2"/>
        <v>0</v>
      </c>
      <c r="M33">
        <f t="shared" si="15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  <c r="V33">
        <f t="shared" si="16"/>
        <v>0</v>
      </c>
      <c r="W33">
        <f t="shared" si="11"/>
        <v>0</v>
      </c>
      <c r="Y33">
        <f t="shared" si="12"/>
        <v>0</v>
      </c>
      <c r="AA33">
        <f t="shared" si="13"/>
        <v>0</v>
      </c>
    </row>
    <row r="34" spans="2:27" x14ac:dyDescent="0.3">
      <c r="B34" t="s">
        <v>16</v>
      </c>
      <c r="C34">
        <f t="shared" si="14"/>
        <v>0</v>
      </c>
      <c r="D34">
        <f t="shared" si="14"/>
        <v>4.375</v>
      </c>
      <c r="E34">
        <f t="shared" si="14"/>
        <v>0</v>
      </c>
      <c r="F34">
        <f t="shared" si="14"/>
        <v>4.375</v>
      </c>
      <c r="G34">
        <f t="shared" si="14"/>
        <v>4.375</v>
      </c>
      <c r="H34">
        <f t="shared" si="14"/>
        <v>4.375</v>
      </c>
      <c r="I34">
        <f t="shared" si="14"/>
        <v>0</v>
      </c>
      <c r="J34">
        <f t="shared" si="14"/>
        <v>4.375</v>
      </c>
      <c r="K34">
        <f t="shared" si="2"/>
        <v>21.875</v>
      </c>
      <c r="L34">
        <v>1</v>
      </c>
      <c r="M34">
        <f t="shared" si="15"/>
        <v>21.875</v>
      </c>
      <c r="N34">
        <f t="shared" si="3"/>
        <v>44</v>
      </c>
      <c r="O34">
        <f t="shared" si="4"/>
        <v>4.375</v>
      </c>
      <c r="P34">
        <f t="shared" si="5"/>
        <v>0</v>
      </c>
      <c r="Q34">
        <f t="shared" si="6"/>
        <v>4.375</v>
      </c>
      <c r="R34">
        <f t="shared" si="7"/>
        <v>0</v>
      </c>
      <c r="S34">
        <f t="shared" si="8"/>
        <v>0</v>
      </c>
      <c r="T34">
        <f t="shared" si="9"/>
        <v>4.375</v>
      </c>
      <c r="U34">
        <f t="shared" si="10"/>
        <v>0</v>
      </c>
      <c r="V34">
        <f t="shared" si="16"/>
        <v>4.375</v>
      </c>
      <c r="W34">
        <f t="shared" si="11"/>
        <v>17.5</v>
      </c>
      <c r="X34">
        <v>1</v>
      </c>
      <c r="Y34">
        <f t="shared" si="12"/>
        <v>17.5</v>
      </c>
      <c r="AA34">
        <f t="shared" si="13"/>
        <v>49.375</v>
      </c>
    </row>
    <row r="35" spans="2:27" x14ac:dyDescent="0.3">
      <c r="B35" t="s">
        <v>17</v>
      </c>
      <c r="C35">
        <f t="shared" si="14"/>
        <v>4.375</v>
      </c>
      <c r="D35">
        <f t="shared" si="14"/>
        <v>4.375</v>
      </c>
      <c r="E35">
        <f t="shared" si="14"/>
        <v>4.375</v>
      </c>
      <c r="F35">
        <f t="shared" si="14"/>
        <v>4.375</v>
      </c>
      <c r="G35">
        <f t="shared" si="14"/>
        <v>4.375</v>
      </c>
      <c r="H35">
        <f t="shared" si="14"/>
        <v>4.375</v>
      </c>
      <c r="I35">
        <f t="shared" si="14"/>
        <v>4.375</v>
      </c>
      <c r="J35">
        <f t="shared" si="14"/>
        <v>4.375</v>
      </c>
      <c r="K35">
        <f t="shared" si="2"/>
        <v>35</v>
      </c>
      <c r="L35">
        <v>1</v>
      </c>
      <c r="M35">
        <f t="shared" si="15"/>
        <v>35</v>
      </c>
      <c r="N35">
        <f t="shared" si="3"/>
        <v>70</v>
      </c>
      <c r="O35">
        <f t="shared" si="4"/>
        <v>4.375</v>
      </c>
      <c r="P35">
        <f t="shared" si="5"/>
        <v>4.375</v>
      </c>
      <c r="Q35">
        <f t="shared" si="6"/>
        <v>4.375</v>
      </c>
      <c r="R35">
        <f t="shared" si="7"/>
        <v>4.375</v>
      </c>
      <c r="S35">
        <f t="shared" si="8"/>
        <v>0</v>
      </c>
      <c r="T35">
        <f t="shared" si="9"/>
        <v>4.375</v>
      </c>
      <c r="U35">
        <f t="shared" si="10"/>
        <v>4.375</v>
      </c>
      <c r="V35">
        <f t="shared" si="16"/>
        <v>4.375</v>
      </c>
      <c r="W35">
        <f t="shared" si="11"/>
        <v>30.625</v>
      </c>
      <c r="X35">
        <v>1</v>
      </c>
      <c r="Y35">
        <f t="shared" si="12"/>
        <v>30.625</v>
      </c>
      <c r="AA35">
        <f t="shared" si="13"/>
        <v>83.625</v>
      </c>
    </row>
    <row r="36" spans="2:27" x14ac:dyDescent="0.3">
      <c r="B36" t="s">
        <v>18</v>
      </c>
      <c r="C36">
        <f t="shared" si="14"/>
        <v>4.375</v>
      </c>
      <c r="D36">
        <f t="shared" si="14"/>
        <v>4.375</v>
      </c>
      <c r="E36">
        <f t="shared" si="14"/>
        <v>4.375</v>
      </c>
      <c r="F36">
        <f t="shared" si="14"/>
        <v>4.375</v>
      </c>
      <c r="G36">
        <f t="shared" si="14"/>
        <v>4.375</v>
      </c>
      <c r="H36">
        <f t="shared" si="14"/>
        <v>4.375</v>
      </c>
      <c r="I36">
        <f t="shared" si="14"/>
        <v>4.375</v>
      </c>
      <c r="J36">
        <f t="shared" si="14"/>
        <v>4.375</v>
      </c>
      <c r="K36">
        <f t="shared" si="2"/>
        <v>35</v>
      </c>
      <c r="L36">
        <v>1</v>
      </c>
      <c r="M36">
        <f t="shared" si="15"/>
        <v>35</v>
      </c>
      <c r="N36">
        <f t="shared" si="3"/>
        <v>70</v>
      </c>
      <c r="O36">
        <f t="shared" si="4"/>
        <v>4.375</v>
      </c>
      <c r="P36">
        <f t="shared" si="5"/>
        <v>0</v>
      </c>
      <c r="Q36">
        <f t="shared" si="6"/>
        <v>4.375</v>
      </c>
      <c r="R36">
        <f t="shared" si="7"/>
        <v>4.375</v>
      </c>
      <c r="S36">
        <f t="shared" si="8"/>
        <v>0</v>
      </c>
      <c r="T36">
        <f t="shared" si="9"/>
        <v>4.375</v>
      </c>
      <c r="U36">
        <f t="shared" si="10"/>
        <v>4.375</v>
      </c>
      <c r="V36">
        <f t="shared" si="16"/>
        <v>4.375</v>
      </c>
      <c r="W36">
        <f t="shared" si="11"/>
        <v>26.25</v>
      </c>
      <c r="X36">
        <v>1</v>
      </c>
      <c r="Y36">
        <f t="shared" si="12"/>
        <v>26.25</v>
      </c>
      <c r="AA36">
        <f t="shared" si="13"/>
        <v>81.25</v>
      </c>
    </row>
    <row r="37" spans="2:27" x14ac:dyDescent="0.3">
      <c r="B37" t="s">
        <v>19</v>
      </c>
      <c r="C37">
        <f t="shared" si="14"/>
        <v>4.375</v>
      </c>
      <c r="D37">
        <f t="shared" si="14"/>
        <v>4.375</v>
      </c>
      <c r="E37">
        <f t="shared" si="14"/>
        <v>4.375</v>
      </c>
      <c r="F37">
        <f t="shared" si="14"/>
        <v>0</v>
      </c>
      <c r="G37">
        <f t="shared" si="14"/>
        <v>4.375</v>
      </c>
      <c r="H37">
        <f t="shared" si="14"/>
        <v>4.375</v>
      </c>
      <c r="I37">
        <f t="shared" si="14"/>
        <v>4.375</v>
      </c>
      <c r="J37">
        <f t="shared" si="14"/>
        <v>4.375</v>
      </c>
      <c r="K37">
        <f t="shared" si="2"/>
        <v>30.625</v>
      </c>
      <c r="L37">
        <v>1</v>
      </c>
      <c r="M37">
        <f t="shared" si="15"/>
        <v>30.625</v>
      </c>
      <c r="N37">
        <f t="shared" si="3"/>
        <v>61</v>
      </c>
      <c r="O37">
        <f t="shared" si="4"/>
        <v>4.375</v>
      </c>
      <c r="P37">
        <f t="shared" si="5"/>
        <v>4.375</v>
      </c>
      <c r="Q37">
        <f t="shared" si="6"/>
        <v>4.375</v>
      </c>
      <c r="R37">
        <f t="shared" si="7"/>
        <v>0</v>
      </c>
      <c r="S37">
        <f t="shared" si="8"/>
        <v>0</v>
      </c>
      <c r="T37">
        <f t="shared" si="9"/>
        <v>4.375</v>
      </c>
      <c r="U37">
        <f t="shared" si="10"/>
        <v>4.375</v>
      </c>
      <c r="V37">
        <f t="shared" si="16"/>
        <v>0</v>
      </c>
      <c r="W37">
        <f t="shared" si="11"/>
        <v>21.875</v>
      </c>
      <c r="X37">
        <v>1</v>
      </c>
      <c r="Y37">
        <f t="shared" si="12"/>
        <v>21.875</v>
      </c>
      <c r="AA37">
        <f t="shared" si="13"/>
        <v>70.5</v>
      </c>
    </row>
    <row r="38" spans="2:27" x14ac:dyDescent="0.3">
      <c r="B38" t="s">
        <v>20</v>
      </c>
      <c r="C38">
        <f t="shared" si="14"/>
        <v>4.375</v>
      </c>
      <c r="D38">
        <f t="shared" si="14"/>
        <v>4.375</v>
      </c>
      <c r="E38">
        <f t="shared" si="14"/>
        <v>4.375</v>
      </c>
      <c r="F38">
        <f t="shared" si="14"/>
        <v>4.375</v>
      </c>
      <c r="G38">
        <f t="shared" si="14"/>
        <v>0</v>
      </c>
      <c r="H38">
        <f t="shared" si="14"/>
        <v>4.375</v>
      </c>
      <c r="I38">
        <f t="shared" si="14"/>
        <v>4.375</v>
      </c>
      <c r="J38">
        <f t="shared" si="14"/>
        <v>0</v>
      </c>
      <c r="K38">
        <f t="shared" si="2"/>
        <v>26.25</v>
      </c>
      <c r="L38">
        <v>1</v>
      </c>
      <c r="M38">
        <f t="shared" si="15"/>
        <v>26.25</v>
      </c>
      <c r="N38">
        <f t="shared" si="3"/>
        <v>53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>
        <f t="shared" si="9"/>
        <v>0</v>
      </c>
      <c r="U38">
        <f t="shared" si="10"/>
        <v>0</v>
      </c>
      <c r="V38">
        <f t="shared" si="16"/>
        <v>0</v>
      </c>
      <c r="W38">
        <f t="shared" si="11"/>
        <v>0</v>
      </c>
      <c r="X38">
        <v>1</v>
      </c>
      <c r="Y38">
        <f t="shared" si="12"/>
        <v>0</v>
      </c>
      <c r="AA38">
        <f t="shared" si="13"/>
        <v>31.25</v>
      </c>
    </row>
    <row r="39" spans="2:27" x14ac:dyDescent="0.3">
      <c r="B39" t="s">
        <v>21</v>
      </c>
      <c r="C39">
        <f t="shared" si="14"/>
        <v>4.375</v>
      </c>
      <c r="D39">
        <f t="shared" si="14"/>
        <v>4.375</v>
      </c>
      <c r="E39">
        <f t="shared" si="14"/>
        <v>4.375</v>
      </c>
      <c r="F39">
        <f t="shared" si="14"/>
        <v>4.375</v>
      </c>
      <c r="G39">
        <f t="shared" si="14"/>
        <v>0</v>
      </c>
      <c r="H39">
        <f t="shared" si="14"/>
        <v>4.375</v>
      </c>
      <c r="I39">
        <f t="shared" si="14"/>
        <v>4.375</v>
      </c>
      <c r="J39">
        <f t="shared" si="14"/>
        <v>0</v>
      </c>
      <c r="K39">
        <f t="shared" si="2"/>
        <v>26.25</v>
      </c>
      <c r="L39">
        <v>1</v>
      </c>
      <c r="M39">
        <f t="shared" si="15"/>
        <v>26.25</v>
      </c>
      <c r="N39">
        <f t="shared" si="3"/>
        <v>53</v>
      </c>
      <c r="O39">
        <f t="shared" si="4"/>
        <v>0</v>
      </c>
      <c r="P39">
        <f t="shared" si="5"/>
        <v>4.375</v>
      </c>
      <c r="Q39">
        <f t="shared" si="6"/>
        <v>0</v>
      </c>
      <c r="R39">
        <f t="shared" si="7"/>
        <v>4.375</v>
      </c>
      <c r="S39">
        <f t="shared" si="8"/>
        <v>0</v>
      </c>
      <c r="T39">
        <f t="shared" si="9"/>
        <v>0</v>
      </c>
      <c r="U39">
        <f t="shared" si="10"/>
        <v>4.375</v>
      </c>
      <c r="V39">
        <f t="shared" si="16"/>
        <v>4.375</v>
      </c>
      <c r="W39">
        <f t="shared" si="11"/>
        <v>17.5</v>
      </c>
      <c r="X39">
        <v>1</v>
      </c>
      <c r="Y39">
        <f t="shared" si="12"/>
        <v>17.5</v>
      </c>
      <c r="AA39">
        <f t="shared" si="13"/>
        <v>53.75</v>
      </c>
    </row>
    <row r="40" spans="2:27" x14ac:dyDescent="0.3">
      <c r="B40" t="s">
        <v>22</v>
      </c>
      <c r="C40">
        <f t="shared" si="14"/>
        <v>4.375</v>
      </c>
      <c r="D40">
        <f t="shared" si="14"/>
        <v>4.375</v>
      </c>
      <c r="E40">
        <f t="shared" si="14"/>
        <v>4.375</v>
      </c>
      <c r="F40">
        <f t="shared" si="14"/>
        <v>4.375</v>
      </c>
      <c r="G40">
        <f t="shared" si="14"/>
        <v>4.375</v>
      </c>
      <c r="H40">
        <f t="shared" si="14"/>
        <v>4.375</v>
      </c>
      <c r="I40">
        <f t="shared" si="14"/>
        <v>4.375</v>
      </c>
      <c r="J40">
        <f t="shared" si="14"/>
        <v>4.375</v>
      </c>
      <c r="K40">
        <f t="shared" si="2"/>
        <v>35</v>
      </c>
      <c r="L40">
        <v>0.7</v>
      </c>
      <c r="M40">
        <f t="shared" si="15"/>
        <v>24.5</v>
      </c>
      <c r="N40">
        <f t="shared" si="3"/>
        <v>60</v>
      </c>
      <c r="O40">
        <f t="shared" si="4"/>
        <v>4.375</v>
      </c>
      <c r="P40">
        <f t="shared" si="5"/>
        <v>4.375</v>
      </c>
      <c r="Q40">
        <f t="shared" si="6"/>
        <v>4.375</v>
      </c>
      <c r="R40">
        <f t="shared" si="7"/>
        <v>4.375</v>
      </c>
      <c r="S40">
        <f t="shared" si="8"/>
        <v>0</v>
      </c>
      <c r="T40">
        <f t="shared" si="9"/>
        <v>4.375</v>
      </c>
      <c r="U40">
        <f t="shared" si="10"/>
        <v>4.375</v>
      </c>
      <c r="V40">
        <f t="shared" si="16"/>
        <v>0</v>
      </c>
      <c r="W40">
        <f t="shared" si="11"/>
        <v>26.25</v>
      </c>
      <c r="X40">
        <v>1</v>
      </c>
      <c r="Y40">
        <f t="shared" si="12"/>
        <v>26.25</v>
      </c>
      <c r="AA40">
        <f t="shared" si="13"/>
        <v>68.75</v>
      </c>
    </row>
    <row r="41" spans="2:27" x14ac:dyDescent="0.3">
      <c r="B41" t="s">
        <v>23</v>
      </c>
      <c r="C41">
        <f t="shared" si="14"/>
        <v>4.375</v>
      </c>
      <c r="D41">
        <f t="shared" si="14"/>
        <v>4.375</v>
      </c>
      <c r="E41">
        <f t="shared" si="14"/>
        <v>4.375</v>
      </c>
      <c r="F41">
        <f t="shared" si="14"/>
        <v>4.375</v>
      </c>
      <c r="G41">
        <f t="shared" si="14"/>
        <v>4.375</v>
      </c>
      <c r="H41">
        <f t="shared" si="14"/>
        <v>4.375</v>
      </c>
      <c r="I41">
        <f t="shared" si="14"/>
        <v>4.375</v>
      </c>
      <c r="J41">
        <f t="shared" si="14"/>
        <v>4.375</v>
      </c>
      <c r="K41">
        <f t="shared" si="2"/>
        <v>35</v>
      </c>
      <c r="L41">
        <v>1</v>
      </c>
      <c r="M41">
        <f t="shared" si="15"/>
        <v>35</v>
      </c>
      <c r="N41">
        <f t="shared" si="3"/>
        <v>70</v>
      </c>
      <c r="O41">
        <f t="shared" si="4"/>
        <v>0</v>
      </c>
      <c r="P41">
        <f t="shared" si="5"/>
        <v>4.375</v>
      </c>
      <c r="Q41">
        <f t="shared" si="6"/>
        <v>4.375</v>
      </c>
      <c r="R41">
        <f t="shared" si="7"/>
        <v>4.375</v>
      </c>
      <c r="S41">
        <f t="shared" si="8"/>
        <v>4.375</v>
      </c>
      <c r="T41">
        <f t="shared" si="9"/>
        <v>4.375</v>
      </c>
      <c r="U41">
        <f t="shared" si="10"/>
        <v>4.375</v>
      </c>
      <c r="V41">
        <f t="shared" si="16"/>
        <v>0</v>
      </c>
      <c r="W41">
        <f t="shared" si="11"/>
        <v>26.25</v>
      </c>
      <c r="X41">
        <v>1</v>
      </c>
      <c r="Y41">
        <f t="shared" si="12"/>
        <v>26.25</v>
      </c>
      <c r="AA41">
        <f t="shared" si="13"/>
        <v>61.25</v>
      </c>
    </row>
    <row r="42" spans="2:27" x14ac:dyDescent="0.3">
      <c r="B42" t="s">
        <v>24</v>
      </c>
      <c r="C42">
        <f t="shared" si="14"/>
        <v>4.375</v>
      </c>
      <c r="D42">
        <f t="shared" si="14"/>
        <v>4.375</v>
      </c>
      <c r="E42">
        <f t="shared" si="14"/>
        <v>4.375</v>
      </c>
      <c r="F42">
        <f t="shared" si="14"/>
        <v>4.375</v>
      </c>
      <c r="G42">
        <f t="shared" si="14"/>
        <v>4.375</v>
      </c>
      <c r="H42">
        <f t="shared" si="14"/>
        <v>0</v>
      </c>
      <c r="I42">
        <f t="shared" si="14"/>
        <v>0</v>
      </c>
      <c r="J42">
        <f t="shared" si="14"/>
        <v>4.375</v>
      </c>
      <c r="K42">
        <f t="shared" si="2"/>
        <v>26.25</v>
      </c>
      <c r="L42">
        <v>0.8</v>
      </c>
      <c r="M42">
        <f t="shared" si="15"/>
        <v>21</v>
      </c>
      <c r="N42">
        <f t="shared" si="3"/>
        <v>47</v>
      </c>
      <c r="O42">
        <f t="shared" si="4"/>
        <v>0</v>
      </c>
      <c r="P42">
        <f t="shared" si="5"/>
        <v>4.375</v>
      </c>
      <c r="Q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V42">
        <f t="shared" si="16"/>
        <v>4.375</v>
      </c>
      <c r="W42">
        <f t="shared" si="11"/>
        <v>8.75</v>
      </c>
      <c r="X42">
        <v>1</v>
      </c>
      <c r="Y42">
        <f t="shared" si="12"/>
        <v>8.75</v>
      </c>
      <c r="AA42">
        <f t="shared" si="13"/>
        <v>29.75</v>
      </c>
    </row>
    <row r="43" spans="2:27" x14ac:dyDescent="0.3">
      <c r="B43" t="s">
        <v>25</v>
      </c>
      <c r="C43">
        <f t="shared" si="14"/>
        <v>4.375</v>
      </c>
      <c r="D43">
        <f t="shared" si="14"/>
        <v>4.375</v>
      </c>
      <c r="E43">
        <f t="shared" si="14"/>
        <v>4.375</v>
      </c>
      <c r="F43">
        <f t="shared" si="14"/>
        <v>4.375</v>
      </c>
      <c r="G43">
        <f t="shared" si="14"/>
        <v>4.375</v>
      </c>
      <c r="H43">
        <f t="shared" si="14"/>
        <v>0</v>
      </c>
      <c r="I43">
        <f t="shared" si="14"/>
        <v>0</v>
      </c>
      <c r="J43">
        <f t="shared" si="14"/>
        <v>4.375</v>
      </c>
      <c r="K43">
        <f t="shared" si="2"/>
        <v>26.25</v>
      </c>
      <c r="L43">
        <v>0.3</v>
      </c>
      <c r="M43">
        <f t="shared" si="15"/>
        <v>7.875</v>
      </c>
      <c r="N43">
        <f t="shared" si="3"/>
        <v>34</v>
      </c>
      <c r="O43">
        <f t="shared" si="4"/>
        <v>0</v>
      </c>
      <c r="P43">
        <f t="shared" si="5"/>
        <v>0</v>
      </c>
      <c r="Q43">
        <f t="shared" si="6"/>
        <v>4.375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4.375</v>
      </c>
      <c r="V43">
        <f t="shared" si="16"/>
        <v>4.375</v>
      </c>
      <c r="W43">
        <f t="shared" si="11"/>
        <v>13.125</v>
      </c>
      <c r="X43">
        <v>1</v>
      </c>
      <c r="Y43">
        <f t="shared" si="12"/>
        <v>13.125</v>
      </c>
      <c r="AA43">
        <f t="shared" si="13"/>
        <v>39</v>
      </c>
    </row>
    <row r="44" spans="2:27" x14ac:dyDescent="0.3">
      <c r="B44" t="s">
        <v>26</v>
      </c>
      <c r="C44">
        <f t="shared" si="14"/>
        <v>4.375</v>
      </c>
      <c r="D44">
        <f t="shared" si="14"/>
        <v>4.375</v>
      </c>
      <c r="E44">
        <f t="shared" si="14"/>
        <v>4.375</v>
      </c>
      <c r="F44">
        <f t="shared" si="14"/>
        <v>4.375</v>
      </c>
      <c r="G44">
        <f t="shared" si="14"/>
        <v>4.375</v>
      </c>
      <c r="H44">
        <f t="shared" si="14"/>
        <v>0</v>
      </c>
      <c r="I44">
        <f t="shared" si="14"/>
        <v>0</v>
      </c>
      <c r="J44">
        <f t="shared" si="14"/>
        <v>4.375</v>
      </c>
      <c r="K44">
        <f t="shared" si="2"/>
        <v>26.25</v>
      </c>
      <c r="L44">
        <v>0.9</v>
      </c>
      <c r="M44">
        <f t="shared" si="15"/>
        <v>23.625</v>
      </c>
      <c r="N44">
        <f t="shared" si="3"/>
        <v>50</v>
      </c>
      <c r="O44">
        <f t="shared" si="4"/>
        <v>0</v>
      </c>
      <c r="P44">
        <f t="shared" si="5"/>
        <v>4.375</v>
      </c>
      <c r="Q44">
        <f t="shared" si="6"/>
        <v>4.375</v>
      </c>
      <c r="R44">
        <f t="shared" si="7"/>
        <v>0</v>
      </c>
      <c r="S44">
        <f t="shared" si="8"/>
        <v>4.375</v>
      </c>
      <c r="T44">
        <f t="shared" si="9"/>
        <v>4.375</v>
      </c>
      <c r="U44">
        <f t="shared" si="10"/>
        <v>0</v>
      </c>
      <c r="V44">
        <f t="shared" si="16"/>
        <v>0</v>
      </c>
      <c r="W44">
        <f t="shared" si="11"/>
        <v>17.5</v>
      </c>
      <c r="X44">
        <v>1</v>
      </c>
      <c r="Y44">
        <f t="shared" si="12"/>
        <v>17.5</v>
      </c>
      <c r="AA44">
        <f t="shared" si="13"/>
        <v>41.125</v>
      </c>
    </row>
    <row r="45" spans="2:27" x14ac:dyDescent="0.3">
      <c r="B45" t="s">
        <v>27</v>
      </c>
      <c r="C45">
        <f t="shared" si="14"/>
        <v>0</v>
      </c>
      <c r="D45">
        <f t="shared" si="14"/>
        <v>0</v>
      </c>
      <c r="E45">
        <f t="shared" si="14"/>
        <v>0</v>
      </c>
      <c r="F45">
        <f t="shared" si="14"/>
        <v>0</v>
      </c>
      <c r="G45">
        <f t="shared" si="14"/>
        <v>0</v>
      </c>
      <c r="H45">
        <f t="shared" si="14"/>
        <v>0</v>
      </c>
      <c r="I45">
        <f t="shared" si="14"/>
        <v>0</v>
      </c>
      <c r="J45">
        <f t="shared" si="14"/>
        <v>0</v>
      </c>
      <c r="K45">
        <f t="shared" si="2"/>
        <v>0</v>
      </c>
      <c r="M45">
        <f t="shared" si="15"/>
        <v>0</v>
      </c>
      <c r="N45">
        <f t="shared" si="3"/>
        <v>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T45">
        <f t="shared" si="9"/>
        <v>0</v>
      </c>
      <c r="U45">
        <f t="shared" si="10"/>
        <v>0</v>
      </c>
      <c r="V45">
        <f t="shared" si="16"/>
        <v>0</v>
      </c>
      <c r="W45">
        <f t="shared" si="11"/>
        <v>0</v>
      </c>
      <c r="Y45">
        <f t="shared" si="12"/>
        <v>0</v>
      </c>
      <c r="AA45">
        <f t="shared" si="13"/>
        <v>8</v>
      </c>
    </row>
    <row r="46" spans="2:27" x14ac:dyDescent="0.3">
      <c r="B46" t="s">
        <v>28</v>
      </c>
      <c r="C46">
        <f t="shared" ref="C46:J52" si="17">IF(C19="+",$C$28,0)</f>
        <v>4.375</v>
      </c>
      <c r="D46">
        <f t="shared" si="17"/>
        <v>4.375</v>
      </c>
      <c r="E46">
        <f t="shared" si="17"/>
        <v>4.375</v>
      </c>
      <c r="F46">
        <f t="shared" si="17"/>
        <v>4.375</v>
      </c>
      <c r="G46">
        <f t="shared" si="17"/>
        <v>4.375</v>
      </c>
      <c r="H46">
        <f t="shared" si="17"/>
        <v>4.375</v>
      </c>
      <c r="I46">
        <f t="shared" si="17"/>
        <v>4.375</v>
      </c>
      <c r="J46">
        <f t="shared" si="17"/>
        <v>4.375</v>
      </c>
      <c r="K46">
        <f t="shared" si="2"/>
        <v>35</v>
      </c>
      <c r="L46">
        <v>1</v>
      </c>
      <c r="M46">
        <f t="shared" si="15"/>
        <v>35</v>
      </c>
      <c r="N46">
        <f t="shared" si="3"/>
        <v>70</v>
      </c>
      <c r="O46">
        <f t="shared" si="4"/>
        <v>4.375</v>
      </c>
      <c r="P46">
        <f t="shared" si="5"/>
        <v>0</v>
      </c>
      <c r="Q46">
        <f t="shared" si="6"/>
        <v>4.375</v>
      </c>
      <c r="R46">
        <f t="shared" si="7"/>
        <v>4.375</v>
      </c>
      <c r="S46">
        <f t="shared" si="8"/>
        <v>0</v>
      </c>
      <c r="T46">
        <f t="shared" si="9"/>
        <v>4.375</v>
      </c>
      <c r="U46">
        <f t="shared" ref="U46:U52" si="18">IF(R19="+",$C$28,0)</f>
        <v>4.375</v>
      </c>
      <c r="V46">
        <f t="shared" si="16"/>
        <v>4.375</v>
      </c>
      <c r="W46">
        <f t="shared" si="11"/>
        <v>26.25</v>
      </c>
      <c r="X46">
        <v>1</v>
      </c>
      <c r="Y46">
        <f t="shared" si="12"/>
        <v>26.25</v>
      </c>
      <c r="AA46">
        <f t="shared" si="13"/>
        <v>81.25</v>
      </c>
    </row>
    <row r="47" spans="2:27" x14ac:dyDescent="0.3">
      <c r="B47" t="s">
        <v>29</v>
      </c>
      <c r="C47">
        <f t="shared" si="17"/>
        <v>4.375</v>
      </c>
      <c r="D47">
        <f t="shared" si="17"/>
        <v>4.375</v>
      </c>
      <c r="E47">
        <f t="shared" si="17"/>
        <v>4.375</v>
      </c>
      <c r="F47">
        <f t="shared" si="17"/>
        <v>4.375</v>
      </c>
      <c r="G47">
        <f t="shared" si="17"/>
        <v>4.375</v>
      </c>
      <c r="H47">
        <f t="shared" si="17"/>
        <v>4.375</v>
      </c>
      <c r="I47">
        <f t="shared" si="17"/>
        <v>4.375</v>
      </c>
      <c r="J47">
        <f t="shared" si="17"/>
        <v>4.375</v>
      </c>
      <c r="K47">
        <f t="shared" si="2"/>
        <v>35</v>
      </c>
      <c r="L47">
        <v>1</v>
      </c>
      <c r="M47">
        <f t="shared" si="15"/>
        <v>35</v>
      </c>
      <c r="N47">
        <f t="shared" si="3"/>
        <v>70</v>
      </c>
      <c r="O47">
        <f t="shared" si="4"/>
        <v>4.375</v>
      </c>
      <c r="P47">
        <f t="shared" si="5"/>
        <v>0</v>
      </c>
      <c r="Q47">
        <f t="shared" si="6"/>
        <v>4.375</v>
      </c>
      <c r="R47">
        <f t="shared" si="7"/>
        <v>4.375</v>
      </c>
      <c r="S47">
        <f t="shared" si="8"/>
        <v>0</v>
      </c>
      <c r="T47">
        <f t="shared" si="9"/>
        <v>4.375</v>
      </c>
      <c r="U47">
        <f t="shared" si="18"/>
        <v>4.375</v>
      </c>
      <c r="V47">
        <f t="shared" si="16"/>
        <v>4.375</v>
      </c>
      <c r="W47">
        <f t="shared" si="11"/>
        <v>26.25</v>
      </c>
      <c r="X47">
        <v>1</v>
      </c>
      <c r="Y47">
        <f t="shared" si="12"/>
        <v>26.25</v>
      </c>
      <c r="AA47">
        <f t="shared" si="13"/>
        <v>81.25</v>
      </c>
    </row>
    <row r="48" spans="2:27" x14ac:dyDescent="0.3">
      <c r="B48" t="s">
        <v>30</v>
      </c>
      <c r="C48">
        <f t="shared" si="17"/>
        <v>4.375</v>
      </c>
      <c r="D48">
        <f t="shared" si="17"/>
        <v>4.375</v>
      </c>
      <c r="E48">
        <f t="shared" si="17"/>
        <v>4.375</v>
      </c>
      <c r="F48">
        <f t="shared" si="17"/>
        <v>4.375</v>
      </c>
      <c r="G48">
        <f t="shared" si="17"/>
        <v>4.375</v>
      </c>
      <c r="H48">
        <f t="shared" si="17"/>
        <v>4.375</v>
      </c>
      <c r="I48">
        <f t="shared" si="17"/>
        <v>4.375</v>
      </c>
      <c r="J48">
        <f t="shared" si="17"/>
        <v>4.375</v>
      </c>
      <c r="K48">
        <f t="shared" si="2"/>
        <v>35</v>
      </c>
      <c r="L48">
        <v>0.8</v>
      </c>
      <c r="M48">
        <f t="shared" si="15"/>
        <v>28</v>
      </c>
      <c r="N48">
        <f t="shared" si="3"/>
        <v>63</v>
      </c>
      <c r="O48">
        <f t="shared" si="4"/>
        <v>4.375</v>
      </c>
      <c r="P48">
        <f t="shared" si="5"/>
        <v>4.375</v>
      </c>
      <c r="Q48">
        <f t="shared" si="6"/>
        <v>4.375</v>
      </c>
      <c r="R48">
        <f t="shared" si="7"/>
        <v>4.375</v>
      </c>
      <c r="S48">
        <f t="shared" si="8"/>
        <v>0</v>
      </c>
      <c r="T48">
        <f t="shared" si="9"/>
        <v>4.375</v>
      </c>
      <c r="U48">
        <f t="shared" si="18"/>
        <v>4.375</v>
      </c>
      <c r="V48">
        <f t="shared" si="16"/>
        <v>4.375</v>
      </c>
      <c r="W48">
        <f t="shared" si="11"/>
        <v>30.625</v>
      </c>
      <c r="X48">
        <v>1</v>
      </c>
      <c r="Y48">
        <f t="shared" si="12"/>
        <v>30.625</v>
      </c>
      <c r="AA48">
        <f t="shared" si="13"/>
        <v>78.625</v>
      </c>
    </row>
    <row r="49" spans="1:27" x14ac:dyDescent="0.3">
      <c r="B49" t="s">
        <v>31</v>
      </c>
      <c r="C49">
        <f t="shared" si="17"/>
        <v>4.375</v>
      </c>
      <c r="D49">
        <f t="shared" si="17"/>
        <v>4.375</v>
      </c>
      <c r="E49">
        <f t="shared" si="17"/>
        <v>4.375</v>
      </c>
      <c r="F49">
        <f t="shared" si="17"/>
        <v>4.375</v>
      </c>
      <c r="G49">
        <f t="shared" si="17"/>
        <v>4.375</v>
      </c>
      <c r="H49">
        <f t="shared" si="17"/>
        <v>4.375</v>
      </c>
      <c r="I49">
        <f t="shared" si="17"/>
        <v>4.375</v>
      </c>
      <c r="J49">
        <f t="shared" si="17"/>
        <v>0</v>
      </c>
      <c r="K49">
        <f t="shared" si="2"/>
        <v>30.625</v>
      </c>
      <c r="L49">
        <v>0.6</v>
      </c>
      <c r="M49">
        <f t="shared" si="15"/>
        <v>18.375</v>
      </c>
      <c r="N49">
        <f t="shared" si="3"/>
        <v>49</v>
      </c>
      <c r="O49">
        <f t="shared" si="4"/>
        <v>0</v>
      </c>
      <c r="P49">
        <f t="shared" si="5"/>
        <v>4.375</v>
      </c>
      <c r="Q49">
        <f t="shared" si="6"/>
        <v>4.375</v>
      </c>
      <c r="R49">
        <f t="shared" si="7"/>
        <v>4.375</v>
      </c>
      <c r="S49">
        <f t="shared" si="8"/>
        <v>0</v>
      </c>
      <c r="T49">
        <f t="shared" si="9"/>
        <v>4.375</v>
      </c>
      <c r="U49">
        <f t="shared" si="18"/>
        <v>4.375</v>
      </c>
      <c r="V49">
        <f t="shared" si="16"/>
        <v>4.375</v>
      </c>
      <c r="W49">
        <f t="shared" si="11"/>
        <v>26.25</v>
      </c>
      <c r="X49">
        <v>1</v>
      </c>
      <c r="Y49">
        <f t="shared" si="12"/>
        <v>26.25</v>
      </c>
      <c r="AA49">
        <f t="shared" si="13"/>
        <v>64.625</v>
      </c>
    </row>
    <row r="50" spans="1:27" x14ac:dyDescent="0.3">
      <c r="B50" t="s">
        <v>32</v>
      </c>
      <c r="C50">
        <f t="shared" si="17"/>
        <v>0</v>
      </c>
      <c r="D50">
        <f t="shared" si="17"/>
        <v>4.375</v>
      </c>
      <c r="E50">
        <f t="shared" si="17"/>
        <v>4.375</v>
      </c>
      <c r="F50">
        <f t="shared" si="17"/>
        <v>4.375</v>
      </c>
      <c r="G50">
        <f t="shared" si="17"/>
        <v>4.375</v>
      </c>
      <c r="H50">
        <f t="shared" si="17"/>
        <v>0</v>
      </c>
      <c r="I50">
        <f t="shared" si="17"/>
        <v>4.375</v>
      </c>
      <c r="J50">
        <f t="shared" si="17"/>
        <v>0</v>
      </c>
      <c r="K50">
        <f t="shared" si="2"/>
        <v>21.875</v>
      </c>
      <c r="L50">
        <v>1</v>
      </c>
      <c r="M50">
        <f t="shared" si="15"/>
        <v>21.875</v>
      </c>
      <c r="N50">
        <f t="shared" si="3"/>
        <v>44</v>
      </c>
      <c r="O50">
        <f t="shared" si="4"/>
        <v>0</v>
      </c>
      <c r="P50">
        <f t="shared" si="5"/>
        <v>4.375</v>
      </c>
      <c r="Q50">
        <f t="shared" si="6"/>
        <v>0</v>
      </c>
      <c r="R50">
        <f t="shared" si="7"/>
        <v>0</v>
      </c>
      <c r="S50">
        <f t="shared" si="8"/>
        <v>0</v>
      </c>
      <c r="T50">
        <f t="shared" si="9"/>
        <v>0</v>
      </c>
      <c r="U50">
        <f t="shared" si="18"/>
        <v>0</v>
      </c>
      <c r="V50">
        <f t="shared" si="16"/>
        <v>0</v>
      </c>
      <c r="W50">
        <f t="shared" si="11"/>
        <v>4.375</v>
      </c>
      <c r="X50">
        <v>1</v>
      </c>
      <c r="Y50">
        <f t="shared" si="12"/>
        <v>4.375</v>
      </c>
      <c r="AA50">
        <f t="shared" si="13"/>
        <v>26.25</v>
      </c>
    </row>
    <row r="51" spans="1:27" x14ac:dyDescent="0.3">
      <c r="B51" t="s">
        <v>33</v>
      </c>
      <c r="C51">
        <f t="shared" si="17"/>
        <v>4.375</v>
      </c>
      <c r="D51">
        <f t="shared" si="17"/>
        <v>4.375</v>
      </c>
      <c r="E51">
        <f t="shared" si="17"/>
        <v>4.375</v>
      </c>
      <c r="F51">
        <f t="shared" si="17"/>
        <v>4.375</v>
      </c>
      <c r="G51">
        <f t="shared" si="17"/>
        <v>4.375</v>
      </c>
      <c r="H51">
        <f t="shared" si="17"/>
        <v>4.375</v>
      </c>
      <c r="I51">
        <f t="shared" si="17"/>
        <v>4.375</v>
      </c>
      <c r="J51">
        <f t="shared" si="17"/>
        <v>4.375</v>
      </c>
      <c r="K51">
        <f t="shared" si="2"/>
        <v>35</v>
      </c>
      <c r="L51">
        <v>1</v>
      </c>
      <c r="M51">
        <f t="shared" si="15"/>
        <v>35</v>
      </c>
      <c r="N51">
        <f t="shared" si="3"/>
        <v>70</v>
      </c>
      <c r="O51">
        <f t="shared" si="4"/>
        <v>4.375</v>
      </c>
      <c r="P51">
        <f t="shared" si="5"/>
        <v>0</v>
      </c>
      <c r="Q51">
        <f t="shared" si="6"/>
        <v>4.375</v>
      </c>
      <c r="R51">
        <f t="shared" si="7"/>
        <v>4.375</v>
      </c>
      <c r="S51">
        <f t="shared" si="8"/>
        <v>0</v>
      </c>
      <c r="T51">
        <f t="shared" si="9"/>
        <v>4.375</v>
      </c>
      <c r="U51">
        <f t="shared" si="18"/>
        <v>4.375</v>
      </c>
      <c r="V51">
        <f t="shared" si="16"/>
        <v>4.375</v>
      </c>
      <c r="W51">
        <f t="shared" si="11"/>
        <v>26.25</v>
      </c>
      <c r="X51">
        <v>1</v>
      </c>
      <c r="Y51">
        <f t="shared" si="12"/>
        <v>26.25</v>
      </c>
      <c r="AA51">
        <f t="shared" si="13"/>
        <v>81.25</v>
      </c>
    </row>
    <row r="52" spans="1:27" x14ac:dyDescent="0.3">
      <c r="B52" t="s">
        <v>34</v>
      </c>
      <c r="C52">
        <f t="shared" si="17"/>
        <v>0</v>
      </c>
      <c r="D52">
        <f t="shared" si="17"/>
        <v>4.375</v>
      </c>
      <c r="E52">
        <f t="shared" si="17"/>
        <v>4.375</v>
      </c>
      <c r="F52">
        <f t="shared" si="17"/>
        <v>4.375</v>
      </c>
      <c r="G52">
        <f t="shared" si="17"/>
        <v>4.375</v>
      </c>
      <c r="H52">
        <f t="shared" si="17"/>
        <v>4.375</v>
      </c>
      <c r="I52">
        <f t="shared" si="17"/>
        <v>0</v>
      </c>
      <c r="J52">
        <f t="shared" si="17"/>
        <v>0</v>
      </c>
      <c r="K52">
        <f t="shared" si="2"/>
        <v>21.875</v>
      </c>
      <c r="L52">
        <v>1</v>
      </c>
      <c r="M52">
        <f t="shared" si="15"/>
        <v>21.875</v>
      </c>
      <c r="N52">
        <f t="shared" si="3"/>
        <v>44</v>
      </c>
      <c r="O52">
        <f t="shared" si="4"/>
        <v>0</v>
      </c>
      <c r="P52">
        <f t="shared" si="5"/>
        <v>0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8"/>
        <v>0</v>
      </c>
      <c r="V52">
        <f t="shared" si="16"/>
        <v>0</v>
      </c>
      <c r="W52">
        <f t="shared" si="11"/>
        <v>0</v>
      </c>
      <c r="X52">
        <v>1</v>
      </c>
      <c r="Y52">
        <f t="shared" si="12"/>
        <v>0</v>
      </c>
      <c r="AA52">
        <f t="shared" si="13"/>
        <v>21.875</v>
      </c>
    </row>
    <row r="54" spans="1:27" x14ac:dyDescent="0.3">
      <c r="A54" s="5" t="s">
        <v>49</v>
      </c>
      <c r="B54" s="5" t="s">
        <v>50</v>
      </c>
      <c r="C54" s="5" t="s">
        <v>51</v>
      </c>
      <c r="D54" s="5" t="s">
        <v>52</v>
      </c>
    </row>
    <row r="55" spans="1:27" x14ac:dyDescent="0.3">
      <c r="A55" s="2">
        <v>1</v>
      </c>
      <c r="B55" s="2" t="s">
        <v>11</v>
      </c>
      <c r="C55" s="2">
        <f>ROUND(AA29,0)</f>
        <v>36</v>
      </c>
      <c r="D55" s="6" t="str">
        <f>IF(C55&gt;=55,"Зачет","-")</f>
        <v>-</v>
      </c>
    </row>
    <row r="56" spans="1:27" x14ac:dyDescent="0.3">
      <c r="A56" s="2">
        <v>2</v>
      </c>
      <c r="B56" s="2" t="s">
        <v>12</v>
      </c>
      <c r="C56" s="2">
        <f t="shared" ref="C56:C78" si="19">ROUND(AA30,0)</f>
        <v>45</v>
      </c>
      <c r="D56" s="6" t="str">
        <f t="shared" ref="D56:D78" si="20">IF(C56&gt;=55,"Зачет","-")</f>
        <v>-</v>
      </c>
    </row>
    <row r="57" spans="1:27" x14ac:dyDescent="0.3">
      <c r="A57" s="2">
        <v>3</v>
      </c>
      <c r="B57" s="2" t="s">
        <v>13</v>
      </c>
      <c r="C57" s="2">
        <f t="shared" si="19"/>
        <v>0</v>
      </c>
      <c r="D57" s="6" t="str">
        <f t="shared" si="20"/>
        <v>-</v>
      </c>
    </row>
    <row r="58" spans="1:27" x14ac:dyDescent="0.3">
      <c r="A58" s="2">
        <v>4</v>
      </c>
      <c r="B58" s="2" t="s">
        <v>14</v>
      </c>
      <c r="C58" s="2">
        <f t="shared" si="19"/>
        <v>81</v>
      </c>
      <c r="D58" s="6" t="str">
        <f t="shared" si="20"/>
        <v>Зачет</v>
      </c>
    </row>
    <row r="59" spans="1:27" x14ac:dyDescent="0.3">
      <c r="A59" s="2">
        <v>5</v>
      </c>
      <c r="B59" s="2" t="s">
        <v>15</v>
      </c>
      <c r="C59" s="2">
        <f t="shared" si="19"/>
        <v>0</v>
      </c>
      <c r="D59" s="6" t="str">
        <f t="shared" si="20"/>
        <v>-</v>
      </c>
    </row>
    <row r="60" spans="1:27" x14ac:dyDescent="0.3">
      <c r="A60" s="2">
        <v>6</v>
      </c>
      <c r="B60" s="2" t="s">
        <v>16</v>
      </c>
      <c r="C60" s="2">
        <f t="shared" si="19"/>
        <v>49</v>
      </c>
      <c r="D60" s="6" t="str">
        <f t="shared" si="20"/>
        <v>-</v>
      </c>
    </row>
    <row r="61" spans="1:27" x14ac:dyDescent="0.3">
      <c r="A61" s="2">
        <v>7</v>
      </c>
      <c r="B61" s="2" t="s">
        <v>17</v>
      </c>
      <c r="C61" s="2">
        <f t="shared" si="19"/>
        <v>84</v>
      </c>
      <c r="D61" s="6" t="str">
        <f t="shared" si="20"/>
        <v>Зачет</v>
      </c>
    </row>
    <row r="62" spans="1:27" x14ac:dyDescent="0.3">
      <c r="A62" s="2">
        <v>8</v>
      </c>
      <c r="B62" s="2" t="s">
        <v>18</v>
      </c>
      <c r="C62" s="2">
        <f t="shared" si="19"/>
        <v>81</v>
      </c>
      <c r="D62" s="6" t="str">
        <f t="shared" si="20"/>
        <v>Зачет</v>
      </c>
    </row>
    <row r="63" spans="1:27" x14ac:dyDescent="0.3">
      <c r="A63" s="2">
        <v>9</v>
      </c>
      <c r="B63" s="2" t="s">
        <v>19</v>
      </c>
      <c r="C63" s="2">
        <f t="shared" si="19"/>
        <v>71</v>
      </c>
      <c r="D63" s="6" t="str">
        <f t="shared" si="20"/>
        <v>Зачет</v>
      </c>
    </row>
    <row r="64" spans="1:27" x14ac:dyDescent="0.3">
      <c r="A64" s="2">
        <v>10</v>
      </c>
      <c r="B64" s="2" t="s">
        <v>20</v>
      </c>
      <c r="C64" s="2">
        <f t="shared" si="19"/>
        <v>31</v>
      </c>
      <c r="D64" s="6" t="str">
        <f t="shared" si="20"/>
        <v>-</v>
      </c>
    </row>
    <row r="65" spans="1:4" x14ac:dyDescent="0.3">
      <c r="A65" s="2">
        <v>11</v>
      </c>
      <c r="B65" s="2" t="s">
        <v>21</v>
      </c>
      <c r="C65" s="2">
        <f t="shared" si="19"/>
        <v>54</v>
      </c>
      <c r="D65" s="6" t="str">
        <f t="shared" si="20"/>
        <v>-</v>
      </c>
    </row>
    <row r="66" spans="1:4" x14ac:dyDescent="0.3">
      <c r="A66" s="2">
        <v>12</v>
      </c>
      <c r="B66" s="2" t="s">
        <v>22</v>
      </c>
      <c r="C66" s="2">
        <f t="shared" si="19"/>
        <v>69</v>
      </c>
      <c r="D66" s="6" t="str">
        <f t="shared" si="20"/>
        <v>Зачет</v>
      </c>
    </row>
    <row r="67" spans="1:4" x14ac:dyDescent="0.3">
      <c r="A67" s="2">
        <v>13</v>
      </c>
      <c r="B67" s="2" t="s">
        <v>23</v>
      </c>
      <c r="C67" s="2">
        <f t="shared" si="19"/>
        <v>61</v>
      </c>
      <c r="D67" s="6" t="str">
        <f t="shared" si="20"/>
        <v>Зачет</v>
      </c>
    </row>
    <row r="68" spans="1:4" x14ac:dyDescent="0.3">
      <c r="A68" s="2">
        <v>14</v>
      </c>
      <c r="B68" s="2" t="s">
        <v>24</v>
      </c>
      <c r="C68" s="2">
        <f t="shared" si="19"/>
        <v>30</v>
      </c>
      <c r="D68" s="6" t="str">
        <f t="shared" si="20"/>
        <v>-</v>
      </c>
    </row>
    <row r="69" spans="1:4" x14ac:dyDescent="0.3">
      <c r="A69" s="2">
        <v>15</v>
      </c>
      <c r="B69" s="2" t="s">
        <v>25</v>
      </c>
      <c r="C69" s="2">
        <f t="shared" si="19"/>
        <v>39</v>
      </c>
      <c r="D69" s="6" t="str">
        <f t="shared" si="20"/>
        <v>-</v>
      </c>
    </row>
    <row r="70" spans="1:4" x14ac:dyDescent="0.3">
      <c r="A70" s="2">
        <v>16</v>
      </c>
      <c r="B70" s="2" t="s">
        <v>26</v>
      </c>
      <c r="C70" s="2">
        <f t="shared" si="19"/>
        <v>41</v>
      </c>
      <c r="D70" s="6" t="str">
        <f t="shared" si="20"/>
        <v>-</v>
      </c>
    </row>
    <row r="71" spans="1:4" x14ac:dyDescent="0.3">
      <c r="A71" s="2">
        <v>17</v>
      </c>
      <c r="B71" s="2" t="s">
        <v>27</v>
      </c>
      <c r="C71" s="2">
        <f t="shared" si="19"/>
        <v>8</v>
      </c>
      <c r="D71" s="6" t="str">
        <f t="shared" si="20"/>
        <v>-</v>
      </c>
    </row>
    <row r="72" spans="1:4" x14ac:dyDescent="0.3">
      <c r="A72" s="2">
        <v>18</v>
      </c>
      <c r="B72" s="2" t="s">
        <v>28</v>
      </c>
      <c r="C72" s="2">
        <f t="shared" si="19"/>
        <v>81</v>
      </c>
      <c r="D72" s="6" t="str">
        <f t="shared" si="20"/>
        <v>Зачет</v>
      </c>
    </row>
    <row r="73" spans="1:4" x14ac:dyDescent="0.3">
      <c r="A73" s="2">
        <v>19</v>
      </c>
      <c r="B73" s="2" t="s">
        <v>29</v>
      </c>
      <c r="C73" s="2">
        <f t="shared" si="19"/>
        <v>81</v>
      </c>
      <c r="D73" s="6" t="str">
        <f t="shared" si="20"/>
        <v>Зачет</v>
      </c>
    </row>
    <row r="74" spans="1:4" x14ac:dyDescent="0.3">
      <c r="A74" s="2">
        <v>20</v>
      </c>
      <c r="B74" s="2" t="s">
        <v>30</v>
      </c>
      <c r="C74" s="2">
        <f t="shared" si="19"/>
        <v>79</v>
      </c>
      <c r="D74" s="6" t="str">
        <f t="shared" si="20"/>
        <v>Зачет</v>
      </c>
    </row>
    <row r="75" spans="1:4" x14ac:dyDescent="0.3">
      <c r="A75" s="2">
        <v>21</v>
      </c>
      <c r="B75" s="2" t="s">
        <v>31</v>
      </c>
      <c r="C75" s="2">
        <f t="shared" si="19"/>
        <v>65</v>
      </c>
      <c r="D75" s="6" t="str">
        <f t="shared" si="20"/>
        <v>Зачет</v>
      </c>
    </row>
    <row r="76" spans="1:4" x14ac:dyDescent="0.3">
      <c r="A76" s="2">
        <v>22</v>
      </c>
      <c r="B76" s="2" t="s">
        <v>32</v>
      </c>
      <c r="C76" s="2">
        <f t="shared" si="19"/>
        <v>26</v>
      </c>
      <c r="D76" s="6" t="str">
        <f t="shared" si="20"/>
        <v>-</v>
      </c>
    </row>
    <row r="77" spans="1:4" x14ac:dyDescent="0.3">
      <c r="A77" s="2">
        <v>23</v>
      </c>
      <c r="B77" s="2" t="s">
        <v>33</v>
      </c>
      <c r="C77" s="2">
        <f t="shared" si="19"/>
        <v>81</v>
      </c>
      <c r="D77" s="6" t="str">
        <f t="shared" si="20"/>
        <v>Зачет</v>
      </c>
    </row>
    <row r="78" spans="1:4" x14ac:dyDescent="0.3">
      <c r="A78" s="2">
        <v>24</v>
      </c>
      <c r="B78" s="2" t="s">
        <v>34</v>
      </c>
      <c r="C78" s="2">
        <f t="shared" si="19"/>
        <v>22</v>
      </c>
      <c r="D78" s="6" t="str">
        <f t="shared" si="20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42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42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36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43</v>
      </c>
      <c r="I4" s="3"/>
      <c r="J4" s="3" t="s">
        <v>43</v>
      </c>
      <c r="K4" s="3" t="s">
        <v>43</v>
      </c>
      <c r="L4" s="3"/>
      <c r="M4" s="3"/>
      <c r="N4" s="3" t="s">
        <v>43</v>
      </c>
      <c r="O4" s="3"/>
      <c r="P4" s="3" t="s">
        <v>43</v>
      </c>
    </row>
    <row r="5" spans="1:16" x14ac:dyDescent="0.3">
      <c r="A5" s="2">
        <v>2</v>
      </c>
      <c r="B5" s="2" t="s">
        <v>12</v>
      </c>
      <c r="C5" s="3"/>
      <c r="D5" s="3"/>
      <c r="E5" s="3" t="s">
        <v>43</v>
      </c>
      <c r="F5" s="3" t="s">
        <v>43</v>
      </c>
      <c r="G5" s="3" t="s">
        <v>43</v>
      </c>
      <c r="H5" s="3" t="s">
        <v>43</v>
      </c>
      <c r="I5" s="3"/>
      <c r="J5" s="3"/>
      <c r="K5" s="3" t="s">
        <v>43</v>
      </c>
      <c r="L5" s="3"/>
      <c r="M5" s="3" t="s">
        <v>43</v>
      </c>
      <c r="N5" s="3"/>
      <c r="O5" s="3" t="s">
        <v>43</v>
      </c>
      <c r="P5" s="3" t="s">
        <v>43</v>
      </c>
    </row>
    <row r="6" spans="1:16" x14ac:dyDescent="0.3">
      <c r="A6" s="2">
        <v>3</v>
      </c>
      <c r="B6" s="2" t="s">
        <v>13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  <c r="P6" s="3" t="s">
        <v>43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43</v>
      </c>
      <c r="J7" s="3"/>
      <c r="K7" s="3"/>
      <c r="L7" s="3"/>
      <c r="M7" s="3"/>
      <c r="N7" s="3"/>
      <c r="O7" s="3" t="s">
        <v>43</v>
      </c>
      <c r="P7" s="3"/>
    </row>
    <row r="8" spans="1:16" x14ac:dyDescent="0.3">
      <c r="A8" s="2">
        <v>5</v>
      </c>
      <c r="B8" s="2" t="s">
        <v>35</v>
      </c>
      <c r="C8" s="3" t="s">
        <v>43</v>
      </c>
      <c r="D8" s="3" t="s">
        <v>43</v>
      </c>
      <c r="E8" s="3" t="s">
        <v>43</v>
      </c>
      <c r="F8" s="3" t="s">
        <v>43</v>
      </c>
      <c r="G8" s="3" t="s">
        <v>43</v>
      </c>
      <c r="H8" s="3" t="s">
        <v>43</v>
      </c>
      <c r="I8" s="3" t="s">
        <v>43</v>
      </c>
      <c r="J8" s="3" t="s">
        <v>43</v>
      </c>
      <c r="K8" s="3" t="s">
        <v>43</v>
      </c>
      <c r="L8" s="3" t="s">
        <v>43</v>
      </c>
      <c r="M8" s="3" t="s">
        <v>43</v>
      </c>
      <c r="N8" s="3" t="s">
        <v>43</v>
      </c>
      <c r="O8" s="3" t="s">
        <v>43</v>
      </c>
      <c r="P8" s="3" t="s">
        <v>43</v>
      </c>
    </row>
    <row r="9" spans="1:16" x14ac:dyDescent="0.3">
      <c r="A9" s="2">
        <v>6</v>
      </c>
      <c r="B9" s="2" t="s">
        <v>16</v>
      </c>
      <c r="C9" s="3" t="s">
        <v>43</v>
      </c>
      <c r="D9" s="3"/>
      <c r="E9" s="3" t="s">
        <v>43</v>
      </c>
      <c r="F9" s="3"/>
      <c r="G9" s="3"/>
      <c r="H9" s="3"/>
      <c r="I9" s="3" t="s">
        <v>43</v>
      </c>
      <c r="J9" s="3"/>
      <c r="K9" s="3"/>
      <c r="L9" s="3" t="s">
        <v>43</v>
      </c>
      <c r="M9" s="3"/>
      <c r="N9" s="3" t="s">
        <v>43</v>
      </c>
      <c r="O9" s="3" t="s">
        <v>43</v>
      </c>
      <c r="P9" s="3"/>
    </row>
    <row r="10" spans="1:16" x14ac:dyDescent="0.3">
      <c r="A10" s="2">
        <v>7</v>
      </c>
      <c r="B10" s="2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43</v>
      </c>
      <c r="P10" s="3"/>
    </row>
    <row r="11" spans="1:16" x14ac:dyDescent="0.3">
      <c r="A11" s="2">
        <v>8</v>
      </c>
      <c r="B11" s="2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43</v>
      </c>
      <c r="M11" s="3"/>
      <c r="N11" s="3"/>
      <c r="O11" s="3" t="s">
        <v>43</v>
      </c>
      <c r="P11" s="3"/>
    </row>
    <row r="12" spans="1:16" x14ac:dyDescent="0.3">
      <c r="A12" s="2">
        <v>9</v>
      </c>
      <c r="B12" s="2" t="s">
        <v>19</v>
      </c>
      <c r="C12" s="3"/>
      <c r="D12" s="3"/>
      <c r="E12" s="3"/>
      <c r="F12" s="3" t="s">
        <v>43</v>
      </c>
      <c r="G12" s="3"/>
      <c r="H12" s="3"/>
      <c r="I12" s="3"/>
      <c r="J12" s="3"/>
      <c r="K12" s="3"/>
      <c r="L12" s="3"/>
      <c r="M12" s="3"/>
      <c r="N12" s="3" t="s">
        <v>43</v>
      </c>
      <c r="O12" s="3" t="s">
        <v>43</v>
      </c>
      <c r="P12" s="3"/>
    </row>
    <row r="13" spans="1:16" x14ac:dyDescent="0.3">
      <c r="A13" s="2">
        <v>10</v>
      </c>
      <c r="B13" s="2" t="s">
        <v>20</v>
      </c>
      <c r="C13" s="3"/>
      <c r="D13" s="3"/>
      <c r="E13" s="3"/>
      <c r="F13" s="3"/>
      <c r="G13" s="3" t="s">
        <v>43</v>
      </c>
      <c r="H13" s="3"/>
      <c r="I13" s="3"/>
      <c r="J13" s="3" t="s">
        <v>43</v>
      </c>
      <c r="K13" s="3" t="s">
        <v>43</v>
      </c>
      <c r="L13" s="3"/>
      <c r="M13" s="3" t="s">
        <v>43</v>
      </c>
      <c r="N13" s="3" t="s">
        <v>43</v>
      </c>
      <c r="O13" s="3" t="s">
        <v>43</v>
      </c>
      <c r="P13" s="3" t="s">
        <v>43</v>
      </c>
    </row>
    <row r="14" spans="1:16" x14ac:dyDescent="0.3">
      <c r="A14" s="2">
        <v>11</v>
      </c>
      <c r="B14" s="2" t="s">
        <v>21</v>
      </c>
      <c r="C14" s="3"/>
      <c r="D14" s="3"/>
      <c r="E14" s="3"/>
      <c r="F14" s="3"/>
      <c r="G14" s="3" t="s">
        <v>43</v>
      </c>
      <c r="H14" s="3"/>
      <c r="I14" s="3"/>
      <c r="J14" s="3" t="s">
        <v>43</v>
      </c>
      <c r="K14" s="3" t="s">
        <v>43</v>
      </c>
      <c r="L14" s="3"/>
      <c r="M14" s="3" t="s">
        <v>43</v>
      </c>
      <c r="N14" s="3"/>
      <c r="O14" s="3" t="s">
        <v>43</v>
      </c>
      <c r="P14" s="3" t="s">
        <v>43</v>
      </c>
    </row>
    <row r="15" spans="1:16" x14ac:dyDescent="0.3">
      <c r="A15" s="2">
        <v>12</v>
      </c>
      <c r="B15" s="2" t="s">
        <v>22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43</v>
      </c>
      <c r="P15" s="3"/>
    </row>
    <row r="16" spans="1:16" x14ac:dyDescent="0.3">
      <c r="A16" s="2">
        <v>13</v>
      </c>
      <c r="B16" s="2" t="s">
        <v>23</v>
      </c>
      <c r="C16" s="3"/>
      <c r="D16" s="3"/>
      <c r="E16" s="3"/>
      <c r="F16" s="3"/>
      <c r="G16" s="3"/>
      <c r="H16" s="3"/>
      <c r="I16" s="3"/>
      <c r="J16" s="3"/>
      <c r="K16" s="3" t="s">
        <v>43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24</v>
      </c>
      <c r="C17" s="3"/>
      <c r="D17" s="3"/>
      <c r="E17" s="3"/>
      <c r="F17" s="3"/>
      <c r="G17" s="3"/>
      <c r="H17" s="3" t="s">
        <v>43</v>
      </c>
      <c r="I17" s="3" t="s">
        <v>43</v>
      </c>
      <c r="J17" s="3"/>
      <c r="K17" s="3" t="s">
        <v>43</v>
      </c>
      <c r="L17" s="3"/>
      <c r="M17" s="3" t="s">
        <v>43</v>
      </c>
      <c r="N17" s="3" t="s">
        <v>43</v>
      </c>
      <c r="O17" s="3" t="s">
        <v>43</v>
      </c>
      <c r="P17" s="3" t="s">
        <v>43</v>
      </c>
    </row>
    <row r="18" spans="1:16" x14ac:dyDescent="0.3">
      <c r="A18" s="2">
        <v>15</v>
      </c>
      <c r="B18" s="2" t="s">
        <v>25</v>
      </c>
      <c r="C18" s="3"/>
      <c r="D18" s="3"/>
      <c r="E18" s="3"/>
      <c r="F18" s="3"/>
      <c r="G18" s="3"/>
      <c r="H18" s="3" t="s">
        <v>43</v>
      </c>
      <c r="I18" s="3" t="s">
        <v>43</v>
      </c>
      <c r="J18" s="3"/>
      <c r="K18" s="3" t="s">
        <v>43</v>
      </c>
      <c r="L18" s="3" t="s">
        <v>43</v>
      </c>
      <c r="M18" s="3"/>
      <c r="N18" s="3" t="s">
        <v>43</v>
      </c>
      <c r="O18" s="3" t="s">
        <v>43</v>
      </c>
      <c r="P18" s="3" t="s">
        <v>43</v>
      </c>
    </row>
    <row r="19" spans="1:16" x14ac:dyDescent="0.3">
      <c r="A19" s="2">
        <v>16</v>
      </c>
      <c r="B19" s="2" t="s">
        <v>26</v>
      </c>
      <c r="C19" s="3"/>
      <c r="D19" s="3"/>
      <c r="E19" s="3"/>
      <c r="F19" s="3"/>
      <c r="G19" s="3"/>
      <c r="H19" s="3" t="s">
        <v>43</v>
      </c>
      <c r="I19" s="3" t="s">
        <v>43</v>
      </c>
      <c r="J19" s="3"/>
      <c r="K19" s="3" t="s">
        <v>43</v>
      </c>
      <c r="L19" s="3"/>
      <c r="M19" s="3"/>
      <c r="N19" s="3" t="s">
        <v>43</v>
      </c>
      <c r="O19" s="3"/>
      <c r="P19" s="3"/>
    </row>
    <row r="20" spans="1:16" x14ac:dyDescent="0.3">
      <c r="A20" s="2">
        <v>17</v>
      </c>
      <c r="B20" s="2" t="s">
        <v>27</v>
      </c>
      <c r="C20" s="3" t="s">
        <v>43</v>
      </c>
      <c r="D20" s="3" t="s">
        <v>43</v>
      </c>
      <c r="E20" s="3" t="s">
        <v>43</v>
      </c>
      <c r="F20" s="3" t="s">
        <v>43</v>
      </c>
      <c r="G20" s="3" t="s">
        <v>43</v>
      </c>
      <c r="H20" s="3" t="s">
        <v>43</v>
      </c>
      <c r="I20" s="3" t="s">
        <v>43</v>
      </c>
      <c r="J20" s="3" t="s">
        <v>43</v>
      </c>
      <c r="K20" s="3" t="s">
        <v>43</v>
      </c>
      <c r="L20" s="3" t="s">
        <v>43</v>
      </c>
      <c r="M20" s="3" t="s">
        <v>43</v>
      </c>
      <c r="N20" s="3" t="s">
        <v>43</v>
      </c>
      <c r="O20" s="3" t="s">
        <v>43</v>
      </c>
      <c r="P20" s="3" t="s">
        <v>43</v>
      </c>
    </row>
    <row r="21" spans="1:16" x14ac:dyDescent="0.3">
      <c r="A21" s="2">
        <v>18</v>
      </c>
      <c r="B21" s="2" t="s">
        <v>28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43</v>
      </c>
      <c r="M21" s="3"/>
      <c r="N21" s="3"/>
      <c r="O21" s="3" t="s">
        <v>43</v>
      </c>
      <c r="P21" s="3"/>
    </row>
    <row r="22" spans="1:16" x14ac:dyDescent="0.3">
      <c r="A22" s="2">
        <v>19</v>
      </c>
      <c r="B22" s="2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43</v>
      </c>
      <c r="M22" s="3"/>
      <c r="N22" s="3"/>
      <c r="O22" s="3" t="s">
        <v>43</v>
      </c>
      <c r="P22" s="3"/>
    </row>
    <row r="23" spans="1:16" x14ac:dyDescent="0.3">
      <c r="A23" s="2">
        <v>20</v>
      </c>
      <c r="B23" s="2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43</v>
      </c>
      <c r="P23" s="3"/>
    </row>
    <row r="24" spans="1:16" x14ac:dyDescent="0.3">
      <c r="A24" s="2">
        <v>21</v>
      </c>
      <c r="B24" s="2" t="s">
        <v>31</v>
      </c>
      <c r="C24" s="3"/>
      <c r="D24" s="3"/>
      <c r="E24" s="3"/>
      <c r="F24" s="3"/>
      <c r="G24" s="3"/>
      <c r="H24" s="3"/>
      <c r="I24" s="3"/>
      <c r="J24" s="3" t="s">
        <v>43</v>
      </c>
      <c r="K24" s="3" t="s">
        <v>43</v>
      </c>
      <c r="L24" s="3"/>
      <c r="M24" s="3"/>
      <c r="N24" s="3"/>
      <c r="O24" s="3" t="s">
        <v>43</v>
      </c>
      <c r="P24" s="3"/>
    </row>
    <row r="25" spans="1:16" x14ac:dyDescent="0.3">
      <c r="A25" s="2">
        <v>22</v>
      </c>
      <c r="B25" s="2" t="s">
        <v>32</v>
      </c>
      <c r="C25" s="3" t="s">
        <v>43</v>
      </c>
      <c r="D25" s="3"/>
      <c r="E25" s="3"/>
      <c r="F25" s="3"/>
      <c r="G25" s="3"/>
      <c r="H25" s="3" t="s">
        <v>43</v>
      </c>
      <c r="I25" s="3"/>
      <c r="J25" s="3" t="s">
        <v>43</v>
      </c>
      <c r="K25" s="3" t="s">
        <v>43</v>
      </c>
      <c r="L25" s="3"/>
      <c r="M25" s="3" t="s">
        <v>43</v>
      </c>
      <c r="N25" s="3" t="s">
        <v>43</v>
      </c>
      <c r="O25" s="3" t="s">
        <v>43</v>
      </c>
      <c r="P25" s="3" t="s">
        <v>43</v>
      </c>
    </row>
    <row r="26" spans="1:16" x14ac:dyDescent="0.3">
      <c r="A26" s="2">
        <v>23</v>
      </c>
      <c r="B26" s="2" t="s">
        <v>33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43</v>
      </c>
      <c r="M26" s="3"/>
      <c r="N26" s="3"/>
      <c r="O26" s="3" t="s">
        <v>43</v>
      </c>
      <c r="P26" s="3"/>
    </row>
    <row r="27" spans="1:16" x14ac:dyDescent="0.3">
      <c r="A27" s="2">
        <v>24</v>
      </c>
      <c r="B27" s="2" t="s">
        <v>34</v>
      </c>
      <c r="C27" s="3" t="s">
        <v>43</v>
      </c>
      <c r="D27" s="3"/>
      <c r="E27" s="3"/>
      <c r="F27" s="3"/>
      <c r="G27" s="3"/>
      <c r="H27" s="3"/>
      <c r="I27" s="3" t="s">
        <v>43</v>
      </c>
      <c r="J27" s="3" t="s">
        <v>43</v>
      </c>
      <c r="K27" s="3" t="s">
        <v>43</v>
      </c>
      <c r="L27" s="3" t="s">
        <v>43</v>
      </c>
      <c r="M27" s="3" t="s">
        <v>43</v>
      </c>
      <c r="N27" s="3" t="s">
        <v>43</v>
      </c>
      <c r="O27" s="3" t="s">
        <v>43</v>
      </c>
      <c r="P27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2021-06-05T15:27:14Z</dcterms:modified>
</cp:coreProperties>
</file>