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F697951-FB53-47EF-BD33-783C469DF14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V26" i="1"/>
  <c r="P26" i="1"/>
  <c r="Q26" i="1"/>
  <c r="R26" i="1"/>
  <c r="S26" i="1"/>
  <c r="T26" i="1"/>
  <c r="U26" i="1"/>
  <c r="O26" i="1"/>
  <c r="W45" i="1" l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0" i="1"/>
  <c r="Y30" i="1" s="1"/>
  <c r="W29" i="1"/>
  <c r="Y29" i="1" s="1"/>
  <c r="W28" i="1"/>
  <c r="Y28" i="1" s="1"/>
  <c r="W27" i="1"/>
  <c r="Y27" i="1" s="1"/>
  <c r="W26" i="1"/>
  <c r="Y26" i="1" s="1"/>
  <c r="W38" i="1"/>
  <c r="Y38" i="1" s="1"/>
  <c r="W31" i="1"/>
  <c r="Y31" i="1" s="1"/>
  <c r="W46" i="1"/>
  <c r="Y46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M25" i="1"/>
  <c r="W25" i="1" s="1"/>
  <c r="AA25" i="1" s="1"/>
  <c r="K41" i="1" l="1"/>
  <c r="M41" i="1" s="1"/>
  <c r="K42" i="1"/>
  <c r="M42" i="1" s="1"/>
  <c r="AA42" i="1" s="1"/>
  <c r="C65" i="1" s="1"/>
  <c r="D65" i="1" s="1"/>
  <c r="K43" i="1"/>
  <c r="M43" i="1" s="1"/>
  <c r="K44" i="1"/>
  <c r="M44" i="1" s="1"/>
  <c r="K45" i="1"/>
  <c r="M45" i="1" s="1"/>
  <c r="K46" i="1"/>
  <c r="M46" i="1" s="1"/>
  <c r="K37" i="1"/>
  <c r="M37" i="1" s="1"/>
  <c r="K30" i="1"/>
  <c r="M30" i="1" s="1"/>
  <c r="K39" i="1"/>
  <c r="M39" i="1" s="1"/>
  <c r="K26" i="1"/>
  <c r="M26" i="1" s="1"/>
  <c r="K27" i="1"/>
  <c r="M27" i="1" s="1"/>
  <c r="K29" i="1"/>
  <c r="M29" i="1" s="1"/>
  <c r="AA29" i="1" s="1"/>
  <c r="C52" i="1" s="1"/>
  <c r="D52" i="1" s="1"/>
  <c r="K28" i="1"/>
  <c r="M28" i="1" s="1"/>
  <c r="K31" i="1"/>
  <c r="M31" i="1" s="1"/>
  <c r="K32" i="1"/>
  <c r="M32" i="1" s="1"/>
  <c r="K33" i="1"/>
  <c r="M33" i="1" s="1"/>
  <c r="K34" i="1"/>
  <c r="M34" i="1" s="1"/>
  <c r="K35" i="1"/>
  <c r="K36" i="1"/>
  <c r="M36" i="1" s="1"/>
  <c r="K38" i="1"/>
  <c r="M38" i="1" s="1"/>
  <c r="AA38" i="1" s="1"/>
  <c r="C61" i="1" s="1"/>
  <c r="D61" i="1" s="1"/>
  <c r="K40" i="1"/>
  <c r="M40" i="1" s="1"/>
  <c r="N41" i="1" l="1"/>
  <c r="AA41" i="1"/>
  <c r="C64" i="1" s="1"/>
  <c r="D64" i="1" s="1"/>
  <c r="N44" i="1"/>
  <c r="AA44" i="1"/>
  <c r="C67" i="1" s="1"/>
  <c r="D67" i="1" s="1"/>
  <c r="N45" i="1"/>
  <c r="AA45" i="1"/>
  <c r="C68" i="1" s="1"/>
  <c r="D68" i="1" s="1"/>
  <c r="N28" i="1"/>
  <c r="AA28" i="1"/>
  <c r="C51" i="1" s="1"/>
  <c r="D51" i="1" s="1"/>
  <c r="N34" i="1"/>
  <c r="AA34" i="1"/>
  <c r="C57" i="1" s="1"/>
  <c r="D57" i="1" s="1"/>
  <c r="N27" i="1"/>
  <c r="AA27" i="1"/>
  <c r="C50" i="1" s="1"/>
  <c r="D50" i="1" s="1"/>
  <c r="N43" i="1"/>
  <c r="AA43" i="1"/>
  <c r="C66" i="1" s="1"/>
  <c r="D66" i="1" s="1"/>
  <c r="N33" i="1"/>
  <c r="AA33" i="1"/>
  <c r="C56" i="1" s="1"/>
  <c r="D56" i="1" s="1"/>
  <c r="N26" i="1"/>
  <c r="AA26" i="1"/>
  <c r="C49" i="1" s="1"/>
  <c r="D49" i="1" s="1"/>
  <c r="N39" i="1"/>
  <c r="AA39" i="1"/>
  <c r="C62" i="1" s="1"/>
  <c r="D62" i="1" s="1"/>
  <c r="N32" i="1"/>
  <c r="AA32" i="1"/>
  <c r="C55" i="1" s="1"/>
  <c r="D55" i="1" s="1"/>
  <c r="N30" i="1"/>
  <c r="AA30" i="1"/>
  <c r="C53" i="1" s="1"/>
  <c r="D53" i="1" s="1"/>
  <c r="N40" i="1"/>
  <c r="AA40" i="1"/>
  <c r="C63" i="1" s="1"/>
  <c r="D63" i="1" s="1"/>
  <c r="N31" i="1"/>
  <c r="AA31" i="1"/>
  <c r="C54" i="1" s="1"/>
  <c r="D54" i="1" s="1"/>
  <c r="N37" i="1"/>
  <c r="AA37" i="1"/>
  <c r="C60" i="1" s="1"/>
  <c r="D60" i="1" s="1"/>
  <c r="N46" i="1"/>
  <c r="AA46" i="1"/>
  <c r="C69" i="1" s="1"/>
  <c r="D69" i="1" s="1"/>
  <c r="N36" i="1"/>
  <c r="AA36" i="1"/>
  <c r="C59" i="1" s="1"/>
  <c r="D59" i="1" s="1"/>
  <c r="N42" i="1"/>
  <c r="M35" i="1"/>
  <c r="N29" i="1"/>
  <c r="N38" i="1"/>
  <c r="N35" i="1" l="1"/>
  <c r="AA35" i="1"/>
  <c r="C58" i="1" s="1"/>
  <c r="D58" i="1" s="1"/>
</calcChain>
</file>

<file path=xl/sharedStrings.xml><?xml version="1.0" encoding="utf-8"?>
<sst xmlns="http://schemas.openxmlformats.org/spreadsheetml/2006/main" count="494" uniqueCount="52">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</sst>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abSelected="1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C59" sqref="C59:D59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35</v>
      </c>
      <c r="M1" s="4" t="s">
        <v>36</v>
      </c>
      <c r="N1" s="4" t="s">
        <v>43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44</v>
      </c>
      <c r="T1" s="4" t="s">
        <v>45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/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14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>
        <v>10</v>
      </c>
      <c r="L4" s="4" t="s">
        <v>9</v>
      </c>
      <c r="M4" s="4" t="s">
        <v>9</v>
      </c>
      <c r="N4" s="4" t="s">
        <v>9</v>
      </c>
      <c r="O4" s="4" t="s">
        <v>9</v>
      </c>
      <c r="P4" s="4"/>
      <c r="Q4" s="4" t="s">
        <v>9</v>
      </c>
      <c r="R4" s="4" t="s">
        <v>9</v>
      </c>
      <c r="S4" s="4" t="s">
        <v>9</v>
      </c>
      <c r="T4" s="4">
        <v>10</v>
      </c>
    </row>
    <row r="5" spans="1:20" x14ac:dyDescent="0.3">
      <c r="A5">
        <v>4</v>
      </c>
      <c r="B5" t="s">
        <v>15</v>
      </c>
      <c r="D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/>
      <c r="N5" s="4" t="s">
        <v>9</v>
      </c>
      <c r="O5" s="4"/>
      <c r="P5" s="4"/>
      <c r="Q5" s="4" t="s">
        <v>9</v>
      </c>
      <c r="R5" s="4"/>
      <c r="S5" s="4" t="s">
        <v>9</v>
      </c>
      <c r="T5" s="4"/>
    </row>
    <row r="6" spans="1:20" x14ac:dyDescent="0.3">
      <c r="A6">
        <v>5</v>
      </c>
      <c r="B6" t="s">
        <v>16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8</v>
      </c>
      <c r="L6" s="4" t="s">
        <v>9</v>
      </c>
      <c r="M6" s="4" t="s">
        <v>9</v>
      </c>
      <c r="N6" s="4" t="s">
        <v>9</v>
      </c>
      <c r="O6" s="4" t="s">
        <v>9</v>
      </c>
      <c r="P6" s="4"/>
      <c r="Q6" s="4" t="s">
        <v>9</v>
      </c>
      <c r="R6" s="4" t="s">
        <v>9</v>
      </c>
      <c r="S6" s="4" t="s">
        <v>9</v>
      </c>
      <c r="T6" s="4">
        <v>10</v>
      </c>
    </row>
    <row r="7" spans="1:20" x14ac:dyDescent="0.3">
      <c r="A7">
        <v>6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 t="s">
        <v>9</v>
      </c>
      <c r="P7" s="4"/>
      <c r="Q7" s="4" t="s">
        <v>9</v>
      </c>
      <c r="R7" s="4" t="s">
        <v>9</v>
      </c>
      <c r="S7" s="4" t="s">
        <v>9</v>
      </c>
      <c r="T7" s="4">
        <v>10</v>
      </c>
    </row>
    <row r="8" spans="1:20" x14ac:dyDescent="0.3">
      <c r="A8">
        <v>7</v>
      </c>
      <c r="B8" t="s">
        <v>18</v>
      </c>
      <c r="C8" t="s">
        <v>9</v>
      </c>
      <c r="D8" t="s">
        <v>9</v>
      </c>
      <c r="E8" t="s">
        <v>9</v>
      </c>
      <c r="G8" t="s">
        <v>9</v>
      </c>
      <c r="H8" t="s">
        <v>9</v>
      </c>
      <c r="I8" t="s">
        <v>9</v>
      </c>
      <c r="J8" t="s">
        <v>9</v>
      </c>
      <c r="K8">
        <v>10</v>
      </c>
      <c r="L8" s="4" t="s">
        <v>9</v>
      </c>
      <c r="M8" s="4" t="s">
        <v>9</v>
      </c>
      <c r="N8" s="4" t="s">
        <v>9</v>
      </c>
      <c r="O8" s="4"/>
      <c r="P8" s="4"/>
      <c r="Q8" s="4" t="s">
        <v>9</v>
      </c>
      <c r="R8" s="4" t="s">
        <v>9</v>
      </c>
      <c r="S8" s="4"/>
      <c r="T8" s="4">
        <v>8</v>
      </c>
    </row>
    <row r="9" spans="1:20" x14ac:dyDescent="0.3">
      <c r="A9">
        <v>8</v>
      </c>
      <c r="B9" t="s">
        <v>20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K9">
        <v>10</v>
      </c>
      <c r="L9" s="4"/>
      <c r="M9" s="4" t="s">
        <v>9</v>
      </c>
      <c r="N9" s="4"/>
      <c r="O9" s="4" t="s">
        <v>9</v>
      </c>
      <c r="P9" s="4"/>
      <c r="Q9" s="4"/>
      <c r="R9" s="4" t="s">
        <v>9</v>
      </c>
      <c r="S9" s="4" t="s">
        <v>9</v>
      </c>
      <c r="T9" s="4"/>
    </row>
    <row r="10" spans="1:20" x14ac:dyDescent="0.3">
      <c r="A10">
        <v>9</v>
      </c>
      <c r="B10" t="s">
        <v>21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>
        <v>8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>
        <v>10</v>
      </c>
    </row>
    <row r="11" spans="1:20" x14ac:dyDescent="0.3">
      <c r="A11">
        <v>10</v>
      </c>
      <c r="B11" t="s">
        <v>22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L11" s="4"/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/>
      <c r="T11" s="4"/>
    </row>
    <row r="12" spans="1:20" x14ac:dyDescent="0.3">
      <c r="A12">
        <v>11</v>
      </c>
      <c r="B12" t="s">
        <v>23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L12" s="4" t="s">
        <v>9</v>
      </c>
      <c r="M12" s="4" t="s">
        <v>9</v>
      </c>
      <c r="N12" s="4"/>
      <c r="O12" s="4"/>
      <c r="P12" s="4" t="s">
        <v>9</v>
      </c>
      <c r="Q12" s="4"/>
      <c r="R12" s="4"/>
      <c r="S12" s="4" t="s">
        <v>9</v>
      </c>
      <c r="T12" s="4">
        <v>5</v>
      </c>
    </row>
    <row r="13" spans="1:20" x14ac:dyDescent="0.3">
      <c r="A13">
        <v>12</v>
      </c>
      <c r="B13" t="s">
        <v>24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J13" t="s">
        <v>9</v>
      </c>
      <c r="K13">
        <v>8</v>
      </c>
      <c r="L13" s="4"/>
      <c r="M13" s="4"/>
      <c r="N13" s="4" t="s">
        <v>9</v>
      </c>
      <c r="O13" s="4"/>
      <c r="P13" s="4" t="s">
        <v>9</v>
      </c>
      <c r="Q13" s="4" t="s">
        <v>9</v>
      </c>
      <c r="R13" s="4" t="s">
        <v>9</v>
      </c>
      <c r="S13" s="4" t="s">
        <v>9</v>
      </c>
      <c r="T13" s="4">
        <v>10</v>
      </c>
    </row>
    <row r="14" spans="1:20" x14ac:dyDescent="0.3">
      <c r="A14">
        <v>13</v>
      </c>
      <c r="B14" t="s">
        <v>25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J14" t="s">
        <v>9</v>
      </c>
      <c r="L14" s="4"/>
      <c r="M14" s="4" t="s">
        <v>9</v>
      </c>
      <c r="N14" s="4" t="s">
        <v>9</v>
      </c>
      <c r="O14" s="4"/>
      <c r="P14" s="4" t="s">
        <v>9</v>
      </c>
      <c r="Q14" s="4" t="s">
        <v>9</v>
      </c>
      <c r="R14" s="4"/>
      <c r="S14" s="4"/>
      <c r="T14" s="4"/>
    </row>
    <row r="15" spans="1:20" x14ac:dyDescent="0.3">
      <c r="A15">
        <v>14</v>
      </c>
      <c r="B15" t="s">
        <v>26</v>
      </c>
      <c r="K15">
        <v>8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>
        <v>15</v>
      </c>
      <c r="B16" t="s">
        <v>27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4" t="s">
        <v>9</v>
      </c>
      <c r="M16" s="4"/>
      <c r="N16" s="4" t="s">
        <v>9</v>
      </c>
      <c r="O16" s="4" t="s">
        <v>9</v>
      </c>
      <c r="P16" s="4"/>
      <c r="Q16" s="4" t="s">
        <v>9</v>
      </c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10</v>
      </c>
      <c r="L17" s="4" t="s">
        <v>9</v>
      </c>
      <c r="M17" s="4"/>
      <c r="N17" s="4" t="s">
        <v>9</v>
      </c>
      <c r="O17" s="4" t="s">
        <v>9</v>
      </c>
      <c r="P17" s="4"/>
      <c r="Q17" s="4" t="s">
        <v>9</v>
      </c>
      <c r="R17" s="4" t="s">
        <v>9</v>
      </c>
      <c r="S17" s="4" t="s">
        <v>9</v>
      </c>
      <c r="T17" s="4">
        <v>10</v>
      </c>
    </row>
    <row r="18" spans="1:27" x14ac:dyDescent="0.3">
      <c r="A18">
        <v>17</v>
      </c>
      <c r="B18" t="s">
        <v>29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10</v>
      </c>
      <c r="L18" s="4" t="s">
        <v>9</v>
      </c>
      <c r="M18" s="4" t="s">
        <v>9</v>
      </c>
      <c r="N18" s="4" t="s">
        <v>9</v>
      </c>
      <c r="O18" s="4" t="s">
        <v>9</v>
      </c>
      <c r="P18" s="4"/>
      <c r="Q18" s="4" t="s">
        <v>9</v>
      </c>
      <c r="R18" s="4" t="s">
        <v>9</v>
      </c>
      <c r="S18" s="4" t="s">
        <v>9</v>
      </c>
      <c r="T18" s="4">
        <v>10</v>
      </c>
    </row>
    <row r="19" spans="1:27" x14ac:dyDescent="0.3">
      <c r="A19">
        <v>18</v>
      </c>
      <c r="B19" t="s">
        <v>30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K19">
        <v>10</v>
      </c>
      <c r="L19" s="4" t="s">
        <v>9</v>
      </c>
      <c r="M19" s="4" t="s">
        <v>9</v>
      </c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31</v>
      </c>
      <c r="D20" t="s">
        <v>9</v>
      </c>
      <c r="E20" t="s">
        <v>9</v>
      </c>
      <c r="F20" t="s">
        <v>9</v>
      </c>
      <c r="G20" t="s">
        <v>9</v>
      </c>
      <c r="I20" t="s">
        <v>9</v>
      </c>
      <c r="L20" s="4"/>
      <c r="M20" s="4" t="s">
        <v>9</v>
      </c>
      <c r="N20" s="4"/>
      <c r="O20" s="4"/>
      <c r="P20" s="4"/>
      <c r="Q20" s="4"/>
      <c r="R20" s="4"/>
      <c r="S20" s="4"/>
      <c r="T20" s="4"/>
    </row>
    <row r="21" spans="1:27" x14ac:dyDescent="0.3">
      <c r="A21">
        <v>20</v>
      </c>
      <c r="B21" t="s">
        <v>32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/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L22" s="4"/>
      <c r="M22" s="4"/>
      <c r="N22" s="4"/>
      <c r="O22" s="4"/>
      <c r="P22" s="4"/>
      <c r="Q22" s="4"/>
      <c r="R22" s="4"/>
      <c r="S22" s="4"/>
      <c r="T22" s="4"/>
    </row>
    <row r="24" spans="1:27" x14ac:dyDescent="0.3">
      <c r="Z24" t="s">
        <v>46</v>
      </c>
      <c r="AA24" t="s">
        <v>47</v>
      </c>
    </row>
    <row r="25" spans="1:27" x14ac:dyDescent="0.3">
      <c r="C25">
        <v>4.5</v>
      </c>
      <c r="L25" t="s">
        <v>10</v>
      </c>
      <c r="M25">
        <f>8*C25</f>
        <v>36</v>
      </c>
      <c r="W25">
        <f>M25</f>
        <v>36</v>
      </c>
      <c r="X25" t="s">
        <v>10</v>
      </c>
      <c r="Z25">
        <v>8</v>
      </c>
      <c r="AA25">
        <f>Z25+W25+M25+K3+K3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0</v>
      </c>
      <c r="I26">
        <f t="shared" si="0"/>
        <v>4.5</v>
      </c>
      <c r="J26">
        <f t="shared" si="0"/>
        <v>0</v>
      </c>
      <c r="K26">
        <f>SUM(C26:J26)</f>
        <v>27</v>
      </c>
      <c r="L26">
        <v>0.7</v>
      </c>
      <c r="M26">
        <f>L26*$M$25*K26/$M$25</f>
        <v>18.899999999999999</v>
      </c>
      <c r="N26">
        <f>ROUND(K26+M26,0)</f>
        <v>46</v>
      </c>
      <c r="O26">
        <f t="shared" ref="O26:O46" si="1">IF(L2="+",$C$25,0)</f>
        <v>0</v>
      </c>
      <c r="P26">
        <f t="shared" ref="P26:P46" si="2">IF(M2="+",$C$25,0)</f>
        <v>4.5</v>
      </c>
      <c r="Q26">
        <f t="shared" ref="Q26:Q46" si="3">IF(N2="+",$C$25,0)</f>
        <v>4.5</v>
      </c>
      <c r="R26">
        <f t="shared" ref="R26:R46" si="4">IF(O2="+",$C$25,0)</f>
        <v>4.5</v>
      </c>
      <c r="S26">
        <f t="shared" ref="S26:S46" si="5">IF(P2="+",$C$25,0)</f>
        <v>4.5</v>
      </c>
      <c r="T26">
        <f t="shared" ref="T26:T46" si="6">IF(Q2="+",$C$25,0)</f>
        <v>0</v>
      </c>
      <c r="U26">
        <f t="shared" ref="U26:U46" si="7">IF(R2="+",$C$25,0)</f>
        <v>0</v>
      </c>
      <c r="V26">
        <f t="shared" ref="V26:V46" si="8">IF(S2="+",$C$25,0)</f>
        <v>0</v>
      </c>
      <c r="W26">
        <f>SUM(O26:V26)</f>
        <v>18</v>
      </c>
      <c r="X26">
        <v>0.7</v>
      </c>
      <c r="Y26">
        <f>W26*X26</f>
        <v>12.6</v>
      </c>
      <c r="Z26">
        <v>2</v>
      </c>
      <c r="AA26">
        <f t="shared" ref="AA26:AA46" si="9">Y26+M26+K2+T2+Z26</f>
        <v>38.5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4.5</v>
      </c>
      <c r="J27">
        <f t="shared" si="0"/>
        <v>4.5</v>
      </c>
      <c r="K27">
        <f t="shared" ref="K27:K46" si="10">SUM(C27:J27)</f>
        <v>18</v>
      </c>
      <c r="L27">
        <v>0.7</v>
      </c>
      <c r="M27">
        <f>L27*$M$25*K27/$M$25</f>
        <v>12.6</v>
      </c>
      <c r="N27">
        <f t="shared" ref="N27:N46" si="11">ROUND(K27+M27,0)</f>
        <v>31</v>
      </c>
      <c r="O27">
        <f t="shared" si="1"/>
        <v>0</v>
      </c>
      <c r="P27">
        <f t="shared" si="2"/>
        <v>4.5</v>
      </c>
      <c r="Q27">
        <f t="shared" si="3"/>
        <v>0</v>
      </c>
      <c r="R27">
        <f t="shared" si="4"/>
        <v>4.5</v>
      </c>
      <c r="S27">
        <f t="shared" si="5"/>
        <v>0</v>
      </c>
      <c r="T27">
        <f t="shared" si="6"/>
        <v>0</v>
      </c>
      <c r="U27">
        <f t="shared" si="7"/>
        <v>4.5</v>
      </c>
      <c r="V27">
        <f t="shared" si="8"/>
        <v>4.5</v>
      </c>
      <c r="W27">
        <f t="shared" ref="W27:W46" si="12">SUM(O27:V27)</f>
        <v>18</v>
      </c>
      <c r="X27">
        <v>0.7</v>
      </c>
      <c r="Y27">
        <f t="shared" ref="Y27:Y46" si="13">W27*X27</f>
        <v>12.6</v>
      </c>
      <c r="Z27">
        <v>8</v>
      </c>
      <c r="AA27">
        <f t="shared" si="9"/>
        <v>53.2</v>
      </c>
    </row>
    <row r="28" spans="1:27" x14ac:dyDescent="0.3">
      <c r="B28" t="s">
        <v>14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si="10"/>
        <v>31.5</v>
      </c>
      <c r="L28">
        <v>1</v>
      </c>
      <c r="M28">
        <f t="shared" ref="M28:M46" si="14">L28*$M$25*K28/$M$25</f>
        <v>31.5</v>
      </c>
      <c r="N28">
        <f t="shared" si="11"/>
        <v>63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0</v>
      </c>
      <c r="T28">
        <f t="shared" si="6"/>
        <v>4.5</v>
      </c>
      <c r="U28">
        <f t="shared" si="7"/>
        <v>4.5</v>
      </c>
      <c r="V28">
        <f t="shared" si="8"/>
        <v>4.5</v>
      </c>
      <c r="W28">
        <f t="shared" si="12"/>
        <v>31.5</v>
      </c>
      <c r="X28">
        <v>1</v>
      </c>
      <c r="Y28">
        <f t="shared" si="13"/>
        <v>31.5</v>
      </c>
      <c r="Z28">
        <v>8</v>
      </c>
      <c r="AA28">
        <f t="shared" si="9"/>
        <v>91</v>
      </c>
    </row>
    <row r="29" spans="1:27" x14ac:dyDescent="0.3">
      <c r="B29" t="s">
        <v>15</v>
      </c>
      <c r="C29">
        <f t="shared" si="0"/>
        <v>0</v>
      </c>
      <c r="D29">
        <f t="shared" si="0"/>
        <v>4.5</v>
      </c>
      <c r="E29">
        <f t="shared" si="0"/>
        <v>0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0</v>
      </c>
      <c r="J29">
        <f t="shared" si="0"/>
        <v>4.5</v>
      </c>
      <c r="K29">
        <f t="shared" si="10"/>
        <v>22.5</v>
      </c>
      <c r="L29">
        <v>1</v>
      </c>
      <c r="M29">
        <f t="shared" si="14"/>
        <v>22.5</v>
      </c>
      <c r="N29">
        <f t="shared" si="11"/>
        <v>45</v>
      </c>
      <c r="O29">
        <f t="shared" si="1"/>
        <v>4.5</v>
      </c>
      <c r="P29">
        <f t="shared" si="2"/>
        <v>0</v>
      </c>
      <c r="Q29">
        <f t="shared" si="3"/>
        <v>4.5</v>
      </c>
      <c r="R29">
        <f t="shared" si="4"/>
        <v>0</v>
      </c>
      <c r="S29">
        <f t="shared" si="5"/>
        <v>0</v>
      </c>
      <c r="T29">
        <f t="shared" si="6"/>
        <v>4.5</v>
      </c>
      <c r="U29">
        <f t="shared" si="7"/>
        <v>0</v>
      </c>
      <c r="V29">
        <f t="shared" si="8"/>
        <v>4.5</v>
      </c>
      <c r="W29">
        <f t="shared" si="12"/>
        <v>18</v>
      </c>
      <c r="X29">
        <v>1</v>
      </c>
      <c r="Y29">
        <f t="shared" si="13"/>
        <v>18</v>
      </c>
      <c r="Z29">
        <v>8</v>
      </c>
      <c r="AA29">
        <f t="shared" si="9"/>
        <v>58.5</v>
      </c>
    </row>
    <row r="30" spans="1:27" x14ac:dyDescent="0.3">
      <c r="B30" t="s">
        <v>16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0"/>
        <v>36</v>
      </c>
      <c r="L30">
        <v>1</v>
      </c>
      <c r="M30">
        <f t="shared" si="14"/>
        <v>36</v>
      </c>
      <c r="N30">
        <f t="shared" si="11"/>
        <v>72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0</v>
      </c>
      <c r="T30">
        <f t="shared" si="6"/>
        <v>4.5</v>
      </c>
      <c r="U30">
        <f t="shared" si="7"/>
        <v>4.5</v>
      </c>
      <c r="V30">
        <f t="shared" si="8"/>
        <v>4.5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93.5</v>
      </c>
    </row>
    <row r="31" spans="1:27" x14ac:dyDescent="0.3">
      <c r="B31" t="s">
        <v>17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4.5</v>
      </c>
      <c r="R31">
        <f t="shared" si="4"/>
        <v>4.5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27</v>
      </c>
      <c r="X31">
        <v>1</v>
      </c>
      <c r="Y31">
        <f t="shared" si="13"/>
        <v>27</v>
      </c>
      <c r="Z31">
        <v>8</v>
      </c>
      <c r="AA31">
        <f t="shared" si="9"/>
        <v>91</v>
      </c>
    </row>
    <row r="32" spans="1:27" x14ac:dyDescent="0.3">
      <c r="B32" t="s">
        <v>18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0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31.5</v>
      </c>
      <c r="L32">
        <v>1</v>
      </c>
      <c r="M32">
        <f t="shared" si="14"/>
        <v>31.5</v>
      </c>
      <c r="N32">
        <f t="shared" si="11"/>
        <v>63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0</v>
      </c>
      <c r="T32">
        <f t="shared" si="6"/>
        <v>4.5</v>
      </c>
      <c r="U32">
        <f t="shared" si="7"/>
        <v>4.5</v>
      </c>
      <c r="V32">
        <f t="shared" si="8"/>
        <v>0</v>
      </c>
      <c r="W32">
        <f t="shared" si="12"/>
        <v>22.5</v>
      </c>
      <c r="X32">
        <v>1</v>
      </c>
      <c r="Y32">
        <f t="shared" si="13"/>
        <v>22.5</v>
      </c>
      <c r="Z32">
        <v>8</v>
      </c>
      <c r="AA32">
        <f t="shared" si="9"/>
        <v>80</v>
      </c>
    </row>
    <row r="33" spans="1:27" x14ac:dyDescent="0.3">
      <c r="B33" t="s">
        <v>20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0</v>
      </c>
      <c r="H33">
        <f t="shared" si="0"/>
        <v>4.5</v>
      </c>
      <c r="I33">
        <f t="shared" si="0"/>
        <v>4.5</v>
      </c>
      <c r="J33">
        <f t="shared" si="0"/>
        <v>0</v>
      </c>
      <c r="K33">
        <f t="shared" si="10"/>
        <v>27</v>
      </c>
      <c r="L33">
        <v>1</v>
      </c>
      <c r="M33">
        <f t="shared" si="14"/>
        <v>27</v>
      </c>
      <c r="N33">
        <f t="shared" si="11"/>
        <v>54</v>
      </c>
      <c r="O33">
        <f t="shared" si="1"/>
        <v>0</v>
      </c>
      <c r="P33">
        <f t="shared" si="2"/>
        <v>4.5</v>
      </c>
      <c r="Q33">
        <f t="shared" si="3"/>
        <v>0</v>
      </c>
      <c r="R33">
        <f t="shared" si="4"/>
        <v>4.5</v>
      </c>
      <c r="S33">
        <f t="shared" si="5"/>
        <v>0</v>
      </c>
      <c r="T33">
        <f t="shared" si="6"/>
        <v>0</v>
      </c>
      <c r="U33">
        <f t="shared" si="7"/>
        <v>4.5</v>
      </c>
      <c r="V33">
        <f t="shared" si="8"/>
        <v>4.5</v>
      </c>
      <c r="W33">
        <f t="shared" si="12"/>
        <v>18</v>
      </c>
      <c r="X33">
        <v>1</v>
      </c>
      <c r="Y33">
        <f t="shared" si="13"/>
        <v>18</v>
      </c>
      <c r="Z33">
        <v>7</v>
      </c>
      <c r="AA33">
        <f t="shared" si="9"/>
        <v>62</v>
      </c>
    </row>
    <row r="34" spans="1:27" x14ac:dyDescent="0.3">
      <c r="B34" t="s">
        <v>21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0.7</v>
      </c>
      <c r="M34">
        <f t="shared" si="14"/>
        <v>25.2</v>
      </c>
      <c r="N34">
        <f t="shared" si="11"/>
        <v>61</v>
      </c>
      <c r="O34">
        <f t="shared" si="1"/>
        <v>4.5</v>
      </c>
      <c r="P34">
        <f t="shared" si="2"/>
        <v>4.5</v>
      </c>
      <c r="Q34">
        <f t="shared" si="3"/>
        <v>4.5</v>
      </c>
      <c r="R34">
        <f t="shared" si="4"/>
        <v>4.5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4.5</v>
      </c>
      <c r="W34">
        <f t="shared" si="12"/>
        <v>36</v>
      </c>
      <c r="X34">
        <v>1</v>
      </c>
      <c r="Y34">
        <f t="shared" si="13"/>
        <v>36</v>
      </c>
      <c r="Z34">
        <v>8</v>
      </c>
      <c r="AA34">
        <f t="shared" si="9"/>
        <v>87.2</v>
      </c>
    </row>
    <row r="35" spans="1:27" x14ac:dyDescent="0.3">
      <c r="B35" t="s">
        <v>22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0</v>
      </c>
      <c r="P35">
        <f t="shared" si="2"/>
        <v>4.5</v>
      </c>
      <c r="Q35">
        <f t="shared" si="3"/>
        <v>4.5</v>
      </c>
      <c r="R35">
        <f t="shared" si="4"/>
        <v>4.5</v>
      </c>
      <c r="S35">
        <f t="shared" si="5"/>
        <v>4.5</v>
      </c>
      <c r="T35">
        <f t="shared" si="6"/>
        <v>4.5</v>
      </c>
      <c r="U35">
        <f t="shared" si="7"/>
        <v>4.5</v>
      </c>
      <c r="V35">
        <f t="shared" si="8"/>
        <v>0</v>
      </c>
      <c r="W35">
        <f t="shared" si="12"/>
        <v>27</v>
      </c>
      <c r="X35">
        <v>1</v>
      </c>
      <c r="Y35">
        <f t="shared" si="13"/>
        <v>27</v>
      </c>
      <c r="Z35">
        <v>8</v>
      </c>
      <c r="AA35">
        <f t="shared" si="9"/>
        <v>71</v>
      </c>
    </row>
    <row r="36" spans="1:27" x14ac:dyDescent="0.3">
      <c r="B36" t="s">
        <v>23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0</v>
      </c>
      <c r="J36">
        <f t="shared" si="15"/>
        <v>4.5</v>
      </c>
      <c r="K36">
        <f t="shared" si="10"/>
        <v>31.5</v>
      </c>
      <c r="L36">
        <v>0.8</v>
      </c>
      <c r="M36">
        <f t="shared" si="14"/>
        <v>25.200000000000003</v>
      </c>
      <c r="N36">
        <f t="shared" si="11"/>
        <v>57</v>
      </c>
      <c r="O36">
        <f t="shared" si="1"/>
        <v>4.5</v>
      </c>
      <c r="P36">
        <f t="shared" si="2"/>
        <v>4.5</v>
      </c>
      <c r="Q36">
        <f t="shared" si="3"/>
        <v>0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0</v>
      </c>
      <c r="V36">
        <f t="shared" si="8"/>
        <v>4.5</v>
      </c>
      <c r="W36">
        <f t="shared" si="12"/>
        <v>18</v>
      </c>
      <c r="X36">
        <v>1</v>
      </c>
      <c r="Y36">
        <f t="shared" si="13"/>
        <v>18</v>
      </c>
      <c r="Z36">
        <v>7</v>
      </c>
      <c r="AA36">
        <f t="shared" si="9"/>
        <v>55.2</v>
      </c>
    </row>
    <row r="37" spans="1:27" x14ac:dyDescent="0.3">
      <c r="B37" t="s">
        <v>24</v>
      </c>
      <c r="C37">
        <f t="shared" si="15"/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0</v>
      </c>
      <c r="I37">
        <f t="shared" si="15"/>
        <v>0</v>
      </c>
      <c r="J37">
        <f t="shared" si="15"/>
        <v>4.5</v>
      </c>
      <c r="K37">
        <f t="shared" si="10"/>
        <v>27</v>
      </c>
      <c r="L37">
        <v>0.3</v>
      </c>
      <c r="M37">
        <f t="shared" si="14"/>
        <v>8.1</v>
      </c>
      <c r="N37">
        <f t="shared" si="11"/>
        <v>35</v>
      </c>
      <c r="O37">
        <f t="shared" si="1"/>
        <v>0</v>
      </c>
      <c r="P37">
        <f t="shared" si="2"/>
        <v>0</v>
      </c>
      <c r="Q37">
        <f t="shared" si="3"/>
        <v>4.5</v>
      </c>
      <c r="R37">
        <f t="shared" si="4"/>
        <v>0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22.5</v>
      </c>
      <c r="X37">
        <v>1</v>
      </c>
      <c r="Y37">
        <f t="shared" si="13"/>
        <v>22.5</v>
      </c>
      <c r="Z37">
        <v>8</v>
      </c>
      <c r="AA37">
        <f t="shared" si="9"/>
        <v>56.6</v>
      </c>
    </row>
    <row r="38" spans="1:27" x14ac:dyDescent="0.3">
      <c r="B38" t="s">
        <v>25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0</v>
      </c>
      <c r="I38">
        <f t="shared" si="15"/>
        <v>0</v>
      </c>
      <c r="J38">
        <f t="shared" si="15"/>
        <v>4.5</v>
      </c>
      <c r="K38">
        <f t="shared" si="10"/>
        <v>27</v>
      </c>
      <c r="L38">
        <v>0.9</v>
      </c>
      <c r="M38">
        <f t="shared" si="14"/>
        <v>24.299999999999997</v>
      </c>
      <c r="N38">
        <f t="shared" si="11"/>
        <v>51</v>
      </c>
      <c r="O38">
        <f t="shared" si="1"/>
        <v>0</v>
      </c>
      <c r="P38">
        <f t="shared" si="2"/>
        <v>4.5</v>
      </c>
      <c r="Q38">
        <f t="shared" si="3"/>
        <v>4.5</v>
      </c>
      <c r="R38">
        <f t="shared" si="4"/>
        <v>0</v>
      </c>
      <c r="S38">
        <f t="shared" si="5"/>
        <v>4.5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18</v>
      </c>
      <c r="X38">
        <v>1</v>
      </c>
      <c r="Y38">
        <f t="shared" si="13"/>
        <v>18</v>
      </c>
      <c r="Z38">
        <v>8</v>
      </c>
      <c r="AA38">
        <f t="shared" si="9"/>
        <v>50.3</v>
      </c>
    </row>
    <row r="39" spans="1:27" x14ac:dyDescent="0.3">
      <c r="B39" t="s">
        <v>26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0"/>
        <v>0</v>
      </c>
      <c r="M39">
        <f t="shared" si="14"/>
        <v>0</v>
      </c>
      <c r="N39">
        <f t="shared" si="11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12"/>
        <v>0</v>
      </c>
      <c r="Y39">
        <f t="shared" si="13"/>
        <v>0</v>
      </c>
      <c r="Z39">
        <v>8</v>
      </c>
      <c r="AA39">
        <f t="shared" si="9"/>
        <v>16</v>
      </c>
    </row>
    <row r="40" spans="1:27" x14ac:dyDescent="0.3">
      <c r="B40" t="s">
        <v>27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 t="shared" si="11"/>
        <v>72</v>
      </c>
      <c r="O40">
        <f t="shared" si="1"/>
        <v>4.5</v>
      </c>
      <c r="P40">
        <f t="shared" si="2"/>
        <v>0</v>
      </c>
      <c r="Q40">
        <f t="shared" si="3"/>
        <v>4.5</v>
      </c>
      <c r="R40">
        <f t="shared" si="4"/>
        <v>4.5</v>
      </c>
      <c r="S40">
        <f t="shared" si="5"/>
        <v>0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27</v>
      </c>
      <c r="X40">
        <v>1</v>
      </c>
      <c r="Y40">
        <f t="shared" si="13"/>
        <v>27</v>
      </c>
      <c r="Z40">
        <v>8</v>
      </c>
      <c r="AA40">
        <f t="shared" si="9"/>
        <v>91</v>
      </c>
    </row>
    <row r="41" spans="1:27" x14ac:dyDescent="0.3">
      <c r="B41" t="s">
        <v>28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0</v>
      </c>
      <c r="Q41">
        <f t="shared" si="3"/>
        <v>4.5</v>
      </c>
      <c r="R41">
        <f t="shared" si="4"/>
        <v>4.5</v>
      </c>
      <c r="S41">
        <f t="shared" si="5"/>
        <v>0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27</v>
      </c>
      <c r="X41">
        <v>1</v>
      </c>
      <c r="Y41">
        <f t="shared" si="13"/>
        <v>27</v>
      </c>
      <c r="Z41">
        <v>8</v>
      </c>
      <c r="AA41">
        <f t="shared" si="9"/>
        <v>91</v>
      </c>
    </row>
    <row r="42" spans="1:27" x14ac:dyDescent="0.3">
      <c r="B42" t="s">
        <v>29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36</v>
      </c>
      <c r="L42">
        <v>0.8</v>
      </c>
      <c r="M42">
        <f t="shared" si="14"/>
        <v>28.799999999999997</v>
      </c>
      <c r="N42">
        <f t="shared" si="11"/>
        <v>65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4.5</v>
      </c>
      <c r="S42">
        <f t="shared" si="5"/>
        <v>0</v>
      </c>
      <c r="T42">
        <f t="shared" si="6"/>
        <v>4.5</v>
      </c>
      <c r="U42">
        <f t="shared" si="7"/>
        <v>4.5</v>
      </c>
      <c r="V42">
        <f t="shared" si="8"/>
        <v>4.5</v>
      </c>
      <c r="W42">
        <f t="shared" si="12"/>
        <v>31.5</v>
      </c>
      <c r="X42">
        <v>1</v>
      </c>
      <c r="Y42">
        <f t="shared" si="13"/>
        <v>31.5</v>
      </c>
      <c r="Z42">
        <v>8</v>
      </c>
      <c r="AA42">
        <f t="shared" si="9"/>
        <v>88.3</v>
      </c>
    </row>
    <row r="43" spans="1:27" x14ac:dyDescent="0.3">
      <c r="B43" t="s">
        <v>30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0</v>
      </c>
      <c r="K43">
        <f t="shared" si="10"/>
        <v>31.5</v>
      </c>
      <c r="L43">
        <v>0.6</v>
      </c>
      <c r="M43">
        <f t="shared" si="14"/>
        <v>18.899999999999999</v>
      </c>
      <c r="N43">
        <f t="shared" si="11"/>
        <v>50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0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31.5</v>
      </c>
      <c r="X43">
        <v>1</v>
      </c>
      <c r="Y43">
        <f t="shared" si="13"/>
        <v>31.5</v>
      </c>
      <c r="Z43">
        <v>7</v>
      </c>
      <c r="AA43">
        <f t="shared" si="9"/>
        <v>77.400000000000006</v>
      </c>
    </row>
    <row r="44" spans="1:27" x14ac:dyDescent="0.3">
      <c r="B44" t="s">
        <v>31</v>
      </c>
      <c r="C44">
        <f t="shared" si="15"/>
        <v>0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0</v>
      </c>
      <c r="I44">
        <f t="shared" si="15"/>
        <v>4.5</v>
      </c>
      <c r="J44">
        <f t="shared" si="15"/>
        <v>0</v>
      </c>
      <c r="K44">
        <f t="shared" si="10"/>
        <v>22.5</v>
      </c>
      <c r="L44">
        <v>1</v>
      </c>
      <c r="M44">
        <f t="shared" si="14"/>
        <v>22.5</v>
      </c>
      <c r="N44">
        <f t="shared" si="11"/>
        <v>45</v>
      </c>
      <c r="O44">
        <f t="shared" si="1"/>
        <v>0</v>
      </c>
      <c r="P44">
        <f t="shared" si="2"/>
        <v>4.5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12"/>
        <v>4.5</v>
      </c>
      <c r="X44">
        <v>1</v>
      </c>
      <c r="Y44">
        <f t="shared" si="13"/>
        <v>4.5</v>
      </c>
      <c r="Z44">
        <v>3</v>
      </c>
      <c r="AA44">
        <f t="shared" si="9"/>
        <v>30</v>
      </c>
    </row>
    <row r="45" spans="1:27" x14ac:dyDescent="0.3">
      <c r="B45" t="s">
        <v>32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1</v>
      </c>
      <c r="M45">
        <f t="shared" si="14"/>
        <v>36</v>
      </c>
      <c r="N45">
        <f t="shared" si="11"/>
        <v>72</v>
      </c>
      <c r="O45">
        <f t="shared" si="1"/>
        <v>4.5</v>
      </c>
      <c r="P45">
        <f t="shared" si="2"/>
        <v>0</v>
      </c>
      <c r="Q45">
        <f t="shared" si="3"/>
        <v>4.5</v>
      </c>
      <c r="R45">
        <f t="shared" si="4"/>
        <v>4.5</v>
      </c>
      <c r="S45">
        <f t="shared" si="5"/>
        <v>0</v>
      </c>
      <c r="T45">
        <f t="shared" si="6"/>
        <v>4.5</v>
      </c>
      <c r="U45">
        <f t="shared" si="7"/>
        <v>4.5</v>
      </c>
      <c r="V45">
        <f t="shared" si="8"/>
        <v>4.5</v>
      </c>
      <c r="W45">
        <f t="shared" si="12"/>
        <v>27</v>
      </c>
      <c r="X45">
        <v>1</v>
      </c>
      <c r="Y45">
        <f t="shared" si="13"/>
        <v>27</v>
      </c>
      <c r="Z45">
        <v>8</v>
      </c>
      <c r="AA45">
        <f t="shared" si="9"/>
        <v>91</v>
      </c>
    </row>
    <row r="46" spans="1:27" x14ac:dyDescent="0.3">
      <c r="B46" t="s">
        <v>33</v>
      </c>
      <c r="C46">
        <f t="shared" ref="C46:J46" si="16">IF(C22="+",$C$25,0)</f>
        <v>0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0</v>
      </c>
      <c r="J46">
        <f t="shared" si="16"/>
        <v>0</v>
      </c>
      <c r="K46">
        <f t="shared" si="10"/>
        <v>22.5</v>
      </c>
      <c r="L46">
        <v>1</v>
      </c>
      <c r="M46">
        <f t="shared" si="14"/>
        <v>22.5</v>
      </c>
      <c r="N46">
        <f t="shared" si="11"/>
        <v>45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12"/>
        <v>0</v>
      </c>
      <c r="X46">
        <v>1</v>
      </c>
      <c r="Y46">
        <f t="shared" si="13"/>
        <v>0</v>
      </c>
      <c r="Z46">
        <v>4</v>
      </c>
      <c r="AA46">
        <f t="shared" si="9"/>
        <v>26.5</v>
      </c>
    </row>
    <row r="48" spans="1:27" x14ac:dyDescent="0.3">
      <c r="A48" s="5" t="s">
        <v>48</v>
      </c>
      <c r="B48" s="5" t="s">
        <v>49</v>
      </c>
      <c r="C48" s="5" t="s">
        <v>50</v>
      </c>
      <c r="D48" s="5" t="s">
        <v>51</v>
      </c>
    </row>
    <row r="49" spans="1:4" x14ac:dyDescent="0.3">
      <c r="A49" s="2">
        <v>1</v>
      </c>
      <c r="B49" s="2" t="s">
        <v>11</v>
      </c>
      <c r="C49" s="2">
        <f t="shared" ref="C49:C69" si="17">ROUND(AA26,0)</f>
        <v>39</v>
      </c>
      <c r="D49" s="6" t="str">
        <f>IF(C49&gt;=55,"Зачет","-")</f>
        <v>-</v>
      </c>
    </row>
    <row r="50" spans="1:4" x14ac:dyDescent="0.3">
      <c r="A50" s="2">
        <v>2</v>
      </c>
      <c r="B50" s="2" t="s">
        <v>12</v>
      </c>
      <c r="C50" s="2">
        <f t="shared" si="17"/>
        <v>53</v>
      </c>
      <c r="D50" s="6" t="str">
        <f t="shared" ref="D50:D69" si="18">IF(C50&gt;=55,"Зачет","-")</f>
        <v>-</v>
      </c>
    </row>
    <row r="51" spans="1:4" x14ac:dyDescent="0.3">
      <c r="A51" s="2">
        <v>3</v>
      </c>
      <c r="B51" s="2" t="s">
        <v>14</v>
      </c>
      <c r="C51" s="2">
        <f t="shared" si="17"/>
        <v>91</v>
      </c>
      <c r="D51" s="6" t="str">
        <f t="shared" si="18"/>
        <v>Зачет</v>
      </c>
    </row>
    <row r="52" spans="1:4" x14ac:dyDescent="0.3">
      <c r="A52" s="2">
        <v>4</v>
      </c>
      <c r="B52" s="2" t="s">
        <v>15</v>
      </c>
      <c r="C52" s="2">
        <f t="shared" si="17"/>
        <v>59</v>
      </c>
      <c r="D52" s="6" t="str">
        <f t="shared" si="18"/>
        <v>Зачет</v>
      </c>
    </row>
    <row r="53" spans="1:4" x14ac:dyDescent="0.3">
      <c r="A53" s="2">
        <v>5</v>
      </c>
      <c r="B53" s="2" t="s">
        <v>16</v>
      </c>
      <c r="C53" s="2">
        <f t="shared" si="17"/>
        <v>94</v>
      </c>
      <c r="D53" s="6" t="str">
        <f t="shared" si="18"/>
        <v>Зачет</v>
      </c>
    </row>
    <row r="54" spans="1:4" x14ac:dyDescent="0.3">
      <c r="A54" s="2">
        <v>6</v>
      </c>
      <c r="B54" s="2" t="s">
        <v>17</v>
      </c>
      <c r="C54" s="2">
        <f t="shared" si="17"/>
        <v>91</v>
      </c>
      <c r="D54" s="6" t="str">
        <f t="shared" si="18"/>
        <v>Зачет</v>
      </c>
    </row>
    <row r="55" spans="1:4" x14ac:dyDescent="0.3">
      <c r="A55" s="2">
        <v>7</v>
      </c>
      <c r="B55" s="2" t="s">
        <v>18</v>
      </c>
      <c r="C55" s="2">
        <f t="shared" si="17"/>
        <v>80</v>
      </c>
      <c r="D55" s="6" t="str">
        <f t="shared" si="18"/>
        <v>Зачет</v>
      </c>
    </row>
    <row r="56" spans="1:4" x14ac:dyDescent="0.3">
      <c r="A56" s="2">
        <v>8</v>
      </c>
      <c r="B56" s="2" t="s">
        <v>20</v>
      </c>
      <c r="C56" s="2">
        <f t="shared" si="17"/>
        <v>62</v>
      </c>
      <c r="D56" s="6" t="str">
        <f t="shared" si="18"/>
        <v>Зачет</v>
      </c>
    </row>
    <row r="57" spans="1:4" x14ac:dyDescent="0.3">
      <c r="A57" s="2">
        <v>9</v>
      </c>
      <c r="B57" s="2" t="s">
        <v>21</v>
      </c>
      <c r="C57" s="2">
        <f t="shared" si="17"/>
        <v>87</v>
      </c>
      <c r="D57" s="6" t="str">
        <f t="shared" si="18"/>
        <v>Зачет</v>
      </c>
    </row>
    <row r="58" spans="1:4" x14ac:dyDescent="0.3">
      <c r="A58" s="2">
        <v>10</v>
      </c>
      <c r="B58" s="2" t="s">
        <v>22</v>
      </c>
      <c r="C58" s="2">
        <f t="shared" si="17"/>
        <v>71</v>
      </c>
      <c r="D58" s="6" t="str">
        <f t="shared" si="18"/>
        <v>Зачет</v>
      </c>
    </row>
    <row r="59" spans="1:4" x14ac:dyDescent="0.3">
      <c r="A59" s="2">
        <v>11</v>
      </c>
      <c r="B59" s="2" t="s">
        <v>23</v>
      </c>
      <c r="C59" s="2">
        <f t="shared" si="17"/>
        <v>55</v>
      </c>
      <c r="D59" s="6" t="str">
        <f t="shared" si="18"/>
        <v>Зачет</v>
      </c>
    </row>
    <row r="60" spans="1:4" x14ac:dyDescent="0.3">
      <c r="A60" s="2">
        <v>12</v>
      </c>
      <c r="B60" s="2" t="s">
        <v>24</v>
      </c>
      <c r="C60" s="2">
        <f t="shared" si="17"/>
        <v>57</v>
      </c>
      <c r="D60" s="6" t="str">
        <f t="shared" si="18"/>
        <v>Зачет</v>
      </c>
    </row>
    <row r="61" spans="1:4" x14ac:dyDescent="0.3">
      <c r="A61" s="2">
        <v>13</v>
      </c>
      <c r="B61" s="2" t="s">
        <v>25</v>
      </c>
      <c r="C61" s="2">
        <f t="shared" si="17"/>
        <v>50</v>
      </c>
      <c r="D61" s="6" t="str">
        <f t="shared" si="18"/>
        <v>-</v>
      </c>
    </row>
    <row r="62" spans="1:4" x14ac:dyDescent="0.3">
      <c r="A62" s="2">
        <v>14</v>
      </c>
      <c r="B62" s="2" t="s">
        <v>26</v>
      </c>
      <c r="C62" s="2">
        <f t="shared" si="17"/>
        <v>16</v>
      </c>
      <c r="D62" s="6" t="str">
        <f t="shared" si="18"/>
        <v>-</v>
      </c>
    </row>
    <row r="63" spans="1:4" x14ac:dyDescent="0.3">
      <c r="A63" s="2">
        <v>15</v>
      </c>
      <c r="B63" s="2" t="s">
        <v>27</v>
      </c>
      <c r="C63" s="2">
        <f t="shared" si="17"/>
        <v>91</v>
      </c>
      <c r="D63" s="6" t="str">
        <f t="shared" si="18"/>
        <v>Зачет</v>
      </c>
    </row>
    <row r="64" spans="1:4" x14ac:dyDescent="0.3">
      <c r="A64" s="2">
        <v>16</v>
      </c>
      <c r="B64" s="2" t="s">
        <v>28</v>
      </c>
      <c r="C64" s="2">
        <f t="shared" si="17"/>
        <v>91</v>
      </c>
      <c r="D64" s="6" t="str">
        <f t="shared" si="18"/>
        <v>Зачет</v>
      </c>
    </row>
    <row r="65" spans="1:4" x14ac:dyDescent="0.3">
      <c r="A65" s="2">
        <v>17</v>
      </c>
      <c r="B65" s="2" t="s">
        <v>29</v>
      </c>
      <c r="C65" s="2">
        <f t="shared" si="17"/>
        <v>88</v>
      </c>
      <c r="D65" s="6" t="str">
        <f t="shared" si="18"/>
        <v>Зачет</v>
      </c>
    </row>
    <row r="66" spans="1:4" x14ac:dyDescent="0.3">
      <c r="A66" s="2">
        <v>18</v>
      </c>
      <c r="B66" s="2" t="s">
        <v>30</v>
      </c>
      <c r="C66" s="2">
        <f t="shared" si="17"/>
        <v>77</v>
      </c>
      <c r="D66" s="6" t="str">
        <f t="shared" si="18"/>
        <v>Зачет</v>
      </c>
    </row>
    <row r="67" spans="1:4" x14ac:dyDescent="0.3">
      <c r="A67" s="2">
        <v>19</v>
      </c>
      <c r="B67" s="2" t="s">
        <v>31</v>
      </c>
      <c r="C67" s="2">
        <f t="shared" si="17"/>
        <v>30</v>
      </c>
      <c r="D67" s="6" t="str">
        <f t="shared" si="18"/>
        <v>-</v>
      </c>
    </row>
    <row r="68" spans="1:4" x14ac:dyDescent="0.3">
      <c r="A68" s="2">
        <v>20</v>
      </c>
      <c r="B68" s="2" t="s">
        <v>32</v>
      </c>
      <c r="C68" s="2">
        <f t="shared" si="17"/>
        <v>91</v>
      </c>
      <c r="D68" s="6" t="str">
        <f t="shared" si="18"/>
        <v>Зачет</v>
      </c>
    </row>
    <row r="69" spans="1:4" x14ac:dyDescent="0.3">
      <c r="A69" s="2">
        <v>21</v>
      </c>
      <c r="B69" s="2" t="s">
        <v>33</v>
      </c>
      <c r="C69" s="2">
        <f t="shared" si="17"/>
        <v>27</v>
      </c>
      <c r="D69" s="6" t="str">
        <f t="shared" si="18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41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41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42</v>
      </c>
      <c r="I4" s="3"/>
      <c r="J4" s="3" t="s">
        <v>42</v>
      </c>
      <c r="K4" s="3" t="s">
        <v>42</v>
      </c>
      <c r="L4" s="3"/>
      <c r="M4" s="3"/>
      <c r="N4" s="3" t="s">
        <v>42</v>
      </c>
      <c r="O4" s="3"/>
      <c r="P4" s="3" t="s">
        <v>42</v>
      </c>
    </row>
    <row r="5" spans="1:16" x14ac:dyDescent="0.3">
      <c r="A5" s="2">
        <v>2</v>
      </c>
      <c r="B5" s="2" t="s">
        <v>12</v>
      </c>
      <c r="C5" s="3"/>
      <c r="D5" s="3"/>
      <c r="E5" s="3" t="s">
        <v>42</v>
      </c>
      <c r="F5" s="3" t="s">
        <v>42</v>
      </c>
      <c r="G5" s="3" t="s">
        <v>42</v>
      </c>
      <c r="H5" s="3" t="s">
        <v>42</v>
      </c>
      <c r="I5" s="3"/>
      <c r="J5" s="3"/>
      <c r="K5" s="3" t="s">
        <v>42</v>
      </c>
      <c r="L5" s="3"/>
      <c r="M5" s="3" t="s">
        <v>42</v>
      </c>
      <c r="N5" s="3"/>
      <c r="O5" s="3" t="s">
        <v>42</v>
      </c>
      <c r="P5" s="3" t="s">
        <v>42</v>
      </c>
    </row>
    <row r="6" spans="1:16" x14ac:dyDescent="0.3">
      <c r="A6" s="2">
        <v>3</v>
      </c>
      <c r="B6" s="2" t="s">
        <v>13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42</v>
      </c>
      <c r="J7" s="3"/>
      <c r="K7" s="3"/>
      <c r="L7" s="3"/>
      <c r="M7" s="3"/>
      <c r="N7" s="3"/>
      <c r="O7" s="3" t="s">
        <v>42</v>
      </c>
      <c r="P7" s="3"/>
    </row>
    <row r="8" spans="1:16" x14ac:dyDescent="0.3">
      <c r="A8" s="2">
        <v>5</v>
      </c>
      <c r="B8" s="2" t="s">
        <v>34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</row>
    <row r="9" spans="1:16" x14ac:dyDescent="0.3">
      <c r="A9" s="2">
        <v>6</v>
      </c>
      <c r="B9" s="2" t="s">
        <v>15</v>
      </c>
      <c r="C9" s="3" t="s">
        <v>42</v>
      </c>
      <c r="D9" s="3"/>
      <c r="E9" s="3" t="s">
        <v>42</v>
      </c>
      <c r="F9" s="3"/>
      <c r="G9" s="3"/>
      <c r="H9" s="3"/>
      <c r="I9" s="3" t="s">
        <v>42</v>
      </c>
      <c r="J9" s="3"/>
      <c r="K9" s="3"/>
      <c r="L9" s="3" t="s">
        <v>42</v>
      </c>
      <c r="M9" s="3"/>
      <c r="N9" s="3" t="s">
        <v>42</v>
      </c>
      <c r="O9" s="3" t="s">
        <v>42</v>
      </c>
      <c r="P9" s="3"/>
    </row>
    <row r="10" spans="1:16" x14ac:dyDescent="0.3">
      <c r="A10" s="2">
        <v>7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42</v>
      </c>
      <c r="P10" s="3"/>
    </row>
    <row r="11" spans="1:16" x14ac:dyDescent="0.3">
      <c r="A11" s="2">
        <v>8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42</v>
      </c>
      <c r="M11" s="3"/>
      <c r="N11" s="3"/>
      <c r="O11" s="3" t="s">
        <v>42</v>
      </c>
      <c r="P11" s="3"/>
    </row>
    <row r="12" spans="1:16" x14ac:dyDescent="0.3">
      <c r="A12" s="2">
        <v>9</v>
      </c>
      <c r="B12" s="2" t="s">
        <v>18</v>
      </c>
      <c r="C12" s="3"/>
      <c r="D12" s="3"/>
      <c r="E12" s="3"/>
      <c r="F12" s="3" t="s">
        <v>42</v>
      </c>
      <c r="G12" s="3"/>
      <c r="H12" s="3"/>
      <c r="I12" s="3"/>
      <c r="J12" s="3"/>
      <c r="K12" s="3"/>
      <c r="L12" s="3"/>
      <c r="M12" s="3"/>
      <c r="N12" s="3" t="s">
        <v>42</v>
      </c>
      <c r="O12" s="3" t="s">
        <v>42</v>
      </c>
      <c r="P12" s="3"/>
    </row>
    <row r="13" spans="1:16" x14ac:dyDescent="0.3">
      <c r="A13" s="2">
        <v>10</v>
      </c>
      <c r="B13" s="2" t="s">
        <v>19</v>
      </c>
      <c r="C13" s="3"/>
      <c r="D13" s="3"/>
      <c r="E13" s="3"/>
      <c r="F13" s="3"/>
      <c r="G13" s="3" t="s">
        <v>42</v>
      </c>
      <c r="H13" s="3"/>
      <c r="I13" s="3"/>
      <c r="J13" s="3" t="s">
        <v>42</v>
      </c>
      <c r="K13" s="3" t="s">
        <v>42</v>
      </c>
      <c r="L13" s="3"/>
      <c r="M13" s="3" t="s">
        <v>42</v>
      </c>
      <c r="N13" s="3" t="s">
        <v>42</v>
      </c>
      <c r="O13" s="3" t="s">
        <v>42</v>
      </c>
      <c r="P13" s="3" t="s">
        <v>42</v>
      </c>
    </row>
    <row r="14" spans="1:16" x14ac:dyDescent="0.3">
      <c r="A14" s="2">
        <v>11</v>
      </c>
      <c r="B14" s="2" t="s">
        <v>20</v>
      </c>
      <c r="C14" s="3"/>
      <c r="D14" s="3"/>
      <c r="E14" s="3"/>
      <c r="F14" s="3"/>
      <c r="G14" s="3" t="s">
        <v>42</v>
      </c>
      <c r="H14" s="3"/>
      <c r="I14" s="3"/>
      <c r="J14" s="3" t="s">
        <v>42</v>
      </c>
      <c r="K14" s="3" t="s">
        <v>42</v>
      </c>
      <c r="L14" s="3"/>
      <c r="M14" s="3" t="s">
        <v>42</v>
      </c>
      <c r="N14" s="3"/>
      <c r="O14" s="3" t="s">
        <v>42</v>
      </c>
      <c r="P14" s="3" t="s">
        <v>42</v>
      </c>
    </row>
    <row r="15" spans="1:16" x14ac:dyDescent="0.3">
      <c r="A15" s="2">
        <v>12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42</v>
      </c>
      <c r="P15" s="3"/>
    </row>
    <row r="16" spans="1:16" x14ac:dyDescent="0.3">
      <c r="A16" s="2">
        <v>13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 t="s">
        <v>42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23</v>
      </c>
      <c r="C17" s="3"/>
      <c r="D17" s="3"/>
      <c r="E17" s="3"/>
      <c r="F17" s="3"/>
      <c r="G17" s="3"/>
      <c r="H17" s="3" t="s">
        <v>42</v>
      </c>
      <c r="I17" s="3" t="s">
        <v>42</v>
      </c>
      <c r="J17" s="3"/>
      <c r="K17" s="3" t="s">
        <v>42</v>
      </c>
      <c r="L17" s="3"/>
      <c r="M17" s="3" t="s">
        <v>42</v>
      </c>
      <c r="N17" s="3" t="s">
        <v>42</v>
      </c>
      <c r="O17" s="3" t="s">
        <v>42</v>
      </c>
      <c r="P17" s="3" t="s">
        <v>42</v>
      </c>
    </row>
    <row r="18" spans="1:16" x14ac:dyDescent="0.3">
      <c r="A18" s="2">
        <v>15</v>
      </c>
      <c r="B18" s="2" t="s">
        <v>24</v>
      </c>
      <c r="C18" s="3"/>
      <c r="D18" s="3"/>
      <c r="E18" s="3"/>
      <c r="F18" s="3"/>
      <c r="G18" s="3"/>
      <c r="H18" s="3" t="s">
        <v>42</v>
      </c>
      <c r="I18" s="3" t="s">
        <v>42</v>
      </c>
      <c r="J18" s="3"/>
      <c r="K18" s="3" t="s">
        <v>42</v>
      </c>
      <c r="L18" s="3" t="s">
        <v>42</v>
      </c>
      <c r="M18" s="3"/>
      <c r="N18" s="3" t="s">
        <v>42</v>
      </c>
      <c r="O18" s="3" t="s">
        <v>42</v>
      </c>
      <c r="P18" s="3" t="s">
        <v>42</v>
      </c>
    </row>
    <row r="19" spans="1:16" x14ac:dyDescent="0.3">
      <c r="A19" s="2">
        <v>16</v>
      </c>
      <c r="B19" s="2" t="s">
        <v>25</v>
      </c>
      <c r="C19" s="3"/>
      <c r="D19" s="3"/>
      <c r="E19" s="3"/>
      <c r="F19" s="3"/>
      <c r="G19" s="3"/>
      <c r="H19" s="3" t="s">
        <v>42</v>
      </c>
      <c r="I19" s="3" t="s">
        <v>42</v>
      </c>
      <c r="J19" s="3"/>
      <c r="K19" s="3" t="s">
        <v>42</v>
      </c>
      <c r="L19" s="3"/>
      <c r="M19" s="3"/>
      <c r="N19" s="3" t="s">
        <v>42</v>
      </c>
      <c r="O19" s="3"/>
      <c r="P19" s="3"/>
    </row>
    <row r="20" spans="1:16" x14ac:dyDescent="0.3">
      <c r="A20" s="2">
        <v>17</v>
      </c>
      <c r="B20" s="2" t="s">
        <v>26</v>
      </c>
      <c r="C20" s="3" t="s">
        <v>42</v>
      </c>
      <c r="D20" s="3" t="s">
        <v>42</v>
      </c>
      <c r="E20" s="3" t="s">
        <v>42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</row>
    <row r="21" spans="1:16" x14ac:dyDescent="0.3">
      <c r="A21" s="2">
        <v>18</v>
      </c>
      <c r="B21" s="2" t="s">
        <v>27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42</v>
      </c>
      <c r="M21" s="3"/>
      <c r="N21" s="3"/>
      <c r="O21" s="3" t="s">
        <v>42</v>
      </c>
      <c r="P21" s="3"/>
    </row>
    <row r="22" spans="1:16" x14ac:dyDescent="0.3">
      <c r="A22" s="2">
        <v>19</v>
      </c>
      <c r="B22" s="2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42</v>
      </c>
      <c r="M22" s="3"/>
      <c r="N22" s="3"/>
      <c r="O22" s="3" t="s">
        <v>42</v>
      </c>
      <c r="P22" s="3"/>
    </row>
    <row r="23" spans="1:16" x14ac:dyDescent="0.3">
      <c r="A23" s="2">
        <v>20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42</v>
      </c>
      <c r="P23" s="3"/>
    </row>
    <row r="24" spans="1:16" x14ac:dyDescent="0.3">
      <c r="A24" s="2">
        <v>21</v>
      </c>
      <c r="B24" s="2" t="s">
        <v>30</v>
      </c>
      <c r="C24" s="3"/>
      <c r="D24" s="3"/>
      <c r="E24" s="3"/>
      <c r="F24" s="3"/>
      <c r="G24" s="3"/>
      <c r="H24" s="3"/>
      <c r="I24" s="3"/>
      <c r="J24" s="3" t="s">
        <v>42</v>
      </c>
      <c r="K24" s="3" t="s">
        <v>42</v>
      </c>
      <c r="L24" s="3"/>
      <c r="M24" s="3"/>
      <c r="N24" s="3"/>
      <c r="O24" s="3" t="s">
        <v>42</v>
      </c>
      <c r="P24" s="3"/>
    </row>
    <row r="25" spans="1:16" x14ac:dyDescent="0.3">
      <c r="A25" s="2">
        <v>22</v>
      </c>
      <c r="B25" s="2" t="s">
        <v>31</v>
      </c>
      <c r="C25" s="3" t="s">
        <v>42</v>
      </c>
      <c r="D25" s="3"/>
      <c r="E25" s="3"/>
      <c r="F25" s="3"/>
      <c r="G25" s="3"/>
      <c r="H25" s="3" t="s">
        <v>42</v>
      </c>
      <c r="I25" s="3"/>
      <c r="J25" s="3" t="s">
        <v>42</v>
      </c>
      <c r="K25" s="3" t="s">
        <v>42</v>
      </c>
      <c r="L25" s="3"/>
      <c r="M25" s="3" t="s">
        <v>42</v>
      </c>
      <c r="N25" s="3" t="s">
        <v>42</v>
      </c>
      <c r="O25" s="3" t="s">
        <v>42</v>
      </c>
      <c r="P25" s="3" t="s">
        <v>42</v>
      </c>
    </row>
    <row r="26" spans="1:16" x14ac:dyDescent="0.3">
      <c r="A26" s="2">
        <v>23</v>
      </c>
      <c r="B26" s="2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42</v>
      </c>
      <c r="M26" s="3"/>
      <c r="N26" s="3"/>
      <c r="O26" s="3" t="s">
        <v>42</v>
      </c>
      <c r="P26" s="3"/>
    </row>
    <row r="27" spans="1:16" x14ac:dyDescent="0.3">
      <c r="A27" s="2">
        <v>24</v>
      </c>
      <c r="B27" s="2" t="s">
        <v>33</v>
      </c>
      <c r="C27" s="3" t="s">
        <v>42</v>
      </c>
      <c r="D27" s="3"/>
      <c r="E27" s="3"/>
      <c r="F27" s="3"/>
      <c r="G27" s="3"/>
      <c r="H27" s="3"/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2021-06-08T01:39:45Z</dcterms:modified>
</cp:coreProperties>
</file>