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Сравнение Факта и расчета" sheetId="9" r:id="rId1"/>
  </sheets>
  <calcPr calcId="145621"/>
</workbook>
</file>

<file path=xl/calcChain.xml><?xml version="1.0" encoding="utf-8"?>
<calcChain xmlns="http://schemas.openxmlformats.org/spreadsheetml/2006/main">
  <c r="D39" i="9" l="1"/>
  <c r="D40" i="9"/>
  <c r="D41" i="9"/>
  <c r="D42" i="9"/>
  <c r="D43" i="9"/>
  <c r="D44" i="9"/>
  <c r="D45" i="9"/>
  <c r="D46" i="9"/>
  <c r="D47" i="9"/>
  <c r="D48" i="9"/>
  <c r="D49" i="9"/>
  <c r="D22" i="9"/>
  <c r="D23" i="9"/>
  <c r="D24" i="9"/>
  <c r="D25" i="9"/>
  <c r="D26" i="9"/>
  <c r="D27" i="9"/>
  <c r="D28" i="9"/>
  <c r="D29" i="9"/>
  <c r="D30" i="9"/>
  <c r="D31" i="9"/>
  <c r="D32" i="9"/>
  <c r="D38" i="9"/>
  <c r="D50" i="9" s="1"/>
  <c r="D21" i="9"/>
  <c r="D33" i="9" s="1"/>
  <c r="E16" i="9"/>
  <c r="E50" i="9"/>
  <c r="E33" i="9"/>
  <c r="C16" i="9"/>
  <c r="B16" i="9"/>
  <c r="D5" i="9" s="1"/>
  <c r="D4" i="9" l="1"/>
  <c r="D15" i="9"/>
  <c r="D14" i="9"/>
  <c r="D13" i="9"/>
  <c r="D12" i="9"/>
  <c r="D11" i="9"/>
  <c r="D10" i="9"/>
  <c r="D9" i="9"/>
  <c r="D8" i="9"/>
  <c r="D7" i="9"/>
  <c r="D6" i="9"/>
  <c r="D16" i="9" l="1"/>
</calcChain>
</file>

<file path=xl/sharedStrings.xml><?xml version="1.0" encoding="utf-8"?>
<sst xmlns="http://schemas.openxmlformats.org/spreadsheetml/2006/main" count="150" uniqueCount="36">
  <si>
    <t>Бензин Регуляр-92 кл.5</t>
  </si>
  <si>
    <t>Фр. 62-85  с.100 КПА</t>
  </si>
  <si>
    <t>Бензин-рафинат с.400 КПА</t>
  </si>
  <si>
    <t>Фр. С9 с.900В  КПА</t>
  </si>
  <si>
    <t>Бензин кат. риформ. Л-35/11-1000</t>
  </si>
  <si>
    <t xml:space="preserve">Бензин кат. крекинга (С-300 КТ-1/1)   </t>
  </si>
  <si>
    <t>Бензин кат.крекинга г/о уст. ГО БКК</t>
  </si>
  <si>
    <t>Изомеризат  Изомалк-2</t>
  </si>
  <si>
    <t>Бензин кат. риформинга Л-35/11-600</t>
  </si>
  <si>
    <t xml:space="preserve">Алкилбензин  </t>
  </si>
  <si>
    <t>Н-бутан  ГФУ-2</t>
  </si>
  <si>
    <t>Фр. изопентановая</t>
  </si>
  <si>
    <t>Толуол. концентрат с.900  КПА  (п/ф)</t>
  </si>
  <si>
    <t xml:space="preserve">М Т Б Э     </t>
  </si>
  <si>
    <t>Наименование нефтепродуктов взятых в смешение</t>
  </si>
  <si>
    <t>Бензин Премиум Евро-95 кл.5</t>
  </si>
  <si>
    <t>Бензин Супер Евро-98</t>
  </si>
  <si>
    <t>Параметр</t>
  </si>
  <si>
    <t>Значение</t>
  </si>
  <si>
    <t>Н-парафины, %мас</t>
  </si>
  <si>
    <t>Изо-парафины, %мас</t>
  </si>
  <si>
    <t>Нафтены, %мас</t>
  </si>
  <si>
    <t>Олефины, %мас</t>
  </si>
  <si>
    <t>Бензол, %мас</t>
  </si>
  <si>
    <t>Ароматика, %мас</t>
  </si>
  <si>
    <t>%</t>
  </si>
  <si>
    <t>Фр. НК-62оС  (АВТ-10)</t>
  </si>
  <si>
    <t>Факт</t>
  </si>
  <si>
    <t>тонны</t>
  </si>
  <si>
    <t>ОЧИ</t>
  </si>
  <si>
    <t>ОЧМ</t>
  </si>
  <si>
    <t>ДНП, кПа</t>
  </si>
  <si>
    <t>Плотность, кг/м3</t>
  </si>
  <si>
    <t>Вязкость, c*Па</t>
  </si>
  <si>
    <t>Расчет на модели</t>
  </si>
  <si>
    <t>ИТОГО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</si>
</sst>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1" fontId="1" fillId="0" borderId="1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3" xfId="0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"/>
  <sheetViews>
    <sheetView tabSelected="1" workbookViewId="0">
      <selection activeCell="J27" sqref="J27"/>
    </sheetView>
  </sheetViews>
  <sheetFormatPr defaultRowHeight="15" x14ac:dyDescent="0.25"/>
  <cols>
    <col min="1" max="1" width="49.5703125" bestFit="1" customWidth="1"/>
    <col min="2" max="2" width="7" bestFit="1" customWidth="1"/>
    <col min="3" max="3" width="4.5703125" bestFit="1" customWidth="1"/>
    <col min="4" max="4" width="7" bestFit="1" customWidth="1"/>
    <col min="5" max="5" width="11.7109375" customWidth="1"/>
    <col min="7" max="7" width="20.5703125" bestFit="1" customWidth="1"/>
    <col min="8" max="8" width="9.7109375" bestFit="1" customWidth="1"/>
    <col min="9" max="9" width="20.5703125" bestFit="1" customWidth="1"/>
    <col min="10" max="10" width="9.7109375" bestFit="1" customWidth="1"/>
  </cols>
  <sheetData>
    <row r="1" spans="1:10" x14ac:dyDescent="0.25">
      <c r="A1" s="15" t="s">
        <v>14</v>
      </c>
      <c r="B1" s="14" t="s">
        <v>0</v>
      </c>
      <c r="C1" s="14"/>
      <c r="D1" s="14"/>
      <c r="E1" s="14"/>
      <c r="G1" s="16" t="s">
        <v>0</v>
      </c>
      <c r="H1" s="17"/>
      <c r="I1" s="17"/>
      <c r="J1" s="18"/>
    </row>
    <row r="2" spans="1:10" x14ac:dyDescent="0.25">
      <c r="A2" s="15"/>
      <c r="B2" s="11" t="s">
        <v>27</v>
      </c>
      <c r="C2" s="11"/>
      <c r="D2" s="11" t="s">
        <v>34</v>
      </c>
      <c r="E2" s="11"/>
      <c r="G2" s="12" t="s">
        <v>27</v>
      </c>
      <c r="H2" s="13"/>
      <c r="I2" s="12" t="s">
        <v>34</v>
      </c>
      <c r="J2" s="13"/>
    </row>
    <row r="3" spans="1:10" x14ac:dyDescent="0.25">
      <c r="A3" s="15"/>
      <c r="B3" s="3" t="s">
        <v>28</v>
      </c>
      <c r="C3" s="3" t="s">
        <v>25</v>
      </c>
      <c r="D3" s="3" t="s">
        <v>28</v>
      </c>
      <c r="E3" s="8" t="s">
        <v>25</v>
      </c>
      <c r="G3" s="4" t="s">
        <v>17</v>
      </c>
      <c r="H3" s="4" t="s">
        <v>18</v>
      </c>
      <c r="I3" s="4" t="s">
        <v>17</v>
      </c>
      <c r="J3" s="4" t="s">
        <v>18</v>
      </c>
    </row>
    <row r="4" spans="1:10" x14ac:dyDescent="0.25">
      <c r="A4" s="1" t="s">
        <v>26</v>
      </c>
      <c r="B4" s="3">
        <v>554</v>
      </c>
      <c r="C4" s="2">
        <v>0.2699936644085969</v>
      </c>
      <c r="D4" s="7">
        <f>$B$16*E4/100</f>
        <v>553.96490082362686</v>
      </c>
      <c r="E4" s="9">
        <v>0.2699936644085969</v>
      </c>
      <c r="G4" s="1" t="s">
        <v>29</v>
      </c>
      <c r="H4" s="1">
        <v>92.03</v>
      </c>
      <c r="I4" s="1" t="s">
        <v>29</v>
      </c>
      <c r="J4" s="1">
        <v>92.1</v>
      </c>
    </row>
    <row r="5" spans="1:10" x14ac:dyDescent="0.25">
      <c r="A5" s="1" t="s">
        <v>1</v>
      </c>
      <c r="B5" s="3">
        <v>1798</v>
      </c>
      <c r="C5" s="2">
        <v>0.87626102636580738</v>
      </c>
      <c r="D5" s="7">
        <f t="shared" ref="D5:D15" si="0">$B$16*E5/100</f>
        <v>1797.8860860665727</v>
      </c>
      <c r="E5" s="9">
        <v>0.87626102636580738</v>
      </c>
      <c r="G5" s="1" t="s">
        <v>30</v>
      </c>
      <c r="H5" s="1">
        <v>85.14</v>
      </c>
      <c r="I5" s="1" t="s">
        <v>30</v>
      </c>
      <c r="J5" s="1">
        <v>85.31</v>
      </c>
    </row>
    <row r="6" spans="1:10" x14ac:dyDescent="0.25">
      <c r="A6" s="1" t="s">
        <v>2</v>
      </c>
      <c r="B6" s="3">
        <v>2362</v>
      </c>
      <c r="C6" s="2">
        <v>1.1511282226229349</v>
      </c>
      <c r="D6" s="7">
        <f t="shared" si="0"/>
        <v>2361.8503533310591</v>
      </c>
      <c r="E6" s="9">
        <v>1.1511282226229349</v>
      </c>
      <c r="G6" s="1" t="s">
        <v>31</v>
      </c>
      <c r="H6" s="1">
        <v>50.47</v>
      </c>
      <c r="I6" s="1" t="s">
        <v>31</v>
      </c>
      <c r="J6" s="1">
        <v>55.36</v>
      </c>
    </row>
    <row r="7" spans="1:10" x14ac:dyDescent="0.25">
      <c r="A7" s="1" t="s">
        <v>3</v>
      </c>
      <c r="B7" s="3">
        <v>806</v>
      </c>
      <c r="C7" s="2">
        <v>0.3928066669915688</v>
      </c>
      <c r="D7" s="7">
        <f t="shared" si="0"/>
        <v>1846.5930000000001</v>
      </c>
      <c r="E7" s="8">
        <v>0.9</v>
      </c>
      <c r="G7" s="1" t="s">
        <v>32</v>
      </c>
      <c r="H7" s="1">
        <v>721.08</v>
      </c>
      <c r="I7" s="1" t="s">
        <v>32</v>
      </c>
      <c r="J7" s="1">
        <v>717.89</v>
      </c>
    </row>
    <row r="8" spans="1:10" x14ac:dyDescent="0.25">
      <c r="A8" s="1" t="s">
        <v>4</v>
      </c>
      <c r="B8" s="3">
        <v>37837</v>
      </c>
      <c r="C8" s="2">
        <v>18.439982455285346</v>
      </c>
      <c r="D8" s="7">
        <f t="shared" si="0"/>
        <v>37834.602802280817</v>
      </c>
      <c r="E8" s="9">
        <v>18.439982455285346</v>
      </c>
      <c r="G8" s="1" t="s">
        <v>33</v>
      </c>
      <c r="H8" s="1">
        <v>40.82</v>
      </c>
      <c r="I8" s="1" t="s">
        <v>33</v>
      </c>
      <c r="J8" s="1">
        <v>40.36</v>
      </c>
    </row>
    <row r="9" spans="1:10" x14ac:dyDescent="0.25">
      <c r="A9" s="1" t="s">
        <v>5</v>
      </c>
      <c r="B9" s="3">
        <v>18706</v>
      </c>
      <c r="C9" s="2">
        <v>9.1164286758613962</v>
      </c>
      <c r="D9" s="7">
        <f t="shared" si="0"/>
        <v>18704.814864272139</v>
      </c>
      <c r="E9" s="9">
        <v>9.1164286758613962</v>
      </c>
      <c r="G9" s="1" t="s">
        <v>19</v>
      </c>
      <c r="H9" s="1">
        <v>5.67</v>
      </c>
      <c r="I9" s="1" t="s">
        <v>19</v>
      </c>
      <c r="J9" s="1">
        <v>6.86</v>
      </c>
    </row>
    <row r="10" spans="1:10" x14ac:dyDescent="0.25">
      <c r="A10" s="1" t="s">
        <v>6</v>
      </c>
      <c r="B10" s="3">
        <v>74261</v>
      </c>
      <c r="C10" s="2">
        <v>36.19133486037331</v>
      </c>
      <c r="D10" s="7">
        <f t="shared" si="0"/>
        <v>74256.295126468147</v>
      </c>
      <c r="E10" s="9">
        <v>36.19133486037331</v>
      </c>
      <c r="G10" s="1" t="s">
        <v>20</v>
      </c>
      <c r="H10" s="1">
        <v>44.25</v>
      </c>
      <c r="I10" s="1" t="s">
        <v>20</v>
      </c>
      <c r="J10" s="1">
        <v>44.14</v>
      </c>
    </row>
    <row r="11" spans="1:10" x14ac:dyDescent="0.25">
      <c r="A11" s="1" t="s">
        <v>7</v>
      </c>
      <c r="B11" s="3">
        <v>15884</v>
      </c>
      <c r="C11" s="2">
        <v>7.741117988206053</v>
      </c>
      <c r="D11" s="7">
        <f t="shared" si="0"/>
        <v>15882.993654661532</v>
      </c>
      <c r="E11" s="9">
        <v>7.741117988206053</v>
      </c>
      <c r="G11" s="1" t="s">
        <v>21</v>
      </c>
      <c r="H11" s="1">
        <v>7.35</v>
      </c>
      <c r="I11" s="1" t="s">
        <v>21</v>
      </c>
      <c r="J11" s="1">
        <v>7.32</v>
      </c>
    </row>
    <row r="12" spans="1:10" x14ac:dyDescent="0.25">
      <c r="A12" s="1" t="s">
        <v>8</v>
      </c>
      <c r="B12" s="3">
        <v>15114</v>
      </c>
      <c r="C12" s="2">
        <v>7.3658560358691947</v>
      </c>
      <c r="D12" s="7">
        <f t="shared" si="0"/>
        <v>10258.85</v>
      </c>
      <c r="E12" s="8">
        <v>5</v>
      </c>
      <c r="G12" s="1" t="s">
        <v>23</v>
      </c>
      <c r="H12" s="1">
        <v>1.1499999999999999</v>
      </c>
      <c r="I12" s="1" t="s">
        <v>23</v>
      </c>
      <c r="J12" s="1">
        <v>1.05</v>
      </c>
    </row>
    <row r="13" spans="1:10" x14ac:dyDescent="0.25">
      <c r="A13" s="1" t="s">
        <v>9</v>
      </c>
      <c r="B13" s="3">
        <v>16303</v>
      </c>
      <c r="C13" s="2">
        <v>7.9453189726594866</v>
      </c>
      <c r="D13" s="7">
        <f t="shared" si="0"/>
        <v>16301.967108533554</v>
      </c>
      <c r="E13" s="9">
        <v>7.9453189726594866</v>
      </c>
      <c r="G13" s="1" t="s">
        <v>24</v>
      </c>
      <c r="H13" s="1">
        <v>30.98</v>
      </c>
      <c r="I13" s="1" t="s">
        <v>24</v>
      </c>
      <c r="J13" s="1">
        <v>30.01</v>
      </c>
    </row>
    <row r="14" spans="1:10" x14ac:dyDescent="0.25">
      <c r="A14" s="1" t="s">
        <v>10</v>
      </c>
      <c r="B14" s="3">
        <v>168</v>
      </c>
      <c r="C14" s="2">
        <v>8.1875335055314594E-2</v>
      </c>
      <c r="D14" s="7">
        <f t="shared" si="0"/>
        <v>3077.6550000000002</v>
      </c>
      <c r="E14" s="8">
        <v>1.5</v>
      </c>
      <c r="G14" s="1" t="s">
        <v>22</v>
      </c>
      <c r="H14" s="1">
        <v>11.51</v>
      </c>
      <c r="I14" s="1" t="s">
        <v>22</v>
      </c>
      <c r="J14" s="1">
        <v>11.51</v>
      </c>
    </row>
    <row r="15" spans="1:10" x14ac:dyDescent="0.25">
      <c r="A15" s="1" t="s">
        <v>11</v>
      </c>
      <c r="B15" s="3">
        <v>21384</v>
      </c>
      <c r="C15" s="2">
        <v>10.421560504897899</v>
      </c>
      <c r="D15" s="7">
        <f t="shared" si="0"/>
        <v>22364.293000000001</v>
      </c>
      <c r="E15" s="8">
        <v>10.9</v>
      </c>
    </row>
    <row r="16" spans="1:10" x14ac:dyDescent="0.25">
      <c r="A16" s="5" t="s">
        <v>35</v>
      </c>
      <c r="B16" s="5">
        <f>SUM(B4:B15)</f>
        <v>205177</v>
      </c>
      <c r="C16" s="6">
        <f>SUM(C4:C15)</f>
        <v>99.993664408596914</v>
      </c>
      <c r="D16" s="6">
        <f>SUM(D4:D15)</f>
        <v>205241.76589643743</v>
      </c>
      <c r="E16" s="10">
        <f>SUM(E4:E15)</f>
        <v>100.03156586578295</v>
      </c>
    </row>
    <row r="18" spans="1:10" x14ac:dyDescent="0.25">
      <c r="A18" s="15" t="s">
        <v>14</v>
      </c>
      <c r="B18" s="14" t="s">
        <v>15</v>
      </c>
      <c r="C18" s="14"/>
      <c r="D18" s="14"/>
      <c r="E18" s="14"/>
      <c r="G18" s="16" t="s">
        <v>15</v>
      </c>
      <c r="H18" s="17"/>
      <c r="I18" s="17"/>
      <c r="J18" s="18"/>
    </row>
    <row r="19" spans="1:10" x14ac:dyDescent="0.25">
      <c r="A19" s="15"/>
      <c r="B19" s="11" t="s">
        <v>27</v>
      </c>
      <c r="C19" s="11"/>
      <c r="D19" s="11" t="s">
        <v>34</v>
      </c>
      <c r="E19" s="11"/>
      <c r="G19" s="12" t="s">
        <v>27</v>
      </c>
      <c r="H19" s="13"/>
      <c r="I19" s="12" t="s">
        <v>34</v>
      </c>
      <c r="J19" s="13"/>
    </row>
    <row r="20" spans="1:10" x14ac:dyDescent="0.25">
      <c r="A20" s="15"/>
      <c r="B20" s="3" t="s">
        <v>28</v>
      </c>
      <c r="C20" s="3" t="s">
        <v>25</v>
      </c>
      <c r="D20" s="3" t="s">
        <v>28</v>
      </c>
      <c r="E20" s="8" t="s">
        <v>25</v>
      </c>
      <c r="G20" s="4" t="s">
        <v>17</v>
      </c>
      <c r="H20" s="4" t="s">
        <v>18</v>
      </c>
      <c r="I20" s="4" t="s">
        <v>17</v>
      </c>
      <c r="J20" s="4" t="s">
        <v>18</v>
      </c>
    </row>
    <row r="21" spans="1:10" x14ac:dyDescent="0.25">
      <c r="A21" s="1" t="s">
        <v>2</v>
      </c>
      <c r="B21" s="3">
        <v>583</v>
      </c>
      <c r="C21" s="2">
        <v>0.54793748061541936</v>
      </c>
      <c r="D21" s="7">
        <f>$B$33*E21/100</f>
        <v>582.94520625193854</v>
      </c>
      <c r="E21" s="9">
        <v>0.54793748061541936</v>
      </c>
      <c r="G21" s="1" t="s">
        <v>29</v>
      </c>
      <c r="H21" s="1">
        <v>95.19</v>
      </c>
      <c r="I21" s="1" t="s">
        <v>29</v>
      </c>
      <c r="J21" s="1">
        <v>95.21</v>
      </c>
    </row>
    <row r="22" spans="1:10" x14ac:dyDescent="0.25">
      <c r="A22" s="1" t="s">
        <v>3</v>
      </c>
      <c r="B22" s="3">
        <v>519</v>
      </c>
      <c r="C22" s="2">
        <v>0.48778653934717431</v>
      </c>
      <c r="D22" s="7">
        <f t="shared" ref="D22:D32" si="1">$B$33*E22/100</f>
        <v>518.95122134606527</v>
      </c>
      <c r="E22" s="9">
        <v>0.48778653934717431</v>
      </c>
      <c r="G22" s="1" t="s">
        <v>30</v>
      </c>
      <c r="H22" s="1">
        <v>88.11</v>
      </c>
      <c r="I22" s="1" t="s">
        <v>30</v>
      </c>
      <c r="J22" s="1">
        <v>88.15</v>
      </c>
    </row>
    <row r="23" spans="1:10" x14ac:dyDescent="0.25">
      <c r="A23" s="1" t="s">
        <v>4</v>
      </c>
      <c r="B23" s="3">
        <v>24315</v>
      </c>
      <c r="C23" s="2">
        <v>22.852658389646518</v>
      </c>
      <c r="D23" s="7">
        <f t="shared" si="1"/>
        <v>24312.714734161036</v>
      </c>
      <c r="E23" s="9">
        <v>22.852658389646518</v>
      </c>
      <c r="G23" s="1" t="s">
        <v>31</v>
      </c>
      <c r="H23" s="1">
        <v>50</v>
      </c>
      <c r="I23" s="1" t="s">
        <v>31</v>
      </c>
      <c r="J23" s="1">
        <v>50.01</v>
      </c>
    </row>
    <row r="24" spans="1:10" x14ac:dyDescent="0.25">
      <c r="A24" s="1" t="s">
        <v>5</v>
      </c>
      <c r="B24" s="3">
        <v>10302</v>
      </c>
      <c r="C24" s="2">
        <v>9.6824218272728135</v>
      </c>
      <c r="D24" s="7">
        <f t="shared" si="1"/>
        <v>10301.031757817273</v>
      </c>
      <c r="E24" s="9">
        <v>9.6824218272728135</v>
      </c>
      <c r="G24" s="1" t="s">
        <v>32</v>
      </c>
      <c r="H24" s="1">
        <v>724.03</v>
      </c>
      <c r="I24" s="1" t="s">
        <v>32</v>
      </c>
      <c r="J24" s="1">
        <v>723.61</v>
      </c>
    </row>
    <row r="25" spans="1:10" x14ac:dyDescent="0.25">
      <c r="A25" s="1" t="s">
        <v>6</v>
      </c>
      <c r="B25" s="3">
        <v>28951</v>
      </c>
      <c r="C25" s="2">
        <v>27.209842197765017</v>
      </c>
      <c r="D25" s="7">
        <f t="shared" si="1"/>
        <v>28948.279015780223</v>
      </c>
      <c r="E25" s="9">
        <v>27.209842197765017</v>
      </c>
      <c r="G25" s="1" t="s">
        <v>33</v>
      </c>
      <c r="H25" s="1">
        <v>40.46</v>
      </c>
      <c r="I25" s="1" t="s">
        <v>33</v>
      </c>
      <c r="J25" s="1">
        <v>40.409999999999997</v>
      </c>
    </row>
    <row r="26" spans="1:10" x14ac:dyDescent="0.25">
      <c r="A26" s="1" t="s">
        <v>7</v>
      </c>
      <c r="B26" s="3">
        <v>9427</v>
      </c>
      <c r="C26" s="2">
        <v>8.8600456771210254</v>
      </c>
      <c r="D26" s="7">
        <f t="shared" si="1"/>
        <v>9426.113995432288</v>
      </c>
      <c r="E26" s="9">
        <v>8.8600456771210254</v>
      </c>
      <c r="G26" s="1" t="s">
        <v>19</v>
      </c>
      <c r="H26" s="1">
        <v>5</v>
      </c>
      <c r="I26" s="1" t="s">
        <v>19</v>
      </c>
      <c r="J26" s="1">
        <v>4.96</v>
      </c>
    </row>
    <row r="27" spans="1:10" x14ac:dyDescent="0.25">
      <c r="A27" s="1" t="s">
        <v>8</v>
      </c>
      <c r="B27" s="3">
        <v>4279</v>
      </c>
      <c r="C27" s="2">
        <v>4.0216543388565684</v>
      </c>
      <c r="D27" s="7">
        <f t="shared" si="1"/>
        <v>3723.6149999999998</v>
      </c>
      <c r="E27" s="8">
        <v>3.5</v>
      </c>
      <c r="G27" s="1" t="s">
        <v>20</v>
      </c>
      <c r="H27" s="1">
        <v>44.33</v>
      </c>
      <c r="I27" s="1" t="s">
        <v>20</v>
      </c>
      <c r="J27" s="1">
        <v>44.67</v>
      </c>
    </row>
    <row r="28" spans="1:10" x14ac:dyDescent="0.25">
      <c r="A28" s="1" t="s">
        <v>9</v>
      </c>
      <c r="B28" s="3">
        <v>10889</v>
      </c>
      <c r="C28" s="2">
        <v>10.234118741717497</v>
      </c>
      <c r="D28" s="7">
        <f t="shared" si="1"/>
        <v>11383.622999999998</v>
      </c>
      <c r="E28" s="8">
        <v>10.7</v>
      </c>
      <c r="G28" s="1" t="s">
        <v>21</v>
      </c>
      <c r="H28" s="1">
        <v>5.51</v>
      </c>
      <c r="I28" s="1" t="s">
        <v>21</v>
      </c>
      <c r="J28" s="1">
        <v>5.51</v>
      </c>
    </row>
    <row r="29" spans="1:10" x14ac:dyDescent="0.25">
      <c r="A29" s="1" t="s">
        <v>10</v>
      </c>
      <c r="B29" s="3">
        <v>93</v>
      </c>
      <c r="C29" s="2">
        <v>8.7406836530418516E-2</v>
      </c>
      <c r="D29" s="7">
        <f t="shared" si="1"/>
        <v>92.991259316346955</v>
      </c>
      <c r="E29" s="9">
        <v>8.7406836530418516E-2</v>
      </c>
      <c r="G29" s="1" t="s">
        <v>23</v>
      </c>
      <c r="H29" s="1">
        <v>1.06</v>
      </c>
      <c r="I29" s="1" t="s">
        <v>23</v>
      </c>
      <c r="J29" s="1">
        <v>1.04</v>
      </c>
    </row>
    <row r="30" spans="1:10" x14ac:dyDescent="0.25">
      <c r="A30" s="1" t="s">
        <v>11</v>
      </c>
      <c r="B30" s="3">
        <v>11374</v>
      </c>
      <c r="C30" s="2">
        <v>10.689950093515916</v>
      </c>
      <c r="D30" s="7">
        <f t="shared" si="1"/>
        <v>11372.931004990649</v>
      </c>
      <c r="E30" s="9">
        <v>10.689950093515916</v>
      </c>
      <c r="G30" s="1" t="s">
        <v>24</v>
      </c>
      <c r="H30" s="1">
        <v>32.229999999999997</v>
      </c>
      <c r="I30" s="1" t="s">
        <v>24</v>
      </c>
      <c r="J30" s="1">
        <v>31.91</v>
      </c>
    </row>
    <row r="31" spans="1:10" x14ac:dyDescent="0.25">
      <c r="A31" s="1" t="s">
        <v>12</v>
      </c>
      <c r="B31" s="3">
        <v>1825</v>
      </c>
      <c r="C31" s="2">
        <v>1.7152416846022989</v>
      </c>
      <c r="D31" s="7">
        <f t="shared" si="1"/>
        <v>1824.8284758315399</v>
      </c>
      <c r="E31" s="9">
        <v>1.7152416846022989</v>
      </c>
      <c r="G31" s="1" t="s">
        <v>22</v>
      </c>
      <c r="H31" s="1">
        <v>9.2200000000000006</v>
      </c>
      <c r="I31" s="1" t="s">
        <v>22</v>
      </c>
      <c r="J31" s="1">
        <v>9.2200000000000006</v>
      </c>
    </row>
    <row r="32" spans="1:10" x14ac:dyDescent="0.25">
      <c r="A32" s="1" t="s">
        <v>13</v>
      </c>
      <c r="B32" s="3">
        <v>3832</v>
      </c>
      <c r="C32" s="2">
        <v>3.6015376084361694</v>
      </c>
      <c r="D32" s="7">
        <f t="shared" si="1"/>
        <v>3831.6398462391562</v>
      </c>
      <c r="E32" s="9">
        <v>3.6015376084361694</v>
      </c>
    </row>
    <row r="33" spans="1:10" x14ac:dyDescent="0.25">
      <c r="A33" s="5" t="s">
        <v>35</v>
      </c>
      <c r="B33" s="5">
        <v>106389</v>
      </c>
      <c r="C33" s="6">
        <v>99.990601415426838</v>
      </c>
      <c r="D33" s="6">
        <f>SUM(D21:D32)</f>
        <v>106319.66451716651</v>
      </c>
      <c r="E33" s="10">
        <f>SUM(E21:E32)</f>
        <v>99.934828334852781</v>
      </c>
    </row>
    <row r="35" spans="1:10" x14ac:dyDescent="0.25">
      <c r="A35" s="15" t="s">
        <v>14</v>
      </c>
      <c r="B35" s="14" t="s">
        <v>16</v>
      </c>
      <c r="C35" s="14"/>
      <c r="D35" s="14"/>
      <c r="E35" s="14"/>
      <c r="G35" s="14" t="s">
        <v>16</v>
      </c>
      <c r="H35" s="14"/>
      <c r="I35" s="14"/>
      <c r="J35" s="14"/>
    </row>
    <row r="36" spans="1:10" x14ac:dyDescent="0.25">
      <c r="A36" s="15"/>
      <c r="B36" s="11" t="s">
        <v>27</v>
      </c>
      <c r="C36" s="11"/>
      <c r="D36" s="11" t="s">
        <v>34</v>
      </c>
      <c r="E36" s="11"/>
      <c r="G36" s="11" t="s">
        <v>27</v>
      </c>
      <c r="H36" s="11"/>
      <c r="I36" s="11" t="s">
        <v>34</v>
      </c>
      <c r="J36" s="11"/>
    </row>
    <row r="37" spans="1:10" x14ac:dyDescent="0.25">
      <c r="A37" s="15"/>
      <c r="B37" s="3" t="s">
        <v>28</v>
      </c>
      <c r="C37" s="3" t="s">
        <v>25</v>
      </c>
      <c r="D37" s="3" t="s">
        <v>28</v>
      </c>
      <c r="E37" s="3" t="s">
        <v>25</v>
      </c>
      <c r="G37" s="4" t="s">
        <v>17</v>
      </c>
      <c r="H37" s="4" t="s">
        <v>18</v>
      </c>
      <c r="I37" s="4" t="s">
        <v>17</v>
      </c>
      <c r="J37" s="4" t="s">
        <v>18</v>
      </c>
    </row>
    <row r="38" spans="1:10" x14ac:dyDescent="0.25">
      <c r="A38" s="1" t="s">
        <v>2</v>
      </c>
      <c r="B38" s="3">
        <v>42</v>
      </c>
      <c r="C38" s="2">
        <v>0.5573248407643312</v>
      </c>
      <c r="D38" s="7">
        <f>$B$50*E38/100</f>
        <v>82.885000000000005</v>
      </c>
      <c r="E38" s="8">
        <v>1.1000000000000001</v>
      </c>
      <c r="G38" s="1" t="s">
        <v>29</v>
      </c>
      <c r="H38" s="1">
        <v>99.02</v>
      </c>
      <c r="I38" s="1" t="s">
        <v>29</v>
      </c>
      <c r="J38" s="1">
        <v>98.61</v>
      </c>
    </row>
    <row r="39" spans="1:10" x14ac:dyDescent="0.25">
      <c r="A39" s="1" t="s">
        <v>3</v>
      </c>
      <c r="B39" s="3">
        <v>41</v>
      </c>
      <c r="C39" s="2">
        <v>0.54405520169851385</v>
      </c>
      <c r="D39" s="7">
        <f t="shared" ref="D39:D49" si="2">$B$50*E39/100</f>
        <v>113.02500000000001</v>
      </c>
      <c r="E39" s="8">
        <v>1.5</v>
      </c>
      <c r="G39" s="1" t="s">
        <v>30</v>
      </c>
      <c r="H39" s="1">
        <v>91.75</v>
      </c>
      <c r="I39" s="1" t="s">
        <v>30</v>
      </c>
      <c r="J39" s="1">
        <v>91.36</v>
      </c>
    </row>
    <row r="40" spans="1:10" x14ac:dyDescent="0.25">
      <c r="A40" s="1" t="s">
        <v>4</v>
      </c>
      <c r="B40" s="3">
        <v>1922</v>
      </c>
      <c r="C40" s="2">
        <v>25.504246284501061</v>
      </c>
      <c r="D40" s="7">
        <f t="shared" si="2"/>
        <v>1921.7449575371547</v>
      </c>
      <c r="E40" s="9">
        <v>25.504246284501061</v>
      </c>
      <c r="G40" s="1" t="s">
        <v>31</v>
      </c>
      <c r="H40" s="1">
        <v>48.6</v>
      </c>
      <c r="I40" s="1" t="s">
        <v>31</v>
      </c>
      <c r="J40" s="1">
        <v>47.15</v>
      </c>
    </row>
    <row r="41" spans="1:10" x14ac:dyDescent="0.25">
      <c r="A41" s="1" t="s">
        <v>5</v>
      </c>
      <c r="B41" s="3">
        <v>467</v>
      </c>
      <c r="C41" s="2">
        <v>6.1969214437367306</v>
      </c>
      <c r="D41" s="7">
        <f t="shared" si="2"/>
        <v>466.93803078556266</v>
      </c>
      <c r="E41" s="9">
        <v>6.1969214437367306</v>
      </c>
      <c r="G41" s="1" t="s">
        <v>32</v>
      </c>
      <c r="H41" s="1">
        <v>725.74</v>
      </c>
      <c r="I41" s="1" t="s">
        <v>32</v>
      </c>
      <c r="J41" s="1">
        <v>728.38</v>
      </c>
    </row>
    <row r="42" spans="1:10" x14ac:dyDescent="0.25">
      <c r="A42" s="1" t="s">
        <v>6</v>
      </c>
      <c r="B42" s="3">
        <v>950</v>
      </c>
      <c r="C42" s="2">
        <v>12.606157112526539</v>
      </c>
      <c r="D42" s="7">
        <f t="shared" si="2"/>
        <v>1024.76</v>
      </c>
      <c r="E42" s="8">
        <v>13.6</v>
      </c>
      <c r="G42" s="1" t="s">
        <v>33</v>
      </c>
      <c r="H42" s="1">
        <v>39</v>
      </c>
      <c r="I42" s="1" t="s">
        <v>33</v>
      </c>
      <c r="J42" s="1">
        <v>39.57</v>
      </c>
    </row>
    <row r="43" spans="1:10" x14ac:dyDescent="0.25">
      <c r="A43" s="1" t="s">
        <v>7</v>
      </c>
      <c r="B43" s="3">
        <v>812</v>
      </c>
      <c r="C43" s="2">
        <v>10.774946921443737</v>
      </c>
      <c r="D43" s="7">
        <f t="shared" si="2"/>
        <v>811.89225053078553</v>
      </c>
      <c r="E43" s="9">
        <v>10.774946921443737</v>
      </c>
      <c r="G43" s="1" t="s">
        <v>19</v>
      </c>
      <c r="H43" s="1">
        <v>4.6100000000000003</v>
      </c>
      <c r="I43" s="1" t="s">
        <v>19</v>
      </c>
      <c r="J43" s="1">
        <v>4.7</v>
      </c>
    </row>
    <row r="44" spans="1:10" x14ac:dyDescent="0.25">
      <c r="A44" s="1" t="s">
        <v>8</v>
      </c>
      <c r="B44" s="3">
        <v>311</v>
      </c>
      <c r="C44" s="2">
        <v>4.126857749469214</v>
      </c>
      <c r="D44" s="7">
        <f t="shared" si="2"/>
        <v>310.95873142250525</v>
      </c>
      <c r="E44" s="9">
        <v>4.126857749469214</v>
      </c>
      <c r="G44" s="1" t="s">
        <v>20</v>
      </c>
      <c r="H44" s="1">
        <v>44.83</v>
      </c>
      <c r="I44" s="1" t="s">
        <v>20</v>
      </c>
      <c r="J44" s="1">
        <v>44.04</v>
      </c>
    </row>
    <row r="45" spans="1:10" x14ac:dyDescent="0.25">
      <c r="A45" s="1" t="s">
        <v>9</v>
      </c>
      <c r="B45" s="3">
        <v>1022</v>
      </c>
      <c r="C45" s="2">
        <v>13.561571125265393</v>
      </c>
      <c r="D45" s="7">
        <f t="shared" si="2"/>
        <v>987.08500000000004</v>
      </c>
      <c r="E45" s="8">
        <v>13.1</v>
      </c>
      <c r="G45" s="1" t="s">
        <v>21</v>
      </c>
      <c r="H45" s="1">
        <v>3.36</v>
      </c>
      <c r="I45" s="1" t="s">
        <v>21</v>
      </c>
      <c r="J45" s="1">
        <v>3.58</v>
      </c>
    </row>
    <row r="46" spans="1:10" x14ac:dyDescent="0.25">
      <c r="A46" s="1" t="s">
        <v>10</v>
      </c>
      <c r="B46" s="3">
        <v>5</v>
      </c>
      <c r="C46" s="2">
        <v>6.6348195329087048E-2</v>
      </c>
      <c r="D46" s="7">
        <f t="shared" si="2"/>
        <v>4.9993365180467091</v>
      </c>
      <c r="E46" s="9">
        <v>6.6348195329087048E-2</v>
      </c>
      <c r="G46" s="1" t="s">
        <v>23</v>
      </c>
      <c r="H46" s="1">
        <v>1</v>
      </c>
      <c r="I46" s="1" t="s">
        <v>23</v>
      </c>
      <c r="J46" s="1">
        <v>1.01</v>
      </c>
    </row>
    <row r="47" spans="1:10" x14ac:dyDescent="0.25">
      <c r="A47" s="1" t="s">
        <v>11</v>
      </c>
      <c r="B47" s="3">
        <v>864</v>
      </c>
      <c r="C47" s="2">
        <v>11.464968152866241</v>
      </c>
      <c r="D47" s="7">
        <f t="shared" si="2"/>
        <v>791.17499999999995</v>
      </c>
      <c r="E47" s="8">
        <v>10.5</v>
      </c>
      <c r="G47" s="1" t="s">
        <v>24</v>
      </c>
      <c r="H47" s="1">
        <v>32.89</v>
      </c>
      <c r="I47" s="1" t="s">
        <v>24</v>
      </c>
      <c r="J47" s="1">
        <v>34.119999999999997</v>
      </c>
    </row>
    <row r="48" spans="1:10" x14ac:dyDescent="0.25">
      <c r="A48" s="1" t="s">
        <v>12</v>
      </c>
      <c r="B48" s="3">
        <v>376</v>
      </c>
      <c r="C48" s="2">
        <v>4.9893842887473463</v>
      </c>
      <c r="D48" s="7">
        <f t="shared" si="2"/>
        <v>375.95010615711254</v>
      </c>
      <c r="E48" s="9">
        <v>4.9893842887473463</v>
      </c>
      <c r="G48" s="1" t="s">
        <v>22</v>
      </c>
      <c r="H48" s="1">
        <v>4.62</v>
      </c>
      <c r="I48" s="1" t="s">
        <v>22</v>
      </c>
      <c r="J48" s="1">
        <v>4.88</v>
      </c>
    </row>
    <row r="49" spans="1:5" x14ac:dyDescent="0.25">
      <c r="A49" s="1" t="s">
        <v>13</v>
      </c>
      <c r="B49" s="3">
        <v>723</v>
      </c>
      <c r="C49" s="2">
        <v>9.5939490445859867</v>
      </c>
      <c r="D49" s="7">
        <f t="shared" si="2"/>
        <v>648.01</v>
      </c>
      <c r="E49" s="8">
        <v>8.6</v>
      </c>
    </row>
    <row r="50" spans="1:5" x14ac:dyDescent="0.25">
      <c r="A50" s="5" t="s">
        <v>35</v>
      </c>
      <c r="B50" s="5">
        <v>7535</v>
      </c>
      <c r="C50" s="6">
        <v>99.986730360934175</v>
      </c>
      <c r="D50" s="6">
        <f>SUM(D38:D49)</f>
        <v>7539.4234129511688</v>
      </c>
      <c r="E50" s="10">
        <f>SUM(E38:E49)</f>
        <v>100.05870488322716</v>
      </c>
    </row>
  </sheetData>
  <mergeCells count="21">
    <mergeCell ref="A35:A37"/>
    <mergeCell ref="B36:C36"/>
    <mergeCell ref="D36:E36"/>
    <mergeCell ref="B35:E35"/>
    <mergeCell ref="G36:H36"/>
    <mergeCell ref="I36:J36"/>
    <mergeCell ref="G35:J35"/>
    <mergeCell ref="D2:E2"/>
    <mergeCell ref="B1:E1"/>
    <mergeCell ref="A1:A3"/>
    <mergeCell ref="B19:C19"/>
    <mergeCell ref="D19:E19"/>
    <mergeCell ref="B18:E18"/>
    <mergeCell ref="A18:A20"/>
    <mergeCell ref="B2:C2"/>
    <mergeCell ref="G1:J1"/>
    <mergeCell ref="G2:H2"/>
    <mergeCell ref="I2:J2"/>
    <mergeCell ref="G18:J18"/>
    <mergeCell ref="G19:H19"/>
    <mergeCell ref="I19:J1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Сравнение Факта и расчета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2014-11-11T12:04:05Z</dcterms:modified>
</cp:coreProperties>
</file>